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queryTables/queryTable1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blogomez/Hack_IO/Excel/PreWork/"/>
    </mc:Choice>
  </mc:AlternateContent>
  <xr:revisionPtr revIDLastSave="0" documentId="13_ncr:1_{7EE2D513-A87A-E94E-B643-F29979B4984E}" xr6:coauthVersionLast="47" xr6:coauthVersionMax="47" xr10:uidLastSave="{00000000-0000-0000-0000-000000000000}"/>
  <bookViews>
    <workbookView xWindow="780" yWindow="760" windowWidth="30060" windowHeight="18880" xr2:uid="{8FDE6370-8C1E-E442-8739-530ED168D52C}"/>
  </bookViews>
  <sheets>
    <sheet name="Dashboard" sheetId="20" r:id="rId1"/>
    <sheet name="Sala Final" sheetId="19" r:id="rId2"/>
    <sheet name="Cocina Final" sheetId="2" r:id="rId3"/>
    <sheet name="Sheet11" sheetId="11" r:id="rId4"/>
    <sheet name="Sheet15" sheetId="15" r:id="rId5"/>
    <sheet name="Sheet18" sheetId="18" r:id="rId6"/>
    <sheet name="Sala (2)" sheetId="8" r:id="rId7"/>
    <sheet name="Sheet16" sheetId="16" r:id="rId8"/>
    <sheet name="Sheet5" sheetId="5" r:id="rId9"/>
    <sheet name="Sheet6" sheetId="6" r:id="rId10"/>
    <sheet name="Sala" sheetId="4" r:id="rId11"/>
    <sheet name="Sheet21" sheetId="21" r:id="rId12"/>
    <sheet name="Sheet22" sheetId="22" r:id="rId13"/>
    <sheet name="Sheet23" sheetId="23" r:id="rId14"/>
  </sheets>
  <externalReferences>
    <externalReference r:id="rId15"/>
  </externalReferences>
  <definedNames>
    <definedName name="spaces_3iWczBNnn5rbfoUlE0Jd_uploads_git_blob_9864c7f811c613c3faab876659c6423570939694_sala__1" localSheetId="10">Sala!$C$1:$Q$768</definedName>
    <definedName name="spaces_3iWczBNnn5rbfoUlE0Jd_uploads_git_blob_9864c7f811c613c3faab876659c6423570939694_sala__1" localSheetId="6">'Sala (2)'!$C$1:$M$768</definedName>
    <definedName name="spaces_3iWczBNnn5rbfoUlE0Jd_uploads_git_blob_d9e80ffbcef8a4adc6d29edd78618add5df0cce0_cocina" localSheetId="2">'Cocina Final'!$A$1:$H$1903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4" i="20" l="1"/>
  <c r="Y4" i="19"/>
  <c r="M1903" i="2"/>
  <c r="M1902" i="2"/>
  <c r="M1901" i="2"/>
  <c r="M1900" i="2"/>
  <c r="M1899" i="2"/>
  <c r="M1898" i="2"/>
  <c r="M1897" i="2"/>
  <c r="M1896" i="2"/>
  <c r="M1895" i="2"/>
  <c r="M1894" i="2"/>
  <c r="M1893" i="2"/>
  <c r="M1892" i="2"/>
  <c r="M1891" i="2"/>
  <c r="M1890" i="2"/>
  <c r="M1889" i="2"/>
  <c r="M1888" i="2"/>
  <c r="M1887" i="2"/>
  <c r="M1886" i="2"/>
  <c r="M1885" i="2"/>
  <c r="M1884" i="2"/>
  <c r="M1883" i="2"/>
  <c r="M1882" i="2"/>
  <c r="M1881" i="2"/>
  <c r="M1880" i="2"/>
  <c r="M1879" i="2"/>
  <c r="M1878" i="2"/>
  <c r="M1877" i="2"/>
  <c r="M1876" i="2"/>
  <c r="M1875" i="2"/>
  <c r="M1874" i="2"/>
  <c r="M1873" i="2"/>
  <c r="M1872" i="2"/>
  <c r="M1871" i="2"/>
  <c r="M1870" i="2"/>
  <c r="M1869" i="2"/>
  <c r="M1868" i="2"/>
  <c r="M1867" i="2"/>
  <c r="M1866" i="2"/>
  <c r="M1865" i="2"/>
  <c r="M1864" i="2"/>
  <c r="M1863" i="2"/>
  <c r="M1862" i="2"/>
  <c r="M1861" i="2"/>
  <c r="M1860" i="2"/>
  <c r="M1859" i="2"/>
  <c r="M1858" i="2"/>
  <c r="M1857" i="2"/>
  <c r="M1856" i="2"/>
  <c r="M1855" i="2"/>
  <c r="M1854" i="2"/>
  <c r="M1853" i="2"/>
  <c r="M1852" i="2"/>
  <c r="M1851" i="2"/>
  <c r="M1850" i="2"/>
  <c r="M1849" i="2"/>
  <c r="M1848" i="2"/>
  <c r="M1847" i="2"/>
  <c r="M1846" i="2"/>
  <c r="M1845" i="2"/>
  <c r="M1844" i="2"/>
  <c r="M1843" i="2"/>
  <c r="M1842" i="2"/>
  <c r="M1841" i="2"/>
  <c r="M1840" i="2"/>
  <c r="M1839" i="2"/>
  <c r="M1838" i="2"/>
  <c r="M1837" i="2"/>
  <c r="M1836" i="2"/>
  <c r="M1835" i="2"/>
  <c r="M1834" i="2"/>
  <c r="M1833" i="2"/>
  <c r="M1832" i="2"/>
  <c r="M1831" i="2"/>
  <c r="M1830" i="2"/>
  <c r="M1829" i="2"/>
  <c r="M1828" i="2"/>
  <c r="M1827" i="2"/>
  <c r="M1826" i="2"/>
  <c r="M1825" i="2"/>
  <c r="M1824" i="2"/>
  <c r="M1823" i="2"/>
  <c r="M1822" i="2"/>
  <c r="M1821" i="2"/>
  <c r="M1820" i="2"/>
  <c r="M1819" i="2"/>
  <c r="M1818" i="2"/>
  <c r="M1817" i="2"/>
  <c r="M1816" i="2"/>
  <c r="M1815" i="2"/>
  <c r="M1814" i="2"/>
  <c r="M1813" i="2"/>
  <c r="M1812" i="2"/>
  <c r="M1811" i="2"/>
  <c r="M1810" i="2"/>
  <c r="M1809" i="2"/>
  <c r="M1808" i="2"/>
  <c r="M1807" i="2"/>
  <c r="M1806" i="2"/>
  <c r="M1805" i="2"/>
  <c r="M1804" i="2"/>
  <c r="M1803" i="2"/>
  <c r="M1802" i="2"/>
  <c r="M1801" i="2"/>
  <c r="M1800" i="2"/>
  <c r="M1799" i="2"/>
  <c r="M1798" i="2"/>
  <c r="M1797" i="2"/>
  <c r="M1796" i="2"/>
  <c r="M1795" i="2"/>
  <c r="M1794" i="2"/>
  <c r="M1793" i="2"/>
  <c r="M1792" i="2"/>
  <c r="M1791" i="2"/>
  <c r="M1790" i="2"/>
  <c r="M1789" i="2"/>
  <c r="M1788" i="2"/>
  <c r="M1787" i="2"/>
  <c r="M1786" i="2"/>
  <c r="M1785" i="2"/>
  <c r="M1784" i="2"/>
  <c r="M1783" i="2"/>
  <c r="M1782" i="2"/>
  <c r="M1781" i="2"/>
  <c r="M1780" i="2"/>
  <c r="M1779" i="2"/>
  <c r="M1778" i="2"/>
  <c r="M1777" i="2"/>
  <c r="M1776" i="2"/>
  <c r="M1775" i="2"/>
  <c r="M1774" i="2"/>
  <c r="M1773" i="2"/>
  <c r="M1772" i="2"/>
  <c r="M1771" i="2"/>
  <c r="M1770" i="2"/>
  <c r="M1769" i="2"/>
  <c r="M1768" i="2"/>
  <c r="M1767" i="2"/>
  <c r="M1766" i="2"/>
  <c r="M1765" i="2"/>
  <c r="M1764" i="2"/>
  <c r="M1763" i="2"/>
  <c r="M1762" i="2"/>
  <c r="M1761" i="2"/>
  <c r="M1760" i="2"/>
  <c r="M1759" i="2"/>
  <c r="M1758" i="2"/>
  <c r="M1757" i="2"/>
  <c r="M1756" i="2"/>
  <c r="M1755" i="2"/>
  <c r="M1754" i="2"/>
  <c r="M1753" i="2"/>
  <c r="M1752" i="2"/>
  <c r="M1751" i="2"/>
  <c r="M1750" i="2"/>
  <c r="M1749" i="2"/>
  <c r="M1748" i="2"/>
  <c r="M1747" i="2"/>
  <c r="M1746" i="2"/>
  <c r="M1745" i="2"/>
  <c r="M1744" i="2"/>
  <c r="M1743" i="2"/>
  <c r="M1742" i="2"/>
  <c r="M1741" i="2"/>
  <c r="M1740" i="2"/>
  <c r="M1739" i="2"/>
  <c r="M1738" i="2"/>
  <c r="M1737" i="2"/>
  <c r="M1736" i="2"/>
  <c r="M1735" i="2"/>
  <c r="M1734" i="2"/>
  <c r="M1733" i="2"/>
  <c r="M1732" i="2"/>
  <c r="M1731" i="2"/>
  <c r="M1730" i="2"/>
  <c r="M1729" i="2"/>
  <c r="M1728" i="2"/>
  <c r="M1727" i="2"/>
  <c r="M1726" i="2"/>
  <c r="M1725" i="2"/>
  <c r="M1724" i="2"/>
  <c r="M1723" i="2"/>
  <c r="M1722" i="2"/>
  <c r="M1721" i="2"/>
  <c r="M1720" i="2"/>
  <c r="M1719" i="2"/>
  <c r="M1718" i="2"/>
  <c r="M1717" i="2"/>
  <c r="M1716" i="2"/>
  <c r="M1715" i="2"/>
  <c r="M1714" i="2"/>
  <c r="M1713" i="2"/>
  <c r="M1712" i="2"/>
  <c r="M1711" i="2"/>
  <c r="M1710" i="2"/>
  <c r="M1709" i="2"/>
  <c r="M1708" i="2"/>
  <c r="M1707" i="2"/>
  <c r="M1706" i="2"/>
  <c r="M1705" i="2"/>
  <c r="M1704" i="2"/>
  <c r="M1703" i="2"/>
  <c r="M1702" i="2"/>
  <c r="M1701" i="2"/>
  <c r="M1700" i="2"/>
  <c r="M1699" i="2"/>
  <c r="M1698" i="2"/>
  <c r="M1697" i="2"/>
  <c r="M1696" i="2"/>
  <c r="M1695" i="2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F103" i="11"/>
  <c r="S768" i="8"/>
  <c r="Q768" i="8"/>
  <c r="P768" i="8"/>
  <c r="O768" i="8"/>
  <c r="S767" i="8"/>
  <c r="Q767" i="8"/>
  <c r="P767" i="8"/>
  <c r="O767" i="8"/>
  <c r="S766" i="8"/>
  <c r="Q766" i="8"/>
  <c r="P766" i="8"/>
  <c r="O766" i="8"/>
  <c r="S765" i="8"/>
  <c r="Q765" i="8"/>
  <c r="P765" i="8"/>
  <c r="R765" i="8" s="1"/>
  <c r="O765" i="8"/>
  <c r="S764" i="8"/>
  <c r="Q764" i="8"/>
  <c r="P764" i="8"/>
  <c r="O764" i="8"/>
  <c r="S763" i="8"/>
  <c r="Q763" i="8"/>
  <c r="P763" i="8"/>
  <c r="O763" i="8"/>
  <c r="S762" i="8"/>
  <c r="Q762" i="8"/>
  <c r="P762" i="8"/>
  <c r="O762" i="8"/>
  <c r="S761" i="8"/>
  <c r="Q761" i="8"/>
  <c r="P761" i="8"/>
  <c r="O761" i="8"/>
  <c r="S760" i="8"/>
  <c r="Q760" i="8"/>
  <c r="P760" i="8"/>
  <c r="O760" i="8"/>
  <c r="S759" i="8"/>
  <c r="Q759" i="8"/>
  <c r="P759" i="8"/>
  <c r="O759" i="8"/>
  <c r="S758" i="8"/>
  <c r="Q758" i="8"/>
  <c r="P758" i="8"/>
  <c r="O758" i="8"/>
  <c r="S757" i="8"/>
  <c r="Q757" i="8"/>
  <c r="P757" i="8"/>
  <c r="O757" i="8"/>
  <c r="S756" i="8"/>
  <c r="Q756" i="8"/>
  <c r="P756" i="8"/>
  <c r="O756" i="8"/>
  <c r="S755" i="8"/>
  <c r="Q755" i="8"/>
  <c r="P755" i="8"/>
  <c r="O755" i="8"/>
  <c r="S754" i="8"/>
  <c r="Q754" i="8"/>
  <c r="P754" i="8"/>
  <c r="O754" i="8"/>
  <c r="S753" i="8"/>
  <c r="Q753" i="8"/>
  <c r="P753" i="8"/>
  <c r="O753" i="8"/>
  <c r="S752" i="8"/>
  <c r="Q752" i="8"/>
  <c r="P752" i="8"/>
  <c r="O752" i="8"/>
  <c r="S751" i="8"/>
  <c r="Q751" i="8"/>
  <c r="P751" i="8"/>
  <c r="O751" i="8"/>
  <c r="S750" i="8"/>
  <c r="Q750" i="8"/>
  <c r="P750" i="8"/>
  <c r="O750" i="8"/>
  <c r="S749" i="8"/>
  <c r="Q749" i="8"/>
  <c r="P749" i="8"/>
  <c r="O749" i="8"/>
  <c r="S748" i="8"/>
  <c r="Q748" i="8"/>
  <c r="P748" i="8"/>
  <c r="O748" i="8"/>
  <c r="S747" i="8"/>
  <c r="Q747" i="8"/>
  <c r="P747" i="8"/>
  <c r="O747" i="8"/>
  <c r="S746" i="8"/>
  <c r="Q746" i="8"/>
  <c r="P746" i="8"/>
  <c r="O746" i="8"/>
  <c r="S745" i="8"/>
  <c r="Q745" i="8"/>
  <c r="P745" i="8"/>
  <c r="O745" i="8"/>
  <c r="S744" i="8"/>
  <c r="Q744" i="8"/>
  <c r="P744" i="8"/>
  <c r="O744" i="8"/>
  <c r="S743" i="8"/>
  <c r="Q743" i="8"/>
  <c r="P743" i="8"/>
  <c r="O743" i="8"/>
  <c r="S742" i="8"/>
  <c r="Q742" i="8"/>
  <c r="P742" i="8"/>
  <c r="O742" i="8"/>
  <c r="S741" i="8"/>
  <c r="Q741" i="8"/>
  <c r="P741" i="8"/>
  <c r="O741" i="8"/>
  <c r="S740" i="8"/>
  <c r="Q740" i="8"/>
  <c r="P740" i="8"/>
  <c r="O740" i="8"/>
  <c r="S739" i="8"/>
  <c r="Q739" i="8"/>
  <c r="P739" i="8"/>
  <c r="O739" i="8"/>
  <c r="S738" i="8"/>
  <c r="Q738" i="8"/>
  <c r="P738" i="8"/>
  <c r="O738" i="8"/>
  <c r="S737" i="8"/>
  <c r="Q737" i="8"/>
  <c r="P737" i="8"/>
  <c r="O737" i="8"/>
  <c r="S736" i="8"/>
  <c r="Q736" i="8"/>
  <c r="P736" i="8"/>
  <c r="O736" i="8"/>
  <c r="S735" i="8"/>
  <c r="Q735" i="8"/>
  <c r="P735" i="8"/>
  <c r="O735" i="8"/>
  <c r="S734" i="8"/>
  <c r="Q734" i="8"/>
  <c r="P734" i="8"/>
  <c r="O734" i="8"/>
  <c r="S733" i="8"/>
  <c r="Q733" i="8"/>
  <c r="P733" i="8"/>
  <c r="O733" i="8"/>
  <c r="S732" i="8"/>
  <c r="Q732" i="8"/>
  <c r="P732" i="8"/>
  <c r="O732" i="8"/>
  <c r="S731" i="8"/>
  <c r="Q731" i="8"/>
  <c r="P731" i="8"/>
  <c r="O731" i="8"/>
  <c r="S730" i="8"/>
  <c r="Q730" i="8"/>
  <c r="P730" i="8"/>
  <c r="O730" i="8"/>
  <c r="S729" i="8"/>
  <c r="Q729" i="8"/>
  <c r="P729" i="8"/>
  <c r="O729" i="8"/>
  <c r="S728" i="8"/>
  <c r="Q728" i="8"/>
  <c r="P728" i="8"/>
  <c r="O728" i="8"/>
  <c r="S727" i="8"/>
  <c r="Q727" i="8"/>
  <c r="P727" i="8"/>
  <c r="O727" i="8"/>
  <c r="S726" i="8"/>
  <c r="Q726" i="8"/>
  <c r="P726" i="8"/>
  <c r="O726" i="8"/>
  <c r="S725" i="8"/>
  <c r="Q725" i="8"/>
  <c r="P725" i="8"/>
  <c r="O725" i="8"/>
  <c r="S724" i="8"/>
  <c r="Q724" i="8"/>
  <c r="P724" i="8"/>
  <c r="O724" i="8"/>
  <c r="S723" i="8"/>
  <c r="Q723" i="8"/>
  <c r="P723" i="8"/>
  <c r="O723" i="8"/>
  <c r="S722" i="8"/>
  <c r="Q722" i="8"/>
  <c r="P722" i="8"/>
  <c r="O722" i="8"/>
  <c r="S721" i="8"/>
  <c r="Q721" i="8"/>
  <c r="P721" i="8"/>
  <c r="O721" i="8"/>
  <c r="S720" i="8"/>
  <c r="Q720" i="8"/>
  <c r="P720" i="8"/>
  <c r="O720" i="8"/>
  <c r="S719" i="8"/>
  <c r="Q719" i="8"/>
  <c r="P719" i="8"/>
  <c r="O719" i="8"/>
  <c r="S718" i="8"/>
  <c r="Q718" i="8"/>
  <c r="P718" i="8"/>
  <c r="O718" i="8"/>
  <c r="S717" i="8"/>
  <c r="Q717" i="8"/>
  <c r="P717" i="8"/>
  <c r="O717" i="8"/>
  <c r="S716" i="8"/>
  <c r="Q716" i="8"/>
  <c r="P716" i="8"/>
  <c r="O716" i="8"/>
  <c r="S715" i="8"/>
  <c r="Q715" i="8"/>
  <c r="P715" i="8"/>
  <c r="O715" i="8"/>
  <c r="S714" i="8"/>
  <c r="Q714" i="8"/>
  <c r="P714" i="8"/>
  <c r="O714" i="8"/>
  <c r="S713" i="8"/>
  <c r="Q713" i="8"/>
  <c r="P713" i="8"/>
  <c r="O713" i="8"/>
  <c r="S712" i="8"/>
  <c r="Q712" i="8"/>
  <c r="P712" i="8"/>
  <c r="O712" i="8"/>
  <c r="S711" i="8"/>
  <c r="Q711" i="8"/>
  <c r="P711" i="8"/>
  <c r="O711" i="8"/>
  <c r="S710" i="8"/>
  <c r="Q710" i="8"/>
  <c r="P710" i="8"/>
  <c r="O710" i="8"/>
  <c r="S709" i="8"/>
  <c r="Q709" i="8"/>
  <c r="P709" i="8"/>
  <c r="O709" i="8"/>
  <c r="S708" i="8"/>
  <c r="Q708" i="8"/>
  <c r="P708" i="8"/>
  <c r="O708" i="8"/>
  <c r="S707" i="8"/>
  <c r="Q707" i="8"/>
  <c r="P707" i="8"/>
  <c r="O707" i="8"/>
  <c r="S706" i="8"/>
  <c r="Q706" i="8"/>
  <c r="P706" i="8"/>
  <c r="O706" i="8"/>
  <c r="S705" i="8"/>
  <c r="Q705" i="8"/>
  <c r="P705" i="8"/>
  <c r="O705" i="8"/>
  <c r="S704" i="8"/>
  <c r="Q704" i="8"/>
  <c r="P704" i="8"/>
  <c r="O704" i="8"/>
  <c r="S703" i="8"/>
  <c r="Q703" i="8"/>
  <c r="P703" i="8"/>
  <c r="O703" i="8"/>
  <c r="S702" i="8"/>
  <c r="Q702" i="8"/>
  <c r="P702" i="8"/>
  <c r="O702" i="8"/>
  <c r="S701" i="8"/>
  <c r="Q701" i="8"/>
  <c r="P701" i="8"/>
  <c r="O701" i="8"/>
  <c r="S700" i="8"/>
  <c r="Q700" i="8"/>
  <c r="P700" i="8"/>
  <c r="O700" i="8"/>
  <c r="S699" i="8"/>
  <c r="Q699" i="8"/>
  <c r="P699" i="8"/>
  <c r="O699" i="8"/>
  <c r="S698" i="8"/>
  <c r="Q698" i="8"/>
  <c r="P698" i="8"/>
  <c r="O698" i="8"/>
  <c r="S697" i="8"/>
  <c r="Q697" i="8"/>
  <c r="P697" i="8"/>
  <c r="O697" i="8"/>
  <c r="S696" i="8"/>
  <c r="Q696" i="8"/>
  <c r="P696" i="8"/>
  <c r="O696" i="8"/>
  <c r="S695" i="8"/>
  <c r="Q695" i="8"/>
  <c r="P695" i="8"/>
  <c r="O695" i="8"/>
  <c r="S694" i="8"/>
  <c r="Q694" i="8"/>
  <c r="P694" i="8"/>
  <c r="O694" i="8"/>
  <c r="S693" i="8"/>
  <c r="Q693" i="8"/>
  <c r="P693" i="8"/>
  <c r="O693" i="8"/>
  <c r="S692" i="8"/>
  <c r="Q692" i="8"/>
  <c r="P692" i="8"/>
  <c r="O692" i="8"/>
  <c r="S691" i="8"/>
  <c r="Q691" i="8"/>
  <c r="P691" i="8"/>
  <c r="O691" i="8"/>
  <c r="S690" i="8"/>
  <c r="Q690" i="8"/>
  <c r="P690" i="8"/>
  <c r="O690" i="8"/>
  <c r="S689" i="8"/>
  <c r="Q689" i="8"/>
  <c r="P689" i="8"/>
  <c r="O689" i="8"/>
  <c r="S688" i="8"/>
  <c r="Q688" i="8"/>
  <c r="P688" i="8"/>
  <c r="O688" i="8"/>
  <c r="S687" i="8"/>
  <c r="Q687" i="8"/>
  <c r="P687" i="8"/>
  <c r="O687" i="8"/>
  <c r="S686" i="8"/>
  <c r="Q686" i="8"/>
  <c r="P686" i="8"/>
  <c r="O686" i="8"/>
  <c r="S685" i="8"/>
  <c r="Q685" i="8"/>
  <c r="P685" i="8"/>
  <c r="O685" i="8"/>
  <c r="S684" i="8"/>
  <c r="Q684" i="8"/>
  <c r="P684" i="8"/>
  <c r="O684" i="8"/>
  <c r="S683" i="8"/>
  <c r="Q683" i="8"/>
  <c r="P683" i="8"/>
  <c r="O683" i="8"/>
  <c r="S682" i="8"/>
  <c r="Q682" i="8"/>
  <c r="P682" i="8"/>
  <c r="O682" i="8"/>
  <c r="S681" i="8"/>
  <c r="Q681" i="8"/>
  <c r="P681" i="8"/>
  <c r="O681" i="8"/>
  <c r="S680" i="8"/>
  <c r="Q680" i="8"/>
  <c r="P680" i="8"/>
  <c r="O680" i="8"/>
  <c r="S679" i="8"/>
  <c r="Q679" i="8"/>
  <c r="T679" i="8" s="1"/>
  <c r="U679" i="8" s="1"/>
  <c r="P679" i="8"/>
  <c r="O679" i="8"/>
  <c r="S678" i="8"/>
  <c r="Q678" i="8"/>
  <c r="P678" i="8"/>
  <c r="O678" i="8"/>
  <c r="S677" i="8"/>
  <c r="Q677" i="8"/>
  <c r="P677" i="8"/>
  <c r="O677" i="8"/>
  <c r="S676" i="8"/>
  <c r="Q676" i="8"/>
  <c r="P676" i="8"/>
  <c r="O676" i="8"/>
  <c r="S675" i="8"/>
  <c r="Q675" i="8"/>
  <c r="P675" i="8"/>
  <c r="O675" i="8"/>
  <c r="S674" i="8"/>
  <c r="Q674" i="8"/>
  <c r="P674" i="8"/>
  <c r="O674" i="8"/>
  <c r="S673" i="8"/>
  <c r="Q673" i="8"/>
  <c r="P673" i="8"/>
  <c r="O673" i="8"/>
  <c r="S672" i="8"/>
  <c r="Q672" i="8"/>
  <c r="P672" i="8"/>
  <c r="O672" i="8"/>
  <c r="S671" i="8"/>
  <c r="Q671" i="8"/>
  <c r="P671" i="8"/>
  <c r="O671" i="8"/>
  <c r="S670" i="8"/>
  <c r="Q670" i="8"/>
  <c r="P670" i="8"/>
  <c r="O670" i="8"/>
  <c r="S669" i="8"/>
  <c r="Q669" i="8"/>
  <c r="P669" i="8"/>
  <c r="O669" i="8"/>
  <c r="S668" i="8"/>
  <c r="Q668" i="8"/>
  <c r="P668" i="8"/>
  <c r="O668" i="8"/>
  <c r="S667" i="8"/>
  <c r="Q667" i="8"/>
  <c r="P667" i="8"/>
  <c r="O667" i="8"/>
  <c r="S666" i="8"/>
  <c r="Q666" i="8"/>
  <c r="P666" i="8"/>
  <c r="O666" i="8"/>
  <c r="S665" i="8"/>
  <c r="Q665" i="8"/>
  <c r="P665" i="8"/>
  <c r="O665" i="8"/>
  <c r="S664" i="8"/>
  <c r="Q664" i="8"/>
  <c r="P664" i="8"/>
  <c r="O664" i="8"/>
  <c r="S663" i="8"/>
  <c r="Q663" i="8"/>
  <c r="P663" i="8"/>
  <c r="O663" i="8"/>
  <c r="S662" i="8"/>
  <c r="Q662" i="8"/>
  <c r="P662" i="8"/>
  <c r="O662" i="8"/>
  <c r="S661" i="8"/>
  <c r="Q661" i="8"/>
  <c r="P661" i="8"/>
  <c r="O661" i="8"/>
  <c r="S660" i="8"/>
  <c r="Q660" i="8"/>
  <c r="P660" i="8"/>
  <c r="O660" i="8"/>
  <c r="S659" i="8"/>
  <c r="Q659" i="8"/>
  <c r="P659" i="8"/>
  <c r="O659" i="8"/>
  <c r="S658" i="8"/>
  <c r="Q658" i="8"/>
  <c r="P658" i="8"/>
  <c r="O658" i="8"/>
  <c r="S657" i="8"/>
  <c r="Q657" i="8"/>
  <c r="P657" i="8"/>
  <c r="O657" i="8"/>
  <c r="S656" i="8"/>
  <c r="Q656" i="8"/>
  <c r="R656" i="8" s="1"/>
  <c r="P656" i="8"/>
  <c r="O656" i="8"/>
  <c r="S655" i="8"/>
  <c r="Q655" i="8"/>
  <c r="P655" i="8"/>
  <c r="O655" i="8"/>
  <c r="S654" i="8"/>
  <c r="Q654" i="8"/>
  <c r="P654" i="8"/>
  <c r="O654" i="8"/>
  <c r="S653" i="8"/>
  <c r="Q653" i="8"/>
  <c r="P653" i="8"/>
  <c r="O653" i="8"/>
  <c r="S652" i="8"/>
  <c r="Q652" i="8"/>
  <c r="P652" i="8"/>
  <c r="O652" i="8"/>
  <c r="S651" i="8"/>
  <c r="Q651" i="8"/>
  <c r="P651" i="8"/>
  <c r="O651" i="8"/>
  <c r="S650" i="8"/>
  <c r="Q650" i="8"/>
  <c r="P650" i="8"/>
  <c r="O650" i="8"/>
  <c r="S649" i="8"/>
  <c r="Q649" i="8"/>
  <c r="P649" i="8"/>
  <c r="O649" i="8"/>
  <c r="S648" i="8"/>
  <c r="Q648" i="8"/>
  <c r="P648" i="8"/>
  <c r="O648" i="8"/>
  <c r="S647" i="8"/>
  <c r="Q647" i="8"/>
  <c r="P647" i="8"/>
  <c r="O647" i="8"/>
  <c r="S646" i="8"/>
  <c r="Q646" i="8"/>
  <c r="P646" i="8"/>
  <c r="O646" i="8"/>
  <c r="S645" i="8"/>
  <c r="Q645" i="8"/>
  <c r="P645" i="8"/>
  <c r="O645" i="8"/>
  <c r="S644" i="8"/>
  <c r="Q644" i="8"/>
  <c r="P644" i="8"/>
  <c r="O644" i="8"/>
  <c r="S643" i="8"/>
  <c r="Q643" i="8"/>
  <c r="P643" i="8"/>
  <c r="O643" i="8"/>
  <c r="S642" i="8"/>
  <c r="Q642" i="8"/>
  <c r="P642" i="8"/>
  <c r="O642" i="8"/>
  <c r="S641" i="8"/>
  <c r="Q641" i="8"/>
  <c r="P641" i="8"/>
  <c r="O641" i="8"/>
  <c r="S640" i="8"/>
  <c r="Q640" i="8"/>
  <c r="P640" i="8"/>
  <c r="O640" i="8"/>
  <c r="S639" i="8"/>
  <c r="Q639" i="8"/>
  <c r="P639" i="8"/>
  <c r="O639" i="8"/>
  <c r="S638" i="8"/>
  <c r="Q638" i="8"/>
  <c r="P638" i="8"/>
  <c r="O638" i="8"/>
  <c r="S637" i="8"/>
  <c r="Q637" i="8"/>
  <c r="P637" i="8"/>
  <c r="O637" i="8"/>
  <c r="S636" i="8"/>
  <c r="Q636" i="8"/>
  <c r="P636" i="8"/>
  <c r="O636" i="8"/>
  <c r="S635" i="8"/>
  <c r="Q635" i="8"/>
  <c r="P635" i="8"/>
  <c r="O635" i="8"/>
  <c r="S634" i="8"/>
  <c r="Q634" i="8"/>
  <c r="P634" i="8"/>
  <c r="O634" i="8"/>
  <c r="S633" i="8"/>
  <c r="Q633" i="8"/>
  <c r="P633" i="8"/>
  <c r="O633" i="8"/>
  <c r="S632" i="8"/>
  <c r="Q632" i="8"/>
  <c r="P632" i="8"/>
  <c r="O632" i="8"/>
  <c r="S631" i="8"/>
  <c r="Q631" i="8"/>
  <c r="P631" i="8"/>
  <c r="O631" i="8"/>
  <c r="S630" i="8"/>
  <c r="Q630" i="8"/>
  <c r="P630" i="8"/>
  <c r="O630" i="8"/>
  <c r="S629" i="8"/>
  <c r="Q629" i="8"/>
  <c r="P629" i="8"/>
  <c r="O629" i="8"/>
  <c r="S628" i="8"/>
  <c r="Q628" i="8"/>
  <c r="P628" i="8"/>
  <c r="O628" i="8"/>
  <c r="S627" i="8"/>
  <c r="Q627" i="8"/>
  <c r="P627" i="8"/>
  <c r="O627" i="8"/>
  <c r="S626" i="8"/>
  <c r="Q626" i="8"/>
  <c r="P626" i="8"/>
  <c r="O626" i="8"/>
  <c r="S625" i="8"/>
  <c r="Q625" i="8"/>
  <c r="R625" i="8" s="1"/>
  <c r="P625" i="8"/>
  <c r="O625" i="8"/>
  <c r="S624" i="8"/>
  <c r="Q624" i="8"/>
  <c r="P624" i="8"/>
  <c r="O624" i="8"/>
  <c r="S623" i="8"/>
  <c r="Q623" i="8"/>
  <c r="P623" i="8"/>
  <c r="O623" i="8"/>
  <c r="S622" i="8"/>
  <c r="Q622" i="8"/>
  <c r="P622" i="8"/>
  <c r="O622" i="8"/>
  <c r="S621" i="8"/>
  <c r="Q621" i="8"/>
  <c r="P621" i="8"/>
  <c r="O621" i="8"/>
  <c r="S620" i="8"/>
  <c r="Q620" i="8"/>
  <c r="P620" i="8"/>
  <c r="O620" i="8"/>
  <c r="S619" i="8"/>
  <c r="Q619" i="8"/>
  <c r="P619" i="8"/>
  <c r="O619" i="8"/>
  <c r="S618" i="8"/>
  <c r="Q618" i="8"/>
  <c r="P618" i="8"/>
  <c r="O618" i="8"/>
  <c r="S617" i="8"/>
  <c r="Q617" i="8"/>
  <c r="P617" i="8"/>
  <c r="O617" i="8"/>
  <c r="S616" i="8"/>
  <c r="Q616" i="8"/>
  <c r="P616" i="8"/>
  <c r="O616" i="8"/>
  <c r="S615" i="8"/>
  <c r="Q615" i="8"/>
  <c r="P615" i="8"/>
  <c r="O615" i="8"/>
  <c r="S614" i="8"/>
  <c r="Q614" i="8"/>
  <c r="P614" i="8"/>
  <c r="O614" i="8"/>
  <c r="S613" i="8"/>
  <c r="Q613" i="8"/>
  <c r="P613" i="8"/>
  <c r="O613" i="8"/>
  <c r="S612" i="8"/>
  <c r="Q612" i="8"/>
  <c r="P612" i="8"/>
  <c r="O612" i="8"/>
  <c r="S611" i="8"/>
  <c r="Q611" i="8"/>
  <c r="R611" i="8" s="1"/>
  <c r="P611" i="8"/>
  <c r="O611" i="8"/>
  <c r="S610" i="8"/>
  <c r="Q610" i="8"/>
  <c r="P610" i="8"/>
  <c r="O610" i="8"/>
  <c r="S609" i="8"/>
  <c r="Q609" i="8"/>
  <c r="P609" i="8"/>
  <c r="O609" i="8"/>
  <c r="S608" i="8"/>
  <c r="Q608" i="8"/>
  <c r="P608" i="8"/>
  <c r="O608" i="8"/>
  <c r="S607" i="8"/>
  <c r="Q607" i="8"/>
  <c r="P607" i="8"/>
  <c r="O607" i="8"/>
  <c r="S606" i="8"/>
  <c r="Q606" i="8"/>
  <c r="P606" i="8"/>
  <c r="O606" i="8"/>
  <c r="S605" i="8"/>
  <c r="Q605" i="8"/>
  <c r="P605" i="8"/>
  <c r="O605" i="8"/>
  <c r="S604" i="8"/>
  <c r="Q604" i="8"/>
  <c r="P604" i="8"/>
  <c r="O604" i="8"/>
  <c r="S603" i="8"/>
  <c r="Q603" i="8"/>
  <c r="P603" i="8"/>
  <c r="O603" i="8"/>
  <c r="S602" i="8"/>
  <c r="Q602" i="8"/>
  <c r="P602" i="8"/>
  <c r="O602" i="8"/>
  <c r="S601" i="8"/>
  <c r="Q601" i="8"/>
  <c r="P601" i="8"/>
  <c r="O601" i="8"/>
  <c r="S600" i="8"/>
  <c r="Q600" i="8"/>
  <c r="P600" i="8"/>
  <c r="O600" i="8"/>
  <c r="S599" i="8"/>
  <c r="Q599" i="8"/>
  <c r="P599" i="8"/>
  <c r="R599" i="8" s="1"/>
  <c r="O599" i="8"/>
  <c r="S598" i="8"/>
  <c r="Q598" i="8"/>
  <c r="P598" i="8"/>
  <c r="O598" i="8"/>
  <c r="S597" i="8"/>
  <c r="Q597" i="8"/>
  <c r="P597" i="8"/>
  <c r="O597" i="8"/>
  <c r="S596" i="8"/>
  <c r="Q596" i="8"/>
  <c r="P596" i="8"/>
  <c r="O596" i="8"/>
  <c r="S595" i="8"/>
  <c r="Q595" i="8"/>
  <c r="P595" i="8"/>
  <c r="O595" i="8"/>
  <c r="S594" i="8"/>
  <c r="Q594" i="8"/>
  <c r="P594" i="8"/>
  <c r="R594" i="8" s="1"/>
  <c r="O594" i="8"/>
  <c r="S593" i="8"/>
  <c r="Q593" i="8"/>
  <c r="P593" i="8"/>
  <c r="O593" i="8"/>
  <c r="S592" i="8"/>
  <c r="Q592" i="8"/>
  <c r="P592" i="8"/>
  <c r="O592" i="8"/>
  <c r="S591" i="8"/>
  <c r="Q591" i="8"/>
  <c r="P591" i="8"/>
  <c r="O591" i="8"/>
  <c r="S590" i="8"/>
  <c r="Q590" i="8"/>
  <c r="P590" i="8"/>
  <c r="O590" i="8"/>
  <c r="S589" i="8"/>
  <c r="Q589" i="8"/>
  <c r="P589" i="8"/>
  <c r="O589" i="8"/>
  <c r="S588" i="8"/>
  <c r="Q588" i="8"/>
  <c r="P588" i="8"/>
  <c r="O588" i="8"/>
  <c r="S587" i="8"/>
  <c r="Q587" i="8"/>
  <c r="P587" i="8"/>
  <c r="O587" i="8"/>
  <c r="S586" i="8"/>
  <c r="Q586" i="8"/>
  <c r="P586" i="8"/>
  <c r="O586" i="8"/>
  <c r="S585" i="8"/>
  <c r="Q585" i="8"/>
  <c r="P585" i="8"/>
  <c r="O585" i="8"/>
  <c r="S584" i="8"/>
  <c r="Q584" i="8"/>
  <c r="P584" i="8"/>
  <c r="O584" i="8"/>
  <c r="S583" i="8"/>
  <c r="Q583" i="8"/>
  <c r="P583" i="8"/>
  <c r="O583" i="8"/>
  <c r="S582" i="8"/>
  <c r="Q582" i="8"/>
  <c r="P582" i="8"/>
  <c r="O582" i="8"/>
  <c r="S581" i="8"/>
  <c r="Q581" i="8"/>
  <c r="P581" i="8"/>
  <c r="O581" i="8"/>
  <c r="S580" i="8"/>
  <c r="Q580" i="8"/>
  <c r="P580" i="8"/>
  <c r="O580" i="8"/>
  <c r="S579" i="8"/>
  <c r="Q579" i="8"/>
  <c r="P579" i="8"/>
  <c r="O579" i="8"/>
  <c r="S578" i="8"/>
  <c r="Q578" i="8"/>
  <c r="P578" i="8"/>
  <c r="O578" i="8"/>
  <c r="S577" i="8"/>
  <c r="Q577" i="8"/>
  <c r="P577" i="8"/>
  <c r="O577" i="8"/>
  <c r="S576" i="8"/>
  <c r="Q576" i="8"/>
  <c r="P576" i="8"/>
  <c r="O576" i="8"/>
  <c r="S575" i="8"/>
  <c r="Q575" i="8"/>
  <c r="P575" i="8"/>
  <c r="O575" i="8"/>
  <c r="S574" i="8"/>
  <c r="Q574" i="8"/>
  <c r="P574" i="8"/>
  <c r="O574" i="8"/>
  <c r="S573" i="8"/>
  <c r="Q573" i="8"/>
  <c r="P573" i="8"/>
  <c r="O573" i="8"/>
  <c r="S572" i="8"/>
  <c r="Q572" i="8"/>
  <c r="P572" i="8"/>
  <c r="O572" i="8"/>
  <c r="S571" i="8"/>
  <c r="Q571" i="8"/>
  <c r="P571" i="8"/>
  <c r="O571" i="8"/>
  <c r="S570" i="8"/>
  <c r="Q570" i="8"/>
  <c r="P570" i="8"/>
  <c r="O570" i="8"/>
  <c r="S569" i="8"/>
  <c r="Q569" i="8"/>
  <c r="P569" i="8"/>
  <c r="O569" i="8"/>
  <c r="S568" i="8"/>
  <c r="Q568" i="8"/>
  <c r="P568" i="8"/>
  <c r="O568" i="8"/>
  <c r="S567" i="8"/>
  <c r="Q567" i="8"/>
  <c r="P567" i="8"/>
  <c r="O567" i="8"/>
  <c r="S566" i="8"/>
  <c r="Q566" i="8"/>
  <c r="P566" i="8"/>
  <c r="O566" i="8"/>
  <c r="S565" i="8"/>
  <c r="Q565" i="8"/>
  <c r="P565" i="8"/>
  <c r="O565" i="8"/>
  <c r="S564" i="8"/>
  <c r="Q564" i="8"/>
  <c r="P564" i="8"/>
  <c r="O564" i="8"/>
  <c r="S563" i="8"/>
  <c r="Q563" i="8"/>
  <c r="P563" i="8"/>
  <c r="O563" i="8"/>
  <c r="S562" i="8"/>
  <c r="Q562" i="8"/>
  <c r="P562" i="8"/>
  <c r="O562" i="8"/>
  <c r="S561" i="8"/>
  <c r="Q561" i="8"/>
  <c r="P561" i="8"/>
  <c r="O561" i="8"/>
  <c r="S560" i="8"/>
  <c r="Q560" i="8"/>
  <c r="P560" i="8"/>
  <c r="O560" i="8"/>
  <c r="S559" i="8"/>
  <c r="Q559" i="8"/>
  <c r="P559" i="8"/>
  <c r="O559" i="8"/>
  <c r="S558" i="8"/>
  <c r="Q558" i="8"/>
  <c r="P558" i="8"/>
  <c r="O558" i="8"/>
  <c r="S557" i="8"/>
  <c r="Q557" i="8"/>
  <c r="P557" i="8"/>
  <c r="O557" i="8"/>
  <c r="S556" i="8"/>
  <c r="Q556" i="8"/>
  <c r="P556" i="8"/>
  <c r="O556" i="8"/>
  <c r="S555" i="8"/>
  <c r="Q555" i="8"/>
  <c r="P555" i="8"/>
  <c r="O555" i="8"/>
  <c r="S554" i="8"/>
  <c r="Q554" i="8"/>
  <c r="P554" i="8"/>
  <c r="O554" i="8"/>
  <c r="S553" i="8"/>
  <c r="Q553" i="8"/>
  <c r="P553" i="8"/>
  <c r="O553" i="8"/>
  <c r="S552" i="8"/>
  <c r="Q552" i="8"/>
  <c r="P552" i="8"/>
  <c r="O552" i="8"/>
  <c r="S551" i="8"/>
  <c r="Q551" i="8"/>
  <c r="P551" i="8"/>
  <c r="O551" i="8"/>
  <c r="S550" i="8"/>
  <c r="Q550" i="8"/>
  <c r="P550" i="8"/>
  <c r="O550" i="8"/>
  <c r="S549" i="8"/>
  <c r="Q549" i="8"/>
  <c r="P549" i="8"/>
  <c r="O549" i="8"/>
  <c r="S548" i="8"/>
  <c r="Q548" i="8"/>
  <c r="P548" i="8"/>
  <c r="O548" i="8"/>
  <c r="S547" i="8"/>
  <c r="Q547" i="8"/>
  <c r="P547" i="8"/>
  <c r="O547" i="8"/>
  <c r="S546" i="8"/>
  <c r="Q546" i="8"/>
  <c r="P546" i="8"/>
  <c r="O546" i="8"/>
  <c r="S545" i="8"/>
  <c r="Q545" i="8"/>
  <c r="R545" i="8" s="1"/>
  <c r="P545" i="8"/>
  <c r="O545" i="8"/>
  <c r="S544" i="8"/>
  <c r="Q544" i="8"/>
  <c r="P544" i="8"/>
  <c r="O544" i="8"/>
  <c r="S543" i="8"/>
  <c r="Q543" i="8"/>
  <c r="P543" i="8"/>
  <c r="O543" i="8"/>
  <c r="S542" i="8"/>
  <c r="Q542" i="8"/>
  <c r="P542" i="8"/>
  <c r="O542" i="8"/>
  <c r="S541" i="8"/>
  <c r="Q541" i="8"/>
  <c r="P541" i="8"/>
  <c r="O541" i="8"/>
  <c r="S540" i="8"/>
  <c r="Q540" i="8"/>
  <c r="P540" i="8"/>
  <c r="O540" i="8"/>
  <c r="S539" i="8"/>
  <c r="Q539" i="8"/>
  <c r="P539" i="8"/>
  <c r="O539" i="8"/>
  <c r="S538" i="8"/>
  <c r="Q538" i="8"/>
  <c r="P538" i="8"/>
  <c r="O538" i="8"/>
  <c r="S537" i="8"/>
  <c r="Q537" i="8"/>
  <c r="P537" i="8"/>
  <c r="O537" i="8"/>
  <c r="S536" i="8"/>
  <c r="Q536" i="8"/>
  <c r="P536" i="8"/>
  <c r="O536" i="8"/>
  <c r="S535" i="8"/>
  <c r="Q535" i="8"/>
  <c r="P535" i="8"/>
  <c r="O535" i="8"/>
  <c r="S534" i="8"/>
  <c r="Q534" i="8"/>
  <c r="P534" i="8"/>
  <c r="O534" i="8"/>
  <c r="S533" i="8"/>
  <c r="Q533" i="8"/>
  <c r="P533" i="8"/>
  <c r="O533" i="8"/>
  <c r="S532" i="8"/>
  <c r="Q532" i="8"/>
  <c r="P532" i="8"/>
  <c r="O532" i="8"/>
  <c r="S531" i="8"/>
  <c r="Q531" i="8"/>
  <c r="P531" i="8"/>
  <c r="O531" i="8"/>
  <c r="S530" i="8"/>
  <c r="Q530" i="8"/>
  <c r="P530" i="8"/>
  <c r="O530" i="8"/>
  <c r="S529" i="8"/>
  <c r="Q529" i="8"/>
  <c r="P529" i="8"/>
  <c r="O529" i="8"/>
  <c r="S528" i="8"/>
  <c r="Q528" i="8"/>
  <c r="P528" i="8"/>
  <c r="O528" i="8"/>
  <c r="S527" i="8"/>
  <c r="Q527" i="8"/>
  <c r="P527" i="8"/>
  <c r="O527" i="8"/>
  <c r="S526" i="8"/>
  <c r="Q526" i="8"/>
  <c r="R526" i="8" s="1"/>
  <c r="P526" i="8"/>
  <c r="O526" i="8"/>
  <c r="S525" i="8"/>
  <c r="Q525" i="8"/>
  <c r="P525" i="8"/>
  <c r="O525" i="8"/>
  <c r="S524" i="8"/>
  <c r="Q524" i="8"/>
  <c r="P524" i="8"/>
  <c r="O524" i="8"/>
  <c r="S523" i="8"/>
  <c r="Q523" i="8"/>
  <c r="P523" i="8"/>
  <c r="O523" i="8"/>
  <c r="S522" i="8"/>
  <c r="Q522" i="8"/>
  <c r="P522" i="8"/>
  <c r="O522" i="8"/>
  <c r="S521" i="8"/>
  <c r="Q521" i="8"/>
  <c r="P521" i="8"/>
  <c r="O521" i="8"/>
  <c r="S520" i="8"/>
  <c r="Q520" i="8"/>
  <c r="P520" i="8"/>
  <c r="O520" i="8"/>
  <c r="S519" i="8"/>
  <c r="Q519" i="8"/>
  <c r="P519" i="8"/>
  <c r="O519" i="8"/>
  <c r="S518" i="8"/>
  <c r="Q518" i="8"/>
  <c r="P518" i="8"/>
  <c r="O518" i="8"/>
  <c r="S517" i="8"/>
  <c r="Q517" i="8"/>
  <c r="P517" i="8"/>
  <c r="O517" i="8"/>
  <c r="S516" i="8"/>
  <c r="Q516" i="8"/>
  <c r="P516" i="8"/>
  <c r="O516" i="8"/>
  <c r="S515" i="8"/>
  <c r="Q515" i="8"/>
  <c r="P515" i="8"/>
  <c r="O515" i="8"/>
  <c r="S514" i="8"/>
  <c r="Q514" i="8"/>
  <c r="P514" i="8"/>
  <c r="O514" i="8"/>
  <c r="S513" i="8"/>
  <c r="Q513" i="8"/>
  <c r="P513" i="8"/>
  <c r="O513" i="8"/>
  <c r="S512" i="8"/>
  <c r="Q512" i="8"/>
  <c r="P512" i="8"/>
  <c r="O512" i="8"/>
  <c r="S511" i="8"/>
  <c r="Q511" i="8"/>
  <c r="P511" i="8"/>
  <c r="O511" i="8"/>
  <c r="S510" i="8"/>
  <c r="Q510" i="8"/>
  <c r="P510" i="8"/>
  <c r="O510" i="8"/>
  <c r="S509" i="8"/>
  <c r="Q509" i="8"/>
  <c r="P509" i="8"/>
  <c r="O509" i="8"/>
  <c r="S508" i="8"/>
  <c r="Q508" i="8"/>
  <c r="P508" i="8"/>
  <c r="O508" i="8"/>
  <c r="S507" i="8"/>
  <c r="Q507" i="8"/>
  <c r="P507" i="8"/>
  <c r="O507" i="8"/>
  <c r="S506" i="8"/>
  <c r="Q506" i="8"/>
  <c r="P506" i="8"/>
  <c r="O506" i="8"/>
  <c r="S505" i="8"/>
  <c r="Q505" i="8"/>
  <c r="P505" i="8"/>
  <c r="O505" i="8"/>
  <c r="S504" i="8"/>
  <c r="Q504" i="8"/>
  <c r="P504" i="8"/>
  <c r="O504" i="8"/>
  <c r="S503" i="8"/>
  <c r="Q503" i="8"/>
  <c r="P503" i="8"/>
  <c r="O503" i="8"/>
  <c r="S502" i="8"/>
  <c r="Q502" i="8"/>
  <c r="P502" i="8"/>
  <c r="O502" i="8"/>
  <c r="S501" i="8"/>
  <c r="Q501" i="8"/>
  <c r="P501" i="8"/>
  <c r="O501" i="8"/>
  <c r="S500" i="8"/>
  <c r="Q500" i="8"/>
  <c r="P500" i="8"/>
  <c r="O500" i="8"/>
  <c r="S499" i="8"/>
  <c r="Q499" i="8"/>
  <c r="P499" i="8"/>
  <c r="O499" i="8"/>
  <c r="S498" i="8"/>
  <c r="Q498" i="8"/>
  <c r="P498" i="8"/>
  <c r="O498" i="8"/>
  <c r="S497" i="8"/>
  <c r="Q497" i="8"/>
  <c r="P497" i="8"/>
  <c r="O497" i="8"/>
  <c r="S496" i="8"/>
  <c r="Q496" i="8"/>
  <c r="P496" i="8"/>
  <c r="O496" i="8"/>
  <c r="S495" i="8"/>
  <c r="Q495" i="8"/>
  <c r="P495" i="8"/>
  <c r="O495" i="8"/>
  <c r="S494" i="8"/>
  <c r="Q494" i="8"/>
  <c r="P494" i="8"/>
  <c r="O494" i="8"/>
  <c r="S493" i="8"/>
  <c r="Q493" i="8"/>
  <c r="P493" i="8"/>
  <c r="O493" i="8"/>
  <c r="S492" i="8"/>
  <c r="Q492" i="8"/>
  <c r="P492" i="8"/>
  <c r="O492" i="8"/>
  <c r="S491" i="8"/>
  <c r="Q491" i="8"/>
  <c r="P491" i="8"/>
  <c r="O491" i="8"/>
  <c r="S490" i="8"/>
  <c r="Q490" i="8"/>
  <c r="R490" i="8" s="1"/>
  <c r="P490" i="8"/>
  <c r="O490" i="8"/>
  <c r="S489" i="8"/>
  <c r="Q489" i="8"/>
  <c r="P489" i="8"/>
  <c r="O489" i="8"/>
  <c r="S488" i="8"/>
  <c r="Q488" i="8"/>
  <c r="P488" i="8"/>
  <c r="O488" i="8"/>
  <c r="S487" i="8"/>
  <c r="Q487" i="8"/>
  <c r="P487" i="8"/>
  <c r="O487" i="8"/>
  <c r="S486" i="8"/>
  <c r="Q486" i="8"/>
  <c r="P486" i="8"/>
  <c r="O486" i="8"/>
  <c r="S485" i="8"/>
  <c r="Q485" i="8"/>
  <c r="P485" i="8"/>
  <c r="O485" i="8"/>
  <c r="S484" i="8"/>
  <c r="Q484" i="8"/>
  <c r="P484" i="8"/>
  <c r="O484" i="8"/>
  <c r="S483" i="8"/>
  <c r="Q483" i="8"/>
  <c r="P483" i="8"/>
  <c r="O483" i="8"/>
  <c r="S482" i="8"/>
  <c r="Q482" i="8"/>
  <c r="P482" i="8"/>
  <c r="O482" i="8"/>
  <c r="S481" i="8"/>
  <c r="Q481" i="8"/>
  <c r="P481" i="8"/>
  <c r="O481" i="8"/>
  <c r="S480" i="8"/>
  <c r="Q480" i="8"/>
  <c r="R480" i="8" s="1"/>
  <c r="P480" i="8"/>
  <c r="O480" i="8"/>
  <c r="S479" i="8"/>
  <c r="Q479" i="8"/>
  <c r="P479" i="8"/>
  <c r="R479" i="8" s="1"/>
  <c r="O479" i="8"/>
  <c r="S478" i="8"/>
  <c r="Q478" i="8"/>
  <c r="P478" i="8"/>
  <c r="O478" i="8"/>
  <c r="S477" i="8"/>
  <c r="Q477" i="8"/>
  <c r="P477" i="8"/>
  <c r="O477" i="8"/>
  <c r="S476" i="8"/>
  <c r="Q476" i="8"/>
  <c r="P476" i="8"/>
  <c r="O476" i="8"/>
  <c r="S475" i="8"/>
  <c r="Q475" i="8"/>
  <c r="P475" i="8"/>
  <c r="O475" i="8"/>
  <c r="S474" i="8"/>
  <c r="Q474" i="8"/>
  <c r="P474" i="8"/>
  <c r="O474" i="8"/>
  <c r="S473" i="8"/>
  <c r="Q473" i="8"/>
  <c r="P473" i="8"/>
  <c r="O473" i="8"/>
  <c r="S472" i="8"/>
  <c r="Q472" i="8"/>
  <c r="P472" i="8"/>
  <c r="O472" i="8"/>
  <c r="S471" i="8"/>
  <c r="Q471" i="8"/>
  <c r="P471" i="8"/>
  <c r="O471" i="8"/>
  <c r="S470" i="8"/>
  <c r="Q470" i="8"/>
  <c r="R470" i="8" s="1"/>
  <c r="P470" i="8"/>
  <c r="O470" i="8"/>
  <c r="S469" i="8"/>
  <c r="Q469" i="8"/>
  <c r="P469" i="8"/>
  <c r="O469" i="8"/>
  <c r="S468" i="8"/>
  <c r="Q468" i="8"/>
  <c r="P468" i="8"/>
  <c r="O468" i="8"/>
  <c r="S467" i="8"/>
  <c r="Q467" i="8"/>
  <c r="P467" i="8"/>
  <c r="O467" i="8"/>
  <c r="S466" i="8"/>
  <c r="Q466" i="8"/>
  <c r="P466" i="8"/>
  <c r="O466" i="8"/>
  <c r="S465" i="8"/>
  <c r="Q465" i="8"/>
  <c r="P465" i="8"/>
  <c r="O465" i="8"/>
  <c r="S464" i="8"/>
  <c r="Q464" i="8"/>
  <c r="P464" i="8"/>
  <c r="O464" i="8"/>
  <c r="S463" i="8"/>
  <c r="Q463" i="8"/>
  <c r="P463" i="8"/>
  <c r="O463" i="8"/>
  <c r="S462" i="8"/>
  <c r="Q462" i="8"/>
  <c r="P462" i="8"/>
  <c r="O462" i="8"/>
  <c r="S461" i="8"/>
  <c r="Q461" i="8"/>
  <c r="P461" i="8"/>
  <c r="O461" i="8"/>
  <c r="S460" i="8"/>
  <c r="Q460" i="8"/>
  <c r="R460" i="8" s="1"/>
  <c r="P460" i="8"/>
  <c r="O460" i="8"/>
  <c r="S459" i="8"/>
  <c r="Q459" i="8"/>
  <c r="P459" i="8"/>
  <c r="O459" i="8"/>
  <c r="S458" i="8"/>
  <c r="Q458" i="8"/>
  <c r="P458" i="8"/>
  <c r="O458" i="8"/>
  <c r="S457" i="8"/>
  <c r="Q457" i="8"/>
  <c r="P457" i="8"/>
  <c r="R457" i="8" s="1"/>
  <c r="O457" i="8"/>
  <c r="S456" i="8"/>
  <c r="Q456" i="8"/>
  <c r="P456" i="8"/>
  <c r="O456" i="8"/>
  <c r="S455" i="8"/>
  <c r="Q455" i="8"/>
  <c r="P455" i="8"/>
  <c r="O455" i="8"/>
  <c r="S454" i="8"/>
  <c r="Q454" i="8"/>
  <c r="P454" i="8"/>
  <c r="O454" i="8"/>
  <c r="S453" i="8"/>
  <c r="Q453" i="8"/>
  <c r="P453" i="8"/>
  <c r="O453" i="8"/>
  <c r="S452" i="8"/>
  <c r="Q452" i="8"/>
  <c r="P452" i="8"/>
  <c r="O452" i="8"/>
  <c r="S451" i="8"/>
  <c r="Q451" i="8"/>
  <c r="P451" i="8"/>
  <c r="O451" i="8"/>
  <c r="S450" i="8"/>
  <c r="Q450" i="8"/>
  <c r="P450" i="8"/>
  <c r="O450" i="8"/>
  <c r="S449" i="8"/>
  <c r="Q449" i="8"/>
  <c r="P449" i="8"/>
  <c r="O449" i="8"/>
  <c r="S448" i="8"/>
  <c r="Q448" i="8"/>
  <c r="P448" i="8"/>
  <c r="O448" i="8"/>
  <c r="S447" i="8"/>
  <c r="Q447" i="8"/>
  <c r="P447" i="8"/>
  <c r="O447" i="8"/>
  <c r="S446" i="8"/>
  <c r="Q446" i="8"/>
  <c r="P446" i="8"/>
  <c r="O446" i="8"/>
  <c r="S445" i="8"/>
  <c r="Q445" i="8"/>
  <c r="P445" i="8"/>
  <c r="O445" i="8"/>
  <c r="S444" i="8"/>
  <c r="Q444" i="8"/>
  <c r="P444" i="8"/>
  <c r="O444" i="8"/>
  <c r="S443" i="8"/>
  <c r="Q443" i="8"/>
  <c r="P443" i="8"/>
  <c r="O443" i="8"/>
  <c r="S442" i="8"/>
  <c r="Q442" i="8"/>
  <c r="P442" i="8"/>
  <c r="O442" i="8"/>
  <c r="S441" i="8"/>
  <c r="Q441" i="8"/>
  <c r="P441" i="8"/>
  <c r="O441" i="8"/>
  <c r="S440" i="8"/>
  <c r="Q440" i="8"/>
  <c r="P440" i="8"/>
  <c r="O440" i="8"/>
  <c r="S439" i="8"/>
  <c r="Q439" i="8"/>
  <c r="P439" i="8"/>
  <c r="O439" i="8"/>
  <c r="S438" i="8"/>
  <c r="Q438" i="8"/>
  <c r="P438" i="8"/>
  <c r="O438" i="8"/>
  <c r="S437" i="8"/>
  <c r="Q437" i="8"/>
  <c r="P437" i="8"/>
  <c r="O437" i="8"/>
  <c r="S436" i="8"/>
  <c r="Q436" i="8"/>
  <c r="P436" i="8"/>
  <c r="O436" i="8"/>
  <c r="S435" i="8"/>
  <c r="Q435" i="8"/>
  <c r="P435" i="8"/>
  <c r="O435" i="8"/>
  <c r="S434" i="8"/>
  <c r="Q434" i="8"/>
  <c r="P434" i="8"/>
  <c r="O434" i="8"/>
  <c r="S433" i="8"/>
  <c r="Q433" i="8"/>
  <c r="P433" i="8"/>
  <c r="O433" i="8"/>
  <c r="S432" i="8"/>
  <c r="Q432" i="8"/>
  <c r="P432" i="8"/>
  <c r="R432" i="8" s="1"/>
  <c r="O432" i="8"/>
  <c r="S431" i="8"/>
  <c r="Q431" i="8"/>
  <c r="P431" i="8"/>
  <c r="O431" i="8"/>
  <c r="S430" i="8"/>
  <c r="Q430" i="8"/>
  <c r="P430" i="8"/>
  <c r="O430" i="8"/>
  <c r="S429" i="8"/>
  <c r="Q429" i="8"/>
  <c r="P429" i="8"/>
  <c r="O429" i="8"/>
  <c r="S428" i="8"/>
  <c r="Q428" i="8"/>
  <c r="P428" i="8"/>
  <c r="O428" i="8"/>
  <c r="S427" i="8"/>
  <c r="Q427" i="8"/>
  <c r="P427" i="8"/>
  <c r="O427" i="8"/>
  <c r="S426" i="8"/>
  <c r="Q426" i="8"/>
  <c r="P426" i="8"/>
  <c r="O426" i="8"/>
  <c r="S425" i="8"/>
  <c r="Q425" i="8"/>
  <c r="P425" i="8"/>
  <c r="O425" i="8"/>
  <c r="S424" i="8"/>
  <c r="Q424" i="8"/>
  <c r="P424" i="8"/>
  <c r="O424" i="8"/>
  <c r="S423" i="8"/>
  <c r="Q423" i="8"/>
  <c r="P423" i="8"/>
  <c r="R423" i="8" s="1"/>
  <c r="O423" i="8"/>
  <c r="S422" i="8"/>
  <c r="Q422" i="8"/>
  <c r="P422" i="8"/>
  <c r="O422" i="8"/>
  <c r="S421" i="8"/>
  <c r="Q421" i="8"/>
  <c r="P421" i="8"/>
  <c r="O421" i="8"/>
  <c r="S420" i="8"/>
  <c r="Q420" i="8"/>
  <c r="P420" i="8"/>
  <c r="O420" i="8"/>
  <c r="S419" i="8"/>
  <c r="Q419" i="8"/>
  <c r="P419" i="8"/>
  <c r="O419" i="8"/>
  <c r="S418" i="8"/>
  <c r="Q418" i="8"/>
  <c r="P418" i="8"/>
  <c r="O418" i="8"/>
  <c r="S417" i="8"/>
  <c r="Q417" i="8"/>
  <c r="P417" i="8"/>
  <c r="O417" i="8"/>
  <c r="S416" i="8"/>
  <c r="Q416" i="8"/>
  <c r="P416" i="8"/>
  <c r="O416" i="8"/>
  <c r="S415" i="8"/>
  <c r="Q415" i="8"/>
  <c r="P415" i="8"/>
  <c r="O415" i="8"/>
  <c r="S414" i="8"/>
  <c r="Q414" i="8"/>
  <c r="P414" i="8"/>
  <c r="R414" i="8" s="1"/>
  <c r="O414" i="8"/>
  <c r="S413" i="8"/>
  <c r="Q413" i="8"/>
  <c r="P413" i="8"/>
  <c r="O413" i="8"/>
  <c r="S412" i="8"/>
  <c r="Q412" i="8"/>
  <c r="P412" i="8"/>
  <c r="O412" i="8"/>
  <c r="S411" i="8"/>
  <c r="Q411" i="8"/>
  <c r="P411" i="8"/>
  <c r="O411" i="8"/>
  <c r="S410" i="8"/>
  <c r="Q410" i="8"/>
  <c r="P410" i="8"/>
  <c r="O410" i="8"/>
  <c r="S409" i="8"/>
  <c r="Q409" i="8"/>
  <c r="P409" i="8"/>
  <c r="O409" i="8"/>
  <c r="S408" i="8"/>
  <c r="Q408" i="8"/>
  <c r="P408" i="8"/>
  <c r="O408" i="8"/>
  <c r="S407" i="8"/>
  <c r="Q407" i="8"/>
  <c r="P407" i="8"/>
  <c r="O407" i="8"/>
  <c r="S406" i="8"/>
  <c r="Q406" i="8"/>
  <c r="P406" i="8"/>
  <c r="O406" i="8"/>
  <c r="S405" i="8"/>
  <c r="Q405" i="8"/>
  <c r="R405" i="8" s="1"/>
  <c r="P405" i="8"/>
  <c r="O405" i="8"/>
  <c r="S404" i="8"/>
  <c r="Q404" i="8"/>
  <c r="P404" i="8"/>
  <c r="O404" i="8"/>
  <c r="S403" i="8"/>
  <c r="Q403" i="8"/>
  <c r="P403" i="8"/>
  <c r="O403" i="8"/>
  <c r="S402" i="8"/>
  <c r="Q402" i="8"/>
  <c r="P402" i="8"/>
  <c r="O402" i="8"/>
  <c r="S401" i="8"/>
  <c r="Q401" i="8"/>
  <c r="P401" i="8"/>
  <c r="O401" i="8"/>
  <c r="S400" i="8"/>
  <c r="Q400" i="8"/>
  <c r="P400" i="8"/>
  <c r="O400" i="8"/>
  <c r="S399" i="8"/>
  <c r="Q399" i="8"/>
  <c r="P399" i="8"/>
  <c r="O399" i="8"/>
  <c r="S398" i="8"/>
  <c r="Q398" i="8"/>
  <c r="P398" i="8"/>
  <c r="R398" i="8" s="1"/>
  <c r="O398" i="8"/>
  <c r="S397" i="8"/>
  <c r="Q397" i="8"/>
  <c r="P397" i="8"/>
  <c r="O397" i="8"/>
  <c r="S396" i="8"/>
  <c r="Q396" i="8"/>
  <c r="P396" i="8"/>
  <c r="O396" i="8"/>
  <c r="S395" i="8"/>
  <c r="Q395" i="8"/>
  <c r="P395" i="8"/>
  <c r="O395" i="8"/>
  <c r="S394" i="8"/>
  <c r="Q394" i="8"/>
  <c r="P394" i="8"/>
  <c r="R394" i="8" s="1"/>
  <c r="O394" i="8"/>
  <c r="S393" i="8"/>
  <c r="Q393" i="8"/>
  <c r="P393" i="8"/>
  <c r="O393" i="8"/>
  <c r="S392" i="8"/>
  <c r="Q392" i="8"/>
  <c r="P392" i="8"/>
  <c r="O392" i="8"/>
  <c r="S391" i="8"/>
  <c r="Q391" i="8"/>
  <c r="P391" i="8"/>
  <c r="O391" i="8"/>
  <c r="S390" i="8"/>
  <c r="Q390" i="8"/>
  <c r="P390" i="8"/>
  <c r="O390" i="8"/>
  <c r="S389" i="8"/>
  <c r="Q389" i="8"/>
  <c r="P389" i="8"/>
  <c r="O389" i="8"/>
  <c r="S388" i="8"/>
  <c r="Q388" i="8"/>
  <c r="P388" i="8"/>
  <c r="O388" i="8"/>
  <c r="S387" i="8"/>
  <c r="Q387" i="8"/>
  <c r="P387" i="8"/>
  <c r="O387" i="8"/>
  <c r="S386" i="8"/>
  <c r="Q386" i="8"/>
  <c r="P386" i="8"/>
  <c r="O386" i="8"/>
  <c r="S385" i="8"/>
  <c r="Q385" i="8"/>
  <c r="P385" i="8"/>
  <c r="O385" i="8"/>
  <c r="S384" i="8"/>
  <c r="Q384" i="8"/>
  <c r="P384" i="8"/>
  <c r="O384" i="8"/>
  <c r="S383" i="8"/>
  <c r="Q383" i="8"/>
  <c r="P383" i="8"/>
  <c r="O383" i="8"/>
  <c r="S382" i="8"/>
  <c r="Q382" i="8"/>
  <c r="P382" i="8"/>
  <c r="O382" i="8"/>
  <c r="S381" i="8"/>
  <c r="Q381" i="8"/>
  <c r="P381" i="8"/>
  <c r="O381" i="8"/>
  <c r="S380" i="8"/>
  <c r="Q380" i="8"/>
  <c r="P380" i="8"/>
  <c r="O380" i="8"/>
  <c r="S379" i="8"/>
  <c r="Q379" i="8"/>
  <c r="P379" i="8"/>
  <c r="O379" i="8"/>
  <c r="S378" i="8"/>
  <c r="Q378" i="8"/>
  <c r="P378" i="8"/>
  <c r="O378" i="8"/>
  <c r="S377" i="8"/>
  <c r="Q377" i="8"/>
  <c r="P377" i="8"/>
  <c r="O377" i="8"/>
  <c r="S376" i="8"/>
  <c r="Q376" i="8"/>
  <c r="P376" i="8"/>
  <c r="O376" i="8"/>
  <c r="S375" i="8"/>
  <c r="Q375" i="8"/>
  <c r="P375" i="8"/>
  <c r="O375" i="8"/>
  <c r="S374" i="8"/>
  <c r="Q374" i="8"/>
  <c r="P374" i="8"/>
  <c r="R374" i="8" s="1"/>
  <c r="O374" i="8"/>
  <c r="S373" i="8"/>
  <c r="Q373" i="8"/>
  <c r="P373" i="8"/>
  <c r="O373" i="8"/>
  <c r="S372" i="8"/>
  <c r="Q372" i="8"/>
  <c r="P372" i="8"/>
  <c r="O372" i="8"/>
  <c r="S371" i="8"/>
  <c r="Q371" i="8"/>
  <c r="P371" i="8"/>
  <c r="O371" i="8"/>
  <c r="S370" i="8"/>
  <c r="Q370" i="8"/>
  <c r="P370" i="8"/>
  <c r="O370" i="8"/>
  <c r="S369" i="8"/>
  <c r="Q369" i="8"/>
  <c r="P369" i="8"/>
  <c r="O369" i="8"/>
  <c r="S368" i="8"/>
  <c r="Q368" i="8"/>
  <c r="P368" i="8"/>
  <c r="O368" i="8"/>
  <c r="S367" i="8"/>
  <c r="Q367" i="8"/>
  <c r="P367" i="8"/>
  <c r="O367" i="8"/>
  <c r="S366" i="8"/>
  <c r="Q366" i="8"/>
  <c r="P366" i="8"/>
  <c r="O366" i="8"/>
  <c r="S365" i="8"/>
  <c r="Q365" i="8"/>
  <c r="P365" i="8"/>
  <c r="O365" i="8"/>
  <c r="S364" i="8"/>
  <c r="Q364" i="8"/>
  <c r="P364" i="8"/>
  <c r="R364" i="8" s="1"/>
  <c r="O364" i="8"/>
  <c r="S363" i="8"/>
  <c r="Q363" i="8"/>
  <c r="P363" i="8"/>
  <c r="O363" i="8"/>
  <c r="S362" i="8"/>
  <c r="Q362" i="8"/>
  <c r="P362" i="8"/>
  <c r="O362" i="8"/>
  <c r="S361" i="8"/>
  <c r="Q361" i="8"/>
  <c r="P361" i="8"/>
  <c r="O361" i="8"/>
  <c r="S360" i="8"/>
  <c r="Q360" i="8"/>
  <c r="P360" i="8"/>
  <c r="O360" i="8"/>
  <c r="S359" i="8"/>
  <c r="Q359" i="8"/>
  <c r="P359" i="8"/>
  <c r="O359" i="8"/>
  <c r="S358" i="8"/>
  <c r="Q358" i="8"/>
  <c r="P358" i="8"/>
  <c r="R358" i="8" s="1"/>
  <c r="O358" i="8"/>
  <c r="S357" i="8"/>
  <c r="Q357" i="8"/>
  <c r="P357" i="8"/>
  <c r="O357" i="8"/>
  <c r="S356" i="8"/>
  <c r="Q356" i="8"/>
  <c r="P356" i="8"/>
  <c r="O356" i="8"/>
  <c r="S355" i="8"/>
  <c r="Q355" i="8"/>
  <c r="P355" i="8"/>
  <c r="O355" i="8"/>
  <c r="S354" i="8"/>
  <c r="Q354" i="8"/>
  <c r="P354" i="8"/>
  <c r="O354" i="8"/>
  <c r="S353" i="8"/>
  <c r="Q353" i="8"/>
  <c r="P353" i="8"/>
  <c r="O353" i="8"/>
  <c r="S352" i="8"/>
  <c r="Q352" i="8"/>
  <c r="P352" i="8"/>
  <c r="O352" i="8"/>
  <c r="S351" i="8"/>
  <c r="Q351" i="8"/>
  <c r="P351" i="8"/>
  <c r="O351" i="8"/>
  <c r="S350" i="8"/>
  <c r="Q350" i="8"/>
  <c r="P350" i="8"/>
  <c r="O350" i="8"/>
  <c r="S349" i="8"/>
  <c r="Q349" i="8"/>
  <c r="P349" i="8"/>
  <c r="O349" i="8"/>
  <c r="S348" i="8"/>
  <c r="Q348" i="8"/>
  <c r="P348" i="8"/>
  <c r="O348" i="8"/>
  <c r="S347" i="8"/>
  <c r="Q347" i="8"/>
  <c r="P347" i="8"/>
  <c r="O347" i="8"/>
  <c r="S346" i="8"/>
  <c r="Q346" i="8"/>
  <c r="P346" i="8"/>
  <c r="O346" i="8"/>
  <c r="S345" i="8"/>
  <c r="Q345" i="8"/>
  <c r="P345" i="8"/>
  <c r="O345" i="8"/>
  <c r="S344" i="8"/>
  <c r="Q344" i="8"/>
  <c r="P344" i="8"/>
  <c r="O344" i="8"/>
  <c r="S343" i="8"/>
  <c r="Q343" i="8"/>
  <c r="P343" i="8"/>
  <c r="O343" i="8"/>
  <c r="S342" i="8"/>
  <c r="Q342" i="8"/>
  <c r="P342" i="8"/>
  <c r="O342" i="8"/>
  <c r="S341" i="8"/>
  <c r="Q341" i="8"/>
  <c r="P341" i="8"/>
  <c r="O341" i="8"/>
  <c r="S340" i="8"/>
  <c r="Q340" i="8"/>
  <c r="P340" i="8"/>
  <c r="O340" i="8"/>
  <c r="S339" i="8"/>
  <c r="Q339" i="8"/>
  <c r="P339" i="8"/>
  <c r="O339" i="8"/>
  <c r="S338" i="8"/>
  <c r="Q338" i="8"/>
  <c r="P338" i="8"/>
  <c r="R338" i="8" s="1"/>
  <c r="O338" i="8"/>
  <c r="S337" i="8"/>
  <c r="Q337" i="8"/>
  <c r="P337" i="8"/>
  <c r="O337" i="8"/>
  <c r="S336" i="8"/>
  <c r="Q336" i="8"/>
  <c r="P336" i="8"/>
  <c r="O336" i="8"/>
  <c r="S335" i="8"/>
  <c r="Q335" i="8"/>
  <c r="P335" i="8"/>
  <c r="O335" i="8"/>
  <c r="S334" i="8"/>
  <c r="Q334" i="8"/>
  <c r="P334" i="8"/>
  <c r="O334" i="8"/>
  <c r="S333" i="8"/>
  <c r="Q333" i="8"/>
  <c r="P333" i="8"/>
  <c r="O333" i="8"/>
  <c r="S332" i="8"/>
  <c r="Q332" i="8"/>
  <c r="P332" i="8"/>
  <c r="R332" i="8" s="1"/>
  <c r="O332" i="8"/>
  <c r="S331" i="8"/>
  <c r="Q331" i="8"/>
  <c r="P331" i="8"/>
  <c r="O331" i="8"/>
  <c r="S330" i="8"/>
  <c r="Q330" i="8"/>
  <c r="P330" i="8"/>
  <c r="O330" i="8"/>
  <c r="S329" i="8"/>
  <c r="Q329" i="8"/>
  <c r="P329" i="8"/>
  <c r="O329" i="8"/>
  <c r="S328" i="8"/>
  <c r="Q328" i="8"/>
  <c r="P328" i="8"/>
  <c r="O328" i="8"/>
  <c r="S327" i="8"/>
  <c r="Q327" i="8"/>
  <c r="P327" i="8"/>
  <c r="O327" i="8"/>
  <c r="S326" i="8"/>
  <c r="Q326" i="8"/>
  <c r="P326" i="8"/>
  <c r="O326" i="8"/>
  <c r="S325" i="8"/>
  <c r="Q325" i="8"/>
  <c r="P325" i="8"/>
  <c r="O325" i="8"/>
  <c r="S324" i="8"/>
  <c r="Q324" i="8"/>
  <c r="P324" i="8"/>
  <c r="O324" i="8"/>
  <c r="S323" i="8"/>
  <c r="Q323" i="8"/>
  <c r="P323" i="8"/>
  <c r="O323" i="8"/>
  <c r="S322" i="8"/>
  <c r="Q322" i="8"/>
  <c r="P322" i="8"/>
  <c r="O322" i="8"/>
  <c r="S321" i="8"/>
  <c r="Q321" i="8"/>
  <c r="P321" i="8"/>
  <c r="O321" i="8"/>
  <c r="S320" i="8"/>
  <c r="Q320" i="8"/>
  <c r="P320" i="8"/>
  <c r="O320" i="8"/>
  <c r="S319" i="8"/>
  <c r="Q319" i="8"/>
  <c r="P319" i="8"/>
  <c r="O319" i="8"/>
  <c r="S318" i="8"/>
  <c r="Q318" i="8"/>
  <c r="P318" i="8"/>
  <c r="O318" i="8"/>
  <c r="S317" i="8"/>
  <c r="Q317" i="8"/>
  <c r="P317" i="8"/>
  <c r="O317" i="8"/>
  <c r="S316" i="8"/>
  <c r="Q316" i="8"/>
  <c r="P316" i="8"/>
  <c r="O316" i="8"/>
  <c r="S315" i="8"/>
  <c r="Q315" i="8"/>
  <c r="P315" i="8"/>
  <c r="O315" i="8"/>
  <c r="S314" i="8"/>
  <c r="Q314" i="8"/>
  <c r="P314" i="8"/>
  <c r="O314" i="8"/>
  <c r="S313" i="8"/>
  <c r="Q313" i="8"/>
  <c r="P313" i="8"/>
  <c r="O313" i="8"/>
  <c r="S312" i="8"/>
  <c r="Q312" i="8"/>
  <c r="P312" i="8"/>
  <c r="O312" i="8"/>
  <c r="S311" i="8"/>
  <c r="Q311" i="8"/>
  <c r="P311" i="8"/>
  <c r="O311" i="8"/>
  <c r="S310" i="8"/>
  <c r="Q310" i="8"/>
  <c r="R310" i="8" s="1"/>
  <c r="P310" i="8"/>
  <c r="O310" i="8"/>
  <c r="S309" i="8"/>
  <c r="Q309" i="8"/>
  <c r="P309" i="8"/>
  <c r="O309" i="8"/>
  <c r="S308" i="8"/>
  <c r="Q308" i="8"/>
  <c r="P308" i="8"/>
  <c r="O308" i="8"/>
  <c r="S307" i="8"/>
  <c r="Q307" i="8"/>
  <c r="P307" i="8"/>
  <c r="R307" i="8" s="1"/>
  <c r="O307" i="8"/>
  <c r="S306" i="8"/>
  <c r="Q306" i="8"/>
  <c r="P306" i="8"/>
  <c r="O306" i="8"/>
  <c r="S305" i="8"/>
  <c r="Q305" i="8"/>
  <c r="T305" i="8" s="1"/>
  <c r="U305" i="8" s="1"/>
  <c r="P305" i="8"/>
  <c r="O305" i="8"/>
  <c r="S304" i="8"/>
  <c r="Q304" i="8"/>
  <c r="R304" i="8" s="1"/>
  <c r="P304" i="8"/>
  <c r="O304" i="8"/>
  <c r="S303" i="8"/>
  <c r="Q303" i="8"/>
  <c r="P303" i="8"/>
  <c r="O303" i="8"/>
  <c r="S302" i="8"/>
  <c r="Q302" i="8"/>
  <c r="P302" i="8"/>
  <c r="O302" i="8"/>
  <c r="S301" i="8"/>
  <c r="Q301" i="8"/>
  <c r="P301" i="8"/>
  <c r="O301" i="8"/>
  <c r="S300" i="8"/>
  <c r="Q300" i="8"/>
  <c r="P300" i="8"/>
  <c r="O300" i="8"/>
  <c r="S299" i="8"/>
  <c r="Q299" i="8"/>
  <c r="P299" i="8"/>
  <c r="O299" i="8"/>
  <c r="S298" i="8"/>
  <c r="Q298" i="8"/>
  <c r="P298" i="8"/>
  <c r="O298" i="8"/>
  <c r="S297" i="8"/>
  <c r="Q297" i="8"/>
  <c r="P297" i="8"/>
  <c r="O297" i="8"/>
  <c r="S296" i="8"/>
  <c r="Q296" i="8"/>
  <c r="P296" i="8"/>
  <c r="O296" i="8"/>
  <c r="S295" i="8"/>
  <c r="Q295" i="8"/>
  <c r="P295" i="8"/>
  <c r="O295" i="8"/>
  <c r="S294" i="8"/>
  <c r="Q294" i="8"/>
  <c r="P294" i="8"/>
  <c r="O294" i="8"/>
  <c r="S293" i="8"/>
  <c r="Q293" i="8"/>
  <c r="P293" i="8"/>
  <c r="O293" i="8"/>
  <c r="S292" i="8"/>
  <c r="Q292" i="8"/>
  <c r="P292" i="8"/>
  <c r="O292" i="8"/>
  <c r="S291" i="8"/>
  <c r="Q291" i="8"/>
  <c r="P291" i="8"/>
  <c r="O291" i="8"/>
  <c r="S290" i="8"/>
  <c r="Q290" i="8"/>
  <c r="P290" i="8"/>
  <c r="O290" i="8"/>
  <c r="S289" i="8"/>
  <c r="Q289" i="8"/>
  <c r="P289" i="8"/>
  <c r="O289" i="8"/>
  <c r="S288" i="8"/>
  <c r="Q288" i="8"/>
  <c r="P288" i="8"/>
  <c r="O288" i="8"/>
  <c r="S287" i="8"/>
  <c r="Q287" i="8"/>
  <c r="P287" i="8"/>
  <c r="O287" i="8"/>
  <c r="S286" i="8"/>
  <c r="Q286" i="8"/>
  <c r="P286" i="8"/>
  <c r="O286" i="8"/>
  <c r="S285" i="8"/>
  <c r="Q285" i="8"/>
  <c r="P285" i="8"/>
  <c r="O285" i="8"/>
  <c r="S284" i="8"/>
  <c r="Q284" i="8"/>
  <c r="P284" i="8"/>
  <c r="O284" i="8"/>
  <c r="S283" i="8"/>
  <c r="Q283" i="8"/>
  <c r="P283" i="8"/>
  <c r="O283" i="8"/>
  <c r="S282" i="8"/>
  <c r="Q282" i="8"/>
  <c r="P282" i="8"/>
  <c r="O282" i="8"/>
  <c r="S281" i="8"/>
  <c r="Q281" i="8"/>
  <c r="P281" i="8"/>
  <c r="O281" i="8"/>
  <c r="S280" i="8"/>
  <c r="Q280" i="8"/>
  <c r="P280" i="8"/>
  <c r="O280" i="8"/>
  <c r="S279" i="8"/>
  <c r="Q279" i="8"/>
  <c r="P279" i="8"/>
  <c r="O279" i="8"/>
  <c r="S278" i="8"/>
  <c r="Q278" i="8"/>
  <c r="P278" i="8"/>
  <c r="O278" i="8"/>
  <c r="S277" i="8"/>
  <c r="Q277" i="8"/>
  <c r="P277" i="8"/>
  <c r="O277" i="8"/>
  <c r="S276" i="8"/>
  <c r="Q276" i="8"/>
  <c r="P276" i="8"/>
  <c r="O276" i="8"/>
  <c r="S275" i="8"/>
  <c r="Q275" i="8"/>
  <c r="P275" i="8"/>
  <c r="O275" i="8"/>
  <c r="S274" i="8"/>
  <c r="Q274" i="8"/>
  <c r="P274" i="8"/>
  <c r="O274" i="8"/>
  <c r="S273" i="8"/>
  <c r="Q273" i="8"/>
  <c r="P273" i="8"/>
  <c r="O273" i="8"/>
  <c r="S272" i="8"/>
  <c r="Q272" i="8"/>
  <c r="P272" i="8"/>
  <c r="R272" i="8" s="1"/>
  <c r="O272" i="8"/>
  <c r="S271" i="8"/>
  <c r="Q271" i="8"/>
  <c r="P271" i="8"/>
  <c r="O271" i="8"/>
  <c r="S270" i="8"/>
  <c r="Q270" i="8"/>
  <c r="P270" i="8"/>
  <c r="O270" i="8"/>
  <c r="S269" i="8"/>
  <c r="Q269" i="8"/>
  <c r="P269" i="8"/>
  <c r="O269" i="8"/>
  <c r="S268" i="8"/>
  <c r="Q268" i="8"/>
  <c r="P268" i="8"/>
  <c r="O268" i="8"/>
  <c r="S267" i="8"/>
  <c r="Q267" i="8"/>
  <c r="P267" i="8"/>
  <c r="O267" i="8"/>
  <c r="S266" i="8"/>
  <c r="Q266" i="8"/>
  <c r="P266" i="8"/>
  <c r="O266" i="8"/>
  <c r="S265" i="8"/>
  <c r="Q265" i="8"/>
  <c r="P265" i="8"/>
  <c r="O265" i="8"/>
  <c r="S264" i="8"/>
  <c r="Q264" i="8"/>
  <c r="P264" i="8"/>
  <c r="O264" i="8"/>
  <c r="S263" i="8"/>
  <c r="Q263" i="8"/>
  <c r="P263" i="8"/>
  <c r="O263" i="8"/>
  <c r="S262" i="8"/>
  <c r="Q262" i="8"/>
  <c r="P262" i="8"/>
  <c r="O262" i="8"/>
  <c r="S261" i="8"/>
  <c r="Q261" i="8"/>
  <c r="P261" i="8"/>
  <c r="O261" i="8"/>
  <c r="S260" i="8"/>
  <c r="Q260" i="8"/>
  <c r="P260" i="8"/>
  <c r="O260" i="8"/>
  <c r="S259" i="8"/>
  <c r="Q259" i="8"/>
  <c r="P259" i="8"/>
  <c r="O259" i="8"/>
  <c r="S258" i="8"/>
  <c r="Q258" i="8"/>
  <c r="P258" i="8"/>
  <c r="O258" i="8"/>
  <c r="S257" i="8"/>
  <c r="Q257" i="8"/>
  <c r="P257" i="8"/>
  <c r="O257" i="8"/>
  <c r="S256" i="8"/>
  <c r="Q256" i="8"/>
  <c r="P256" i="8"/>
  <c r="O256" i="8"/>
  <c r="S255" i="8"/>
  <c r="Q255" i="8"/>
  <c r="P255" i="8"/>
  <c r="O255" i="8"/>
  <c r="S254" i="8"/>
  <c r="Q254" i="8"/>
  <c r="P254" i="8"/>
  <c r="O254" i="8"/>
  <c r="S253" i="8"/>
  <c r="Q253" i="8"/>
  <c r="P253" i="8"/>
  <c r="O253" i="8"/>
  <c r="S252" i="8"/>
  <c r="Q252" i="8"/>
  <c r="P252" i="8"/>
  <c r="O252" i="8"/>
  <c r="S251" i="8"/>
  <c r="Q251" i="8"/>
  <c r="P251" i="8"/>
  <c r="O251" i="8"/>
  <c r="S250" i="8"/>
  <c r="Q250" i="8"/>
  <c r="P250" i="8"/>
  <c r="O250" i="8"/>
  <c r="S249" i="8"/>
  <c r="Q249" i="8"/>
  <c r="P249" i="8"/>
  <c r="O249" i="8"/>
  <c r="S248" i="8"/>
  <c r="Q248" i="8"/>
  <c r="P248" i="8"/>
  <c r="O248" i="8"/>
  <c r="S247" i="8"/>
  <c r="Q247" i="8"/>
  <c r="P247" i="8"/>
  <c r="O247" i="8"/>
  <c r="S246" i="8"/>
  <c r="Q246" i="8"/>
  <c r="P246" i="8"/>
  <c r="O246" i="8"/>
  <c r="S245" i="8"/>
  <c r="Q245" i="8"/>
  <c r="P245" i="8"/>
  <c r="O245" i="8"/>
  <c r="S244" i="8"/>
  <c r="Q244" i="8"/>
  <c r="P244" i="8"/>
  <c r="O244" i="8"/>
  <c r="S243" i="8"/>
  <c r="Q243" i="8"/>
  <c r="P243" i="8"/>
  <c r="R243" i="8" s="1"/>
  <c r="O243" i="8"/>
  <c r="S242" i="8"/>
  <c r="Q242" i="8"/>
  <c r="P242" i="8"/>
  <c r="O242" i="8"/>
  <c r="S241" i="8"/>
  <c r="Q241" i="8"/>
  <c r="P241" i="8"/>
  <c r="R241" i="8" s="1"/>
  <c r="O241" i="8"/>
  <c r="S240" i="8"/>
  <c r="Q240" i="8"/>
  <c r="P240" i="8"/>
  <c r="O240" i="8"/>
  <c r="S239" i="8"/>
  <c r="Q239" i="8"/>
  <c r="P239" i="8"/>
  <c r="O239" i="8"/>
  <c r="S238" i="8"/>
  <c r="Q238" i="8"/>
  <c r="P238" i="8"/>
  <c r="O238" i="8"/>
  <c r="S237" i="8"/>
  <c r="Q237" i="8"/>
  <c r="P237" i="8"/>
  <c r="O237" i="8"/>
  <c r="S236" i="8"/>
  <c r="Q236" i="8"/>
  <c r="P236" i="8"/>
  <c r="O236" i="8"/>
  <c r="S235" i="8"/>
  <c r="Q235" i="8"/>
  <c r="P235" i="8"/>
  <c r="O235" i="8"/>
  <c r="S234" i="8"/>
  <c r="Q234" i="8"/>
  <c r="R234" i="8" s="1"/>
  <c r="P234" i="8"/>
  <c r="O234" i="8"/>
  <c r="S233" i="8"/>
  <c r="Q233" i="8"/>
  <c r="P233" i="8"/>
  <c r="O233" i="8"/>
  <c r="S232" i="8"/>
  <c r="Q232" i="8"/>
  <c r="P232" i="8"/>
  <c r="O232" i="8"/>
  <c r="S231" i="8"/>
  <c r="Q231" i="8"/>
  <c r="P231" i="8"/>
  <c r="O231" i="8"/>
  <c r="S230" i="8"/>
  <c r="Q230" i="8"/>
  <c r="P230" i="8"/>
  <c r="O230" i="8"/>
  <c r="S229" i="8"/>
  <c r="Q229" i="8"/>
  <c r="P229" i="8"/>
  <c r="O229" i="8"/>
  <c r="S228" i="8"/>
  <c r="Q228" i="8"/>
  <c r="P228" i="8"/>
  <c r="O228" i="8"/>
  <c r="S227" i="8"/>
  <c r="Q227" i="8"/>
  <c r="P227" i="8"/>
  <c r="O227" i="8"/>
  <c r="S226" i="8"/>
  <c r="Q226" i="8"/>
  <c r="P226" i="8"/>
  <c r="O226" i="8"/>
  <c r="S225" i="8"/>
  <c r="Q225" i="8"/>
  <c r="P225" i="8"/>
  <c r="O225" i="8"/>
  <c r="S224" i="8"/>
  <c r="Q224" i="8"/>
  <c r="P224" i="8"/>
  <c r="O224" i="8"/>
  <c r="S223" i="8"/>
  <c r="Q223" i="8"/>
  <c r="P223" i="8"/>
  <c r="O223" i="8"/>
  <c r="S222" i="8"/>
  <c r="Q222" i="8"/>
  <c r="P222" i="8"/>
  <c r="O222" i="8"/>
  <c r="S221" i="8"/>
  <c r="Q221" i="8"/>
  <c r="P221" i="8"/>
  <c r="T221" i="8" s="1"/>
  <c r="U221" i="8" s="1"/>
  <c r="O221" i="8"/>
  <c r="S220" i="8"/>
  <c r="Q220" i="8"/>
  <c r="R220" i="8" s="1"/>
  <c r="P220" i="8"/>
  <c r="O220" i="8"/>
  <c r="S219" i="8"/>
  <c r="Q219" i="8"/>
  <c r="P219" i="8"/>
  <c r="O219" i="8"/>
  <c r="S218" i="8"/>
  <c r="Q218" i="8"/>
  <c r="P218" i="8"/>
  <c r="O218" i="8"/>
  <c r="S217" i="8"/>
  <c r="Q217" i="8"/>
  <c r="P217" i="8"/>
  <c r="O217" i="8"/>
  <c r="S216" i="8"/>
  <c r="Q216" i="8"/>
  <c r="P216" i="8"/>
  <c r="O216" i="8"/>
  <c r="S215" i="8"/>
  <c r="Q215" i="8"/>
  <c r="P215" i="8"/>
  <c r="O215" i="8"/>
  <c r="S214" i="8"/>
  <c r="Q214" i="8"/>
  <c r="P214" i="8"/>
  <c r="O214" i="8"/>
  <c r="S213" i="8"/>
  <c r="Q213" i="8"/>
  <c r="P213" i="8"/>
  <c r="O213" i="8"/>
  <c r="S212" i="8"/>
  <c r="Q212" i="8"/>
  <c r="P212" i="8"/>
  <c r="O212" i="8"/>
  <c r="S211" i="8"/>
  <c r="Q211" i="8"/>
  <c r="P211" i="8"/>
  <c r="O211" i="8"/>
  <c r="S210" i="8"/>
  <c r="Q210" i="8"/>
  <c r="P210" i="8"/>
  <c r="O210" i="8"/>
  <c r="S209" i="8"/>
  <c r="Q209" i="8"/>
  <c r="P209" i="8"/>
  <c r="O209" i="8"/>
  <c r="S208" i="8"/>
  <c r="Q208" i="8"/>
  <c r="P208" i="8"/>
  <c r="O208" i="8"/>
  <c r="S207" i="8"/>
  <c r="Q207" i="8"/>
  <c r="P207" i="8"/>
  <c r="O207" i="8"/>
  <c r="S206" i="8"/>
  <c r="Q206" i="8"/>
  <c r="P206" i="8"/>
  <c r="O206" i="8"/>
  <c r="S205" i="8"/>
  <c r="Q205" i="8"/>
  <c r="P205" i="8"/>
  <c r="O205" i="8"/>
  <c r="S204" i="8"/>
  <c r="Q204" i="8"/>
  <c r="P204" i="8"/>
  <c r="O204" i="8"/>
  <c r="S203" i="8"/>
  <c r="Q203" i="8"/>
  <c r="P203" i="8"/>
  <c r="O203" i="8"/>
  <c r="S202" i="8"/>
  <c r="Q202" i="8"/>
  <c r="P202" i="8"/>
  <c r="O202" i="8"/>
  <c r="S201" i="8"/>
  <c r="Q201" i="8"/>
  <c r="P201" i="8"/>
  <c r="R201" i="8" s="1"/>
  <c r="O201" i="8"/>
  <c r="S200" i="8"/>
  <c r="Q200" i="8"/>
  <c r="P200" i="8"/>
  <c r="O200" i="8"/>
  <c r="S199" i="8"/>
  <c r="Q199" i="8"/>
  <c r="P199" i="8"/>
  <c r="O199" i="8"/>
  <c r="S198" i="8"/>
  <c r="Q198" i="8"/>
  <c r="P198" i="8"/>
  <c r="O198" i="8"/>
  <c r="S197" i="8"/>
  <c r="Q197" i="8"/>
  <c r="P197" i="8"/>
  <c r="O197" i="8"/>
  <c r="S196" i="8"/>
  <c r="Q196" i="8"/>
  <c r="P196" i="8"/>
  <c r="O196" i="8"/>
  <c r="S195" i="8"/>
  <c r="Q195" i="8"/>
  <c r="P195" i="8"/>
  <c r="O195" i="8"/>
  <c r="S194" i="8"/>
  <c r="Q194" i="8"/>
  <c r="P194" i="8"/>
  <c r="O194" i="8"/>
  <c r="S193" i="8"/>
  <c r="Q193" i="8"/>
  <c r="P193" i="8"/>
  <c r="O193" i="8"/>
  <c r="S192" i="8"/>
  <c r="Q192" i="8"/>
  <c r="P192" i="8"/>
  <c r="O192" i="8"/>
  <c r="S191" i="8"/>
  <c r="Q191" i="8"/>
  <c r="P191" i="8"/>
  <c r="O191" i="8"/>
  <c r="S190" i="8"/>
  <c r="Q190" i="8"/>
  <c r="P190" i="8"/>
  <c r="O190" i="8"/>
  <c r="S189" i="8"/>
  <c r="Q189" i="8"/>
  <c r="P189" i="8"/>
  <c r="O189" i="8"/>
  <c r="S188" i="8"/>
  <c r="Q188" i="8"/>
  <c r="P188" i="8"/>
  <c r="O188" i="8"/>
  <c r="S187" i="8"/>
  <c r="Q187" i="8"/>
  <c r="P187" i="8"/>
  <c r="O187" i="8"/>
  <c r="S186" i="8"/>
  <c r="Q186" i="8"/>
  <c r="P186" i="8"/>
  <c r="O186" i="8"/>
  <c r="S185" i="8"/>
  <c r="Q185" i="8"/>
  <c r="P185" i="8"/>
  <c r="O185" i="8"/>
  <c r="S184" i="8"/>
  <c r="Q184" i="8"/>
  <c r="P184" i="8"/>
  <c r="O184" i="8"/>
  <c r="S183" i="8"/>
  <c r="Q183" i="8"/>
  <c r="P183" i="8"/>
  <c r="O183" i="8"/>
  <c r="S182" i="8"/>
  <c r="Q182" i="8"/>
  <c r="P182" i="8"/>
  <c r="O182" i="8"/>
  <c r="S181" i="8"/>
  <c r="Q181" i="8"/>
  <c r="P181" i="8"/>
  <c r="R181" i="8" s="1"/>
  <c r="O181" i="8"/>
  <c r="S180" i="8"/>
  <c r="Q180" i="8"/>
  <c r="P180" i="8"/>
  <c r="O180" i="8"/>
  <c r="S179" i="8"/>
  <c r="Q179" i="8"/>
  <c r="P179" i="8"/>
  <c r="O179" i="8"/>
  <c r="S178" i="8"/>
  <c r="Q178" i="8"/>
  <c r="P178" i="8"/>
  <c r="O178" i="8"/>
  <c r="S177" i="8"/>
  <c r="Q177" i="8"/>
  <c r="P177" i="8"/>
  <c r="O177" i="8"/>
  <c r="S176" i="8"/>
  <c r="Q176" i="8"/>
  <c r="P176" i="8"/>
  <c r="O176" i="8"/>
  <c r="S175" i="8"/>
  <c r="Q175" i="8"/>
  <c r="P175" i="8"/>
  <c r="O175" i="8"/>
  <c r="S174" i="8"/>
  <c r="Q174" i="8"/>
  <c r="P174" i="8"/>
  <c r="O174" i="8"/>
  <c r="S173" i="8"/>
  <c r="Q173" i="8"/>
  <c r="P173" i="8"/>
  <c r="O173" i="8"/>
  <c r="S172" i="8"/>
  <c r="Q172" i="8"/>
  <c r="P172" i="8"/>
  <c r="O172" i="8"/>
  <c r="S171" i="8"/>
  <c r="Q171" i="8"/>
  <c r="P171" i="8"/>
  <c r="O171" i="8"/>
  <c r="S170" i="8"/>
  <c r="Q170" i="8"/>
  <c r="R170" i="8" s="1"/>
  <c r="P170" i="8"/>
  <c r="O170" i="8"/>
  <c r="S169" i="8"/>
  <c r="Q169" i="8"/>
  <c r="P169" i="8"/>
  <c r="O169" i="8"/>
  <c r="S168" i="8"/>
  <c r="Q168" i="8"/>
  <c r="P168" i="8"/>
  <c r="O168" i="8"/>
  <c r="S167" i="8"/>
  <c r="Q167" i="8"/>
  <c r="P167" i="8"/>
  <c r="O167" i="8"/>
  <c r="S166" i="8"/>
  <c r="Q166" i="8"/>
  <c r="P166" i="8"/>
  <c r="O166" i="8"/>
  <c r="S165" i="8"/>
  <c r="Q165" i="8"/>
  <c r="P165" i="8"/>
  <c r="O165" i="8"/>
  <c r="S164" i="8"/>
  <c r="Q164" i="8"/>
  <c r="P164" i="8"/>
  <c r="O164" i="8"/>
  <c r="S163" i="8"/>
  <c r="Q163" i="8"/>
  <c r="P163" i="8"/>
  <c r="O163" i="8"/>
  <c r="S162" i="8"/>
  <c r="Q162" i="8"/>
  <c r="P162" i="8"/>
  <c r="O162" i="8"/>
  <c r="S161" i="8"/>
  <c r="Q161" i="8"/>
  <c r="P161" i="8"/>
  <c r="O161" i="8"/>
  <c r="S160" i="8"/>
  <c r="Q160" i="8"/>
  <c r="P160" i="8"/>
  <c r="O160" i="8"/>
  <c r="S159" i="8"/>
  <c r="Q159" i="8"/>
  <c r="P159" i="8"/>
  <c r="O159" i="8"/>
  <c r="S158" i="8"/>
  <c r="Q158" i="8"/>
  <c r="P158" i="8"/>
  <c r="O158" i="8"/>
  <c r="S157" i="8"/>
  <c r="Q157" i="8"/>
  <c r="P157" i="8"/>
  <c r="O157" i="8"/>
  <c r="S156" i="8"/>
  <c r="Q156" i="8"/>
  <c r="P156" i="8"/>
  <c r="O156" i="8"/>
  <c r="S155" i="8"/>
  <c r="Q155" i="8"/>
  <c r="P155" i="8"/>
  <c r="O155" i="8"/>
  <c r="S154" i="8"/>
  <c r="Q154" i="8"/>
  <c r="R154" i="8" s="1"/>
  <c r="P154" i="8"/>
  <c r="O154" i="8"/>
  <c r="S153" i="8"/>
  <c r="Q153" i="8"/>
  <c r="P153" i="8"/>
  <c r="O153" i="8"/>
  <c r="S152" i="8"/>
  <c r="Q152" i="8"/>
  <c r="P152" i="8"/>
  <c r="O152" i="8"/>
  <c r="S151" i="8"/>
  <c r="Q151" i="8"/>
  <c r="P151" i="8"/>
  <c r="O151" i="8"/>
  <c r="S150" i="8"/>
  <c r="Q150" i="8"/>
  <c r="P150" i="8"/>
  <c r="O150" i="8"/>
  <c r="S149" i="8"/>
  <c r="Q149" i="8"/>
  <c r="P149" i="8"/>
  <c r="O149" i="8"/>
  <c r="S148" i="8"/>
  <c r="Q148" i="8"/>
  <c r="P148" i="8"/>
  <c r="O148" i="8"/>
  <c r="S147" i="8"/>
  <c r="Q147" i="8"/>
  <c r="P147" i="8"/>
  <c r="O147" i="8"/>
  <c r="S146" i="8"/>
  <c r="Q146" i="8"/>
  <c r="P146" i="8"/>
  <c r="O146" i="8"/>
  <c r="S145" i="8"/>
  <c r="Q145" i="8"/>
  <c r="P145" i="8"/>
  <c r="O145" i="8"/>
  <c r="S144" i="8"/>
  <c r="Q144" i="8"/>
  <c r="P144" i="8"/>
  <c r="O144" i="8"/>
  <c r="S143" i="8"/>
  <c r="Q143" i="8"/>
  <c r="P143" i="8"/>
  <c r="O143" i="8"/>
  <c r="S142" i="8"/>
  <c r="Q142" i="8"/>
  <c r="P142" i="8"/>
  <c r="O142" i="8"/>
  <c r="S141" i="8"/>
  <c r="Q141" i="8"/>
  <c r="P141" i="8"/>
  <c r="O141" i="8"/>
  <c r="S140" i="8"/>
  <c r="Q140" i="8"/>
  <c r="P140" i="8"/>
  <c r="O140" i="8"/>
  <c r="S139" i="8"/>
  <c r="Q139" i="8"/>
  <c r="R139" i="8" s="1"/>
  <c r="P139" i="8"/>
  <c r="O139" i="8"/>
  <c r="S138" i="8"/>
  <c r="Q138" i="8"/>
  <c r="P138" i="8"/>
  <c r="O138" i="8"/>
  <c r="S137" i="8"/>
  <c r="Q137" i="8"/>
  <c r="P137" i="8"/>
  <c r="O137" i="8"/>
  <c r="S136" i="8"/>
  <c r="Q136" i="8"/>
  <c r="P136" i="8"/>
  <c r="O136" i="8"/>
  <c r="S135" i="8"/>
  <c r="Q135" i="8"/>
  <c r="P135" i="8"/>
  <c r="O135" i="8"/>
  <c r="S134" i="8"/>
  <c r="Q134" i="8"/>
  <c r="P134" i="8"/>
  <c r="O134" i="8"/>
  <c r="S133" i="8"/>
  <c r="Q133" i="8"/>
  <c r="P133" i="8"/>
  <c r="O133" i="8"/>
  <c r="S132" i="8"/>
  <c r="Q132" i="8"/>
  <c r="P132" i="8"/>
  <c r="O132" i="8"/>
  <c r="S131" i="8"/>
  <c r="Q131" i="8"/>
  <c r="P131" i="8"/>
  <c r="O131" i="8"/>
  <c r="S130" i="8"/>
  <c r="Q130" i="8"/>
  <c r="P130" i="8"/>
  <c r="O130" i="8"/>
  <c r="S129" i="8"/>
  <c r="Q129" i="8"/>
  <c r="P129" i="8"/>
  <c r="O129" i="8"/>
  <c r="S128" i="8"/>
  <c r="Q128" i="8"/>
  <c r="P128" i="8"/>
  <c r="O128" i="8"/>
  <c r="S127" i="8"/>
  <c r="Q127" i="8"/>
  <c r="P127" i="8"/>
  <c r="O127" i="8"/>
  <c r="S126" i="8"/>
  <c r="Q126" i="8"/>
  <c r="P126" i="8"/>
  <c r="O126" i="8"/>
  <c r="S125" i="8"/>
  <c r="Q125" i="8"/>
  <c r="P125" i="8"/>
  <c r="O125" i="8"/>
  <c r="S124" i="8"/>
  <c r="Q124" i="8"/>
  <c r="P124" i="8"/>
  <c r="O124" i="8"/>
  <c r="S123" i="8"/>
  <c r="Q123" i="8"/>
  <c r="P123" i="8"/>
  <c r="O123" i="8"/>
  <c r="S122" i="8"/>
  <c r="Q122" i="8"/>
  <c r="R122" i="8" s="1"/>
  <c r="P122" i="8"/>
  <c r="O122" i="8"/>
  <c r="S121" i="8"/>
  <c r="Q121" i="8"/>
  <c r="P121" i="8"/>
  <c r="R121" i="8" s="1"/>
  <c r="O121" i="8"/>
  <c r="S120" i="8"/>
  <c r="Q120" i="8"/>
  <c r="P120" i="8"/>
  <c r="O120" i="8"/>
  <c r="S119" i="8"/>
  <c r="Q119" i="8"/>
  <c r="P119" i="8"/>
  <c r="O119" i="8"/>
  <c r="S118" i="8"/>
  <c r="Q118" i="8"/>
  <c r="P118" i="8"/>
  <c r="O118" i="8"/>
  <c r="S117" i="8"/>
  <c r="Q117" i="8"/>
  <c r="R117" i="8" s="1"/>
  <c r="P117" i="8"/>
  <c r="O117" i="8"/>
  <c r="S116" i="8"/>
  <c r="Q116" i="8"/>
  <c r="P116" i="8"/>
  <c r="R116" i="8" s="1"/>
  <c r="O116" i="8"/>
  <c r="S115" i="8"/>
  <c r="Q115" i="8"/>
  <c r="P115" i="8"/>
  <c r="O115" i="8"/>
  <c r="S114" i="8"/>
  <c r="Q114" i="8"/>
  <c r="P114" i="8"/>
  <c r="O114" i="8"/>
  <c r="S113" i="8"/>
  <c r="Q113" i="8"/>
  <c r="P113" i="8"/>
  <c r="O113" i="8"/>
  <c r="S112" i="8"/>
  <c r="Q112" i="8"/>
  <c r="P112" i="8"/>
  <c r="O112" i="8"/>
  <c r="S111" i="8"/>
  <c r="Q111" i="8"/>
  <c r="P111" i="8"/>
  <c r="O111" i="8"/>
  <c r="S110" i="8"/>
  <c r="Q110" i="8"/>
  <c r="P110" i="8"/>
  <c r="O110" i="8"/>
  <c r="S109" i="8"/>
  <c r="Q109" i="8"/>
  <c r="P109" i="8"/>
  <c r="O109" i="8"/>
  <c r="S108" i="8"/>
  <c r="Q108" i="8"/>
  <c r="P108" i="8"/>
  <c r="O108" i="8"/>
  <c r="S107" i="8"/>
  <c r="Q107" i="8"/>
  <c r="P107" i="8"/>
  <c r="O107" i="8"/>
  <c r="S106" i="8"/>
  <c r="Q106" i="8"/>
  <c r="P106" i="8"/>
  <c r="O106" i="8"/>
  <c r="S105" i="8"/>
  <c r="Q105" i="8"/>
  <c r="P105" i="8"/>
  <c r="O105" i="8"/>
  <c r="S104" i="8"/>
  <c r="Q104" i="8"/>
  <c r="P104" i="8"/>
  <c r="O104" i="8"/>
  <c r="S103" i="8"/>
  <c r="Q103" i="8"/>
  <c r="P103" i="8"/>
  <c r="O103" i="8"/>
  <c r="S102" i="8"/>
  <c r="Q102" i="8"/>
  <c r="P102" i="8"/>
  <c r="O102" i="8"/>
  <c r="S101" i="8"/>
  <c r="Q101" i="8"/>
  <c r="P101" i="8"/>
  <c r="O101" i="8"/>
  <c r="S100" i="8"/>
  <c r="Q100" i="8"/>
  <c r="P100" i="8"/>
  <c r="O100" i="8"/>
  <c r="S99" i="8"/>
  <c r="Q99" i="8"/>
  <c r="P99" i="8"/>
  <c r="O99" i="8"/>
  <c r="S98" i="8"/>
  <c r="Q98" i="8"/>
  <c r="P98" i="8"/>
  <c r="O98" i="8"/>
  <c r="S97" i="8"/>
  <c r="Q97" i="8"/>
  <c r="P97" i="8"/>
  <c r="O97" i="8"/>
  <c r="S96" i="8"/>
  <c r="Q96" i="8"/>
  <c r="P96" i="8"/>
  <c r="R96" i="8" s="1"/>
  <c r="O96" i="8"/>
  <c r="S95" i="8"/>
  <c r="Q95" i="8"/>
  <c r="P95" i="8"/>
  <c r="O95" i="8"/>
  <c r="S94" i="8"/>
  <c r="Q94" i="8"/>
  <c r="P94" i="8"/>
  <c r="O94" i="8"/>
  <c r="S93" i="8"/>
  <c r="Q93" i="8"/>
  <c r="P93" i="8"/>
  <c r="O93" i="8"/>
  <c r="S92" i="8"/>
  <c r="Q92" i="8"/>
  <c r="P92" i="8"/>
  <c r="O92" i="8"/>
  <c r="S91" i="8"/>
  <c r="Q91" i="8"/>
  <c r="P91" i="8"/>
  <c r="O91" i="8"/>
  <c r="S90" i="8"/>
  <c r="Q90" i="8"/>
  <c r="P90" i="8"/>
  <c r="O90" i="8"/>
  <c r="S89" i="8"/>
  <c r="Q89" i="8"/>
  <c r="P89" i="8"/>
  <c r="O89" i="8"/>
  <c r="S88" i="8"/>
  <c r="Q88" i="8"/>
  <c r="P88" i="8"/>
  <c r="O88" i="8"/>
  <c r="S87" i="8"/>
  <c r="Q87" i="8"/>
  <c r="P87" i="8"/>
  <c r="O87" i="8"/>
  <c r="S86" i="8"/>
  <c r="Q86" i="8"/>
  <c r="P86" i="8"/>
  <c r="O86" i="8"/>
  <c r="S85" i="8"/>
  <c r="Q85" i="8"/>
  <c r="P85" i="8"/>
  <c r="O85" i="8"/>
  <c r="S84" i="8"/>
  <c r="Q84" i="8"/>
  <c r="P84" i="8"/>
  <c r="O84" i="8"/>
  <c r="S83" i="8"/>
  <c r="Q83" i="8"/>
  <c r="P83" i="8"/>
  <c r="O83" i="8"/>
  <c r="S82" i="8"/>
  <c r="Q82" i="8"/>
  <c r="P82" i="8"/>
  <c r="O82" i="8"/>
  <c r="S81" i="8"/>
  <c r="Q81" i="8"/>
  <c r="P81" i="8"/>
  <c r="O81" i="8"/>
  <c r="S80" i="8"/>
  <c r="Q80" i="8"/>
  <c r="T80" i="8" s="1"/>
  <c r="U80" i="8" s="1"/>
  <c r="P80" i="8"/>
  <c r="O80" i="8"/>
  <c r="S79" i="8"/>
  <c r="Q79" i="8"/>
  <c r="P79" i="8"/>
  <c r="O79" i="8"/>
  <c r="S78" i="8"/>
  <c r="Q78" i="8"/>
  <c r="P78" i="8"/>
  <c r="O78" i="8"/>
  <c r="S77" i="8"/>
  <c r="Q77" i="8"/>
  <c r="T77" i="8" s="1"/>
  <c r="U77" i="8" s="1"/>
  <c r="P77" i="8"/>
  <c r="O77" i="8"/>
  <c r="S76" i="8"/>
  <c r="Q76" i="8"/>
  <c r="P76" i="8"/>
  <c r="R76" i="8" s="1"/>
  <c r="O76" i="8"/>
  <c r="S75" i="8"/>
  <c r="Q75" i="8"/>
  <c r="P75" i="8"/>
  <c r="O75" i="8"/>
  <c r="S74" i="8"/>
  <c r="Q74" i="8"/>
  <c r="P74" i="8"/>
  <c r="O74" i="8"/>
  <c r="S73" i="8"/>
  <c r="Q73" i="8"/>
  <c r="P73" i="8"/>
  <c r="O73" i="8"/>
  <c r="S72" i="8"/>
  <c r="Q72" i="8"/>
  <c r="R72" i="8" s="1"/>
  <c r="P72" i="8"/>
  <c r="O72" i="8"/>
  <c r="S71" i="8"/>
  <c r="Q71" i="8"/>
  <c r="P71" i="8"/>
  <c r="O71" i="8"/>
  <c r="S70" i="8"/>
  <c r="Q70" i="8"/>
  <c r="R70" i="8" s="1"/>
  <c r="P70" i="8"/>
  <c r="O70" i="8"/>
  <c r="S69" i="8"/>
  <c r="Q69" i="8"/>
  <c r="P69" i="8"/>
  <c r="O69" i="8"/>
  <c r="S68" i="8"/>
  <c r="Q68" i="8"/>
  <c r="P68" i="8"/>
  <c r="O68" i="8"/>
  <c r="S67" i="8"/>
  <c r="Q67" i="8"/>
  <c r="P67" i="8"/>
  <c r="O67" i="8"/>
  <c r="S66" i="8"/>
  <c r="Q66" i="8"/>
  <c r="P66" i="8"/>
  <c r="O66" i="8"/>
  <c r="S65" i="8"/>
  <c r="Q65" i="8"/>
  <c r="P65" i="8"/>
  <c r="O65" i="8"/>
  <c r="S64" i="8"/>
  <c r="Q64" i="8"/>
  <c r="P64" i="8"/>
  <c r="O64" i="8"/>
  <c r="S63" i="8"/>
  <c r="Q63" i="8"/>
  <c r="P63" i="8"/>
  <c r="O63" i="8"/>
  <c r="S62" i="8"/>
  <c r="Q62" i="8"/>
  <c r="P62" i="8"/>
  <c r="O62" i="8"/>
  <c r="S61" i="8"/>
  <c r="Q61" i="8"/>
  <c r="P61" i="8"/>
  <c r="O61" i="8"/>
  <c r="S60" i="8"/>
  <c r="Q60" i="8"/>
  <c r="P60" i="8"/>
  <c r="O60" i="8"/>
  <c r="S59" i="8"/>
  <c r="Q59" i="8"/>
  <c r="P59" i="8"/>
  <c r="O59" i="8"/>
  <c r="S58" i="8"/>
  <c r="Q58" i="8"/>
  <c r="P58" i="8"/>
  <c r="O58" i="8"/>
  <c r="S57" i="8"/>
  <c r="Q57" i="8"/>
  <c r="P57" i="8"/>
  <c r="O57" i="8"/>
  <c r="S56" i="8"/>
  <c r="Q56" i="8"/>
  <c r="P56" i="8"/>
  <c r="O56" i="8"/>
  <c r="S55" i="8"/>
  <c r="Q55" i="8"/>
  <c r="P55" i="8"/>
  <c r="O55" i="8"/>
  <c r="S54" i="8"/>
  <c r="Q54" i="8"/>
  <c r="P54" i="8"/>
  <c r="O54" i="8"/>
  <c r="S53" i="8"/>
  <c r="Q53" i="8"/>
  <c r="P53" i="8"/>
  <c r="O53" i="8"/>
  <c r="S52" i="8"/>
  <c r="Q52" i="8"/>
  <c r="P52" i="8"/>
  <c r="O52" i="8"/>
  <c r="S51" i="8"/>
  <c r="Q51" i="8"/>
  <c r="P51" i="8"/>
  <c r="O51" i="8"/>
  <c r="S50" i="8"/>
  <c r="Q50" i="8"/>
  <c r="T50" i="8" s="1"/>
  <c r="U50" i="8" s="1"/>
  <c r="P50" i="8"/>
  <c r="O50" i="8"/>
  <c r="S49" i="8"/>
  <c r="Q49" i="8"/>
  <c r="P49" i="8"/>
  <c r="O49" i="8"/>
  <c r="S48" i="8"/>
  <c r="Q48" i="8"/>
  <c r="P48" i="8"/>
  <c r="O48" i="8"/>
  <c r="S47" i="8"/>
  <c r="Q47" i="8"/>
  <c r="P47" i="8"/>
  <c r="O47" i="8"/>
  <c r="S46" i="8"/>
  <c r="Q46" i="8"/>
  <c r="P46" i="8"/>
  <c r="O46" i="8"/>
  <c r="S45" i="8"/>
  <c r="Q45" i="8"/>
  <c r="P45" i="8"/>
  <c r="O45" i="8"/>
  <c r="S44" i="8"/>
  <c r="Q44" i="8"/>
  <c r="P44" i="8"/>
  <c r="O44" i="8"/>
  <c r="S43" i="8"/>
  <c r="Q43" i="8"/>
  <c r="P43" i="8"/>
  <c r="O43" i="8"/>
  <c r="S42" i="8"/>
  <c r="Q42" i="8"/>
  <c r="P42" i="8"/>
  <c r="O42" i="8"/>
  <c r="S41" i="8"/>
  <c r="Q41" i="8"/>
  <c r="P41" i="8"/>
  <c r="O41" i="8"/>
  <c r="S40" i="8"/>
  <c r="Q40" i="8"/>
  <c r="T40" i="8" s="1"/>
  <c r="U40" i="8" s="1"/>
  <c r="P40" i="8"/>
  <c r="O40" i="8"/>
  <c r="S39" i="8"/>
  <c r="Q39" i="8"/>
  <c r="P39" i="8"/>
  <c r="O39" i="8"/>
  <c r="S38" i="8"/>
  <c r="Q38" i="8"/>
  <c r="P38" i="8"/>
  <c r="O38" i="8"/>
  <c r="S37" i="8"/>
  <c r="Q37" i="8"/>
  <c r="P37" i="8"/>
  <c r="O37" i="8"/>
  <c r="S36" i="8"/>
  <c r="Q36" i="8"/>
  <c r="P36" i="8"/>
  <c r="O36" i="8"/>
  <c r="S35" i="8"/>
  <c r="Q35" i="8"/>
  <c r="P35" i="8"/>
  <c r="O35" i="8"/>
  <c r="S34" i="8"/>
  <c r="Q34" i="8"/>
  <c r="P34" i="8"/>
  <c r="O34" i="8"/>
  <c r="S33" i="8"/>
  <c r="Q33" i="8"/>
  <c r="P33" i="8"/>
  <c r="O33" i="8"/>
  <c r="S32" i="8"/>
  <c r="Q32" i="8"/>
  <c r="P32" i="8"/>
  <c r="O32" i="8"/>
  <c r="S31" i="8"/>
  <c r="Q31" i="8"/>
  <c r="P31" i="8"/>
  <c r="R31" i="8" s="1"/>
  <c r="O31" i="8"/>
  <c r="S30" i="8"/>
  <c r="Q30" i="8"/>
  <c r="P30" i="8"/>
  <c r="O30" i="8"/>
  <c r="S29" i="8"/>
  <c r="Q29" i="8"/>
  <c r="P29" i="8"/>
  <c r="O29" i="8"/>
  <c r="S28" i="8"/>
  <c r="Q28" i="8"/>
  <c r="P28" i="8"/>
  <c r="O28" i="8"/>
  <c r="S27" i="8"/>
  <c r="Q27" i="8"/>
  <c r="P27" i="8"/>
  <c r="O27" i="8"/>
  <c r="S26" i="8"/>
  <c r="Q26" i="8"/>
  <c r="P26" i="8"/>
  <c r="R26" i="8" s="1"/>
  <c r="O26" i="8"/>
  <c r="S25" i="8"/>
  <c r="Q25" i="8"/>
  <c r="P25" i="8"/>
  <c r="O25" i="8"/>
  <c r="S24" i="8"/>
  <c r="Q24" i="8"/>
  <c r="P24" i="8"/>
  <c r="O24" i="8"/>
  <c r="S23" i="8"/>
  <c r="Q23" i="8"/>
  <c r="P23" i="8"/>
  <c r="O23" i="8"/>
  <c r="S22" i="8"/>
  <c r="Q22" i="8"/>
  <c r="R22" i="8" s="1"/>
  <c r="P22" i="8"/>
  <c r="O22" i="8"/>
  <c r="S21" i="8"/>
  <c r="Q21" i="8"/>
  <c r="P21" i="8"/>
  <c r="O21" i="8"/>
  <c r="S20" i="8"/>
  <c r="Q20" i="8"/>
  <c r="P20" i="8"/>
  <c r="O20" i="8"/>
  <c r="S19" i="8"/>
  <c r="Q19" i="8"/>
  <c r="P19" i="8"/>
  <c r="O19" i="8"/>
  <c r="S18" i="8"/>
  <c r="Q18" i="8"/>
  <c r="P18" i="8"/>
  <c r="O18" i="8"/>
  <c r="S17" i="8"/>
  <c r="Q17" i="8"/>
  <c r="P17" i="8"/>
  <c r="O17" i="8"/>
  <c r="S16" i="8"/>
  <c r="Q16" i="8"/>
  <c r="P16" i="8"/>
  <c r="O16" i="8"/>
  <c r="S15" i="8"/>
  <c r="Q15" i="8"/>
  <c r="P15" i="8"/>
  <c r="O15" i="8"/>
  <c r="S14" i="8"/>
  <c r="Q14" i="8"/>
  <c r="P14" i="8"/>
  <c r="O14" i="8"/>
  <c r="S13" i="8"/>
  <c r="Q13" i="8"/>
  <c r="P13" i="8"/>
  <c r="O13" i="8"/>
  <c r="S12" i="8"/>
  <c r="Q12" i="8"/>
  <c r="P12" i="8"/>
  <c r="O12" i="8"/>
  <c r="S11" i="8"/>
  <c r="Q11" i="8"/>
  <c r="P11" i="8"/>
  <c r="O11" i="8"/>
  <c r="S10" i="8"/>
  <c r="Q10" i="8"/>
  <c r="T10" i="8" s="1"/>
  <c r="U10" i="8" s="1"/>
  <c r="P10" i="8"/>
  <c r="O10" i="8"/>
  <c r="S9" i="8"/>
  <c r="Q9" i="8"/>
  <c r="P9" i="8"/>
  <c r="O9" i="8"/>
  <c r="S8" i="8"/>
  <c r="Q8" i="8"/>
  <c r="P8" i="8"/>
  <c r="O8" i="8"/>
  <c r="S7" i="8"/>
  <c r="Q7" i="8"/>
  <c r="P7" i="8"/>
  <c r="O7" i="8"/>
  <c r="S6" i="8"/>
  <c r="Q6" i="8"/>
  <c r="P6" i="8"/>
  <c r="R6" i="8" s="1"/>
  <c r="O6" i="8"/>
  <c r="S5" i="8"/>
  <c r="Q5" i="8"/>
  <c r="P5" i="8"/>
  <c r="O5" i="8"/>
  <c r="S4" i="8"/>
  <c r="Q4" i="8"/>
  <c r="T4" i="8" s="1"/>
  <c r="U4" i="8" s="1"/>
  <c r="P4" i="8"/>
  <c r="O4" i="8"/>
  <c r="S3" i="8"/>
  <c r="Q3" i="8"/>
  <c r="P3" i="8"/>
  <c r="O3" i="8"/>
  <c r="S2" i="8"/>
  <c r="Q2" i="8"/>
  <c r="P2" i="8"/>
  <c r="O2" i="8"/>
  <c r="I2" i="2"/>
  <c r="L2" i="2" s="1"/>
  <c r="X706" i="4"/>
  <c r="Y706" i="4" s="1"/>
  <c r="X688" i="4"/>
  <c r="Y688" i="4" s="1"/>
  <c r="X591" i="4"/>
  <c r="Y591" i="4" s="1"/>
  <c r="X572" i="4"/>
  <c r="Y572" i="4" s="1"/>
  <c r="X477" i="4"/>
  <c r="Y477" i="4" s="1"/>
  <c r="X455" i="4"/>
  <c r="Y455" i="4" s="1"/>
  <c r="X363" i="4"/>
  <c r="Y363" i="4" s="1"/>
  <c r="X286" i="4"/>
  <c r="Y286" i="4" s="1"/>
  <c r="X222" i="4"/>
  <c r="Y222" i="4" s="1"/>
  <c r="X170" i="4"/>
  <c r="Y170" i="4" s="1"/>
  <c r="X159" i="4"/>
  <c r="Y159" i="4" s="1"/>
  <c r="X107" i="4"/>
  <c r="Y107" i="4" s="1"/>
  <c r="X96" i="4"/>
  <c r="Y96" i="4" s="1"/>
  <c r="X53" i="4"/>
  <c r="Y53" i="4" s="1"/>
  <c r="X36" i="4"/>
  <c r="Y36" i="4" s="1"/>
  <c r="X17" i="4"/>
  <c r="Y17" i="4" s="1"/>
  <c r="X2" i="4"/>
  <c r="Y2" i="4" s="1"/>
  <c r="W768" i="4"/>
  <c r="W767" i="4"/>
  <c r="W766" i="4"/>
  <c r="W765" i="4"/>
  <c r="W764" i="4"/>
  <c r="W763" i="4"/>
  <c r="W762" i="4"/>
  <c r="W761" i="4"/>
  <c r="W760" i="4"/>
  <c r="W759" i="4"/>
  <c r="W758" i="4"/>
  <c r="W757" i="4"/>
  <c r="W756" i="4"/>
  <c r="W755" i="4"/>
  <c r="W754" i="4"/>
  <c r="W753" i="4"/>
  <c r="W752" i="4"/>
  <c r="W751" i="4"/>
  <c r="W750" i="4"/>
  <c r="W749" i="4"/>
  <c r="W748" i="4"/>
  <c r="W747" i="4"/>
  <c r="W746" i="4"/>
  <c r="W745" i="4"/>
  <c r="W744" i="4"/>
  <c r="W743" i="4"/>
  <c r="W742" i="4"/>
  <c r="W741" i="4"/>
  <c r="W740" i="4"/>
  <c r="W739" i="4"/>
  <c r="W738" i="4"/>
  <c r="W737" i="4"/>
  <c r="W736" i="4"/>
  <c r="W735" i="4"/>
  <c r="W734" i="4"/>
  <c r="W733" i="4"/>
  <c r="W732" i="4"/>
  <c r="W731" i="4"/>
  <c r="W730" i="4"/>
  <c r="W729" i="4"/>
  <c r="W728" i="4"/>
  <c r="W727" i="4"/>
  <c r="W726" i="4"/>
  <c r="W725" i="4"/>
  <c r="W724" i="4"/>
  <c r="W723" i="4"/>
  <c r="W722" i="4"/>
  <c r="W721" i="4"/>
  <c r="W720" i="4"/>
  <c r="W719" i="4"/>
  <c r="W718" i="4"/>
  <c r="W717" i="4"/>
  <c r="W716" i="4"/>
  <c r="W715" i="4"/>
  <c r="W714" i="4"/>
  <c r="W713" i="4"/>
  <c r="W712" i="4"/>
  <c r="W711" i="4"/>
  <c r="W710" i="4"/>
  <c r="W709" i="4"/>
  <c r="W708" i="4"/>
  <c r="W707" i="4"/>
  <c r="W706" i="4"/>
  <c r="W705" i="4"/>
  <c r="W704" i="4"/>
  <c r="W703" i="4"/>
  <c r="W702" i="4"/>
  <c r="W701" i="4"/>
  <c r="W700" i="4"/>
  <c r="W699" i="4"/>
  <c r="W698" i="4"/>
  <c r="W697" i="4"/>
  <c r="W696" i="4"/>
  <c r="W695" i="4"/>
  <c r="W694" i="4"/>
  <c r="W693" i="4"/>
  <c r="W692" i="4"/>
  <c r="W691" i="4"/>
  <c r="W690" i="4"/>
  <c r="W689" i="4"/>
  <c r="W688" i="4"/>
  <c r="W687" i="4"/>
  <c r="W686" i="4"/>
  <c r="W685" i="4"/>
  <c r="W684" i="4"/>
  <c r="W683" i="4"/>
  <c r="W682" i="4"/>
  <c r="W681" i="4"/>
  <c r="W680" i="4"/>
  <c r="W679" i="4"/>
  <c r="W678" i="4"/>
  <c r="W677" i="4"/>
  <c r="W676" i="4"/>
  <c r="W675" i="4"/>
  <c r="W674" i="4"/>
  <c r="W673" i="4"/>
  <c r="W672" i="4"/>
  <c r="W671" i="4"/>
  <c r="W670" i="4"/>
  <c r="W669" i="4"/>
  <c r="W668" i="4"/>
  <c r="W667" i="4"/>
  <c r="W666" i="4"/>
  <c r="W665" i="4"/>
  <c r="W664" i="4"/>
  <c r="W663" i="4"/>
  <c r="W662" i="4"/>
  <c r="W661" i="4"/>
  <c r="W660" i="4"/>
  <c r="W659" i="4"/>
  <c r="W658" i="4"/>
  <c r="W657" i="4"/>
  <c r="W656" i="4"/>
  <c r="W655" i="4"/>
  <c r="W654" i="4"/>
  <c r="W653" i="4"/>
  <c r="W652" i="4"/>
  <c r="W651" i="4"/>
  <c r="W650" i="4"/>
  <c r="W649" i="4"/>
  <c r="W648" i="4"/>
  <c r="W647" i="4"/>
  <c r="W646" i="4"/>
  <c r="W645" i="4"/>
  <c r="W644" i="4"/>
  <c r="W643" i="4"/>
  <c r="W642" i="4"/>
  <c r="W641" i="4"/>
  <c r="W640" i="4"/>
  <c r="W639" i="4"/>
  <c r="W638" i="4"/>
  <c r="W637" i="4"/>
  <c r="W636" i="4"/>
  <c r="W635" i="4"/>
  <c r="W634" i="4"/>
  <c r="W633" i="4"/>
  <c r="W632" i="4"/>
  <c r="W631" i="4"/>
  <c r="W630" i="4"/>
  <c r="W629" i="4"/>
  <c r="W628" i="4"/>
  <c r="W627" i="4"/>
  <c r="W626" i="4"/>
  <c r="W625" i="4"/>
  <c r="W624" i="4"/>
  <c r="W623" i="4"/>
  <c r="W622" i="4"/>
  <c r="W621" i="4"/>
  <c r="W620" i="4"/>
  <c r="W619" i="4"/>
  <c r="W618" i="4"/>
  <c r="W617" i="4"/>
  <c r="W616" i="4"/>
  <c r="W615" i="4"/>
  <c r="W614" i="4"/>
  <c r="W613" i="4"/>
  <c r="W612" i="4"/>
  <c r="W611" i="4"/>
  <c r="W610" i="4"/>
  <c r="W609" i="4"/>
  <c r="W608" i="4"/>
  <c r="W607" i="4"/>
  <c r="W606" i="4"/>
  <c r="W605" i="4"/>
  <c r="W604" i="4"/>
  <c r="W603" i="4"/>
  <c r="W602" i="4"/>
  <c r="W601" i="4"/>
  <c r="W600" i="4"/>
  <c r="W599" i="4"/>
  <c r="W598" i="4"/>
  <c r="W597" i="4"/>
  <c r="W596" i="4"/>
  <c r="W595" i="4"/>
  <c r="W594" i="4"/>
  <c r="W593" i="4"/>
  <c r="W592" i="4"/>
  <c r="W591" i="4"/>
  <c r="W590" i="4"/>
  <c r="W589" i="4"/>
  <c r="W588" i="4"/>
  <c r="W587" i="4"/>
  <c r="W586" i="4"/>
  <c r="W585" i="4"/>
  <c r="W584" i="4"/>
  <c r="W583" i="4"/>
  <c r="W582" i="4"/>
  <c r="W581" i="4"/>
  <c r="W580" i="4"/>
  <c r="W579" i="4"/>
  <c r="W578" i="4"/>
  <c r="W577" i="4"/>
  <c r="W576" i="4"/>
  <c r="W575" i="4"/>
  <c r="W574" i="4"/>
  <c r="W573" i="4"/>
  <c r="W572" i="4"/>
  <c r="W571" i="4"/>
  <c r="W570" i="4"/>
  <c r="W569" i="4"/>
  <c r="W568" i="4"/>
  <c r="W567" i="4"/>
  <c r="W566" i="4"/>
  <c r="W565" i="4"/>
  <c r="W564" i="4"/>
  <c r="W563" i="4"/>
  <c r="W562" i="4"/>
  <c r="W561" i="4"/>
  <c r="W560" i="4"/>
  <c r="W559" i="4"/>
  <c r="W558" i="4"/>
  <c r="W557" i="4"/>
  <c r="W556" i="4"/>
  <c r="W555" i="4"/>
  <c r="W554" i="4"/>
  <c r="W553" i="4"/>
  <c r="W552" i="4"/>
  <c r="W551" i="4"/>
  <c r="W550" i="4"/>
  <c r="W549" i="4"/>
  <c r="W548" i="4"/>
  <c r="W547" i="4"/>
  <c r="W546" i="4"/>
  <c r="W545" i="4"/>
  <c r="W544" i="4"/>
  <c r="W543" i="4"/>
  <c r="W542" i="4"/>
  <c r="W541" i="4"/>
  <c r="W540" i="4"/>
  <c r="W539" i="4"/>
  <c r="W538" i="4"/>
  <c r="W537" i="4"/>
  <c r="W536" i="4"/>
  <c r="W535" i="4"/>
  <c r="W534" i="4"/>
  <c r="W533" i="4"/>
  <c r="W532" i="4"/>
  <c r="W531" i="4"/>
  <c r="W530" i="4"/>
  <c r="W529" i="4"/>
  <c r="W528" i="4"/>
  <c r="W527" i="4"/>
  <c r="W526" i="4"/>
  <c r="W525" i="4"/>
  <c r="W524" i="4"/>
  <c r="W523" i="4"/>
  <c r="W522" i="4"/>
  <c r="X522" i="4" s="1"/>
  <c r="Y522" i="4" s="1"/>
  <c r="W521" i="4"/>
  <c r="W520" i="4"/>
  <c r="W519" i="4"/>
  <c r="W518" i="4"/>
  <c r="W517" i="4"/>
  <c r="W516" i="4"/>
  <c r="W515" i="4"/>
  <c r="W514" i="4"/>
  <c r="W513" i="4"/>
  <c r="W512" i="4"/>
  <c r="W511" i="4"/>
  <c r="W510" i="4"/>
  <c r="W509" i="4"/>
  <c r="W508" i="4"/>
  <c r="W507" i="4"/>
  <c r="W506" i="4"/>
  <c r="W505" i="4"/>
  <c r="W504" i="4"/>
  <c r="W503" i="4"/>
  <c r="W502" i="4"/>
  <c r="X502" i="4" s="1"/>
  <c r="Y502" i="4" s="1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X362" i="4" s="1"/>
  <c r="Y362" i="4" s="1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X272" i="4" s="1"/>
  <c r="Y272" i="4" s="1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X122" i="4" s="1"/>
  <c r="Y122" i="4" s="1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X39" i="4" s="1"/>
  <c r="Y39" i="4" s="1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X19" i="4" s="1"/>
  <c r="Y19" i="4" s="1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W2" i="4"/>
  <c r="J3" i="2"/>
  <c r="U768" i="4"/>
  <c r="T768" i="4"/>
  <c r="U767" i="4"/>
  <c r="T767" i="4"/>
  <c r="U766" i="4"/>
  <c r="T766" i="4"/>
  <c r="U765" i="4"/>
  <c r="T765" i="4"/>
  <c r="U764" i="4"/>
  <c r="T764" i="4"/>
  <c r="U763" i="4"/>
  <c r="T763" i="4"/>
  <c r="U762" i="4"/>
  <c r="T762" i="4"/>
  <c r="U761" i="4"/>
  <c r="T761" i="4"/>
  <c r="U760" i="4"/>
  <c r="T760" i="4"/>
  <c r="U759" i="4"/>
  <c r="T759" i="4"/>
  <c r="U758" i="4"/>
  <c r="T758" i="4"/>
  <c r="U757" i="4"/>
  <c r="T757" i="4"/>
  <c r="U756" i="4"/>
  <c r="T756" i="4"/>
  <c r="U755" i="4"/>
  <c r="T755" i="4"/>
  <c r="U754" i="4"/>
  <c r="T754" i="4"/>
  <c r="U753" i="4"/>
  <c r="T753" i="4"/>
  <c r="U752" i="4"/>
  <c r="T752" i="4"/>
  <c r="U751" i="4"/>
  <c r="T751" i="4"/>
  <c r="U750" i="4"/>
  <c r="T750" i="4"/>
  <c r="U749" i="4"/>
  <c r="T749" i="4"/>
  <c r="U748" i="4"/>
  <c r="T748" i="4"/>
  <c r="U747" i="4"/>
  <c r="T747" i="4"/>
  <c r="U746" i="4"/>
  <c r="T746" i="4"/>
  <c r="U745" i="4"/>
  <c r="T745" i="4"/>
  <c r="U744" i="4"/>
  <c r="T744" i="4"/>
  <c r="U743" i="4"/>
  <c r="T743" i="4"/>
  <c r="U742" i="4"/>
  <c r="T742" i="4"/>
  <c r="U741" i="4"/>
  <c r="T741" i="4"/>
  <c r="U740" i="4"/>
  <c r="T740" i="4"/>
  <c r="U739" i="4"/>
  <c r="T739" i="4"/>
  <c r="U738" i="4"/>
  <c r="T738" i="4"/>
  <c r="U737" i="4"/>
  <c r="T737" i="4"/>
  <c r="U736" i="4"/>
  <c r="T736" i="4"/>
  <c r="U735" i="4"/>
  <c r="T735" i="4"/>
  <c r="U734" i="4"/>
  <c r="T734" i="4"/>
  <c r="U733" i="4"/>
  <c r="T733" i="4"/>
  <c r="U732" i="4"/>
  <c r="T732" i="4"/>
  <c r="U731" i="4"/>
  <c r="V731" i="4" s="1"/>
  <c r="T731" i="4"/>
  <c r="U730" i="4"/>
  <c r="V730" i="4" s="1"/>
  <c r="T730" i="4"/>
  <c r="U729" i="4"/>
  <c r="T729" i="4"/>
  <c r="U728" i="4"/>
  <c r="T728" i="4"/>
  <c r="U727" i="4"/>
  <c r="T727" i="4"/>
  <c r="U726" i="4"/>
  <c r="T726" i="4"/>
  <c r="U725" i="4"/>
  <c r="T725" i="4"/>
  <c r="U724" i="4"/>
  <c r="T724" i="4"/>
  <c r="U723" i="4"/>
  <c r="T723" i="4"/>
  <c r="U722" i="4"/>
  <c r="T722" i="4"/>
  <c r="U721" i="4"/>
  <c r="T721" i="4"/>
  <c r="U720" i="4"/>
  <c r="T720" i="4"/>
  <c r="U719" i="4"/>
  <c r="T719" i="4"/>
  <c r="U718" i="4"/>
  <c r="T718" i="4"/>
  <c r="U717" i="4"/>
  <c r="T717" i="4"/>
  <c r="U716" i="4"/>
  <c r="T716" i="4"/>
  <c r="U715" i="4"/>
  <c r="T715" i="4"/>
  <c r="U714" i="4"/>
  <c r="T714" i="4"/>
  <c r="U713" i="4"/>
  <c r="T713" i="4"/>
  <c r="U712" i="4"/>
  <c r="T712" i="4"/>
  <c r="U711" i="4"/>
  <c r="V711" i="4" s="1"/>
  <c r="T711" i="4"/>
  <c r="U710" i="4"/>
  <c r="T710" i="4"/>
  <c r="U709" i="4"/>
  <c r="T709" i="4"/>
  <c r="U708" i="4"/>
  <c r="T708" i="4"/>
  <c r="U707" i="4"/>
  <c r="T707" i="4"/>
  <c r="U706" i="4"/>
  <c r="V706" i="4" s="1"/>
  <c r="T706" i="4"/>
  <c r="U705" i="4"/>
  <c r="T705" i="4"/>
  <c r="U704" i="4"/>
  <c r="T704" i="4"/>
  <c r="U703" i="4"/>
  <c r="T703" i="4"/>
  <c r="U702" i="4"/>
  <c r="T702" i="4"/>
  <c r="U701" i="4"/>
  <c r="T701" i="4"/>
  <c r="U700" i="4"/>
  <c r="T700" i="4"/>
  <c r="U699" i="4"/>
  <c r="T699" i="4"/>
  <c r="U698" i="4"/>
  <c r="T698" i="4"/>
  <c r="U697" i="4"/>
  <c r="T697" i="4"/>
  <c r="U696" i="4"/>
  <c r="T696" i="4"/>
  <c r="U695" i="4"/>
  <c r="T695" i="4"/>
  <c r="U694" i="4"/>
  <c r="T694" i="4"/>
  <c r="U693" i="4"/>
  <c r="T693" i="4"/>
  <c r="U692" i="4"/>
  <c r="T692" i="4"/>
  <c r="U691" i="4"/>
  <c r="T691" i="4"/>
  <c r="U690" i="4"/>
  <c r="T690" i="4"/>
  <c r="U689" i="4"/>
  <c r="T689" i="4"/>
  <c r="U688" i="4"/>
  <c r="T688" i="4"/>
  <c r="U687" i="4"/>
  <c r="T687" i="4"/>
  <c r="U686" i="4"/>
  <c r="V686" i="4" s="1"/>
  <c r="T686" i="4"/>
  <c r="U685" i="4"/>
  <c r="T685" i="4"/>
  <c r="U684" i="4"/>
  <c r="T684" i="4"/>
  <c r="U683" i="4"/>
  <c r="T683" i="4"/>
  <c r="U682" i="4"/>
  <c r="T682" i="4"/>
  <c r="U681" i="4"/>
  <c r="T681" i="4"/>
  <c r="U680" i="4"/>
  <c r="T680" i="4"/>
  <c r="U679" i="4"/>
  <c r="T679" i="4"/>
  <c r="U678" i="4"/>
  <c r="T678" i="4"/>
  <c r="U677" i="4"/>
  <c r="T677" i="4"/>
  <c r="U676" i="4"/>
  <c r="T676" i="4"/>
  <c r="U675" i="4"/>
  <c r="T675" i="4"/>
  <c r="U674" i="4"/>
  <c r="T674" i="4"/>
  <c r="U673" i="4"/>
  <c r="T673" i="4"/>
  <c r="U672" i="4"/>
  <c r="T672" i="4"/>
  <c r="U671" i="4"/>
  <c r="T671" i="4"/>
  <c r="U670" i="4"/>
  <c r="T670" i="4"/>
  <c r="U669" i="4"/>
  <c r="T669" i="4"/>
  <c r="U668" i="4"/>
  <c r="T668" i="4"/>
  <c r="U667" i="4"/>
  <c r="T667" i="4"/>
  <c r="U666" i="4"/>
  <c r="T666" i="4"/>
  <c r="U665" i="4"/>
  <c r="T665" i="4"/>
  <c r="U664" i="4"/>
  <c r="T664" i="4"/>
  <c r="U663" i="4"/>
  <c r="T663" i="4"/>
  <c r="U662" i="4"/>
  <c r="T662" i="4"/>
  <c r="X662" i="4" s="1"/>
  <c r="Y662" i="4" s="1"/>
  <c r="U661" i="4"/>
  <c r="V661" i="4" s="1"/>
  <c r="T661" i="4"/>
  <c r="U660" i="4"/>
  <c r="T660" i="4"/>
  <c r="U659" i="4"/>
  <c r="T659" i="4"/>
  <c r="U658" i="4"/>
  <c r="T658" i="4"/>
  <c r="U657" i="4"/>
  <c r="T657" i="4"/>
  <c r="U656" i="4"/>
  <c r="T656" i="4"/>
  <c r="U655" i="4"/>
  <c r="T655" i="4"/>
  <c r="U654" i="4"/>
  <c r="T654" i="4"/>
  <c r="U653" i="4"/>
  <c r="T653" i="4"/>
  <c r="U652" i="4"/>
  <c r="T652" i="4"/>
  <c r="U651" i="4"/>
  <c r="T651" i="4"/>
  <c r="U650" i="4"/>
  <c r="T650" i="4"/>
  <c r="U649" i="4"/>
  <c r="T649" i="4"/>
  <c r="U648" i="4"/>
  <c r="T648" i="4"/>
  <c r="U647" i="4"/>
  <c r="T647" i="4"/>
  <c r="U646" i="4"/>
  <c r="T646" i="4"/>
  <c r="U645" i="4"/>
  <c r="T645" i="4"/>
  <c r="U644" i="4"/>
  <c r="T644" i="4"/>
  <c r="U643" i="4"/>
  <c r="T643" i="4"/>
  <c r="U642" i="4"/>
  <c r="T642" i="4"/>
  <c r="U641" i="4"/>
  <c r="V641" i="4" s="1"/>
  <c r="T641" i="4"/>
  <c r="U640" i="4"/>
  <c r="T640" i="4"/>
  <c r="U639" i="4"/>
  <c r="T639" i="4"/>
  <c r="U638" i="4"/>
  <c r="T638" i="4"/>
  <c r="U637" i="4"/>
  <c r="T637" i="4"/>
  <c r="X637" i="4" s="1"/>
  <c r="Y637" i="4" s="1"/>
  <c r="U636" i="4"/>
  <c r="T636" i="4"/>
  <c r="U635" i="4"/>
  <c r="T635" i="4"/>
  <c r="U634" i="4"/>
  <c r="T634" i="4"/>
  <c r="U633" i="4"/>
  <c r="T633" i="4"/>
  <c r="U632" i="4"/>
  <c r="T632" i="4"/>
  <c r="U631" i="4"/>
  <c r="T631" i="4"/>
  <c r="U630" i="4"/>
  <c r="T630" i="4"/>
  <c r="U629" i="4"/>
  <c r="T629" i="4"/>
  <c r="U628" i="4"/>
  <c r="T628" i="4"/>
  <c r="U627" i="4"/>
  <c r="T627" i="4"/>
  <c r="U626" i="4"/>
  <c r="T626" i="4"/>
  <c r="U625" i="4"/>
  <c r="T625" i="4"/>
  <c r="U624" i="4"/>
  <c r="T624" i="4"/>
  <c r="U623" i="4"/>
  <c r="T623" i="4"/>
  <c r="U622" i="4"/>
  <c r="T622" i="4"/>
  <c r="U621" i="4"/>
  <c r="T621" i="4"/>
  <c r="U620" i="4"/>
  <c r="T620" i="4"/>
  <c r="U619" i="4"/>
  <c r="T619" i="4"/>
  <c r="U618" i="4"/>
  <c r="T618" i="4"/>
  <c r="U617" i="4"/>
  <c r="T617" i="4"/>
  <c r="U616" i="4"/>
  <c r="V616" i="4" s="1"/>
  <c r="T616" i="4"/>
  <c r="U615" i="4"/>
  <c r="T615" i="4"/>
  <c r="U614" i="4"/>
  <c r="T614" i="4"/>
  <c r="U613" i="4"/>
  <c r="T613" i="4"/>
  <c r="U612" i="4"/>
  <c r="T612" i="4"/>
  <c r="U611" i="4"/>
  <c r="T611" i="4"/>
  <c r="U610" i="4"/>
  <c r="T610" i="4"/>
  <c r="U609" i="4"/>
  <c r="T609" i="4"/>
  <c r="U608" i="4"/>
  <c r="T608" i="4"/>
  <c r="U607" i="4"/>
  <c r="T607" i="4"/>
  <c r="U606" i="4"/>
  <c r="T606" i="4"/>
  <c r="U605" i="4"/>
  <c r="T605" i="4"/>
  <c r="U604" i="4"/>
  <c r="T604" i="4"/>
  <c r="U603" i="4"/>
  <c r="T603" i="4"/>
  <c r="U602" i="4"/>
  <c r="T602" i="4"/>
  <c r="U601" i="4"/>
  <c r="T601" i="4"/>
  <c r="U600" i="4"/>
  <c r="T600" i="4"/>
  <c r="U599" i="4"/>
  <c r="T599" i="4"/>
  <c r="U598" i="4"/>
  <c r="T598" i="4"/>
  <c r="U597" i="4"/>
  <c r="T597" i="4"/>
  <c r="U596" i="4"/>
  <c r="T596" i="4"/>
  <c r="U595" i="4"/>
  <c r="T595" i="4"/>
  <c r="U594" i="4"/>
  <c r="T594" i="4"/>
  <c r="U593" i="4"/>
  <c r="T593" i="4"/>
  <c r="U592" i="4"/>
  <c r="T592" i="4"/>
  <c r="X592" i="4" s="1"/>
  <c r="Y592" i="4" s="1"/>
  <c r="U591" i="4"/>
  <c r="V591" i="4" s="1"/>
  <c r="T591" i="4"/>
  <c r="U590" i="4"/>
  <c r="T590" i="4"/>
  <c r="U589" i="4"/>
  <c r="T589" i="4"/>
  <c r="U588" i="4"/>
  <c r="T588" i="4"/>
  <c r="U587" i="4"/>
  <c r="T587" i="4"/>
  <c r="U586" i="4"/>
  <c r="T586" i="4"/>
  <c r="U585" i="4"/>
  <c r="T585" i="4"/>
  <c r="U584" i="4"/>
  <c r="T584" i="4"/>
  <c r="U583" i="4"/>
  <c r="T583" i="4"/>
  <c r="U582" i="4"/>
  <c r="T582" i="4"/>
  <c r="U581" i="4"/>
  <c r="T581" i="4"/>
  <c r="U580" i="4"/>
  <c r="T580" i="4"/>
  <c r="U579" i="4"/>
  <c r="T579" i="4"/>
  <c r="U578" i="4"/>
  <c r="T578" i="4"/>
  <c r="U577" i="4"/>
  <c r="T577" i="4"/>
  <c r="U576" i="4"/>
  <c r="T576" i="4"/>
  <c r="U575" i="4"/>
  <c r="T575" i="4"/>
  <c r="U574" i="4"/>
  <c r="T574" i="4"/>
  <c r="U573" i="4"/>
  <c r="T573" i="4"/>
  <c r="U572" i="4"/>
  <c r="T572" i="4"/>
  <c r="U571" i="4"/>
  <c r="T571" i="4"/>
  <c r="U570" i="4"/>
  <c r="T570" i="4"/>
  <c r="U569" i="4"/>
  <c r="T569" i="4"/>
  <c r="U568" i="4"/>
  <c r="T568" i="4"/>
  <c r="U567" i="4"/>
  <c r="T567" i="4"/>
  <c r="X567" i="4" s="1"/>
  <c r="Y567" i="4" s="1"/>
  <c r="U566" i="4"/>
  <c r="T566" i="4"/>
  <c r="U565" i="4"/>
  <c r="T565" i="4"/>
  <c r="U564" i="4"/>
  <c r="T564" i="4"/>
  <c r="U563" i="4"/>
  <c r="T563" i="4"/>
  <c r="U562" i="4"/>
  <c r="T562" i="4"/>
  <c r="U561" i="4"/>
  <c r="T561" i="4"/>
  <c r="U560" i="4"/>
  <c r="T560" i="4"/>
  <c r="U559" i="4"/>
  <c r="T559" i="4"/>
  <c r="U558" i="4"/>
  <c r="T558" i="4"/>
  <c r="U557" i="4"/>
  <c r="T557" i="4"/>
  <c r="U556" i="4"/>
  <c r="T556" i="4"/>
  <c r="U555" i="4"/>
  <c r="T555" i="4"/>
  <c r="U554" i="4"/>
  <c r="T554" i="4"/>
  <c r="U553" i="4"/>
  <c r="T553" i="4"/>
  <c r="U552" i="4"/>
  <c r="T552" i="4"/>
  <c r="U551" i="4"/>
  <c r="T551" i="4"/>
  <c r="U550" i="4"/>
  <c r="T550" i="4"/>
  <c r="U549" i="4"/>
  <c r="T549" i="4"/>
  <c r="U548" i="4"/>
  <c r="T548" i="4"/>
  <c r="U547" i="4"/>
  <c r="T547" i="4"/>
  <c r="X547" i="4" s="1"/>
  <c r="Y547" i="4" s="1"/>
  <c r="U546" i="4"/>
  <c r="T546" i="4"/>
  <c r="U545" i="4"/>
  <c r="T545" i="4"/>
  <c r="U544" i="4"/>
  <c r="T544" i="4"/>
  <c r="U543" i="4"/>
  <c r="T543" i="4"/>
  <c r="U542" i="4"/>
  <c r="T542" i="4"/>
  <c r="U541" i="4"/>
  <c r="T541" i="4"/>
  <c r="U540" i="4"/>
  <c r="T540" i="4"/>
  <c r="U539" i="4"/>
  <c r="T539" i="4"/>
  <c r="U538" i="4"/>
  <c r="T538" i="4"/>
  <c r="U537" i="4"/>
  <c r="T537" i="4"/>
  <c r="U536" i="4"/>
  <c r="T536" i="4"/>
  <c r="U535" i="4"/>
  <c r="T535" i="4"/>
  <c r="U534" i="4"/>
  <c r="T534" i="4"/>
  <c r="U533" i="4"/>
  <c r="T533" i="4"/>
  <c r="U532" i="4"/>
  <c r="T532" i="4"/>
  <c r="U531" i="4"/>
  <c r="T531" i="4"/>
  <c r="U530" i="4"/>
  <c r="T530" i="4"/>
  <c r="U529" i="4"/>
  <c r="T529" i="4"/>
  <c r="U528" i="4"/>
  <c r="T528" i="4"/>
  <c r="U527" i="4"/>
  <c r="T527" i="4"/>
  <c r="U526" i="4"/>
  <c r="T526" i="4"/>
  <c r="U525" i="4"/>
  <c r="T525" i="4"/>
  <c r="U524" i="4"/>
  <c r="T524" i="4"/>
  <c r="U523" i="4"/>
  <c r="T523" i="4"/>
  <c r="U522" i="4"/>
  <c r="T522" i="4"/>
  <c r="U521" i="4"/>
  <c r="T521" i="4"/>
  <c r="U520" i="4"/>
  <c r="T520" i="4"/>
  <c r="U519" i="4"/>
  <c r="T519" i="4"/>
  <c r="U518" i="4"/>
  <c r="T518" i="4"/>
  <c r="U517" i="4"/>
  <c r="T517" i="4"/>
  <c r="U516" i="4"/>
  <c r="T516" i="4"/>
  <c r="U515" i="4"/>
  <c r="T515" i="4"/>
  <c r="U514" i="4"/>
  <c r="T514" i="4"/>
  <c r="U513" i="4"/>
  <c r="T513" i="4"/>
  <c r="U512" i="4"/>
  <c r="T512" i="4"/>
  <c r="U511" i="4"/>
  <c r="T511" i="4"/>
  <c r="U510" i="4"/>
  <c r="T510" i="4"/>
  <c r="U509" i="4"/>
  <c r="T509" i="4"/>
  <c r="U508" i="4"/>
  <c r="T508" i="4"/>
  <c r="U507" i="4"/>
  <c r="T507" i="4"/>
  <c r="U506" i="4"/>
  <c r="T506" i="4"/>
  <c r="U505" i="4"/>
  <c r="T505" i="4"/>
  <c r="U504" i="4"/>
  <c r="T504" i="4"/>
  <c r="U503" i="4"/>
  <c r="T503" i="4"/>
  <c r="U502" i="4"/>
  <c r="T502" i="4"/>
  <c r="U501" i="4"/>
  <c r="T501" i="4"/>
  <c r="U500" i="4"/>
  <c r="T500" i="4"/>
  <c r="U499" i="4"/>
  <c r="T499" i="4"/>
  <c r="U498" i="4"/>
  <c r="T498" i="4"/>
  <c r="U497" i="4"/>
  <c r="T497" i="4"/>
  <c r="U496" i="4"/>
  <c r="T496" i="4"/>
  <c r="U495" i="4"/>
  <c r="T495" i="4"/>
  <c r="U494" i="4"/>
  <c r="T494" i="4"/>
  <c r="U493" i="4"/>
  <c r="T493" i="4"/>
  <c r="U492" i="4"/>
  <c r="T492" i="4"/>
  <c r="U491" i="4"/>
  <c r="T491" i="4"/>
  <c r="U490" i="4"/>
  <c r="T490" i="4"/>
  <c r="U489" i="4"/>
  <c r="T489" i="4"/>
  <c r="U488" i="4"/>
  <c r="T488" i="4"/>
  <c r="U487" i="4"/>
  <c r="T487" i="4"/>
  <c r="U486" i="4"/>
  <c r="T486" i="4"/>
  <c r="U485" i="4"/>
  <c r="T485" i="4"/>
  <c r="U484" i="4"/>
  <c r="T484" i="4"/>
  <c r="U483" i="4"/>
  <c r="T483" i="4"/>
  <c r="U482" i="4"/>
  <c r="T482" i="4"/>
  <c r="U481" i="4"/>
  <c r="T481" i="4"/>
  <c r="U480" i="4"/>
  <c r="T480" i="4"/>
  <c r="U479" i="4"/>
  <c r="X479" i="4" s="1"/>
  <c r="Y479" i="4" s="1"/>
  <c r="T479" i="4"/>
  <c r="U478" i="4"/>
  <c r="T478" i="4"/>
  <c r="U477" i="4"/>
  <c r="T477" i="4"/>
  <c r="U476" i="4"/>
  <c r="T476" i="4"/>
  <c r="U475" i="4"/>
  <c r="T475" i="4"/>
  <c r="U474" i="4"/>
  <c r="T474" i="4"/>
  <c r="U473" i="4"/>
  <c r="T473" i="4"/>
  <c r="U472" i="4"/>
  <c r="T472" i="4"/>
  <c r="U471" i="4"/>
  <c r="T471" i="4"/>
  <c r="U470" i="4"/>
  <c r="T470" i="4"/>
  <c r="U469" i="4"/>
  <c r="T469" i="4"/>
  <c r="U468" i="4"/>
  <c r="T468" i="4"/>
  <c r="U467" i="4"/>
  <c r="T467" i="4"/>
  <c r="U466" i="4"/>
  <c r="T466" i="4"/>
  <c r="U465" i="4"/>
  <c r="T465" i="4"/>
  <c r="U464" i="4"/>
  <c r="T464" i="4"/>
  <c r="U463" i="4"/>
  <c r="T463" i="4"/>
  <c r="U462" i="4"/>
  <c r="T462" i="4"/>
  <c r="U461" i="4"/>
  <c r="T461" i="4"/>
  <c r="U460" i="4"/>
  <c r="T460" i="4"/>
  <c r="U459" i="4"/>
  <c r="T459" i="4"/>
  <c r="U458" i="4"/>
  <c r="T458" i="4"/>
  <c r="U457" i="4"/>
  <c r="T457" i="4"/>
  <c r="U456" i="4"/>
  <c r="T456" i="4"/>
  <c r="U455" i="4"/>
  <c r="V455" i="4" s="1"/>
  <c r="T455" i="4"/>
  <c r="U454" i="4"/>
  <c r="T454" i="4"/>
  <c r="U453" i="4"/>
  <c r="T453" i="4"/>
  <c r="U452" i="4"/>
  <c r="T452" i="4"/>
  <c r="U451" i="4"/>
  <c r="T451" i="4"/>
  <c r="U450" i="4"/>
  <c r="T450" i="4"/>
  <c r="U449" i="4"/>
  <c r="T449" i="4"/>
  <c r="U448" i="4"/>
  <c r="T448" i="4"/>
  <c r="U447" i="4"/>
  <c r="T447" i="4"/>
  <c r="U446" i="4"/>
  <c r="T446" i="4"/>
  <c r="U445" i="4"/>
  <c r="T445" i="4"/>
  <c r="U444" i="4"/>
  <c r="T444" i="4"/>
  <c r="U443" i="4"/>
  <c r="T443" i="4"/>
  <c r="U442" i="4"/>
  <c r="T442" i="4"/>
  <c r="U441" i="4"/>
  <c r="T441" i="4"/>
  <c r="U440" i="4"/>
  <c r="T440" i="4"/>
  <c r="U439" i="4"/>
  <c r="T439" i="4"/>
  <c r="U438" i="4"/>
  <c r="T438" i="4"/>
  <c r="U437" i="4"/>
  <c r="T437" i="4"/>
  <c r="X437" i="4" s="1"/>
  <c r="Y437" i="4" s="1"/>
  <c r="U436" i="4"/>
  <c r="T436" i="4"/>
  <c r="U435" i="4"/>
  <c r="T435" i="4"/>
  <c r="U434" i="4"/>
  <c r="T434" i="4"/>
  <c r="U433" i="4"/>
  <c r="T433" i="4"/>
  <c r="U432" i="4"/>
  <c r="T432" i="4"/>
  <c r="U431" i="4"/>
  <c r="V431" i="4" s="1"/>
  <c r="T431" i="4"/>
  <c r="U430" i="4"/>
  <c r="T430" i="4"/>
  <c r="U429" i="4"/>
  <c r="T429" i="4"/>
  <c r="U428" i="4"/>
  <c r="T428" i="4"/>
  <c r="U427" i="4"/>
  <c r="T427" i="4"/>
  <c r="U426" i="4"/>
  <c r="T426" i="4"/>
  <c r="U425" i="4"/>
  <c r="T425" i="4"/>
  <c r="U424" i="4"/>
  <c r="T424" i="4"/>
  <c r="U423" i="4"/>
  <c r="T423" i="4"/>
  <c r="U422" i="4"/>
  <c r="T422" i="4"/>
  <c r="U421" i="4"/>
  <c r="T421" i="4"/>
  <c r="U420" i="4"/>
  <c r="T420" i="4"/>
  <c r="U419" i="4"/>
  <c r="T419" i="4"/>
  <c r="U418" i="4"/>
  <c r="T418" i="4"/>
  <c r="U417" i="4"/>
  <c r="T417" i="4"/>
  <c r="X417" i="4" s="1"/>
  <c r="Y417" i="4" s="1"/>
  <c r="U416" i="4"/>
  <c r="T416" i="4"/>
  <c r="U415" i="4"/>
  <c r="T415" i="4"/>
  <c r="U414" i="4"/>
  <c r="T414" i="4"/>
  <c r="U413" i="4"/>
  <c r="T413" i="4"/>
  <c r="U412" i="4"/>
  <c r="T412" i="4"/>
  <c r="U411" i="4"/>
  <c r="T411" i="4"/>
  <c r="U410" i="4"/>
  <c r="T410" i="4"/>
  <c r="U409" i="4"/>
  <c r="T409" i="4"/>
  <c r="U408" i="4"/>
  <c r="T408" i="4"/>
  <c r="U407" i="4"/>
  <c r="T407" i="4"/>
  <c r="U406" i="4"/>
  <c r="T406" i="4"/>
  <c r="U405" i="4"/>
  <c r="T405" i="4"/>
  <c r="U404" i="4"/>
  <c r="T404" i="4"/>
  <c r="U403" i="4"/>
  <c r="T403" i="4"/>
  <c r="U402" i="4"/>
  <c r="T402" i="4"/>
  <c r="U401" i="4"/>
  <c r="T401" i="4"/>
  <c r="U400" i="4"/>
  <c r="T400" i="4"/>
  <c r="U399" i="4"/>
  <c r="T399" i="4"/>
  <c r="U398" i="4"/>
  <c r="T398" i="4"/>
  <c r="U397" i="4"/>
  <c r="T397" i="4"/>
  <c r="X397" i="4" s="1"/>
  <c r="Y397" i="4" s="1"/>
  <c r="U396" i="4"/>
  <c r="V396" i="4" s="1"/>
  <c r="T396" i="4"/>
  <c r="U395" i="4"/>
  <c r="T395" i="4"/>
  <c r="U394" i="4"/>
  <c r="T394" i="4"/>
  <c r="U393" i="4"/>
  <c r="T393" i="4"/>
  <c r="U392" i="4"/>
  <c r="X392" i="4" s="1"/>
  <c r="Y392" i="4" s="1"/>
  <c r="T392" i="4"/>
  <c r="U391" i="4"/>
  <c r="T391" i="4"/>
  <c r="U390" i="4"/>
  <c r="T390" i="4"/>
  <c r="U389" i="4"/>
  <c r="T389" i="4"/>
  <c r="U388" i="4"/>
  <c r="T388" i="4"/>
  <c r="U387" i="4"/>
  <c r="T387" i="4"/>
  <c r="U386" i="4"/>
  <c r="T386" i="4"/>
  <c r="U385" i="4"/>
  <c r="T385" i="4"/>
  <c r="U384" i="4"/>
  <c r="T384" i="4"/>
  <c r="U383" i="4"/>
  <c r="T383" i="4"/>
  <c r="U382" i="4"/>
  <c r="T382" i="4"/>
  <c r="U381" i="4"/>
  <c r="T381" i="4"/>
  <c r="U380" i="4"/>
  <c r="V380" i="4" s="1"/>
  <c r="T380" i="4"/>
  <c r="U379" i="4"/>
  <c r="T379" i="4"/>
  <c r="U378" i="4"/>
  <c r="T378" i="4"/>
  <c r="X378" i="4" s="1"/>
  <c r="Y378" i="4" s="1"/>
  <c r="U377" i="4"/>
  <c r="T377" i="4"/>
  <c r="U376" i="4"/>
  <c r="T376" i="4"/>
  <c r="U375" i="4"/>
  <c r="T375" i="4"/>
  <c r="U374" i="4"/>
  <c r="T374" i="4"/>
  <c r="U373" i="4"/>
  <c r="T373" i="4"/>
  <c r="U372" i="4"/>
  <c r="T372" i="4"/>
  <c r="U371" i="4"/>
  <c r="T371" i="4"/>
  <c r="U370" i="4"/>
  <c r="T370" i="4"/>
  <c r="U369" i="4"/>
  <c r="T369" i="4"/>
  <c r="U368" i="4"/>
  <c r="T368" i="4"/>
  <c r="U367" i="4"/>
  <c r="T367" i="4"/>
  <c r="U366" i="4"/>
  <c r="T366" i="4"/>
  <c r="U365" i="4"/>
  <c r="T365" i="4"/>
  <c r="U364" i="4"/>
  <c r="T364" i="4"/>
  <c r="U363" i="4"/>
  <c r="T363" i="4"/>
  <c r="U362" i="4"/>
  <c r="T362" i="4"/>
  <c r="U361" i="4"/>
  <c r="T361" i="4"/>
  <c r="U360" i="4"/>
  <c r="T360" i="4"/>
  <c r="U359" i="4"/>
  <c r="T359" i="4"/>
  <c r="U358" i="4"/>
  <c r="T358" i="4"/>
  <c r="U357" i="4"/>
  <c r="T357" i="4"/>
  <c r="U356" i="4"/>
  <c r="T356" i="4"/>
  <c r="U355" i="4"/>
  <c r="T355" i="4"/>
  <c r="U354" i="4"/>
  <c r="T354" i="4"/>
  <c r="U353" i="4"/>
  <c r="T353" i="4"/>
  <c r="U352" i="4"/>
  <c r="T352" i="4"/>
  <c r="U351" i="4"/>
  <c r="T351" i="4"/>
  <c r="U350" i="4"/>
  <c r="T350" i="4"/>
  <c r="U349" i="4"/>
  <c r="T349" i="4"/>
  <c r="U348" i="4"/>
  <c r="T348" i="4"/>
  <c r="U347" i="4"/>
  <c r="T347" i="4"/>
  <c r="X347" i="4" s="1"/>
  <c r="Y347" i="4" s="1"/>
  <c r="U346" i="4"/>
  <c r="T346" i="4"/>
  <c r="U345" i="4"/>
  <c r="T345" i="4"/>
  <c r="U344" i="4"/>
  <c r="T344" i="4"/>
  <c r="U343" i="4"/>
  <c r="T343" i="4"/>
  <c r="U342" i="4"/>
  <c r="X342" i="4" s="1"/>
  <c r="Y342" i="4" s="1"/>
  <c r="T342" i="4"/>
  <c r="U341" i="4"/>
  <c r="T341" i="4"/>
  <c r="U340" i="4"/>
  <c r="T340" i="4"/>
  <c r="U339" i="4"/>
  <c r="T339" i="4"/>
  <c r="U338" i="4"/>
  <c r="T338" i="4"/>
  <c r="U337" i="4"/>
  <c r="T337" i="4"/>
  <c r="U336" i="4"/>
  <c r="T336" i="4"/>
  <c r="U335" i="4"/>
  <c r="T335" i="4"/>
  <c r="U334" i="4"/>
  <c r="T334" i="4"/>
  <c r="U333" i="4"/>
  <c r="T333" i="4"/>
  <c r="U332" i="4"/>
  <c r="T332" i="4"/>
  <c r="U331" i="4"/>
  <c r="X331" i="4" s="1"/>
  <c r="Y331" i="4" s="1"/>
  <c r="T331" i="4"/>
  <c r="U330" i="4"/>
  <c r="V330" i="4" s="1"/>
  <c r="T330" i="4"/>
  <c r="U329" i="4"/>
  <c r="T329" i="4"/>
  <c r="U328" i="4"/>
  <c r="T328" i="4"/>
  <c r="U327" i="4"/>
  <c r="T327" i="4"/>
  <c r="U326" i="4"/>
  <c r="T326" i="4"/>
  <c r="U325" i="4"/>
  <c r="T325" i="4"/>
  <c r="U324" i="4"/>
  <c r="T324" i="4"/>
  <c r="U323" i="4"/>
  <c r="T323" i="4"/>
  <c r="U322" i="4"/>
  <c r="T322" i="4"/>
  <c r="U321" i="4"/>
  <c r="T321" i="4"/>
  <c r="U320" i="4"/>
  <c r="T320" i="4"/>
  <c r="U319" i="4"/>
  <c r="T319" i="4"/>
  <c r="U318" i="4"/>
  <c r="T318" i="4"/>
  <c r="U317" i="4"/>
  <c r="T317" i="4"/>
  <c r="X317" i="4" s="1"/>
  <c r="Y317" i="4" s="1"/>
  <c r="U316" i="4"/>
  <c r="T316" i="4"/>
  <c r="U315" i="4"/>
  <c r="T315" i="4"/>
  <c r="U314" i="4"/>
  <c r="X314" i="4" s="1"/>
  <c r="Y314" i="4" s="1"/>
  <c r="T314" i="4"/>
  <c r="U313" i="4"/>
  <c r="T313" i="4"/>
  <c r="U312" i="4"/>
  <c r="T312" i="4"/>
  <c r="U311" i="4"/>
  <c r="T311" i="4"/>
  <c r="U310" i="4"/>
  <c r="T310" i="4"/>
  <c r="U309" i="4"/>
  <c r="T309" i="4"/>
  <c r="U308" i="4"/>
  <c r="T308" i="4"/>
  <c r="U307" i="4"/>
  <c r="T307" i="4"/>
  <c r="U306" i="4"/>
  <c r="T306" i="4"/>
  <c r="U305" i="4"/>
  <c r="T305" i="4"/>
  <c r="U304" i="4"/>
  <c r="T304" i="4"/>
  <c r="U303" i="4"/>
  <c r="T303" i="4"/>
  <c r="U302" i="4"/>
  <c r="X302" i="4" s="1"/>
  <c r="Y302" i="4" s="1"/>
  <c r="T302" i="4"/>
  <c r="U301" i="4"/>
  <c r="T301" i="4"/>
  <c r="U300" i="4"/>
  <c r="V300" i="4" s="1"/>
  <c r="T300" i="4"/>
  <c r="U299" i="4"/>
  <c r="T299" i="4"/>
  <c r="U298" i="4"/>
  <c r="T298" i="4"/>
  <c r="X298" i="4" s="1"/>
  <c r="Y298" i="4" s="1"/>
  <c r="U297" i="4"/>
  <c r="T297" i="4"/>
  <c r="U296" i="4"/>
  <c r="T296" i="4"/>
  <c r="U295" i="4"/>
  <c r="T295" i="4"/>
  <c r="U294" i="4"/>
  <c r="T294" i="4"/>
  <c r="U293" i="4"/>
  <c r="T293" i="4"/>
  <c r="U292" i="4"/>
  <c r="T292" i="4"/>
  <c r="U291" i="4"/>
  <c r="T291" i="4"/>
  <c r="U290" i="4"/>
  <c r="T290" i="4"/>
  <c r="U289" i="4"/>
  <c r="T289" i="4"/>
  <c r="U288" i="4"/>
  <c r="T288" i="4"/>
  <c r="U287" i="4"/>
  <c r="X287" i="4" s="1"/>
  <c r="Y287" i="4" s="1"/>
  <c r="T287" i="4"/>
  <c r="U286" i="4"/>
  <c r="T286" i="4"/>
  <c r="U285" i="4"/>
  <c r="T285" i="4"/>
  <c r="U284" i="4"/>
  <c r="T284" i="4"/>
  <c r="U283" i="4"/>
  <c r="T283" i="4"/>
  <c r="U282" i="4"/>
  <c r="T282" i="4"/>
  <c r="U281" i="4"/>
  <c r="T281" i="4"/>
  <c r="U280" i="4"/>
  <c r="T280" i="4"/>
  <c r="U279" i="4"/>
  <c r="T279" i="4"/>
  <c r="U278" i="4"/>
  <c r="T278" i="4"/>
  <c r="U277" i="4"/>
  <c r="T277" i="4"/>
  <c r="U276" i="4"/>
  <c r="T276" i="4"/>
  <c r="U275" i="4"/>
  <c r="T275" i="4"/>
  <c r="U274" i="4"/>
  <c r="T274" i="4"/>
  <c r="U273" i="4"/>
  <c r="T273" i="4"/>
  <c r="U272" i="4"/>
  <c r="T272" i="4"/>
  <c r="U271" i="4"/>
  <c r="T271" i="4"/>
  <c r="U270" i="4"/>
  <c r="V270" i="4" s="1"/>
  <c r="T270" i="4"/>
  <c r="U269" i="4"/>
  <c r="T269" i="4"/>
  <c r="U268" i="4"/>
  <c r="T268" i="4"/>
  <c r="U267" i="4"/>
  <c r="X267" i="4" s="1"/>
  <c r="Y267" i="4" s="1"/>
  <c r="T267" i="4"/>
  <c r="U266" i="4"/>
  <c r="T266" i="4"/>
  <c r="U265" i="4"/>
  <c r="T265" i="4"/>
  <c r="U264" i="4"/>
  <c r="T264" i="4"/>
  <c r="U263" i="4"/>
  <c r="T263" i="4"/>
  <c r="U262" i="4"/>
  <c r="T262" i="4"/>
  <c r="U261" i="4"/>
  <c r="T261" i="4"/>
  <c r="U260" i="4"/>
  <c r="T260" i="4"/>
  <c r="U259" i="4"/>
  <c r="T259" i="4"/>
  <c r="U258" i="4"/>
  <c r="T258" i="4"/>
  <c r="U257" i="4"/>
  <c r="T257" i="4"/>
  <c r="X257" i="4" s="1"/>
  <c r="Y257" i="4" s="1"/>
  <c r="U256" i="4"/>
  <c r="T256" i="4"/>
  <c r="U255" i="4"/>
  <c r="T255" i="4"/>
  <c r="U254" i="4"/>
  <c r="T254" i="4"/>
  <c r="U253" i="4"/>
  <c r="T253" i="4"/>
  <c r="U252" i="4"/>
  <c r="T252" i="4"/>
  <c r="U251" i="4"/>
  <c r="T251" i="4"/>
  <c r="U250" i="4"/>
  <c r="T250" i="4"/>
  <c r="U249" i="4"/>
  <c r="T249" i="4"/>
  <c r="U248" i="4"/>
  <c r="T248" i="4"/>
  <c r="U247" i="4"/>
  <c r="X247" i="4" s="1"/>
  <c r="Y247" i="4" s="1"/>
  <c r="T247" i="4"/>
  <c r="U246" i="4"/>
  <c r="V246" i="4" s="1"/>
  <c r="T246" i="4"/>
  <c r="U245" i="4"/>
  <c r="V245" i="4" s="1"/>
  <c r="T245" i="4"/>
  <c r="U244" i="4"/>
  <c r="T244" i="4"/>
  <c r="U243" i="4"/>
  <c r="T243" i="4"/>
  <c r="U242" i="4"/>
  <c r="X242" i="4" s="1"/>
  <c r="Y242" i="4" s="1"/>
  <c r="T242" i="4"/>
  <c r="U241" i="4"/>
  <c r="T241" i="4"/>
  <c r="U240" i="4"/>
  <c r="T240" i="4"/>
  <c r="U239" i="4"/>
  <c r="T239" i="4"/>
  <c r="U238" i="4"/>
  <c r="T238" i="4"/>
  <c r="U237" i="4"/>
  <c r="T237" i="4"/>
  <c r="U236" i="4"/>
  <c r="T236" i="4"/>
  <c r="U235" i="4"/>
  <c r="T235" i="4"/>
  <c r="U234" i="4"/>
  <c r="V234" i="4" s="1"/>
  <c r="T234" i="4"/>
  <c r="U233" i="4"/>
  <c r="T233" i="4"/>
  <c r="X233" i="4" s="1"/>
  <c r="Y233" i="4" s="1"/>
  <c r="U232" i="4"/>
  <c r="T232" i="4"/>
  <c r="U231" i="4"/>
  <c r="T231" i="4"/>
  <c r="U230" i="4"/>
  <c r="T230" i="4"/>
  <c r="U229" i="4"/>
  <c r="T229" i="4"/>
  <c r="U228" i="4"/>
  <c r="T228" i="4"/>
  <c r="U227" i="4"/>
  <c r="T227" i="4"/>
  <c r="U226" i="4"/>
  <c r="T226" i="4"/>
  <c r="U225" i="4"/>
  <c r="T225" i="4"/>
  <c r="U224" i="4"/>
  <c r="T224" i="4"/>
  <c r="U223" i="4"/>
  <c r="T223" i="4"/>
  <c r="U222" i="4"/>
  <c r="T222" i="4"/>
  <c r="U221" i="4"/>
  <c r="T221" i="4"/>
  <c r="U220" i="4"/>
  <c r="V220" i="4" s="1"/>
  <c r="T220" i="4"/>
  <c r="U219" i="4"/>
  <c r="T219" i="4"/>
  <c r="U218" i="4"/>
  <c r="T218" i="4"/>
  <c r="U217" i="4"/>
  <c r="X217" i="4" s="1"/>
  <c r="Y217" i="4" s="1"/>
  <c r="T217" i="4"/>
  <c r="U216" i="4"/>
  <c r="T216" i="4"/>
  <c r="U215" i="4"/>
  <c r="T215" i="4"/>
  <c r="U214" i="4"/>
  <c r="T214" i="4"/>
  <c r="U213" i="4"/>
  <c r="T213" i="4"/>
  <c r="U212" i="4"/>
  <c r="T212" i="4"/>
  <c r="U211" i="4"/>
  <c r="T211" i="4"/>
  <c r="U210" i="4"/>
  <c r="T210" i="4"/>
  <c r="U209" i="4"/>
  <c r="V209" i="4" s="1"/>
  <c r="T209" i="4"/>
  <c r="U208" i="4"/>
  <c r="T208" i="4"/>
  <c r="U207" i="4"/>
  <c r="T207" i="4"/>
  <c r="X207" i="4" s="1"/>
  <c r="Y207" i="4" s="1"/>
  <c r="U206" i="4"/>
  <c r="T206" i="4"/>
  <c r="U205" i="4"/>
  <c r="T205" i="4"/>
  <c r="U204" i="4"/>
  <c r="T204" i="4"/>
  <c r="U203" i="4"/>
  <c r="T203" i="4"/>
  <c r="U202" i="4"/>
  <c r="T202" i="4"/>
  <c r="U201" i="4"/>
  <c r="T201" i="4"/>
  <c r="U200" i="4"/>
  <c r="T200" i="4"/>
  <c r="U199" i="4"/>
  <c r="T199" i="4"/>
  <c r="U198" i="4"/>
  <c r="T198" i="4"/>
  <c r="U197" i="4"/>
  <c r="X197" i="4" s="1"/>
  <c r="Y197" i="4" s="1"/>
  <c r="T197" i="4"/>
  <c r="U196" i="4"/>
  <c r="V196" i="4" s="1"/>
  <c r="T196" i="4"/>
  <c r="U195" i="4"/>
  <c r="V195" i="4" s="1"/>
  <c r="T195" i="4"/>
  <c r="U194" i="4"/>
  <c r="T194" i="4"/>
  <c r="U193" i="4"/>
  <c r="T193" i="4"/>
  <c r="U192" i="4"/>
  <c r="X192" i="4" s="1"/>
  <c r="Y192" i="4" s="1"/>
  <c r="T192" i="4"/>
  <c r="U191" i="4"/>
  <c r="T191" i="4"/>
  <c r="U190" i="4"/>
  <c r="T190" i="4"/>
  <c r="U189" i="4"/>
  <c r="T189" i="4"/>
  <c r="U188" i="4"/>
  <c r="T188" i="4"/>
  <c r="U187" i="4"/>
  <c r="T187" i="4"/>
  <c r="U186" i="4"/>
  <c r="T186" i="4"/>
  <c r="U185" i="4"/>
  <c r="T185" i="4"/>
  <c r="U184" i="4"/>
  <c r="V184" i="4" s="1"/>
  <c r="T184" i="4"/>
  <c r="U183" i="4"/>
  <c r="T183" i="4"/>
  <c r="U182" i="4"/>
  <c r="T182" i="4"/>
  <c r="U181" i="4"/>
  <c r="T181" i="4"/>
  <c r="U180" i="4"/>
  <c r="T180" i="4"/>
  <c r="U179" i="4"/>
  <c r="T179" i="4"/>
  <c r="U178" i="4"/>
  <c r="T178" i="4"/>
  <c r="U177" i="4"/>
  <c r="T177" i="4"/>
  <c r="U176" i="4"/>
  <c r="T176" i="4"/>
  <c r="U175" i="4"/>
  <c r="T175" i="4"/>
  <c r="U174" i="4"/>
  <c r="T174" i="4"/>
  <c r="U173" i="4"/>
  <c r="T173" i="4"/>
  <c r="U172" i="4"/>
  <c r="T172" i="4"/>
  <c r="X172" i="4" s="1"/>
  <c r="Y172" i="4" s="1"/>
  <c r="U171" i="4"/>
  <c r="T171" i="4"/>
  <c r="U170" i="4"/>
  <c r="V170" i="4" s="1"/>
  <c r="T170" i="4"/>
  <c r="U169" i="4"/>
  <c r="T169" i="4"/>
  <c r="U168" i="4"/>
  <c r="T168" i="4"/>
  <c r="U167" i="4"/>
  <c r="X167" i="4" s="1"/>
  <c r="Y167" i="4" s="1"/>
  <c r="T167" i="4"/>
  <c r="U166" i="4"/>
  <c r="T166" i="4"/>
  <c r="U165" i="4"/>
  <c r="T165" i="4"/>
  <c r="U164" i="4"/>
  <c r="T164" i="4"/>
  <c r="U163" i="4"/>
  <c r="T163" i="4"/>
  <c r="U162" i="4"/>
  <c r="T162" i="4"/>
  <c r="U161" i="4"/>
  <c r="T161" i="4"/>
  <c r="U160" i="4"/>
  <c r="T160" i="4"/>
  <c r="U159" i="4"/>
  <c r="V159" i="4" s="1"/>
  <c r="T159" i="4"/>
  <c r="U158" i="4"/>
  <c r="T158" i="4"/>
  <c r="U157" i="4"/>
  <c r="T157" i="4"/>
  <c r="X157" i="4" s="1"/>
  <c r="Y157" i="4" s="1"/>
  <c r="U156" i="4"/>
  <c r="T156" i="4"/>
  <c r="U155" i="4"/>
  <c r="T155" i="4"/>
  <c r="U154" i="4"/>
  <c r="T154" i="4"/>
  <c r="U153" i="4"/>
  <c r="T153" i="4"/>
  <c r="U152" i="4"/>
  <c r="T152" i="4"/>
  <c r="U151" i="4"/>
  <c r="T151" i="4"/>
  <c r="U150" i="4"/>
  <c r="T150" i="4"/>
  <c r="U149" i="4"/>
  <c r="T149" i="4"/>
  <c r="U148" i="4"/>
  <c r="T148" i="4"/>
  <c r="U147" i="4"/>
  <c r="X147" i="4" s="1"/>
  <c r="Y147" i="4" s="1"/>
  <c r="T147" i="4"/>
  <c r="U146" i="4"/>
  <c r="T146" i="4"/>
  <c r="U145" i="4"/>
  <c r="V145" i="4" s="1"/>
  <c r="T145" i="4"/>
  <c r="U144" i="4"/>
  <c r="T144" i="4"/>
  <c r="U143" i="4"/>
  <c r="T143" i="4"/>
  <c r="U142" i="4"/>
  <c r="X142" i="4" s="1"/>
  <c r="Y142" i="4" s="1"/>
  <c r="T142" i="4"/>
  <c r="U141" i="4"/>
  <c r="T141" i="4"/>
  <c r="U140" i="4"/>
  <c r="T140" i="4"/>
  <c r="U139" i="4"/>
  <c r="T139" i="4"/>
  <c r="U138" i="4"/>
  <c r="T138" i="4"/>
  <c r="U137" i="4"/>
  <c r="T137" i="4"/>
  <c r="U136" i="4"/>
  <c r="T136" i="4"/>
  <c r="U135" i="4"/>
  <c r="T135" i="4"/>
  <c r="U134" i="4"/>
  <c r="V134" i="4" s="1"/>
  <c r="T134" i="4"/>
  <c r="U133" i="4"/>
  <c r="T133" i="4"/>
  <c r="U132" i="4"/>
  <c r="T132" i="4"/>
  <c r="U131" i="4"/>
  <c r="T131" i="4"/>
  <c r="U130" i="4"/>
  <c r="T130" i="4"/>
  <c r="U129" i="4"/>
  <c r="T129" i="4"/>
  <c r="U128" i="4"/>
  <c r="T128" i="4"/>
  <c r="U127" i="4"/>
  <c r="T127" i="4"/>
  <c r="X127" i="4" s="1"/>
  <c r="Y127" i="4" s="1"/>
  <c r="U126" i="4"/>
  <c r="T126" i="4"/>
  <c r="U125" i="4"/>
  <c r="T125" i="4"/>
  <c r="U124" i="4"/>
  <c r="T124" i="4"/>
  <c r="U123" i="4"/>
  <c r="T123" i="4"/>
  <c r="U122" i="4"/>
  <c r="T122" i="4"/>
  <c r="U121" i="4"/>
  <c r="T121" i="4"/>
  <c r="U120" i="4"/>
  <c r="V120" i="4" s="1"/>
  <c r="T120" i="4"/>
  <c r="U119" i="4"/>
  <c r="T119" i="4"/>
  <c r="U118" i="4"/>
  <c r="T118" i="4"/>
  <c r="U117" i="4"/>
  <c r="X117" i="4" s="1"/>
  <c r="Y117" i="4" s="1"/>
  <c r="T117" i="4"/>
  <c r="U116" i="4"/>
  <c r="T116" i="4"/>
  <c r="U115" i="4"/>
  <c r="T115" i="4"/>
  <c r="U114" i="4"/>
  <c r="T114" i="4"/>
  <c r="U113" i="4"/>
  <c r="T113" i="4"/>
  <c r="U112" i="4"/>
  <c r="T112" i="4"/>
  <c r="U111" i="4"/>
  <c r="T111" i="4"/>
  <c r="U110" i="4"/>
  <c r="T110" i="4"/>
  <c r="U109" i="4"/>
  <c r="V109" i="4" s="1"/>
  <c r="T109" i="4"/>
  <c r="U108" i="4"/>
  <c r="T108" i="4"/>
  <c r="U107" i="4"/>
  <c r="T107" i="4"/>
  <c r="U106" i="4"/>
  <c r="T106" i="4"/>
  <c r="U105" i="4"/>
  <c r="T105" i="4"/>
  <c r="U104" i="4"/>
  <c r="T104" i="4"/>
  <c r="U103" i="4"/>
  <c r="T103" i="4"/>
  <c r="U102" i="4"/>
  <c r="T102" i="4"/>
  <c r="U101" i="4"/>
  <c r="T101" i="4"/>
  <c r="U100" i="4"/>
  <c r="T100" i="4"/>
  <c r="U99" i="4"/>
  <c r="T99" i="4"/>
  <c r="U98" i="4"/>
  <c r="T98" i="4"/>
  <c r="U97" i="4"/>
  <c r="X97" i="4" s="1"/>
  <c r="Y97" i="4" s="1"/>
  <c r="T97" i="4"/>
  <c r="U96" i="4"/>
  <c r="V96" i="4" s="1"/>
  <c r="T96" i="4"/>
  <c r="U95" i="4"/>
  <c r="V95" i="4" s="1"/>
  <c r="T95" i="4"/>
  <c r="U94" i="4"/>
  <c r="T94" i="4"/>
  <c r="U93" i="4"/>
  <c r="T93" i="4"/>
  <c r="U92" i="4"/>
  <c r="X92" i="4" s="1"/>
  <c r="Y92" i="4" s="1"/>
  <c r="T92" i="4"/>
  <c r="U91" i="4"/>
  <c r="T91" i="4"/>
  <c r="U90" i="4"/>
  <c r="T90" i="4"/>
  <c r="U89" i="4"/>
  <c r="T89" i="4"/>
  <c r="U88" i="4"/>
  <c r="T88" i="4"/>
  <c r="U87" i="4"/>
  <c r="T87" i="4"/>
  <c r="X87" i="4" s="1"/>
  <c r="Y87" i="4" s="1"/>
  <c r="U86" i="4"/>
  <c r="T86" i="4"/>
  <c r="U85" i="4"/>
  <c r="T85" i="4"/>
  <c r="U84" i="4"/>
  <c r="V84" i="4" s="1"/>
  <c r="T84" i="4"/>
  <c r="U83" i="4"/>
  <c r="T83" i="4"/>
  <c r="U82" i="4"/>
  <c r="T82" i="4"/>
  <c r="U81" i="4"/>
  <c r="T81" i="4"/>
  <c r="U80" i="4"/>
  <c r="T80" i="4"/>
  <c r="U79" i="4"/>
  <c r="T79" i="4"/>
  <c r="U78" i="4"/>
  <c r="T78" i="4"/>
  <c r="U77" i="4"/>
  <c r="X77" i="4" s="1"/>
  <c r="Y77" i="4" s="1"/>
  <c r="T77" i="4"/>
  <c r="U76" i="4"/>
  <c r="T76" i="4"/>
  <c r="U75" i="4"/>
  <c r="T75" i="4"/>
  <c r="U74" i="4"/>
  <c r="T74" i="4"/>
  <c r="U73" i="4"/>
  <c r="T73" i="4"/>
  <c r="U72" i="4"/>
  <c r="T72" i="4"/>
  <c r="U71" i="4"/>
  <c r="T71" i="4"/>
  <c r="U70" i="4"/>
  <c r="V70" i="4" s="1"/>
  <c r="T70" i="4"/>
  <c r="U69" i="4"/>
  <c r="T69" i="4"/>
  <c r="U68" i="4"/>
  <c r="T68" i="4"/>
  <c r="U67" i="4"/>
  <c r="T67" i="4"/>
  <c r="U66" i="4"/>
  <c r="T66" i="4"/>
  <c r="U65" i="4"/>
  <c r="T65" i="4"/>
  <c r="U64" i="4"/>
  <c r="T64" i="4"/>
  <c r="U63" i="4"/>
  <c r="T63" i="4"/>
  <c r="U62" i="4"/>
  <c r="T62" i="4"/>
  <c r="U61" i="4"/>
  <c r="T61" i="4"/>
  <c r="U60" i="4"/>
  <c r="T60" i="4"/>
  <c r="U59" i="4"/>
  <c r="V59" i="4" s="1"/>
  <c r="T59" i="4"/>
  <c r="U58" i="4"/>
  <c r="T58" i="4"/>
  <c r="U57" i="4"/>
  <c r="T57" i="4"/>
  <c r="U56" i="4"/>
  <c r="T56" i="4"/>
  <c r="U55" i="4"/>
  <c r="T55" i="4"/>
  <c r="U54" i="4"/>
  <c r="T54" i="4"/>
  <c r="U53" i="4"/>
  <c r="T53" i="4"/>
  <c r="U52" i="4"/>
  <c r="T52" i="4"/>
  <c r="U51" i="4"/>
  <c r="V51" i="4" s="1"/>
  <c r="T51" i="4"/>
  <c r="U50" i="4"/>
  <c r="V50" i="4" s="1"/>
  <c r="T50" i="4"/>
  <c r="U49" i="4"/>
  <c r="T49" i="4"/>
  <c r="U48" i="4"/>
  <c r="T48" i="4"/>
  <c r="U47" i="4"/>
  <c r="T47" i="4"/>
  <c r="U46" i="4"/>
  <c r="V46" i="4" s="1"/>
  <c r="T46" i="4"/>
  <c r="U45" i="4"/>
  <c r="T45" i="4"/>
  <c r="U44" i="4"/>
  <c r="T44" i="4"/>
  <c r="U43" i="4"/>
  <c r="T43" i="4"/>
  <c r="U42" i="4"/>
  <c r="T42" i="4"/>
  <c r="U41" i="4"/>
  <c r="V41" i="4" s="1"/>
  <c r="T41" i="4"/>
  <c r="U40" i="4"/>
  <c r="V40" i="4" s="1"/>
  <c r="T40" i="4"/>
  <c r="U39" i="4"/>
  <c r="V39" i="4" s="1"/>
  <c r="T39" i="4"/>
  <c r="U38" i="4"/>
  <c r="T38" i="4"/>
  <c r="U37" i="4"/>
  <c r="T37" i="4"/>
  <c r="U36" i="4"/>
  <c r="V36" i="4" s="1"/>
  <c r="T36" i="4"/>
  <c r="U35" i="4"/>
  <c r="V35" i="4" s="1"/>
  <c r="T35" i="4"/>
  <c r="U34" i="4"/>
  <c r="T34" i="4"/>
  <c r="U33" i="4"/>
  <c r="T33" i="4"/>
  <c r="U32" i="4"/>
  <c r="T32" i="4"/>
  <c r="U31" i="4"/>
  <c r="V31" i="4" s="1"/>
  <c r="T31" i="4"/>
  <c r="U30" i="4"/>
  <c r="V30" i="4" s="1"/>
  <c r="T30" i="4"/>
  <c r="U29" i="4"/>
  <c r="V29" i="4" s="1"/>
  <c r="T29" i="4"/>
  <c r="U28" i="4"/>
  <c r="T28" i="4"/>
  <c r="U27" i="4"/>
  <c r="T27" i="4"/>
  <c r="U26" i="4"/>
  <c r="T26" i="4"/>
  <c r="U25" i="4"/>
  <c r="V25" i="4" s="1"/>
  <c r="T25" i="4"/>
  <c r="U24" i="4"/>
  <c r="V24" i="4" s="1"/>
  <c r="T24" i="4"/>
  <c r="U23" i="4"/>
  <c r="T23" i="4"/>
  <c r="U22" i="4"/>
  <c r="T22" i="4"/>
  <c r="U21" i="4"/>
  <c r="T21" i="4"/>
  <c r="U20" i="4"/>
  <c r="V20" i="4" s="1"/>
  <c r="T20" i="4"/>
  <c r="U19" i="4"/>
  <c r="V19" i="4" s="1"/>
  <c r="T19" i="4"/>
  <c r="U18" i="4"/>
  <c r="T18" i="4"/>
  <c r="U17" i="4"/>
  <c r="V17" i="4" s="1"/>
  <c r="T17" i="4"/>
  <c r="U16" i="4"/>
  <c r="V16" i="4" s="1"/>
  <c r="T16" i="4"/>
  <c r="U15" i="4"/>
  <c r="T15" i="4"/>
  <c r="U14" i="4"/>
  <c r="V14" i="4" s="1"/>
  <c r="T14" i="4"/>
  <c r="U13" i="4"/>
  <c r="T13" i="4"/>
  <c r="U12" i="4"/>
  <c r="T12" i="4"/>
  <c r="U11" i="4"/>
  <c r="T11" i="4"/>
  <c r="U10" i="4"/>
  <c r="T10" i="4"/>
  <c r="U9" i="4"/>
  <c r="V9" i="4" s="1"/>
  <c r="T9" i="4"/>
  <c r="U8" i="4"/>
  <c r="T8" i="4"/>
  <c r="U7" i="4"/>
  <c r="T7" i="4"/>
  <c r="U6" i="4"/>
  <c r="V6" i="4" s="1"/>
  <c r="T6" i="4"/>
  <c r="U5" i="4"/>
  <c r="V5" i="4" s="1"/>
  <c r="T5" i="4"/>
  <c r="U4" i="4"/>
  <c r="T4" i="4"/>
  <c r="U3" i="4"/>
  <c r="T3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U2" i="4"/>
  <c r="T2" i="4"/>
  <c r="S2" i="4"/>
  <c r="I1903" i="2"/>
  <c r="L1903" i="2" s="1"/>
  <c r="I1902" i="2"/>
  <c r="L1902" i="2" s="1"/>
  <c r="I1901" i="2"/>
  <c r="L1901" i="2" s="1"/>
  <c r="I1900" i="2"/>
  <c r="L1900" i="2" s="1"/>
  <c r="I1899" i="2"/>
  <c r="L1899" i="2" s="1"/>
  <c r="I1898" i="2"/>
  <c r="L1898" i="2" s="1"/>
  <c r="I1897" i="2"/>
  <c r="L1897" i="2" s="1"/>
  <c r="I1896" i="2"/>
  <c r="L1896" i="2" s="1"/>
  <c r="I1895" i="2"/>
  <c r="L1895" i="2" s="1"/>
  <c r="I1894" i="2"/>
  <c r="L1894" i="2" s="1"/>
  <c r="I1893" i="2"/>
  <c r="L1893" i="2" s="1"/>
  <c r="I1892" i="2"/>
  <c r="L1892" i="2" s="1"/>
  <c r="I1891" i="2"/>
  <c r="L1891" i="2" s="1"/>
  <c r="I1890" i="2"/>
  <c r="L1890" i="2" s="1"/>
  <c r="I1889" i="2"/>
  <c r="L1889" i="2" s="1"/>
  <c r="I1888" i="2"/>
  <c r="L1888" i="2" s="1"/>
  <c r="I1887" i="2"/>
  <c r="L1887" i="2" s="1"/>
  <c r="I1886" i="2"/>
  <c r="L1886" i="2" s="1"/>
  <c r="I1885" i="2"/>
  <c r="L1885" i="2" s="1"/>
  <c r="I1884" i="2"/>
  <c r="L1884" i="2" s="1"/>
  <c r="I1883" i="2"/>
  <c r="L1883" i="2" s="1"/>
  <c r="I1882" i="2"/>
  <c r="L1882" i="2" s="1"/>
  <c r="I1881" i="2"/>
  <c r="L1881" i="2" s="1"/>
  <c r="I1880" i="2"/>
  <c r="L1880" i="2" s="1"/>
  <c r="I1879" i="2"/>
  <c r="L1879" i="2" s="1"/>
  <c r="I1878" i="2"/>
  <c r="L1878" i="2" s="1"/>
  <c r="I1877" i="2"/>
  <c r="L1877" i="2" s="1"/>
  <c r="I1876" i="2"/>
  <c r="L1876" i="2" s="1"/>
  <c r="I1875" i="2"/>
  <c r="L1875" i="2" s="1"/>
  <c r="I1874" i="2"/>
  <c r="L1874" i="2" s="1"/>
  <c r="I1873" i="2"/>
  <c r="L1873" i="2" s="1"/>
  <c r="I1872" i="2"/>
  <c r="L1872" i="2" s="1"/>
  <c r="I1871" i="2"/>
  <c r="L1871" i="2" s="1"/>
  <c r="I1870" i="2"/>
  <c r="L1870" i="2" s="1"/>
  <c r="I1869" i="2"/>
  <c r="L1869" i="2" s="1"/>
  <c r="I1868" i="2"/>
  <c r="L1868" i="2" s="1"/>
  <c r="I1867" i="2"/>
  <c r="L1867" i="2" s="1"/>
  <c r="I1866" i="2"/>
  <c r="L1866" i="2" s="1"/>
  <c r="I1865" i="2"/>
  <c r="L1865" i="2" s="1"/>
  <c r="I1864" i="2"/>
  <c r="L1864" i="2" s="1"/>
  <c r="I1863" i="2"/>
  <c r="L1863" i="2" s="1"/>
  <c r="I1862" i="2"/>
  <c r="L1862" i="2" s="1"/>
  <c r="I1861" i="2"/>
  <c r="L1861" i="2" s="1"/>
  <c r="I1860" i="2"/>
  <c r="L1860" i="2" s="1"/>
  <c r="I1859" i="2"/>
  <c r="L1859" i="2" s="1"/>
  <c r="I1858" i="2"/>
  <c r="L1858" i="2" s="1"/>
  <c r="I1857" i="2"/>
  <c r="L1857" i="2" s="1"/>
  <c r="I1856" i="2"/>
  <c r="L1856" i="2" s="1"/>
  <c r="I1855" i="2"/>
  <c r="L1855" i="2" s="1"/>
  <c r="I1854" i="2"/>
  <c r="L1854" i="2" s="1"/>
  <c r="I1853" i="2"/>
  <c r="L1853" i="2" s="1"/>
  <c r="I1852" i="2"/>
  <c r="L1852" i="2" s="1"/>
  <c r="I1851" i="2"/>
  <c r="L1851" i="2" s="1"/>
  <c r="I1850" i="2"/>
  <c r="L1850" i="2" s="1"/>
  <c r="I1849" i="2"/>
  <c r="L1849" i="2" s="1"/>
  <c r="I1848" i="2"/>
  <c r="L1848" i="2" s="1"/>
  <c r="I1847" i="2"/>
  <c r="L1847" i="2" s="1"/>
  <c r="I1846" i="2"/>
  <c r="L1846" i="2" s="1"/>
  <c r="I1845" i="2"/>
  <c r="L1845" i="2" s="1"/>
  <c r="I1844" i="2"/>
  <c r="L1844" i="2" s="1"/>
  <c r="I1843" i="2"/>
  <c r="L1843" i="2" s="1"/>
  <c r="I1842" i="2"/>
  <c r="L1842" i="2" s="1"/>
  <c r="I1841" i="2"/>
  <c r="L1841" i="2" s="1"/>
  <c r="I1840" i="2"/>
  <c r="L1840" i="2" s="1"/>
  <c r="I1839" i="2"/>
  <c r="L1839" i="2" s="1"/>
  <c r="I1838" i="2"/>
  <c r="L1838" i="2" s="1"/>
  <c r="I1837" i="2"/>
  <c r="L1837" i="2" s="1"/>
  <c r="I1836" i="2"/>
  <c r="L1836" i="2" s="1"/>
  <c r="I1835" i="2"/>
  <c r="L1835" i="2" s="1"/>
  <c r="I1834" i="2"/>
  <c r="L1834" i="2" s="1"/>
  <c r="I1833" i="2"/>
  <c r="L1833" i="2" s="1"/>
  <c r="I1832" i="2"/>
  <c r="L1832" i="2" s="1"/>
  <c r="I1831" i="2"/>
  <c r="L1831" i="2" s="1"/>
  <c r="I1830" i="2"/>
  <c r="L1830" i="2" s="1"/>
  <c r="I1829" i="2"/>
  <c r="L1829" i="2" s="1"/>
  <c r="I1828" i="2"/>
  <c r="L1828" i="2" s="1"/>
  <c r="I1827" i="2"/>
  <c r="L1827" i="2" s="1"/>
  <c r="I1826" i="2"/>
  <c r="L1826" i="2" s="1"/>
  <c r="I1825" i="2"/>
  <c r="L1825" i="2" s="1"/>
  <c r="I1824" i="2"/>
  <c r="L1824" i="2" s="1"/>
  <c r="I1823" i="2"/>
  <c r="L1823" i="2" s="1"/>
  <c r="I1822" i="2"/>
  <c r="L1822" i="2" s="1"/>
  <c r="I1821" i="2"/>
  <c r="L1821" i="2" s="1"/>
  <c r="I1820" i="2"/>
  <c r="L1820" i="2" s="1"/>
  <c r="I1819" i="2"/>
  <c r="L1819" i="2" s="1"/>
  <c r="I1818" i="2"/>
  <c r="L1818" i="2" s="1"/>
  <c r="I1817" i="2"/>
  <c r="L1817" i="2" s="1"/>
  <c r="I1816" i="2"/>
  <c r="L1816" i="2" s="1"/>
  <c r="I1815" i="2"/>
  <c r="L1815" i="2" s="1"/>
  <c r="I1814" i="2"/>
  <c r="L1814" i="2" s="1"/>
  <c r="I1813" i="2"/>
  <c r="L1813" i="2" s="1"/>
  <c r="I1812" i="2"/>
  <c r="L1812" i="2" s="1"/>
  <c r="I1811" i="2"/>
  <c r="L1811" i="2" s="1"/>
  <c r="I1810" i="2"/>
  <c r="L1810" i="2" s="1"/>
  <c r="I1809" i="2"/>
  <c r="L1809" i="2" s="1"/>
  <c r="I1808" i="2"/>
  <c r="L1808" i="2" s="1"/>
  <c r="I1807" i="2"/>
  <c r="L1807" i="2" s="1"/>
  <c r="I1806" i="2"/>
  <c r="L1806" i="2" s="1"/>
  <c r="I1805" i="2"/>
  <c r="L1805" i="2" s="1"/>
  <c r="I1804" i="2"/>
  <c r="L1804" i="2" s="1"/>
  <c r="I1803" i="2"/>
  <c r="L1803" i="2" s="1"/>
  <c r="I1802" i="2"/>
  <c r="L1802" i="2" s="1"/>
  <c r="I1801" i="2"/>
  <c r="L1801" i="2" s="1"/>
  <c r="I1800" i="2"/>
  <c r="L1800" i="2" s="1"/>
  <c r="I1799" i="2"/>
  <c r="L1799" i="2" s="1"/>
  <c r="I1798" i="2"/>
  <c r="L1798" i="2" s="1"/>
  <c r="I1797" i="2"/>
  <c r="L1797" i="2" s="1"/>
  <c r="I1796" i="2"/>
  <c r="L1796" i="2" s="1"/>
  <c r="I1795" i="2"/>
  <c r="L1795" i="2" s="1"/>
  <c r="I1794" i="2"/>
  <c r="L1794" i="2" s="1"/>
  <c r="I1793" i="2"/>
  <c r="L1793" i="2" s="1"/>
  <c r="I1792" i="2"/>
  <c r="L1792" i="2" s="1"/>
  <c r="I1791" i="2"/>
  <c r="L1791" i="2" s="1"/>
  <c r="I1790" i="2"/>
  <c r="L1790" i="2" s="1"/>
  <c r="I1789" i="2"/>
  <c r="L1789" i="2" s="1"/>
  <c r="I1788" i="2"/>
  <c r="L1788" i="2" s="1"/>
  <c r="I1787" i="2"/>
  <c r="L1787" i="2" s="1"/>
  <c r="I1786" i="2"/>
  <c r="L1786" i="2" s="1"/>
  <c r="I1785" i="2"/>
  <c r="L1785" i="2" s="1"/>
  <c r="I1784" i="2"/>
  <c r="L1784" i="2" s="1"/>
  <c r="I1783" i="2"/>
  <c r="L1783" i="2" s="1"/>
  <c r="I1782" i="2"/>
  <c r="L1782" i="2" s="1"/>
  <c r="I1781" i="2"/>
  <c r="L1781" i="2" s="1"/>
  <c r="I1780" i="2"/>
  <c r="L1780" i="2" s="1"/>
  <c r="I1779" i="2"/>
  <c r="L1779" i="2" s="1"/>
  <c r="I1778" i="2"/>
  <c r="L1778" i="2" s="1"/>
  <c r="I1777" i="2"/>
  <c r="L1777" i="2" s="1"/>
  <c r="I1776" i="2"/>
  <c r="L1776" i="2" s="1"/>
  <c r="I1775" i="2"/>
  <c r="L1775" i="2" s="1"/>
  <c r="I1774" i="2"/>
  <c r="L1774" i="2" s="1"/>
  <c r="I1773" i="2"/>
  <c r="L1773" i="2" s="1"/>
  <c r="I1772" i="2"/>
  <c r="L1772" i="2" s="1"/>
  <c r="I1771" i="2"/>
  <c r="L1771" i="2" s="1"/>
  <c r="I1770" i="2"/>
  <c r="L1770" i="2" s="1"/>
  <c r="I1769" i="2"/>
  <c r="L1769" i="2" s="1"/>
  <c r="I1768" i="2"/>
  <c r="L1768" i="2" s="1"/>
  <c r="I1767" i="2"/>
  <c r="L1767" i="2" s="1"/>
  <c r="I1766" i="2"/>
  <c r="L1766" i="2" s="1"/>
  <c r="I1765" i="2"/>
  <c r="L1765" i="2" s="1"/>
  <c r="I1764" i="2"/>
  <c r="L1764" i="2" s="1"/>
  <c r="I1763" i="2"/>
  <c r="L1763" i="2" s="1"/>
  <c r="I1762" i="2"/>
  <c r="L1762" i="2" s="1"/>
  <c r="I1761" i="2"/>
  <c r="L1761" i="2" s="1"/>
  <c r="I1760" i="2"/>
  <c r="L1760" i="2" s="1"/>
  <c r="I1759" i="2"/>
  <c r="L1759" i="2" s="1"/>
  <c r="I1758" i="2"/>
  <c r="L1758" i="2" s="1"/>
  <c r="I1757" i="2"/>
  <c r="L1757" i="2" s="1"/>
  <c r="I1756" i="2"/>
  <c r="L1756" i="2" s="1"/>
  <c r="I1755" i="2"/>
  <c r="L1755" i="2" s="1"/>
  <c r="I1754" i="2"/>
  <c r="L1754" i="2" s="1"/>
  <c r="I1753" i="2"/>
  <c r="L1753" i="2" s="1"/>
  <c r="I1752" i="2"/>
  <c r="L1752" i="2" s="1"/>
  <c r="I1751" i="2"/>
  <c r="L1751" i="2" s="1"/>
  <c r="I1750" i="2"/>
  <c r="L1750" i="2" s="1"/>
  <c r="I1749" i="2"/>
  <c r="L1749" i="2" s="1"/>
  <c r="I1748" i="2"/>
  <c r="L1748" i="2" s="1"/>
  <c r="I1747" i="2"/>
  <c r="L1747" i="2" s="1"/>
  <c r="I1746" i="2"/>
  <c r="L1746" i="2" s="1"/>
  <c r="I1745" i="2"/>
  <c r="L1745" i="2" s="1"/>
  <c r="I1744" i="2"/>
  <c r="L1744" i="2" s="1"/>
  <c r="I1743" i="2"/>
  <c r="L1743" i="2" s="1"/>
  <c r="I1742" i="2"/>
  <c r="L1742" i="2" s="1"/>
  <c r="I1741" i="2"/>
  <c r="L1741" i="2" s="1"/>
  <c r="I1740" i="2"/>
  <c r="L1740" i="2" s="1"/>
  <c r="I1739" i="2"/>
  <c r="L1739" i="2" s="1"/>
  <c r="I1738" i="2"/>
  <c r="L1738" i="2" s="1"/>
  <c r="I1737" i="2"/>
  <c r="L1737" i="2" s="1"/>
  <c r="I1736" i="2"/>
  <c r="L1736" i="2" s="1"/>
  <c r="I1735" i="2"/>
  <c r="L1735" i="2" s="1"/>
  <c r="I1734" i="2"/>
  <c r="L1734" i="2" s="1"/>
  <c r="I1733" i="2"/>
  <c r="L1733" i="2" s="1"/>
  <c r="I1732" i="2"/>
  <c r="L1732" i="2" s="1"/>
  <c r="I1731" i="2"/>
  <c r="L1731" i="2" s="1"/>
  <c r="I1730" i="2"/>
  <c r="L1730" i="2" s="1"/>
  <c r="I1729" i="2"/>
  <c r="L1729" i="2" s="1"/>
  <c r="I1728" i="2"/>
  <c r="L1728" i="2" s="1"/>
  <c r="I1727" i="2"/>
  <c r="L1727" i="2" s="1"/>
  <c r="I1726" i="2"/>
  <c r="L1726" i="2" s="1"/>
  <c r="I1725" i="2"/>
  <c r="L1725" i="2" s="1"/>
  <c r="I1724" i="2"/>
  <c r="L1724" i="2" s="1"/>
  <c r="I1723" i="2"/>
  <c r="L1723" i="2" s="1"/>
  <c r="I1722" i="2"/>
  <c r="L1722" i="2" s="1"/>
  <c r="I1721" i="2"/>
  <c r="L1721" i="2" s="1"/>
  <c r="I1720" i="2"/>
  <c r="L1720" i="2" s="1"/>
  <c r="I1719" i="2"/>
  <c r="L1719" i="2" s="1"/>
  <c r="I1718" i="2"/>
  <c r="L1718" i="2" s="1"/>
  <c r="I1717" i="2"/>
  <c r="L1717" i="2" s="1"/>
  <c r="I1716" i="2"/>
  <c r="L1716" i="2" s="1"/>
  <c r="I1715" i="2"/>
  <c r="L1715" i="2" s="1"/>
  <c r="I1714" i="2"/>
  <c r="L1714" i="2" s="1"/>
  <c r="I1713" i="2"/>
  <c r="L1713" i="2" s="1"/>
  <c r="I1712" i="2"/>
  <c r="L1712" i="2" s="1"/>
  <c r="I1711" i="2"/>
  <c r="L1711" i="2" s="1"/>
  <c r="I1710" i="2"/>
  <c r="L1710" i="2" s="1"/>
  <c r="I1709" i="2"/>
  <c r="L1709" i="2" s="1"/>
  <c r="I1708" i="2"/>
  <c r="L1708" i="2" s="1"/>
  <c r="I1707" i="2"/>
  <c r="L1707" i="2" s="1"/>
  <c r="I1706" i="2"/>
  <c r="L1706" i="2" s="1"/>
  <c r="I1705" i="2"/>
  <c r="L1705" i="2" s="1"/>
  <c r="I1704" i="2"/>
  <c r="L1704" i="2" s="1"/>
  <c r="I1703" i="2"/>
  <c r="L1703" i="2" s="1"/>
  <c r="I1702" i="2"/>
  <c r="L1702" i="2" s="1"/>
  <c r="I1701" i="2"/>
  <c r="L1701" i="2" s="1"/>
  <c r="I1700" i="2"/>
  <c r="L1700" i="2" s="1"/>
  <c r="I1699" i="2"/>
  <c r="L1699" i="2" s="1"/>
  <c r="I1698" i="2"/>
  <c r="L1698" i="2" s="1"/>
  <c r="I1697" i="2"/>
  <c r="L1697" i="2" s="1"/>
  <c r="I1696" i="2"/>
  <c r="L1696" i="2" s="1"/>
  <c r="I1695" i="2"/>
  <c r="L1695" i="2" s="1"/>
  <c r="I1694" i="2"/>
  <c r="L1694" i="2" s="1"/>
  <c r="I1693" i="2"/>
  <c r="L1693" i="2" s="1"/>
  <c r="I1692" i="2"/>
  <c r="L1692" i="2" s="1"/>
  <c r="I1691" i="2"/>
  <c r="L1691" i="2" s="1"/>
  <c r="I1690" i="2"/>
  <c r="L1690" i="2" s="1"/>
  <c r="I1689" i="2"/>
  <c r="L1689" i="2" s="1"/>
  <c r="I1688" i="2"/>
  <c r="L1688" i="2" s="1"/>
  <c r="I1687" i="2"/>
  <c r="L1687" i="2" s="1"/>
  <c r="I1686" i="2"/>
  <c r="L1686" i="2" s="1"/>
  <c r="I1685" i="2"/>
  <c r="L1685" i="2" s="1"/>
  <c r="I1684" i="2"/>
  <c r="L1684" i="2" s="1"/>
  <c r="I1683" i="2"/>
  <c r="L1683" i="2" s="1"/>
  <c r="I1682" i="2"/>
  <c r="L1682" i="2" s="1"/>
  <c r="I1681" i="2"/>
  <c r="L1681" i="2" s="1"/>
  <c r="I1680" i="2"/>
  <c r="L1680" i="2" s="1"/>
  <c r="I1679" i="2"/>
  <c r="L1679" i="2" s="1"/>
  <c r="I1678" i="2"/>
  <c r="L1678" i="2" s="1"/>
  <c r="I1677" i="2"/>
  <c r="L1677" i="2" s="1"/>
  <c r="I1676" i="2"/>
  <c r="L1676" i="2" s="1"/>
  <c r="I1675" i="2"/>
  <c r="L1675" i="2" s="1"/>
  <c r="I1674" i="2"/>
  <c r="L1674" i="2" s="1"/>
  <c r="I1673" i="2"/>
  <c r="L1673" i="2" s="1"/>
  <c r="I1672" i="2"/>
  <c r="L1672" i="2" s="1"/>
  <c r="I1671" i="2"/>
  <c r="L1671" i="2" s="1"/>
  <c r="I1670" i="2"/>
  <c r="L1670" i="2" s="1"/>
  <c r="I1669" i="2"/>
  <c r="L1669" i="2" s="1"/>
  <c r="I1668" i="2"/>
  <c r="L1668" i="2" s="1"/>
  <c r="I1667" i="2"/>
  <c r="L1667" i="2" s="1"/>
  <c r="I1666" i="2"/>
  <c r="L1666" i="2" s="1"/>
  <c r="I1665" i="2"/>
  <c r="L1665" i="2" s="1"/>
  <c r="I1664" i="2"/>
  <c r="L1664" i="2" s="1"/>
  <c r="I1663" i="2"/>
  <c r="L1663" i="2" s="1"/>
  <c r="I1662" i="2"/>
  <c r="L1662" i="2" s="1"/>
  <c r="I1661" i="2"/>
  <c r="L1661" i="2" s="1"/>
  <c r="I1660" i="2"/>
  <c r="L1660" i="2" s="1"/>
  <c r="I1659" i="2"/>
  <c r="L1659" i="2" s="1"/>
  <c r="I1658" i="2"/>
  <c r="L1658" i="2" s="1"/>
  <c r="I1657" i="2"/>
  <c r="L1657" i="2" s="1"/>
  <c r="I1656" i="2"/>
  <c r="L1656" i="2" s="1"/>
  <c r="I1655" i="2"/>
  <c r="L1655" i="2" s="1"/>
  <c r="I1654" i="2"/>
  <c r="L1654" i="2" s="1"/>
  <c r="I1653" i="2"/>
  <c r="L1653" i="2" s="1"/>
  <c r="I1652" i="2"/>
  <c r="L1652" i="2" s="1"/>
  <c r="I1651" i="2"/>
  <c r="L1651" i="2" s="1"/>
  <c r="I1650" i="2"/>
  <c r="L1650" i="2" s="1"/>
  <c r="I1649" i="2"/>
  <c r="L1649" i="2" s="1"/>
  <c r="I1648" i="2"/>
  <c r="L1648" i="2" s="1"/>
  <c r="I1647" i="2"/>
  <c r="L1647" i="2" s="1"/>
  <c r="I1646" i="2"/>
  <c r="L1646" i="2" s="1"/>
  <c r="I1645" i="2"/>
  <c r="L1645" i="2" s="1"/>
  <c r="I1644" i="2"/>
  <c r="L1644" i="2" s="1"/>
  <c r="I1643" i="2"/>
  <c r="L1643" i="2" s="1"/>
  <c r="I1642" i="2"/>
  <c r="L1642" i="2" s="1"/>
  <c r="I1641" i="2"/>
  <c r="L1641" i="2" s="1"/>
  <c r="I1640" i="2"/>
  <c r="L1640" i="2" s="1"/>
  <c r="I1639" i="2"/>
  <c r="L1639" i="2" s="1"/>
  <c r="I1638" i="2"/>
  <c r="L1638" i="2" s="1"/>
  <c r="I1637" i="2"/>
  <c r="L1637" i="2" s="1"/>
  <c r="I1636" i="2"/>
  <c r="L1636" i="2" s="1"/>
  <c r="I1635" i="2"/>
  <c r="L1635" i="2" s="1"/>
  <c r="I1634" i="2"/>
  <c r="L1634" i="2" s="1"/>
  <c r="I1633" i="2"/>
  <c r="L1633" i="2" s="1"/>
  <c r="I1632" i="2"/>
  <c r="L1632" i="2" s="1"/>
  <c r="I1631" i="2"/>
  <c r="L1631" i="2" s="1"/>
  <c r="I1630" i="2"/>
  <c r="L1630" i="2" s="1"/>
  <c r="I1629" i="2"/>
  <c r="L1629" i="2" s="1"/>
  <c r="I1628" i="2"/>
  <c r="L1628" i="2" s="1"/>
  <c r="I1627" i="2"/>
  <c r="L1627" i="2" s="1"/>
  <c r="I1626" i="2"/>
  <c r="L1626" i="2" s="1"/>
  <c r="I1625" i="2"/>
  <c r="L1625" i="2" s="1"/>
  <c r="I1624" i="2"/>
  <c r="L1624" i="2" s="1"/>
  <c r="I1623" i="2"/>
  <c r="L1623" i="2" s="1"/>
  <c r="I1622" i="2"/>
  <c r="L1622" i="2" s="1"/>
  <c r="I1621" i="2"/>
  <c r="L1621" i="2" s="1"/>
  <c r="I1620" i="2"/>
  <c r="L1620" i="2" s="1"/>
  <c r="I1619" i="2"/>
  <c r="L1619" i="2" s="1"/>
  <c r="I1618" i="2"/>
  <c r="L1618" i="2" s="1"/>
  <c r="I1617" i="2"/>
  <c r="L1617" i="2" s="1"/>
  <c r="I1616" i="2"/>
  <c r="L1616" i="2" s="1"/>
  <c r="I1615" i="2"/>
  <c r="L1615" i="2" s="1"/>
  <c r="I1614" i="2"/>
  <c r="L1614" i="2" s="1"/>
  <c r="I1613" i="2"/>
  <c r="L1613" i="2" s="1"/>
  <c r="I1612" i="2"/>
  <c r="L1612" i="2" s="1"/>
  <c r="I1611" i="2"/>
  <c r="L1611" i="2" s="1"/>
  <c r="I1610" i="2"/>
  <c r="L1610" i="2" s="1"/>
  <c r="I1609" i="2"/>
  <c r="L1609" i="2" s="1"/>
  <c r="I1608" i="2"/>
  <c r="L1608" i="2" s="1"/>
  <c r="I1607" i="2"/>
  <c r="L1607" i="2" s="1"/>
  <c r="I1606" i="2"/>
  <c r="L1606" i="2" s="1"/>
  <c r="I1605" i="2"/>
  <c r="L1605" i="2" s="1"/>
  <c r="I1604" i="2"/>
  <c r="L1604" i="2" s="1"/>
  <c r="I1603" i="2"/>
  <c r="L1603" i="2" s="1"/>
  <c r="I1602" i="2"/>
  <c r="L1602" i="2" s="1"/>
  <c r="I1601" i="2"/>
  <c r="L1601" i="2" s="1"/>
  <c r="I1600" i="2"/>
  <c r="L1600" i="2" s="1"/>
  <c r="I1599" i="2"/>
  <c r="L1599" i="2" s="1"/>
  <c r="I1598" i="2"/>
  <c r="L1598" i="2" s="1"/>
  <c r="I1597" i="2"/>
  <c r="L1597" i="2" s="1"/>
  <c r="I1596" i="2"/>
  <c r="L1596" i="2" s="1"/>
  <c r="I1595" i="2"/>
  <c r="L1595" i="2" s="1"/>
  <c r="I1594" i="2"/>
  <c r="L1594" i="2" s="1"/>
  <c r="I1593" i="2"/>
  <c r="L1593" i="2" s="1"/>
  <c r="I1592" i="2"/>
  <c r="L1592" i="2" s="1"/>
  <c r="I1591" i="2"/>
  <c r="L1591" i="2" s="1"/>
  <c r="I1590" i="2"/>
  <c r="L1590" i="2" s="1"/>
  <c r="I1589" i="2"/>
  <c r="L1589" i="2" s="1"/>
  <c r="I1588" i="2"/>
  <c r="L1588" i="2" s="1"/>
  <c r="I1587" i="2"/>
  <c r="L1587" i="2" s="1"/>
  <c r="I1586" i="2"/>
  <c r="L1586" i="2" s="1"/>
  <c r="I1585" i="2"/>
  <c r="L1585" i="2" s="1"/>
  <c r="I1584" i="2"/>
  <c r="L1584" i="2" s="1"/>
  <c r="I1583" i="2"/>
  <c r="L1583" i="2" s="1"/>
  <c r="I1582" i="2"/>
  <c r="L1582" i="2" s="1"/>
  <c r="I1581" i="2"/>
  <c r="L1581" i="2" s="1"/>
  <c r="I1580" i="2"/>
  <c r="L1580" i="2" s="1"/>
  <c r="I1579" i="2"/>
  <c r="L1579" i="2" s="1"/>
  <c r="I1578" i="2"/>
  <c r="L1578" i="2" s="1"/>
  <c r="I1577" i="2"/>
  <c r="L1577" i="2" s="1"/>
  <c r="I1576" i="2"/>
  <c r="L1576" i="2" s="1"/>
  <c r="I1575" i="2"/>
  <c r="L1575" i="2" s="1"/>
  <c r="I1574" i="2"/>
  <c r="L1574" i="2" s="1"/>
  <c r="I1573" i="2"/>
  <c r="L1573" i="2" s="1"/>
  <c r="I1572" i="2"/>
  <c r="L1572" i="2" s="1"/>
  <c r="I1571" i="2"/>
  <c r="L1571" i="2" s="1"/>
  <c r="I1570" i="2"/>
  <c r="L1570" i="2" s="1"/>
  <c r="I1569" i="2"/>
  <c r="L1569" i="2" s="1"/>
  <c r="I1568" i="2"/>
  <c r="L1568" i="2" s="1"/>
  <c r="I1567" i="2"/>
  <c r="L1567" i="2" s="1"/>
  <c r="I1566" i="2"/>
  <c r="L1566" i="2" s="1"/>
  <c r="I1565" i="2"/>
  <c r="L1565" i="2" s="1"/>
  <c r="I1564" i="2"/>
  <c r="L1564" i="2" s="1"/>
  <c r="I1563" i="2"/>
  <c r="L1563" i="2" s="1"/>
  <c r="I1562" i="2"/>
  <c r="L1562" i="2" s="1"/>
  <c r="I1561" i="2"/>
  <c r="L1561" i="2" s="1"/>
  <c r="I1560" i="2"/>
  <c r="L1560" i="2" s="1"/>
  <c r="I1559" i="2"/>
  <c r="L1559" i="2" s="1"/>
  <c r="I1558" i="2"/>
  <c r="L1558" i="2" s="1"/>
  <c r="I1557" i="2"/>
  <c r="L1557" i="2" s="1"/>
  <c r="I1556" i="2"/>
  <c r="L1556" i="2" s="1"/>
  <c r="I1555" i="2"/>
  <c r="L1555" i="2" s="1"/>
  <c r="I1554" i="2"/>
  <c r="L1554" i="2" s="1"/>
  <c r="I1553" i="2"/>
  <c r="L1553" i="2" s="1"/>
  <c r="I1552" i="2"/>
  <c r="L1552" i="2" s="1"/>
  <c r="I1551" i="2"/>
  <c r="L1551" i="2" s="1"/>
  <c r="I1550" i="2"/>
  <c r="L1550" i="2" s="1"/>
  <c r="I1549" i="2"/>
  <c r="L1549" i="2" s="1"/>
  <c r="I1548" i="2"/>
  <c r="L1548" i="2" s="1"/>
  <c r="I1547" i="2"/>
  <c r="L1547" i="2" s="1"/>
  <c r="I1546" i="2"/>
  <c r="L1546" i="2" s="1"/>
  <c r="I1545" i="2"/>
  <c r="L1545" i="2" s="1"/>
  <c r="I1544" i="2"/>
  <c r="L1544" i="2" s="1"/>
  <c r="I1543" i="2"/>
  <c r="L1543" i="2" s="1"/>
  <c r="I1542" i="2"/>
  <c r="L1542" i="2" s="1"/>
  <c r="I1541" i="2"/>
  <c r="L1541" i="2" s="1"/>
  <c r="I1540" i="2"/>
  <c r="L1540" i="2" s="1"/>
  <c r="I1539" i="2"/>
  <c r="L1539" i="2" s="1"/>
  <c r="I1538" i="2"/>
  <c r="L1538" i="2" s="1"/>
  <c r="I1537" i="2"/>
  <c r="L1537" i="2" s="1"/>
  <c r="I1536" i="2"/>
  <c r="L1536" i="2" s="1"/>
  <c r="I1535" i="2"/>
  <c r="L1535" i="2" s="1"/>
  <c r="I1534" i="2"/>
  <c r="L1534" i="2" s="1"/>
  <c r="I1533" i="2"/>
  <c r="L1533" i="2" s="1"/>
  <c r="I1532" i="2"/>
  <c r="L1532" i="2" s="1"/>
  <c r="I1531" i="2"/>
  <c r="L1531" i="2" s="1"/>
  <c r="I1530" i="2"/>
  <c r="L1530" i="2" s="1"/>
  <c r="I1529" i="2"/>
  <c r="L1529" i="2" s="1"/>
  <c r="I1528" i="2"/>
  <c r="L1528" i="2" s="1"/>
  <c r="I1527" i="2"/>
  <c r="L1527" i="2" s="1"/>
  <c r="I1526" i="2"/>
  <c r="L1526" i="2" s="1"/>
  <c r="I1525" i="2"/>
  <c r="L1525" i="2" s="1"/>
  <c r="I1524" i="2"/>
  <c r="L1524" i="2" s="1"/>
  <c r="I1523" i="2"/>
  <c r="L1523" i="2" s="1"/>
  <c r="I1522" i="2"/>
  <c r="L1522" i="2" s="1"/>
  <c r="I1521" i="2"/>
  <c r="L1521" i="2" s="1"/>
  <c r="I1520" i="2"/>
  <c r="L1520" i="2" s="1"/>
  <c r="I1519" i="2"/>
  <c r="L1519" i="2" s="1"/>
  <c r="I1518" i="2"/>
  <c r="L1518" i="2" s="1"/>
  <c r="I1517" i="2"/>
  <c r="L1517" i="2" s="1"/>
  <c r="I1516" i="2"/>
  <c r="L1516" i="2" s="1"/>
  <c r="I1515" i="2"/>
  <c r="L1515" i="2" s="1"/>
  <c r="I1514" i="2"/>
  <c r="L1514" i="2" s="1"/>
  <c r="I1513" i="2"/>
  <c r="L1513" i="2" s="1"/>
  <c r="I1512" i="2"/>
  <c r="L1512" i="2" s="1"/>
  <c r="I1511" i="2"/>
  <c r="L1511" i="2" s="1"/>
  <c r="I1510" i="2"/>
  <c r="L1510" i="2" s="1"/>
  <c r="I1509" i="2"/>
  <c r="L1509" i="2" s="1"/>
  <c r="I1508" i="2"/>
  <c r="L1508" i="2" s="1"/>
  <c r="I1507" i="2"/>
  <c r="L1507" i="2" s="1"/>
  <c r="I1506" i="2"/>
  <c r="L1506" i="2" s="1"/>
  <c r="I1505" i="2"/>
  <c r="L1505" i="2" s="1"/>
  <c r="I1504" i="2"/>
  <c r="L1504" i="2" s="1"/>
  <c r="I1503" i="2"/>
  <c r="L1503" i="2" s="1"/>
  <c r="I1502" i="2"/>
  <c r="L1502" i="2" s="1"/>
  <c r="I1501" i="2"/>
  <c r="L1501" i="2" s="1"/>
  <c r="I1500" i="2"/>
  <c r="L1500" i="2" s="1"/>
  <c r="I1499" i="2"/>
  <c r="L1499" i="2" s="1"/>
  <c r="I1498" i="2"/>
  <c r="L1498" i="2" s="1"/>
  <c r="I1497" i="2"/>
  <c r="L1497" i="2" s="1"/>
  <c r="I1496" i="2"/>
  <c r="L1496" i="2" s="1"/>
  <c r="I1495" i="2"/>
  <c r="L1495" i="2" s="1"/>
  <c r="I1494" i="2"/>
  <c r="L1494" i="2" s="1"/>
  <c r="I1493" i="2"/>
  <c r="L1493" i="2" s="1"/>
  <c r="I1492" i="2"/>
  <c r="L1492" i="2" s="1"/>
  <c r="I1491" i="2"/>
  <c r="L1491" i="2" s="1"/>
  <c r="I1490" i="2"/>
  <c r="L1490" i="2" s="1"/>
  <c r="I1489" i="2"/>
  <c r="L1489" i="2" s="1"/>
  <c r="I1488" i="2"/>
  <c r="L1488" i="2" s="1"/>
  <c r="I1487" i="2"/>
  <c r="L1487" i="2" s="1"/>
  <c r="I1486" i="2"/>
  <c r="L1486" i="2" s="1"/>
  <c r="I1485" i="2"/>
  <c r="L1485" i="2" s="1"/>
  <c r="I1484" i="2"/>
  <c r="L1484" i="2" s="1"/>
  <c r="I1483" i="2"/>
  <c r="L1483" i="2" s="1"/>
  <c r="I1482" i="2"/>
  <c r="L1482" i="2" s="1"/>
  <c r="I1481" i="2"/>
  <c r="L1481" i="2" s="1"/>
  <c r="I1480" i="2"/>
  <c r="L1480" i="2" s="1"/>
  <c r="I1479" i="2"/>
  <c r="L1479" i="2" s="1"/>
  <c r="I1478" i="2"/>
  <c r="L1478" i="2" s="1"/>
  <c r="I1477" i="2"/>
  <c r="L1477" i="2" s="1"/>
  <c r="I1476" i="2"/>
  <c r="L1476" i="2" s="1"/>
  <c r="I1475" i="2"/>
  <c r="L1475" i="2" s="1"/>
  <c r="I1474" i="2"/>
  <c r="L1474" i="2" s="1"/>
  <c r="I1473" i="2"/>
  <c r="L1473" i="2" s="1"/>
  <c r="I1472" i="2"/>
  <c r="L1472" i="2" s="1"/>
  <c r="I1471" i="2"/>
  <c r="L1471" i="2" s="1"/>
  <c r="I1470" i="2"/>
  <c r="L1470" i="2" s="1"/>
  <c r="I1469" i="2"/>
  <c r="L1469" i="2" s="1"/>
  <c r="I1468" i="2"/>
  <c r="L1468" i="2" s="1"/>
  <c r="I1467" i="2"/>
  <c r="L1467" i="2" s="1"/>
  <c r="I1466" i="2"/>
  <c r="L1466" i="2" s="1"/>
  <c r="I1465" i="2"/>
  <c r="L1465" i="2" s="1"/>
  <c r="I1464" i="2"/>
  <c r="L1464" i="2" s="1"/>
  <c r="I1463" i="2"/>
  <c r="L1463" i="2" s="1"/>
  <c r="I1462" i="2"/>
  <c r="L1462" i="2" s="1"/>
  <c r="I1461" i="2"/>
  <c r="L1461" i="2" s="1"/>
  <c r="I1460" i="2"/>
  <c r="L1460" i="2" s="1"/>
  <c r="I1459" i="2"/>
  <c r="L1459" i="2" s="1"/>
  <c r="I1458" i="2"/>
  <c r="L1458" i="2" s="1"/>
  <c r="I1457" i="2"/>
  <c r="L1457" i="2" s="1"/>
  <c r="I1456" i="2"/>
  <c r="L1456" i="2" s="1"/>
  <c r="I1455" i="2"/>
  <c r="L1455" i="2" s="1"/>
  <c r="I1454" i="2"/>
  <c r="L1454" i="2" s="1"/>
  <c r="I1453" i="2"/>
  <c r="L1453" i="2" s="1"/>
  <c r="I1452" i="2"/>
  <c r="L1452" i="2" s="1"/>
  <c r="I1451" i="2"/>
  <c r="L1451" i="2" s="1"/>
  <c r="I1450" i="2"/>
  <c r="L1450" i="2" s="1"/>
  <c r="I1449" i="2"/>
  <c r="L1449" i="2" s="1"/>
  <c r="I1448" i="2"/>
  <c r="L1448" i="2" s="1"/>
  <c r="I1447" i="2"/>
  <c r="L1447" i="2" s="1"/>
  <c r="I1446" i="2"/>
  <c r="L1446" i="2" s="1"/>
  <c r="I1445" i="2"/>
  <c r="L1445" i="2" s="1"/>
  <c r="I1444" i="2"/>
  <c r="L1444" i="2" s="1"/>
  <c r="I1443" i="2"/>
  <c r="L1443" i="2" s="1"/>
  <c r="I1442" i="2"/>
  <c r="L1442" i="2" s="1"/>
  <c r="I1441" i="2"/>
  <c r="L1441" i="2" s="1"/>
  <c r="I1440" i="2"/>
  <c r="L1440" i="2" s="1"/>
  <c r="I1439" i="2"/>
  <c r="L1439" i="2" s="1"/>
  <c r="I1438" i="2"/>
  <c r="L1438" i="2" s="1"/>
  <c r="I1437" i="2"/>
  <c r="L1437" i="2" s="1"/>
  <c r="I1436" i="2"/>
  <c r="L1436" i="2" s="1"/>
  <c r="I1435" i="2"/>
  <c r="L1435" i="2" s="1"/>
  <c r="I1434" i="2"/>
  <c r="L1434" i="2" s="1"/>
  <c r="I1433" i="2"/>
  <c r="L1433" i="2" s="1"/>
  <c r="I1432" i="2"/>
  <c r="L1432" i="2" s="1"/>
  <c r="I1431" i="2"/>
  <c r="L1431" i="2" s="1"/>
  <c r="I1430" i="2"/>
  <c r="L1430" i="2" s="1"/>
  <c r="I1429" i="2"/>
  <c r="L1429" i="2" s="1"/>
  <c r="I1428" i="2"/>
  <c r="L1428" i="2" s="1"/>
  <c r="I1427" i="2"/>
  <c r="L1427" i="2" s="1"/>
  <c r="I1426" i="2"/>
  <c r="L1426" i="2" s="1"/>
  <c r="I1425" i="2"/>
  <c r="L1425" i="2" s="1"/>
  <c r="I1424" i="2"/>
  <c r="L1424" i="2" s="1"/>
  <c r="I1423" i="2"/>
  <c r="L1423" i="2" s="1"/>
  <c r="I1422" i="2"/>
  <c r="L1422" i="2" s="1"/>
  <c r="I1421" i="2"/>
  <c r="L1421" i="2" s="1"/>
  <c r="I1420" i="2"/>
  <c r="L1420" i="2" s="1"/>
  <c r="I1419" i="2"/>
  <c r="L1419" i="2" s="1"/>
  <c r="I1418" i="2"/>
  <c r="L1418" i="2" s="1"/>
  <c r="I1417" i="2"/>
  <c r="L1417" i="2" s="1"/>
  <c r="I1416" i="2"/>
  <c r="L1416" i="2" s="1"/>
  <c r="I1415" i="2"/>
  <c r="L1415" i="2" s="1"/>
  <c r="I1414" i="2"/>
  <c r="L1414" i="2" s="1"/>
  <c r="I1413" i="2"/>
  <c r="L1413" i="2" s="1"/>
  <c r="I1412" i="2"/>
  <c r="L1412" i="2" s="1"/>
  <c r="I1411" i="2"/>
  <c r="L1411" i="2" s="1"/>
  <c r="I1410" i="2"/>
  <c r="L1410" i="2" s="1"/>
  <c r="I1409" i="2"/>
  <c r="L1409" i="2" s="1"/>
  <c r="I1408" i="2"/>
  <c r="L1408" i="2" s="1"/>
  <c r="I1407" i="2"/>
  <c r="L1407" i="2" s="1"/>
  <c r="I1406" i="2"/>
  <c r="L1406" i="2" s="1"/>
  <c r="I1405" i="2"/>
  <c r="L1405" i="2" s="1"/>
  <c r="I1404" i="2"/>
  <c r="L1404" i="2" s="1"/>
  <c r="I1403" i="2"/>
  <c r="L1403" i="2" s="1"/>
  <c r="I1402" i="2"/>
  <c r="L1402" i="2" s="1"/>
  <c r="I1401" i="2"/>
  <c r="L1401" i="2" s="1"/>
  <c r="I1400" i="2"/>
  <c r="L1400" i="2" s="1"/>
  <c r="I1399" i="2"/>
  <c r="L1399" i="2" s="1"/>
  <c r="I1398" i="2"/>
  <c r="L1398" i="2" s="1"/>
  <c r="I1397" i="2"/>
  <c r="L1397" i="2" s="1"/>
  <c r="I1396" i="2"/>
  <c r="L1396" i="2" s="1"/>
  <c r="I1395" i="2"/>
  <c r="L1395" i="2" s="1"/>
  <c r="I1394" i="2"/>
  <c r="L1394" i="2" s="1"/>
  <c r="I1393" i="2"/>
  <c r="L1393" i="2" s="1"/>
  <c r="I1392" i="2"/>
  <c r="L1392" i="2" s="1"/>
  <c r="I1391" i="2"/>
  <c r="L1391" i="2" s="1"/>
  <c r="I1390" i="2"/>
  <c r="L1390" i="2" s="1"/>
  <c r="I1389" i="2"/>
  <c r="L1389" i="2" s="1"/>
  <c r="I1388" i="2"/>
  <c r="L1388" i="2" s="1"/>
  <c r="I1387" i="2"/>
  <c r="L1387" i="2" s="1"/>
  <c r="I1386" i="2"/>
  <c r="L1386" i="2" s="1"/>
  <c r="I1385" i="2"/>
  <c r="L1385" i="2" s="1"/>
  <c r="I1384" i="2"/>
  <c r="L1384" i="2" s="1"/>
  <c r="I1383" i="2"/>
  <c r="L1383" i="2" s="1"/>
  <c r="I1382" i="2"/>
  <c r="L1382" i="2" s="1"/>
  <c r="I1381" i="2"/>
  <c r="L1381" i="2" s="1"/>
  <c r="I1380" i="2"/>
  <c r="L1380" i="2" s="1"/>
  <c r="I1379" i="2"/>
  <c r="L1379" i="2" s="1"/>
  <c r="I1378" i="2"/>
  <c r="L1378" i="2" s="1"/>
  <c r="I1377" i="2"/>
  <c r="L1377" i="2" s="1"/>
  <c r="I1376" i="2"/>
  <c r="L1376" i="2" s="1"/>
  <c r="I1375" i="2"/>
  <c r="L1375" i="2" s="1"/>
  <c r="I1374" i="2"/>
  <c r="L1374" i="2" s="1"/>
  <c r="I1373" i="2"/>
  <c r="L1373" i="2" s="1"/>
  <c r="I1372" i="2"/>
  <c r="L1372" i="2" s="1"/>
  <c r="I1371" i="2"/>
  <c r="L1371" i="2" s="1"/>
  <c r="I1370" i="2"/>
  <c r="L1370" i="2" s="1"/>
  <c r="I1369" i="2"/>
  <c r="L1369" i="2" s="1"/>
  <c r="I1368" i="2"/>
  <c r="L1368" i="2" s="1"/>
  <c r="I1367" i="2"/>
  <c r="L1367" i="2" s="1"/>
  <c r="I1366" i="2"/>
  <c r="L1366" i="2" s="1"/>
  <c r="I1365" i="2"/>
  <c r="L1365" i="2" s="1"/>
  <c r="I1364" i="2"/>
  <c r="L1364" i="2" s="1"/>
  <c r="I1363" i="2"/>
  <c r="L1363" i="2" s="1"/>
  <c r="I1362" i="2"/>
  <c r="L1362" i="2" s="1"/>
  <c r="I1361" i="2"/>
  <c r="L1361" i="2" s="1"/>
  <c r="I1360" i="2"/>
  <c r="L1360" i="2" s="1"/>
  <c r="I1359" i="2"/>
  <c r="L1359" i="2" s="1"/>
  <c r="I1358" i="2"/>
  <c r="L1358" i="2" s="1"/>
  <c r="I1357" i="2"/>
  <c r="L1357" i="2" s="1"/>
  <c r="I1356" i="2"/>
  <c r="L1356" i="2" s="1"/>
  <c r="I1355" i="2"/>
  <c r="L1355" i="2" s="1"/>
  <c r="I1354" i="2"/>
  <c r="L1354" i="2" s="1"/>
  <c r="I1353" i="2"/>
  <c r="L1353" i="2" s="1"/>
  <c r="I1352" i="2"/>
  <c r="L1352" i="2" s="1"/>
  <c r="I1351" i="2"/>
  <c r="L1351" i="2" s="1"/>
  <c r="I1350" i="2"/>
  <c r="L1350" i="2" s="1"/>
  <c r="I1349" i="2"/>
  <c r="L1349" i="2" s="1"/>
  <c r="I1348" i="2"/>
  <c r="L1348" i="2" s="1"/>
  <c r="I1347" i="2"/>
  <c r="L1347" i="2" s="1"/>
  <c r="I1346" i="2"/>
  <c r="L1346" i="2" s="1"/>
  <c r="I1345" i="2"/>
  <c r="L1345" i="2" s="1"/>
  <c r="I1344" i="2"/>
  <c r="L1344" i="2" s="1"/>
  <c r="I1343" i="2"/>
  <c r="L1343" i="2" s="1"/>
  <c r="I1342" i="2"/>
  <c r="L1342" i="2" s="1"/>
  <c r="I1341" i="2"/>
  <c r="L1341" i="2" s="1"/>
  <c r="I1340" i="2"/>
  <c r="L1340" i="2" s="1"/>
  <c r="I1339" i="2"/>
  <c r="L1339" i="2" s="1"/>
  <c r="I1338" i="2"/>
  <c r="L1338" i="2" s="1"/>
  <c r="I1337" i="2"/>
  <c r="L1337" i="2" s="1"/>
  <c r="I1336" i="2"/>
  <c r="L1336" i="2" s="1"/>
  <c r="I1335" i="2"/>
  <c r="L1335" i="2" s="1"/>
  <c r="I1334" i="2"/>
  <c r="L1334" i="2" s="1"/>
  <c r="I1333" i="2"/>
  <c r="L1333" i="2" s="1"/>
  <c r="I1332" i="2"/>
  <c r="L1332" i="2" s="1"/>
  <c r="I1331" i="2"/>
  <c r="L1331" i="2" s="1"/>
  <c r="I1330" i="2"/>
  <c r="L1330" i="2" s="1"/>
  <c r="I1329" i="2"/>
  <c r="L1329" i="2" s="1"/>
  <c r="I1328" i="2"/>
  <c r="L1328" i="2" s="1"/>
  <c r="I1327" i="2"/>
  <c r="L1327" i="2" s="1"/>
  <c r="I1326" i="2"/>
  <c r="L1326" i="2" s="1"/>
  <c r="I1325" i="2"/>
  <c r="L1325" i="2" s="1"/>
  <c r="I1324" i="2"/>
  <c r="L1324" i="2" s="1"/>
  <c r="I1323" i="2"/>
  <c r="L1323" i="2" s="1"/>
  <c r="I1322" i="2"/>
  <c r="L1322" i="2" s="1"/>
  <c r="I1321" i="2"/>
  <c r="L1321" i="2" s="1"/>
  <c r="I1320" i="2"/>
  <c r="L1320" i="2" s="1"/>
  <c r="I1319" i="2"/>
  <c r="L1319" i="2" s="1"/>
  <c r="I1318" i="2"/>
  <c r="L1318" i="2" s="1"/>
  <c r="I1317" i="2"/>
  <c r="L1317" i="2" s="1"/>
  <c r="I1316" i="2"/>
  <c r="L1316" i="2" s="1"/>
  <c r="I1315" i="2"/>
  <c r="L1315" i="2" s="1"/>
  <c r="I1314" i="2"/>
  <c r="L1314" i="2" s="1"/>
  <c r="I1313" i="2"/>
  <c r="L1313" i="2" s="1"/>
  <c r="I1312" i="2"/>
  <c r="L1312" i="2" s="1"/>
  <c r="I1311" i="2"/>
  <c r="L1311" i="2" s="1"/>
  <c r="I1310" i="2"/>
  <c r="L1310" i="2" s="1"/>
  <c r="I1309" i="2"/>
  <c r="L1309" i="2" s="1"/>
  <c r="I1308" i="2"/>
  <c r="L1308" i="2" s="1"/>
  <c r="I1307" i="2"/>
  <c r="L1307" i="2" s="1"/>
  <c r="I1306" i="2"/>
  <c r="L1306" i="2" s="1"/>
  <c r="I1305" i="2"/>
  <c r="L1305" i="2" s="1"/>
  <c r="I1304" i="2"/>
  <c r="L1304" i="2" s="1"/>
  <c r="I1303" i="2"/>
  <c r="L1303" i="2" s="1"/>
  <c r="I1302" i="2"/>
  <c r="L1302" i="2" s="1"/>
  <c r="I1301" i="2"/>
  <c r="L1301" i="2" s="1"/>
  <c r="I1300" i="2"/>
  <c r="L1300" i="2" s="1"/>
  <c r="I1299" i="2"/>
  <c r="L1299" i="2" s="1"/>
  <c r="I1298" i="2"/>
  <c r="L1298" i="2" s="1"/>
  <c r="I1297" i="2"/>
  <c r="L1297" i="2" s="1"/>
  <c r="I1296" i="2"/>
  <c r="L1296" i="2" s="1"/>
  <c r="I1295" i="2"/>
  <c r="L1295" i="2" s="1"/>
  <c r="I1294" i="2"/>
  <c r="L1294" i="2" s="1"/>
  <c r="I1293" i="2"/>
  <c r="L1293" i="2" s="1"/>
  <c r="I1292" i="2"/>
  <c r="L1292" i="2" s="1"/>
  <c r="I1291" i="2"/>
  <c r="L1291" i="2" s="1"/>
  <c r="I1290" i="2"/>
  <c r="L1290" i="2" s="1"/>
  <c r="I1289" i="2"/>
  <c r="L1289" i="2" s="1"/>
  <c r="I1288" i="2"/>
  <c r="L1288" i="2" s="1"/>
  <c r="I1287" i="2"/>
  <c r="L1287" i="2" s="1"/>
  <c r="I1286" i="2"/>
  <c r="L1286" i="2" s="1"/>
  <c r="I1285" i="2"/>
  <c r="L1285" i="2" s="1"/>
  <c r="I1284" i="2"/>
  <c r="L1284" i="2" s="1"/>
  <c r="I1283" i="2"/>
  <c r="L1283" i="2" s="1"/>
  <c r="I1282" i="2"/>
  <c r="L1282" i="2" s="1"/>
  <c r="I1281" i="2"/>
  <c r="L1281" i="2" s="1"/>
  <c r="I1280" i="2"/>
  <c r="L1280" i="2" s="1"/>
  <c r="I1279" i="2"/>
  <c r="L1279" i="2" s="1"/>
  <c r="I1278" i="2"/>
  <c r="L1278" i="2" s="1"/>
  <c r="I1277" i="2"/>
  <c r="L1277" i="2" s="1"/>
  <c r="I1276" i="2"/>
  <c r="L1276" i="2" s="1"/>
  <c r="I1275" i="2"/>
  <c r="L1275" i="2" s="1"/>
  <c r="I1274" i="2"/>
  <c r="L1274" i="2" s="1"/>
  <c r="I1273" i="2"/>
  <c r="L1273" i="2" s="1"/>
  <c r="I1272" i="2"/>
  <c r="L1272" i="2" s="1"/>
  <c r="I1271" i="2"/>
  <c r="L1271" i="2" s="1"/>
  <c r="I1270" i="2"/>
  <c r="L1270" i="2" s="1"/>
  <c r="I1269" i="2"/>
  <c r="L1269" i="2" s="1"/>
  <c r="I1268" i="2"/>
  <c r="L1268" i="2" s="1"/>
  <c r="I1267" i="2"/>
  <c r="L1267" i="2" s="1"/>
  <c r="I1266" i="2"/>
  <c r="L1266" i="2" s="1"/>
  <c r="I1265" i="2"/>
  <c r="L1265" i="2" s="1"/>
  <c r="I1264" i="2"/>
  <c r="L1264" i="2" s="1"/>
  <c r="I1263" i="2"/>
  <c r="L1263" i="2" s="1"/>
  <c r="I1262" i="2"/>
  <c r="L1262" i="2" s="1"/>
  <c r="I1261" i="2"/>
  <c r="L1261" i="2" s="1"/>
  <c r="I1260" i="2"/>
  <c r="L1260" i="2" s="1"/>
  <c r="I1259" i="2"/>
  <c r="L1259" i="2" s="1"/>
  <c r="I1258" i="2"/>
  <c r="L1258" i="2" s="1"/>
  <c r="I1257" i="2"/>
  <c r="L1257" i="2" s="1"/>
  <c r="I1256" i="2"/>
  <c r="L1256" i="2" s="1"/>
  <c r="I1255" i="2"/>
  <c r="L1255" i="2" s="1"/>
  <c r="I1254" i="2"/>
  <c r="L1254" i="2" s="1"/>
  <c r="I1253" i="2"/>
  <c r="L1253" i="2" s="1"/>
  <c r="I1252" i="2"/>
  <c r="L1252" i="2" s="1"/>
  <c r="I1251" i="2"/>
  <c r="L1251" i="2" s="1"/>
  <c r="I1250" i="2"/>
  <c r="L1250" i="2" s="1"/>
  <c r="I1249" i="2"/>
  <c r="L1249" i="2" s="1"/>
  <c r="I1248" i="2"/>
  <c r="L1248" i="2" s="1"/>
  <c r="I1247" i="2"/>
  <c r="L1247" i="2" s="1"/>
  <c r="I1246" i="2"/>
  <c r="L1246" i="2" s="1"/>
  <c r="I1245" i="2"/>
  <c r="L1245" i="2" s="1"/>
  <c r="I1244" i="2"/>
  <c r="L1244" i="2" s="1"/>
  <c r="I1243" i="2"/>
  <c r="L1243" i="2" s="1"/>
  <c r="I1242" i="2"/>
  <c r="L1242" i="2" s="1"/>
  <c r="I1241" i="2"/>
  <c r="L1241" i="2" s="1"/>
  <c r="I1240" i="2"/>
  <c r="L1240" i="2" s="1"/>
  <c r="I1239" i="2"/>
  <c r="L1239" i="2" s="1"/>
  <c r="I1238" i="2"/>
  <c r="L1238" i="2" s="1"/>
  <c r="I1237" i="2"/>
  <c r="L1237" i="2" s="1"/>
  <c r="I1236" i="2"/>
  <c r="L1236" i="2" s="1"/>
  <c r="I1235" i="2"/>
  <c r="L1235" i="2" s="1"/>
  <c r="I1234" i="2"/>
  <c r="L1234" i="2" s="1"/>
  <c r="I1233" i="2"/>
  <c r="L1233" i="2" s="1"/>
  <c r="I1232" i="2"/>
  <c r="L1232" i="2" s="1"/>
  <c r="I1231" i="2"/>
  <c r="L1231" i="2" s="1"/>
  <c r="I1230" i="2"/>
  <c r="L1230" i="2" s="1"/>
  <c r="I1229" i="2"/>
  <c r="L1229" i="2" s="1"/>
  <c r="I1228" i="2"/>
  <c r="L1228" i="2" s="1"/>
  <c r="I1227" i="2"/>
  <c r="L1227" i="2" s="1"/>
  <c r="I1226" i="2"/>
  <c r="L1226" i="2" s="1"/>
  <c r="I1225" i="2"/>
  <c r="L1225" i="2" s="1"/>
  <c r="I1224" i="2"/>
  <c r="L1224" i="2" s="1"/>
  <c r="I1223" i="2"/>
  <c r="L1223" i="2" s="1"/>
  <c r="I1222" i="2"/>
  <c r="L1222" i="2" s="1"/>
  <c r="I1221" i="2"/>
  <c r="L1221" i="2" s="1"/>
  <c r="I1220" i="2"/>
  <c r="L1220" i="2" s="1"/>
  <c r="I1219" i="2"/>
  <c r="L1219" i="2" s="1"/>
  <c r="I1218" i="2"/>
  <c r="L1218" i="2" s="1"/>
  <c r="I1217" i="2"/>
  <c r="L1217" i="2" s="1"/>
  <c r="I1216" i="2"/>
  <c r="L1216" i="2" s="1"/>
  <c r="I1215" i="2"/>
  <c r="L1215" i="2" s="1"/>
  <c r="I1214" i="2"/>
  <c r="L1214" i="2" s="1"/>
  <c r="I1213" i="2"/>
  <c r="L1213" i="2" s="1"/>
  <c r="I1212" i="2"/>
  <c r="L1212" i="2" s="1"/>
  <c r="I1211" i="2"/>
  <c r="L1211" i="2" s="1"/>
  <c r="I1210" i="2"/>
  <c r="L1210" i="2" s="1"/>
  <c r="I1209" i="2"/>
  <c r="L1209" i="2" s="1"/>
  <c r="I1208" i="2"/>
  <c r="L1208" i="2" s="1"/>
  <c r="I1207" i="2"/>
  <c r="L1207" i="2" s="1"/>
  <c r="I1206" i="2"/>
  <c r="L1206" i="2" s="1"/>
  <c r="I1205" i="2"/>
  <c r="L1205" i="2" s="1"/>
  <c r="I1204" i="2"/>
  <c r="L1204" i="2" s="1"/>
  <c r="I1203" i="2"/>
  <c r="L1203" i="2" s="1"/>
  <c r="I1202" i="2"/>
  <c r="L1202" i="2" s="1"/>
  <c r="I1201" i="2"/>
  <c r="L1201" i="2" s="1"/>
  <c r="I1200" i="2"/>
  <c r="L1200" i="2" s="1"/>
  <c r="I1199" i="2"/>
  <c r="L1199" i="2" s="1"/>
  <c r="I1198" i="2"/>
  <c r="L1198" i="2" s="1"/>
  <c r="I1197" i="2"/>
  <c r="L1197" i="2" s="1"/>
  <c r="I1196" i="2"/>
  <c r="L1196" i="2" s="1"/>
  <c r="I1195" i="2"/>
  <c r="L1195" i="2" s="1"/>
  <c r="I1194" i="2"/>
  <c r="L1194" i="2" s="1"/>
  <c r="I1193" i="2"/>
  <c r="L1193" i="2" s="1"/>
  <c r="I1192" i="2"/>
  <c r="L1192" i="2" s="1"/>
  <c r="I1191" i="2"/>
  <c r="L1191" i="2" s="1"/>
  <c r="I1190" i="2"/>
  <c r="L1190" i="2" s="1"/>
  <c r="I1189" i="2"/>
  <c r="L1189" i="2" s="1"/>
  <c r="I1188" i="2"/>
  <c r="L1188" i="2" s="1"/>
  <c r="I1187" i="2"/>
  <c r="L1187" i="2" s="1"/>
  <c r="I1186" i="2"/>
  <c r="L1186" i="2" s="1"/>
  <c r="I1185" i="2"/>
  <c r="L1185" i="2" s="1"/>
  <c r="I1184" i="2"/>
  <c r="L1184" i="2" s="1"/>
  <c r="I1183" i="2"/>
  <c r="L1183" i="2" s="1"/>
  <c r="I1182" i="2"/>
  <c r="L1182" i="2" s="1"/>
  <c r="I1181" i="2"/>
  <c r="L1181" i="2" s="1"/>
  <c r="I1180" i="2"/>
  <c r="L1180" i="2" s="1"/>
  <c r="I1179" i="2"/>
  <c r="L1179" i="2" s="1"/>
  <c r="I1178" i="2"/>
  <c r="L1178" i="2" s="1"/>
  <c r="I1177" i="2"/>
  <c r="L1177" i="2" s="1"/>
  <c r="I1176" i="2"/>
  <c r="L1176" i="2" s="1"/>
  <c r="I1175" i="2"/>
  <c r="L1175" i="2" s="1"/>
  <c r="I1174" i="2"/>
  <c r="L1174" i="2" s="1"/>
  <c r="I1173" i="2"/>
  <c r="L1173" i="2" s="1"/>
  <c r="I1172" i="2"/>
  <c r="L1172" i="2" s="1"/>
  <c r="I1171" i="2"/>
  <c r="L1171" i="2" s="1"/>
  <c r="I1170" i="2"/>
  <c r="L1170" i="2" s="1"/>
  <c r="I1169" i="2"/>
  <c r="L1169" i="2" s="1"/>
  <c r="I1168" i="2"/>
  <c r="L1168" i="2" s="1"/>
  <c r="I1167" i="2"/>
  <c r="L1167" i="2" s="1"/>
  <c r="I1166" i="2"/>
  <c r="L1166" i="2" s="1"/>
  <c r="I1165" i="2"/>
  <c r="L1165" i="2" s="1"/>
  <c r="I1164" i="2"/>
  <c r="L1164" i="2" s="1"/>
  <c r="I1163" i="2"/>
  <c r="L1163" i="2" s="1"/>
  <c r="I1162" i="2"/>
  <c r="L1162" i="2" s="1"/>
  <c r="I1161" i="2"/>
  <c r="L1161" i="2" s="1"/>
  <c r="I1160" i="2"/>
  <c r="L1160" i="2" s="1"/>
  <c r="I1159" i="2"/>
  <c r="L1159" i="2" s="1"/>
  <c r="I1158" i="2"/>
  <c r="L1158" i="2" s="1"/>
  <c r="I1157" i="2"/>
  <c r="L1157" i="2" s="1"/>
  <c r="I1156" i="2"/>
  <c r="L1156" i="2" s="1"/>
  <c r="I1155" i="2"/>
  <c r="L1155" i="2" s="1"/>
  <c r="I1154" i="2"/>
  <c r="L1154" i="2" s="1"/>
  <c r="I1153" i="2"/>
  <c r="L1153" i="2" s="1"/>
  <c r="I1152" i="2"/>
  <c r="L1152" i="2" s="1"/>
  <c r="I1151" i="2"/>
  <c r="L1151" i="2" s="1"/>
  <c r="I1150" i="2"/>
  <c r="L1150" i="2" s="1"/>
  <c r="I1149" i="2"/>
  <c r="L1149" i="2" s="1"/>
  <c r="I1148" i="2"/>
  <c r="L1148" i="2" s="1"/>
  <c r="I1147" i="2"/>
  <c r="L1147" i="2" s="1"/>
  <c r="I1146" i="2"/>
  <c r="L1146" i="2" s="1"/>
  <c r="I1145" i="2"/>
  <c r="L1145" i="2" s="1"/>
  <c r="I1144" i="2"/>
  <c r="L1144" i="2" s="1"/>
  <c r="I1143" i="2"/>
  <c r="L1143" i="2" s="1"/>
  <c r="I1142" i="2"/>
  <c r="L1142" i="2" s="1"/>
  <c r="I1141" i="2"/>
  <c r="L1141" i="2" s="1"/>
  <c r="I1140" i="2"/>
  <c r="L1140" i="2" s="1"/>
  <c r="I1139" i="2"/>
  <c r="L1139" i="2" s="1"/>
  <c r="I1138" i="2"/>
  <c r="L1138" i="2" s="1"/>
  <c r="I1137" i="2"/>
  <c r="L1137" i="2" s="1"/>
  <c r="I1136" i="2"/>
  <c r="L1136" i="2" s="1"/>
  <c r="I1135" i="2"/>
  <c r="L1135" i="2" s="1"/>
  <c r="I1134" i="2"/>
  <c r="L1134" i="2" s="1"/>
  <c r="I1133" i="2"/>
  <c r="L1133" i="2" s="1"/>
  <c r="I1132" i="2"/>
  <c r="L1132" i="2" s="1"/>
  <c r="I1131" i="2"/>
  <c r="L1131" i="2" s="1"/>
  <c r="I1130" i="2"/>
  <c r="L1130" i="2" s="1"/>
  <c r="I1129" i="2"/>
  <c r="L1129" i="2" s="1"/>
  <c r="I1128" i="2"/>
  <c r="L1128" i="2" s="1"/>
  <c r="I1127" i="2"/>
  <c r="L1127" i="2" s="1"/>
  <c r="I1126" i="2"/>
  <c r="L1126" i="2" s="1"/>
  <c r="I1125" i="2"/>
  <c r="L1125" i="2" s="1"/>
  <c r="I1124" i="2"/>
  <c r="L1124" i="2" s="1"/>
  <c r="I1123" i="2"/>
  <c r="L1123" i="2" s="1"/>
  <c r="I1122" i="2"/>
  <c r="L1122" i="2" s="1"/>
  <c r="I1121" i="2"/>
  <c r="L1121" i="2" s="1"/>
  <c r="I1120" i="2"/>
  <c r="L1120" i="2" s="1"/>
  <c r="I1119" i="2"/>
  <c r="L1119" i="2" s="1"/>
  <c r="I1118" i="2"/>
  <c r="L1118" i="2" s="1"/>
  <c r="I1117" i="2"/>
  <c r="L1117" i="2" s="1"/>
  <c r="I1116" i="2"/>
  <c r="L1116" i="2" s="1"/>
  <c r="I1115" i="2"/>
  <c r="L1115" i="2" s="1"/>
  <c r="I1114" i="2"/>
  <c r="L1114" i="2" s="1"/>
  <c r="I1113" i="2"/>
  <c r="L1113" i="2" s="1"/>
  <c r="I1112" i="2"/>
  <c r="L1112" i="2" s="1"/>
  <c r="I1111" i="2"/>
  <c r="L1111" i="2" s="1"/>
  <c r="I1110" i="2"/>
  <c r="L1110" i="2" s="1"/>
  <c r="I1109" i="2"/>
  <c r="L1109" i="2" s="1"/>
  <c r="I1108" i="2"/>
  <c r="L1108" i="2" s="1"/>
  <c r="I1107" i="2"/>
  <c r="L1107" i="2" s="1"/>
  <c r="I1106" i="2"/>
  <c r="L1106" i="2" s="1"/>
  <c r="I1105" i="2"/>
  <c r="L1105" i="2" s="1"/>
  <c r="I1104" i="2"/>
  <c r="L1104" i="2" s="1"/>
  <c r="I1103" i="2"/>
  <c r="L1103" i="2" s="1"/>
  <c r="I1102" i="2"/>
  <c r="L1102" i="2" s="1"/>
  <c r="I1101" i="2"/>
  <c r="L1101" i="2" s="1"/>
  <c r="I1100" i="2"/>
  <c r="L1100" i="2" s="1"/>
  <c r="I1099" i="2"/>
  <c r="L1099" i="2" s="1"/>
  <c r="I1098" i="2"/>
  <c r="L1098" i="2" s="1"/>
  <c r="I1097" i="2"/>
  <c r="L1097" i="2" s="1"/>
  <c r="I1096" i="2"/>
  <c r="L1096" i="2" s="1"/>
  <c r="I1095" i="2"/>
  <c r="L1095" i="2" s="1"/>
  <c r="I1094" i="2"/>
  <c r="L1094" i="2" s="1"/>
  <c r="I1093" i="2"/>
  <c r="L1093" i="2" s="1"/>
  <c r="I1092" i="2"/>
  <c r="L1092" i="2" s="1"/>
  <c r="I1091" i="2"/>
  <c r="L1091" i="2" s="1"/>
  <c r="I1090" i="2"/>
  <c r="L1090" i="2" s="1"/>
  <c r="I1089" i="2"/>
  <c r="L1089" i="2" s="1"/>
  <c r="I1088" i="2"/>
  <c r="L1088" i="2" s="1"/>
  <c r="I1087" i="2"/>
  <c r="L1087" i="2" s="1"/>
  <c r="I1086" i="2"/>
  <c r="L1086" i="2" s="1"/>
  <c r="I1085" i="2"/>
  <c r="L1085" i="2" s="1"/>
  <c r="I1084" i="2"/>
  <c r="L1084" i="2" s="1"/>
  <c r="I1083" i="2"/>
  <c r="L1083" i="2" s="1"/>
  <c r="I1082" i="2"/>
  <c r="L1082" i="2" s="1"/>
  <c r="I1081" i="2"/>
  <c r="L1081" i="2" s="1"/>
  <c r="I1080" i="2"/>
  <c r="L1080" i="2" s="1"/>
  <c r="I1079" i="2"/>
  <c r="L1079" i="2" s="1"/>
  <c r="I1078" i="2"/>
  <c r="L1078" i="2" s="1"/>
  <c r="I1077" i="2"/>
  <c r="L1077" i="2" s="1"/>
  <c r="I1076" i="2"/>
  <c r="L1076" i="2" s="1"/>
  <c r="I1075" i="2"/>
  <c r="L1075" i="2" s="1"/>
  <c r="I1074" i="2"/>
  <c r="L1074" i="2" s="1"/>
  <c r="I1073" i="2"/>
  <c r="L1073" i="2" s="1"/>
  <c r="I1072" i="2"/>
  <c r="L1072" i="2" s="1"/>
  <c r="I1071" i="2"/>
  <c r="L1071" i="2" s="1"/>
  <c r="I1070" i="2"/>
  <c r="L1070" i="2" s="1"/>
  <c r="I1069" i="2"/>
  <c r="L1069" i="2" s="1"/>
  <c r="I1068" i="2"/>
  <c r="L1068" i="2" s="1"/>
  <c r="I1067" i="2"/>
  <c r="L1067" i="2" s="1"/>
  <c r="I1066" i="2"/>
  <c r="L1066" i="2" s="1"/>
  <c r="I1065" i="2"/>
  <c r="L1065" i="2" s="1"/>
  <c r="I1064" i="2"/>
  <c r="L1064" i="2" s="1"/>
  <c r="I1063" i="2"/>
  <c r="L1063" i="2" s="1"/>
  <c r="I1062" i="2"/>
  <c r="L1062" i="2" s="1"/>
  <c r="I1061" i="2"/>
  <c r="L1061" i="2" s="1"/>
  <c r="I1060" i="2"/>
  <c r="L1060" i="2" s="1"/>
  <c r="I1059" i="2"/>
  <c r="L1059" i="2" s="1"/>
  <c r="I1058" i="2"/>
  <c r="L1058" i="2" s="1"/>
  <c r="I1057" i="2"/>
  <c r="L1057" i="2" s="1"/>
  <c r="I1056" i="2"/>
  <c r="L1056" i="2" s="1"/>
  <c r="I1055" i="2"/>
  <c r="L1055" i="2" s="1"/>
  <c r="I1054" i="2"/>
  <c r="L1054" i="2" s="1"/>
  <c r="I1053" i="2"/>
  <c r="L1053" i="2" s="1"/>
  <c r="I1052" i="2"/>
  <c r="L1052" i="2" s="1"/>
  <c r="I1051" i="2"/>
  <c r="L1051" i="2" s="1"/>
  <c r="I1050" i="2"/>
  <c r="L1050" i="2" s="1"/>
  <c r="I1049" i="2"/>
  <c r="L1049" i="2" s="1"/>
  <c r="I1048" i="2"/>
  <c r="L1048" i="2" s="1"/>
  <c r="I1047" i="2"/>
  <c r="L1047" i="2" s="1"/>
  <c r="I1046" i="2"/>
  <c r="L1046" i="2" s="1"/>
  <c r="I1045" i="2"/>
  <c r="L1045" i="2" s="1"/>
  <c r="I1044" i="2"/>
  <c r="L1044" i="2" s="1"/>
  <c r="I1043" i="2"/>
  <c r="L1043" i="2" s="1"/>
  <c r="I1042" i="2"/>
  <c r="L1042" i="2" s="1"/>
  <c r="I1041" i="2"/>
  <c r="L1041" i="2" s="1"/>
  <c r="I1040" i="2"/>
  <c r="L1040" i="2" s="1"/>
  <c r="I1039" i="2"/>
  <c r="L1039" i="2" s="1"/>
  <c r="I1038" i="2"/>
  <c r="L1038" i="2" s="1"/>
  <c r="I1037" i="2"/>
  <c r="L1037" i="2" s="1"/>
  <c r="I1036" i="2"/>
  <c r="L1036" i="2" s="1"/>
  <c r="I1035" i="2"/>
  <c r="L1035" i="2" s="1"/>
  <c r="I1034" i="2"/>
  <c r="L1034" i="2" s="1"/>
  <c r="I1033" i="2"/>
  <c r="L1033" i="2" s="1"/>
  <c r="I1032" i="2"/>
  <c r="L1032" i="2" s="1"/>
  <c r="I1031" i="2"/>
  <c r="L1031" i="2" s="1"/>
  <c r="I1030" i="2"/>
  <c r="L1030" i="2" s="1"/>
  <c r="I1029" i="2"/>
  <c r="L1029" i="2" s="1"/>
  <c r="I1028" i="2"/>
  <c r="L1028" i="2" s="1"/>
  <c r="I1027" i="2"/>
  <c r="L1027" i="2" s="1"/>
  <c r="I1026" i="2"/>
  <c r="L1026" i="2" s="1"/>
  <c r="I1025" i="2"/>
  <c r="L1025" i="2" s="1"/>
  <c r="I1024" i="2"/>
  <c r="L1024" i="2" s="1"/>
  <c r="I1023" i="2"/>
  <c r="L1023" i="2" s="1"/>
  <c r="I1022" i="2"/>
  <c r="L1022" i="2" s="1"/>
  <c r="I1021" i="2"/>
  <c r="L1021" i="2" s="1"/>
  <c r="I1020" i="2"/>
  <c r="L1020" i="2" s="1"/>
  <c r="I1019" i="2"/>
  <c r="L1019" i="2" s="1"/>
  <c r="I1018" i="2"/>
  <c r="L1018" i="2" s="1"/>
  <c r="I1017" i="2"/>
  <c r="L1017" i="2" s="1"/>
  <c r="I1016" i="2"/>
  <c r="L1016" i="2" s="1"/>
  <c r="I1015" i="2"/>
  <c r="L1015" i="2" s="1"/>
  <c r="I1014" i="2"/>
  <c r="L1014" i="2" s="1"/>
  <c r="I1013" i="2"/>
  <c r="L1013" i="2" s="1"/>
  <c r="I1012" i="2"/>
  <c r="L1012" i="2" s="1"/>
  <c r="I1011" i="2"/>
  <c r="L1011" i="2" s="1"/>
  <c r="I1010" i="2"/>
  <c r="L1010" i="2" s="1"/>
  <c r="I1009" i="2"/>
  <c r="L1009" i="2" s="1"/>
  <c r="I1008" i="2"/>
  <c r="L1008" i="2" s="1"/>
  <c r="I1007" i="2"/>
  <c r="L1007" i="2" s="1"/>
  <c r="I1006" i="2"/>
  <c r="L1006" i="2" s="1"/>
  <c r="I1005" i="2"/>
  <c r="L1005" i="2" s="1"/>
  <c r="I1004" i="2"/>
  <c r="L1004" i="2" s="1"/>
  <c r="I1003" i="2"/>
  <c r="L1003" i="2" s="1"/>
  <c r="I1002" i="2"/>
  <c r="L1002" i="2" s="1"/>
  <c r="I1001" i="2"/>
  <c r="L1001" i="2" s="1"/>
  <c r="I1000" i="2"/>
  <c r="L1000" i="2" s="1"/>
  <c r="I999" i="2"/>
  <c r="L999" i="2" s="1"/>
  <c r="I998" i="2"/>
  <c r="L998" i="2" s="1"/>
  <c r="I997" i="2"/>
  <c r="L997" i="2" s="1"/>
  <c r="I996" i="2"/>
  <c r="L996" i="2" s="1"/>
  <c r="I995" i="2"/>
  <c r="L995" i="2" s="1"/>
  <c r="I994" i="2"/>
  <c r="L994" i="2" s="1"/>
  <c r="I993" i="2"/>
  <c r="L993" i="2" s="1"/>
  <c r="I992" i="2"/>
  <c r="L992" i="2" s="1"/>
  <c r="I991" i="2"/>
  <c r="L991" i="2" s="1"/>
  <c r="I990" i="2"/>
  <c r="L990" i="2" s="1"/>
  <c r="I989" i="2"/>
  <c r="L989" i="2" s="1"/>
  <c r="I988" i="2"/>
  <c r="L988" i="2" s="1"/>
  <c r="I987" i="2"/>
  <c r="L987" i="2" s="1"/>
  <c r="I986" i="2"/>
  <c r="L986" i="2" s="1"/>
  <c r="I985" i="2"/>
  <c r="L985" i="2" s="1"/>
  <c r="I984" i="2"/>
  <c r="L984" i="2" s="1"/>
  <c r="I983" i="2"/>
  <c r="L983" i="2" s="1"/>
  <c r="I982" i="2"/>
  <c r="L982" i="2" s="1"/>
  <c r="I981" i="2"/>
  <c r="L981" i="2" s="1"/>
  <c r="I980" i="2"/>
  <c r="L980" i="2" s="1"/>
  <c r="I979" i="2"/>
  <c r="L979" i="2" s="1"/>
  <c r="I978" i="2"/>
  <c r="L978" i="2" s="1"/>
  <c r="I977" i="2"/>
  <c r="L977" i="2" s="1"/>
  <c r="I976" i="2"/>
  <c r="L976" i="2" s="1"/>
  <c r="I975" i="2"/>
  <c r="L975" i="2" s="1"/>
  <c r="I974" i="2"/>
  <c r="L974" i="2" s="1"/>
  <c r="I973" i="2"/>
  <c r="L973" i="2" s="1"/>
  <c r="I972" i="2"/>
  <c r="L972" i="2" s="1"/>
  <c r="I971" i="2"/>
  <c r="L971" i="2" s="1"/>
  <c r="I970" i="2"/>
  <c r="L970" i="2" s="1"/>
  <c r="I969" i="2"/>
  <c r="L969" i="2" s="1"/>
  <c r="I968" i="2"/>
  <c r="L968" i="2" s="1"/>
  <c r="I967" i="2"/>
  <c r="L967" i="2" s="1"/>
  <c r="I966" i="2"/>
  <c r="L966" i="2" s="1"/>
  <c r="I965" i="2"/>
  <c r="L965" i="2" s="1"/>
  <c r="I964" i="2"/>
  <c r="L964" i="2" s="1"/>
  <c r="I963" i="2"/>
  <c r="L963" i="2" s="1"/>
  <c r="I962" i="2"/>
  <c r="L962" i="2" s="1"/>
  <c r="I961" i="2"/>
  <c r="L961" i="2" s="1"/>
  <c r="I960" i="2"/>
  <c r="L960" i="2" s="1"/>
  <c r="I959" i="2"/>
  <c r="L959" i="2" s="1"/>
  <c r="I958" i="2"/>
  <c r="L958" i="2" s="1"/>
  <c r="I957" i="2"/>
  <c r="L957" i="2" s="1"/>
  <c r="I956" i="2"/>
  <c r="L956" i="2" s="1"/>
  <c r="I955" i="2"/>
  <c r="L955" i="2" s="1"/>
  <c r="I954" i="2"/>
  <c r="L954" i="2" s="1"/>
  <c r="I953" i="2"/>
  <c r="L953" i="2" s="1"/>
  <c r="I952" i="2"/>
  <c r="L952" i="2" s="1"/>
  <c r="I951" i="2"/>
  <c r="L951" i="2" s="1"/>
  <c r="I950" i="2"/>
  <c r="L950" i="2" s="1"/>
  <c r="I949" i="2"/>
  <c r="L949" i="2" s="1"/>
  <c r="I948" i="2"/>
  <c r="L948" i="2" s="1"/>
  <c r="I947" i="2"/>
  <c r="L947" i="2" s="1"/>
  <c r="I946" i="2"/>
  <c r="L946" i="2" s="1"/>
  <c r="I945" i="2"/>
  <c r="L945" i="2" s="1"/>
  <c r="I944" i="2"/>
  <c r="L944" i="2" s="1"/>
  <c r="I943" i="2"/>
  <c r="L943" i="2" s="1"/>
  <c r="I942" i="2"/>
  <c r="L942" i="2" s="1"/>
  <c r="I941" i="2"/>
  <c r="L941" i="2" s="1"/>
  <c r="I940" i="2"/>
  <c r="L940" i="2" s="1"/>
  <c r="I939" i="2"/>
  <c r="L939" i="2" s="1"/>
  <c r="I938" i="2"/>
  <c r="L938" i="2" s="1"/>
  <c r="I937" i="2"/>
  <c r="L937" i="2" s="1"/>
  <c r="I936" i="2"/>
  <c r="L936" i="2" s="1"/>
  <c r="I935" i="2"/>
  <c r="L935" i="2" s="1"/>
  <c r="I934" i="2"/>
  <c r="L934" i="2" s="1"/>
  <c r="I933" i="2"/>
  <c r="L933" i="2" s="1"/>
  <c r="I932" i="2"/>
  <c r="L932" i="2" s="1"/>
  <c r="I931" i="2"/>
  <c r="L931" i="2" s="1"/>
  <c r="I930" i="2"/>
  <c r="L930" i="2" s="1"/>
  <c r="I929" i="2"/>
  <c r="L929" i="2" s="1"/>
  <c r="I928" i="2"/>
  <c r="L928" i="2" s="1"/>
  <c r="I927" i="2"/>
  <c r="L927" i="2" s="1"/>
  <c r="I926" i="2"/>
  <c r="L926" i="2" s="1"/>
  <c r="I925" i="2"/>
  <c r="L925" i="2" s="1"/>
  <c r="I924" i="2"/>
  <c r="L924" i="2" s="1"/>
  <c r="I923" i="2"/>
  <c r="L923" i="2" s="1"/>
  <c r="I922" i="2"/>
  <c r="L922" i="2" s="1"/>
  <c r="I921" i="2"/>
  <c r="L921" i="2" s="1"/>
  <c r="I920" i="2"/>
  <c r="L920" i="2" s="1"/>
  <c r="I919" i="2"/>
  <c r="L919" i="2" s="1"/>
  <c r="I918" i="2"/>
  <c r="L918" i="2" s="1"/>
  <c r="I917" i="2"/>
  <c r="L917" i="2" s="1"/>
  <c r="I916" i="2"/>
  <c r="L916" i="2" s="1"/>
  <c r="I915" i="2"/>
  <c r="L915" i="2" s="1"/>
  <c r="I914" i="2"/>
  <c r="L914" i="2" s="1"/>
  <c r="I913" i="2"/>
  <c r="L913" i="2" s="1"/>
  <c r="I912" i="2"/>
  <c r="L912" i="2" s="1"/>
  <c r="I911" i="2"/>
  <c r="L911" i="2" s="1"/>
  <c r="I910" i="2"/>
  <c r="L910" i="2" s="1"/>
  <c r="I909" i="2"/>
  <c r="L909" i="2" s="1"/>
  <c r="I908" i="2"/>
  <c r="L908" i="2" s="1"/>
  <c r="I907" i="2"/>
  <c r="L907" i="2" s="1"/>
  <c r="I906" i="2"/>
  <c r="L906" i="2" s="1"/>
  <c r="I905" i="2"/>
  <c r="L905" i="2" s="1"/>
  <c r="I904" i="2"/>
  <c r="L904" i="2" s="1"/>
  <c r="I903" i="2"/>
  <c r="L903" i="2" s="1"/>
  <c r="I902" i="2"/>
  <c r="L902" i="2" s="1"/>
  <c r="I901" i="2"/>
  <c r="L901" i="2" s="1"/>
  <c r="I900" i="2"/>
  <c r="L900" i="2" s="1"/>
  <c r="I899" i="2"/>
  <c r="L899" i="2" s="1"/>
  <c r="I898" i="2"/>
  <c r="L898" i="2" s="1"/>
  <c r="I897" i="2"/>
  <c r="L897" i="2" s="1"/>
  <c r="I896" i="2"/>
  <c r="L896" i="2" s="1"/>
  <c r="I895" i="2"/>
  <c r="L895" i="2" s="1"/>
  <c r="I894" i="2"/>
  <c r="L894" i="2" s="1"/>
  <c r="I893" i="2"/>
  <c r="L893" i="2" s="1"/>
  <c r="I892" i="2"/>
  <c r="L892" i="2" s="1"/>
  <c r="I891" i="2"/>
  <c r="L891" i="2" s="1"/>
  <c r="I890" i="2"/>
  <c r="L890" i="2" s="1"/>
  <c r="I889" i="2"/>
  <c r="L889" i="2" s="1"/>
  <c r="I888" i="2"/>
  <c r="L888" i="2" s="1"/>
  <c r="I887" i="2"/>
  <c r="L887" i="2" s="1"/>
  <c r="I886" i="2"/>
  <c r="L886" i="2" s="1"/>
  <c r="I885" i="2"/>
  <c r="L885" i="2" s="1"/>
  <c r="I884" i="2"/>
  <c r="L884" i="2" s="1"/>
  <c r="I883" i="2"/>
  <c r="L883" i="2" s="1"/>
  <c r="I882" i="2"/>
  <c r="L882" i="2" s="1"/>
  <c r="I881" i="2"/>
  <c r="L881" i="2" s="1"/>
  <c r="I880" i="2"/>
  <c r="L880" i="2" s="1"/>
  <c r="I879" i="2"/>
  <c r="L879" i="2" s="1"/>
  <c r="I878" i="2"/>
  <c r="L878" i="2" s="1"/>
  <c r="I877" i="2"/>
  <c r="L877" i="2" s="1"/>
  <c r="I876" i="2"/>
  <c r="L876" i="2" s="1"/>
  <c r="I875" i="2"/>
  <c r="L875" i="2" s="1"/>
  <c r="I874" i="2"/>
  <c r="L874" i="2" s="1"/>
  <c r="I873" i="2"/>
  <c r="L873" i="2" s="1"/>
  <c r="I872" i="2"/>
  <c r="L872" i="2" s="1"/>
  <c r="I871" i="2"/>
  <c r="L871" i="2" s="1"/>
  <c r="I870" i="2"/>
  <c r="L870" i="2" s="1"/>
  <c r="I869" i="2"/>
  <c r="L869" i="2" s="1"/>
  <c r="I868" i="2"/>
  <c r="L868" i="2" s="1"/>
  <c r="I867" i="2"/>
  <c r="L867" i="2" s="1"/>
  <c r="I866" i="2"/>
  <c r="L866" i="2" s="1"/>
  <c r="I865" i="2"/>
  <c r="L865" i="2" s="1"/>
  <c r="I864" i="2"/>
  <c r="L864" i="2" s="1"/>
  <c r="I863" i="2"/>
  <c r="L863" i="2" s="1"/>
  <c r="I862" i="2"/>
  <c r="L862" i="2" s="1"/>
  <c r="I861" i="2"/>
  <c r="L861" i="2" s="1"/>
  <c r="I860" i="2"/>
  <c r="L860" i="2" s="1"/>
  <c r="I859" i="2"/>
  <c r="L859" i="2" s="1"/>
  <c r="I858" i="2"/>
  <c r="L858" i="2" s="1"/>
  <c r="I857" i="2"/>
  <c r="L857" i="2" s="1"/>
  <c r="I856" i="2"/>
  <c r="L856" i="2" s="1"/>
  <c r="I855" i="2"/>
  <c r="L855" i="2" s="1"/>
  <c r="I854" i="2"/>
  <c r="L854" i="2" s="1"/>
  <c r="I853" i="2"/>
  <c r="L853" i="2" s="1"/>
  <c r="I852" i="2"/>
  <c r="L852" i="2" s="1"/>
  <c r="I851" i="2"/>
  <c r="L851" i="2" s="1"/>
  <c r="I850" i="2"/>
  <c r="L850" i="2" s="1"/>
  <c r="I849" i="2"/>
  <c r="L849" i="2" s="1"/>
  <c r="I848" i="2"/>
  <c r="L848" i="2" s="1"/>
  <c r="I847" i="2"/>
  <c r="L847" i="2" s="1"/>
  <c r="I846" i="2"/>
  <c r="L846" i="2" s="1"/>
  <c r="I845" i="2"/>
  <c r="L845" i="2" s="1"/>
  <c r="I844" i="2"/>
  <c r="L844" i="2" s="1"/>
  <c r="I843" i="2"/>
  <c r="L843" i="2" s="1"/>
  <c r="I842" i="2"/>
  <c r="L842" i="2" s="1"/>
  <c r="I841" i="2"/>
  <c r="L841" i="2" s="1"/>
  <c r="I840" i="2"/>
  <c r="L840" i="2" s="1"/>
  <c r="I839" i="2"/>
  <c r="L839" i="2" s="1"/>
  <c r="I838" i="2"/>
  <c r="L838" i="2" s="1"/>
  <c r="I837" i="2"/>
  <c r="L837" i="2" s="1"/>
  <c r="I836" i="2"/>
  <c r="L836" i="2" s="1"/>
  <c r="I835" i="2"/>
  <c r="L835" i="2" s="1"/>
  <c r="I834" i="2"/>
  <c r="L834" i="2" s="1"/>
  <c r="I833" i="2"/>
  <c r="L833" i="2" s="1"/>
  <c r="I832" i="2"/>
  <c r="L832" i="2" s="1"/>
  <c r="I831" i="2"/>
  <c r="L831" i="2" s="1"/>
  <c r="I830" i="2"/>
  <c r="L830" i="2" s="1"/>
  <c r="I829" i="2"/>
  <c r="L829" i="2" s="1"/>
  <c r="I828" i="2"/>
  <c r="L828" i="2" s="1"/>
  <c r="I827" i="2"/>
  <c r="L827" i="2" s="1"/>
  <c r="I826" i="2"/>
  <c r="L826" i="2" s="1"/>
  <c r="I825" i="2"/>
  <c r="L825" i="2" s="1"/>
  <c r="I824" i="2"/>
  <c r="L824" i="2" s="1"/>
  <c r="I823" i="2"/>
  <c r="L823" i="2" s="1"/>
  <c r="I822" i="2"/>
  <c r="L822" i="2" s="1"/>
  <c r="I821" i="2"/>
  <c r="L821" i="2" s="1"/>
  <c r="I820" i="2"/>
  <c r="L820" i="2" s="1"/>
  <c r="I819" i="2"/>
  <c r="L819" i="2" s="1"/>
  <c r="I818" i="2"/>
  <c r="L818" i="2" s="1"/>
  <c r="I817" i="2"/>
  <c r="L817" i="2" s="1"/>
  <c r="I816" i="2"/>
  <c r="L816" i="2" s="1"/>
  <c r="I815" i="2"/>
  <c r="L815" i="2" s="1"/>
  <c r="I814" i="2"/>
  <c r="L814" i="2" s="1"/>
  <c r="I813" i="2"/>
  <c r="L813" i="2" s="1"/>
  <c r="I812" i="2"/>
  <c r="L812" i="2" s="1"/>
  <c r="I811" i="2"/>
  <c r="L811" i="2" s="1"/>
  <c r="I810" i="2"/>
  <c r="L810" i="2" s="1"/>
  <c r="I809" i="2"/>
  <c r="L809" i="2" s="1"/>
  <c r="I808" i="2"/>
  <c r="L808" i="2" s="1"/>
  <c r="I807" i="2"/>
  <c r="L807" i="2" s="1"/>
  <c r="I806" i="2"/>
  <c r="L806" i="2" s="1"/>
  <c r="I805" i="2"/>
  <c r="L805" i="2" s="1"/>
  <c r="I804" i="2"/>
  <c r="L804" i="2" s="1"/>
  <c r="I803" i="2"/>
  <c r="L803" i="2" s="1"/>
  <c r="I802" i="2"/>
  <c r="L802" i="2" s="1"/>
  <c r="I801" i="2"/>
  <c r="L801" i="2" s="1"/>
  <c r="I800" i="2"/>
  <c r="L800" i="2" s="1"/>
  <c r="I799" i="2"/>
  <c r="L799" i="2" s="1"/>
  <c r="I798" i="2"/>
  <c r="L798" i="2" s="1"/>
  <c r="I797" i="2"/>
  <c r="L797" i="2" s="1"/>
  <c r="I796" i="2"/>
  <c r="L796" i="2" s="1"/>
  <c r="I795" i="2"/>
  <c r="L795" i="2" s="1"/>
  <c r="I794" i="2"/>
  <c r="L794" i="2" s="1"/>
  <c r="I793" i="2"/>
  <c r="L793" i="2" s="1"/>
  <c r="I792" i="2"/>
  <c r="L792" i="2" s="1"/>
  <c r="I791" i="2"/>
  <c r="L791" i="2" s="1"/>
  <c r="I790" i="2"/>
  <c r="L790" i="2" s="1"/>
  <c r="I789" i="2"/>
  <c r="L789" i="2" s="1"/>
  <c r="I788" i="2"/>
  <c r="L788" i="2" s="1"/>
  <c r="I787" i="2"/>
  <c r="L787" i="2" s="1"/>
  <c r="I786" i="2"/>
  <c r="L786" i="2" s="1"/>
  <c r="I785" i="2"/>
  <c r="L785" i="2" s="1"/>
  <c r="I784" i="2"/>
  <c r="L784" i="2" s="1"/>
  <c r="I783" i="2"/>
  <c r="L783" i="2" s="1"/>
  <c r="I782" i="2"/>
  <c r="L782" i="2" s="1"/>
  <c r="I781" i="2"/>
  <c r="L781" i="2" s="1"/>
  <c r="I780" i="2"/>
  <c r="L780" i="2" s="1"/>
  <c r="I779" i="2"/>
  <c r="L779" i="2" s="1"/>
  <c r="I778" i="2"/>
  <c r="L778" i="2" s="1"/>
  <c r="I777" i="2"/>
  <c r="L777" i="2" s="1"/>
  <c r="I776" i="2"/>
  <c r="L776" i="2" s="1"/>
  <c r="I775" i="2"/>
  <c r="L775" i="2" s="1"/>
  <c r="I774" i="2"/>
  <c r="L774" i="2" s="1"/>
  <c r="I773" i="2"/>
  <c r="L773" i="2" s="1"/>
  <c r="I772" i="2"/>
  <c r="L772" i="2" s="1"/>
  <c r="I771" i="2"/>
  <c r="L771" i="2" s="1"/>
  <c r="I770" i="2"/>
  <c r="L770" i="2" s="1"/>
  <c r="I769" i="2"/>
  <c r="L769" i="2" s="1"/>
  <c r="I768" i="2"/>
  <c r="L768" i="2" s="1"/>
  <c r="I767" i="2"/>
  <c r="L767" i="2" s="1"/>
  <c r="I766" i="2"/>
  <c r="L766" i="2" s="1"/>
  <c r="I765" i="2"/>
  <c r="L765" i="2" s="1"/>
  <c r="I764" i="2"/>
  <c r="L764" i="2" s="1"/>
  <c r="I763" i="2"/>
  <c r="L763" i="2" s="1"/>
  <c r="I762" i="2"/>
  <c r="L762" i="2" s="1"/>
  <c r="I761" i="2"/>
  <c r="L761" i="2" s="1"/>
  <c r="I760" i="2"/>
  <c r="L760" i="2" s="1"/>
  <c r="I759" i="2"/>
  <c r="L759" i="2" s="1"/>
  <c r="I758" i="2"/>
  <c r="L758" i="2" s="1"/>
  <c r="I757" i="2"/>
  <c r="L757" i="2" s="1"/>
  <c r="I756" i="2"/>
  <c r="L756" i="2" s="1"/>
  <c r="I755" i="2"/>
  <c r="L755" i="2" s="1"/>
  <c r="I754" i="2"/>
  <c r="L754" i="2" s="1"/>
  <c r="I753" i="2"/>
  <c r="L753" i="2" s="1"/>
  <c r="I752" i="2"/>
  <c r="L752" i="2" s="1"/>
  <c r="I751" i="2"/>
  <c r="L751" i="2" s="1"/>
  <c r="I750" i="2"/>
  <c r="L750" i="2" s="1"/>
  <c r="I749" i="2"/>
  <c r="L749" i="2" s="1"/>
  <c r="I748" i="2"/>
  <c r="L748" i="2" s="1"/>
  <c r="I747" i="2"/>
  <c r="L747" i="2" s="1"/>
  <c r="I746" i="2"/>
  <c r="L746" i="2" s="1"/>
  <c r="I745" i="2"/>
  <c r="L745" i="2" s="1"/>
  <c r="I744" i="2"/>
  <c r="L744" i="2" s="1"/>
  <c r="I743" i="2"/>
  <c r="L743" i="2" s="1"/>
  <c r="I742" i="2"/>
  <c r="L742" i="2" s="1"/>
  <c r="I741" i="2"/>
  <c r="L741" i="2" s="1"/>
  <c r="I740" i="2"/>
  <c r="L740" i="2" s="1"/>
  <c r="I739" i="2"/>
  <c r="L739" i="2" s="1"/>
  <c r="I738" i="2"/>
  <c r="L738" i="2" s="1"/>
  <c r="I737" i="2"/>
  <c r="L737" i="2" s="1"/>
  <c r="I736" i="2"/>
  <c r="L736" i="2" s="1"/>
  <c r="I735" i="2"/>
  <c r="L735" i="2" s="1"/>
  <c r="I734" i="2"/>
  <c r="L734" i="2" s="1"/>
  <c r="I733" i="2"/>
  <c r="L733" i="2" s="1"/>
  <c r="I732" i="2"/>
  <c r="L732" i="2" s="1"/>
  <c r="I731" i="2"/>
  <c r="L731" i="2" s="1"/>
  <c r="I730" i="2"/>
  <c r="L730" i="2" s="1"/>
  <c r="I729" i="2"/>
  <c r="L729" i="2" s="1"/>
  <c r="I728" i="2"/>
  <c r="L728" i="2" s="1"/>
  <c r="I727" i="2"/>
  <c r="L727" i="2" s="1"/>
  <c r="I726" i="2"/>
  <c r="L726" i="2" s="1"/>
  <c r="I725" i="2"/>
  <c r="L725" i="2" s="1"/>
  <c r="I724" i="2"/>
  <c r="L724" i="2" s="1"/>
  <c r="I723" i="2"/>
  <c r="L723" i="2" s="1"/>
  <c r="I722" i="2"/>
  <c r="L722" i="2" s="1"/>
  <c r="I721" i="2"/>
  <c r="L721" i="2" s="1"/>
  <c r="I720" i="2"/>
  <c r="L720" i="2" s="1"/>
  <c r="I719" i="2"/>
  <c r="L719" i="2" s="1"/>
  <c r="I718" i="2"/>
  <c r="L718" i="2" s="1"/>
  <c r="I717" i="2"/>
  <c r="L717" i="2" s="1"/>
  <c r="I716" i="2"/>
  <c r="L716" i="2" s="1"/>
  <c r="I715" i="2"/>
  <c r="L715" i="2" s="1"/>
  <c r="I714" i="2"/>
  <c r="L714" i="2" s="1"/>
  <c r="I713" i="2"/>
  <c r="L713" i="2" s="1"/>
  <c r="I712" i="2"/>
  <c r="L712" i="2" s="1"/>
  <c r="I711" i="2"/>
  <c r="L711" i="2" s="1"/>
  <c r="I710" i="2"/>
  <c r="L710" i="2" s="1"/>
  <c r="I709" i="2"/>
  <c r="L709" i="2" s="1"/>
  <c r="I708" i="2"/>
  <c r="L708" i="2" s="1"/>
  <c r="I707" i="2"/>
  <c r="L707" i="2" s="1"/>
  <c r="I706" i="2"/>
  <c r="L706" i="2" s="1"/>
  <c r="I705" i="2"/>
  <c r="L705" i="2" s="1"/>
  <c r="I704" i="2"/>
  <c r="L704" i="2" s="1"/>
  <c r="I703" i="2"/>
  <c r="L703" i="2" s="1"/>
  <c r="I702" i="2"/>
  <c r="L702" i="2" s="1"/>
  <c r="I701" i="2"/>
  <c r="L701" i="2" s="1"/>
  <c r="I700" i="2"/>
  <c r="L700" i="2" s="1"/>
  <c r="I699" i="2"/>
  <c r="L699" i="2" s="1"/>
  <c r="I698" i="2"/>
  <c r="L698" i="2" s="1"/>
  <c r="I697" i="2"/>
  <c r="L697" i="2" s="1"/>
  <c r="I696" i="2"/>
  <c r="L696" i="2" s="1"/>
  <c r="I695" i="2"/>
  <c r="L695" i="2" s="1"/>
  <c r="I694" i="2"/>
  <c r="L694" i="2" s="1"/>
  <c r="I693" i="2"/>
  <c r="L693" i="2" s="1"/>
  <c r="I692" i="2"/>
  <c r="L692" i="2" s="1"/>
  <c r="I691" i="2"/>
  <c r="L691" i="2" s="1"/>
  <c r="I690" i="2"/>
  <c r="L690" i="2" s="1"/>
  <c r="I689" i="2"/>
  <c r="L689" i="2" s="1"/>
  <c r="I688" i="2"/>
  <c r="L688" i="2" s="1"/>
  <c r="I687" i="2"/>
  <c r="L687" i="2" s="1"/>
  <c r="I686" i="2"/>
  <c r="L686" i="2" s="1"/>
  <c r="I685" i="2"/>
  <c r="L685" i="2" s="1"/>
  <c r="I684" i="2"/>
  <c r="L684" i="2" s="1"/>
  <c r="I683" i="2"/>
  <c r="L683" i="2" s="1"/>
  <c r="I682" i="2"/>
  <c r="L682" i="2" s="1"/>
  <c r="I681" i="2"/>
  <c r="L681" i="2" s="1"/>
  <c r="I680" i="2"/>
  <c r="L680" i="2" s="1"/>
  <c r="I679" i="2"/>
  <c r="L679" i="2" s="1"/>
  <c r="I678" i="2"/>
  <c r="L678" i="2" s="1"/>
  <c r="I677" i="2"/>
  <c r="L677" i="2" s="1"/>
  <c r="I676" i="2"/>
  <c r="L676" i="2" s="1"/>
  <c r="I675" i="2"/>
  <c r="L675" i="2" s="1"/>
  <c r="I674" i="2"/>
  <c r="L674" i="2" s="1"/>
  <c r="I673" i="2"/>
  <c r="L673" i="2" s="1"/>
  <c r="I672" i="2"/>
  <c r="L672" i="2" s="1"/>
  <c r="I671" i="2"/>
  <c r="L671" i="2" s="1"/>
  <c r="I670" i="2"/>
  <c r="L670" i="2" s="1"/>
  <c r="I669" i="2"/>
  <c r="L669" i="2" s="1"/>
  <c r="I668" i="2"/>
  <c r="L668" i="2" s="1"/>
  <c r="I667" i="2"/>
  <c r="L667" i="2" s="1"/>
  <c r="I666" i="2"/>
  <c r="L666" i="2" s="1"/>
  <c r="I665" i="2"/>
  <c r="L665" i="2" s="1"/>
  <c r="I664" i="2"/>
  <c r="L664" i="2" s="1"/>
  <c r="I663" i="2"/>
  <c r="L663" i="2" s="1"/>
  <c r="I662" i="2"/>
  <c r="L662" i="2" s="1"/>
  <c r="I661" i="2"/>
  <c r="L661" i="2" s="1"/>
  <c r="I660" i="2"/>
  <c r="L660" i="2" s="1"/>
  <c r="I659" i="2"/>
  <c r="L659" i="2" s="1"/>
  <c r="I658" i="2"/>
  <c r="L658" i="2" s="1"/>
  <c r="I657" i="2"/>
  <c r="L657" i="2" s="1"/>
  <c r="I656" i="2"/>
  <c r="L656" i="2" s="1"/>
  <c r="I655" i="2"/>
  <c r="L655" i="2" s="1"/>
  <c r="I654" i="2"/>
  <c r="L654" i="2" s="1"/>
  <c r="I653" i="2"/>
  <c r="L653" i="2" s="1"/>
  <c r="I652" i="2"/>
  <c r="L652" i="2" s="1"/>
  <c r="I651" i="2"/>
  <c r="L651" i="2" s="1"/>
  <c r="I650" i="2"/>
  <c r="L650" i="2" s="1"/>
  <c r="I649" i="2"/>
  <c r="L649" i="2" s="1"/>
  <c r="I648" i="2"/>
  <c r="L648" i="2" s="1"/>
  <c r="I647" i="2"/>
  <c r="L647" i="2" s="1"/>
  <c r="I646" i="2"/>
  <c r="L646" i="2" s="1"/>
  <c r="I645" i="2"/>
  <c r="L645" i="2" s="1"/>
  <c r="I644" i="2"/>
  <c r="L644" i="2" s="1"/>
  <c r="I643" i="2"/>
  <c r="L643" i="2" s="1"/>
  <c r="I642" i="2"/>
  <c r="L642" i="2" s="1"/>
  <c r="I641" i="2"/>
  <c r="L641" i="2" s="1"/>
  <c r="I640" i="2"/>
  <c r="L640" i="2" s="1"/>
  <c r="I639" i="2"/>
  <c r="L639" i="2" s="1"/>
  <c r="I638" i="2"/>
  <c r="L638" i="2" s="1"/>
  <c r="I637" i="2"/>
  <c r="L637" i="2" s="1"/>
  <c r="I636" i="2"/>
  <c r="L636" i="2" s="1"/>
  <c r="I635" i="2"/>
  <c r="L635" i="2" s="1"/>
  <c r="I634" i="2"/>
  <c r="L634" i="2" s="1"/>
  <c r="I633" i="2"/>
  <c r="L633" i="2" s="1"/>
  <c r="I632" i="2"/>
  <c r="L632" i="2" s="1"/>
  <c r="I631" i="2"/>
  <c r="L631" i="2" s="1"/>
  <c r="I630" i="2"/>
  <c r="L630" i="2" s="1"/>
  <c r="I629" i="2"/>
  <c r="L629" i="2" s="1"/>
  <c r="I628" i="2"/>
  <c r="L628" i="2" s="1"/>
  <c r="I627" i="2"/>
  <c r="L627" i="2" s="1"/>
  <c r="I626" i="2"/>
  <c r="L626" i="2" s="1"/>
  <c r="I625" i="2"/>
  <c r="L625" i="2" s="1"/>
  <c r="I624" i="2"/>
  <c r="L624" i="2" s="1"/>
  <c r="I623" i="2"/>
  <c r="L623" i="2" s="1"/>
  <c r="I622" i="2"/>
  <c r="L622" i="2" s="1"/>
  <c r="I621" i="2"/>
  <c r="L621" i="2" s="1"/>
  <c r="I620" i="2"/>
  <c r="L620" i="2" s="1"/>
  <c r="I619" i="2"/>
  <c r="L619" i="2" s="1"/>
  <c r="I618" i="2"/>
  <c r="L618" i="2" s="1"/>
  <c r="I617" i="2"/>
  <c r="L617" i="2" s="1"/>
  <c r="I616" i="2"/>
  <c r="L616" i="2" s="1"/>
  <c r="I615" i="2"/>
  <c r="L615" i="2" s="1"/>
  <c r="I614" i="2"/>
  <c r="L614" i="2" s="1"/>
  <c r="I613" i="2"/>
  <c r="L613" i="2" s="1"/>
  <c r="I612" i="2"/>
  <c r="L612" i="2" s="1"/>
  <c r="I611" i="2"/>
  <c r="L611" i="2" s="1"/>
  <c r="I610" i="2"/>
  <c r="L610" i="2" s="1"/>
  <c r="I609" i="2"/>
  <c r="L609" i="2" s="1"/>
  <c r="I608" i="2"/>
  <c r="L608" i="2" s="1"/>
  <c r="I607" i="2"/>
  <c r="L607" i="2" s="1"/>
  <c r="I606" i="2"/>
  <c r="L606" i="2" s="1"/>
  <c r="I605" i="2"/>
  <c r="L605" i="2" s="1"/>
  <c r="I604" i="2"/>
  <c r="L604" i="2" s="1"/>
  <c r="I603" i="2"/>
  <c r="L603" i="2" s="1"/>
  <c r="I602" i="2"/>
  <c r="L602" i="2" s="1"/>
  <c r="I601" i="2"/>
  <c r="L601" i="2" s="1"/>
  <c r="I600" i="2"/>
  <c r="L600" i="2" s="1"/>
  <c r="I599" i="2"/>
  <c r="L599" i="2" s="1"/>
  <c r="I598" i="2"/>
  <c r="L598" i="2" s="1"/>
  <c r="I597" i="2"/>
  <c r="L597" i="2" s="1"/>
  <c r="I596" i="2"/>
  <c r="L596" i="2" s="1"/>
  <c r="I595" i="2"/>
  <c r="L595" i="2" s="1"/>
  <c r="I594" i="2"/>
  <c r="L594" i="2" s="1"/>
  <c r="I593" i="2"/>
  <c r="L593" i="2" s="1"/>
  <c r="I592" i="2"/>
  <c r="L592" i="2" s="1"/>
  <c r="I591" i="2"/>
  <c r="L591" i="2" s="1"/>
  <c r="I590" i="2"/>
  <c r="L590" i="2" s="1"/>
  <c r="I589" i="2"/>
  <c r="L589" i="2" s="1"/>
  <c r="I588" i="2"/>
  <c r="L588" i="2" s="1"/>
  <c r="I587" i="2"/>
  <c r="L587" i="2" s="1"/>
  <c r="I586" i="2"/>
  <c r="L586" i="2" s="1"/>
  <c r="I585" i="2"/>
  <c r="L585" i="2" s="1"/>
  <c r="I584" i="2"/>
  <c r="L584" i="2" s="1"/>
  <c r="I583" i="2"/>
  <c r="L583" i="2" s="1"/>
  <c r="I582" i="2"/>
  <c r="L582" i="2" s="1"/>
  <c r="I581" i="2"/>
  <c r="L581" i="2" s="1"/>
  <c r="I580" i="2"/>
  <c r="L580" i="2" s="1"/>
  <c r="I579" i="2"/>
  <c r="L579" i="2" s="1"/>
  <c r="I578" i="2"/>
  <c r="L578" i="2" s="1"/>
  <c r="I577" i="2"/>
  <c r="L577" i="2" s="1"/>
  <c r="I576" i="2"/>
  <c r="L576" i="2" s="1"/>
  <c r="I575" i="2"/>
  <c r="L575" i="2" s="1"/>
  <c r="I574" i="2"/>
  <c r="L574" i="2" s="1"/>
  <c r="I573" i="2"/>
  <c r="L573" i="2" s="1"/>
  <c r="I572" i="2"/>
  <c r="L572" i="2" s="1"/>
  <c r="I571" i="2"/>
  <c r="L571" i="2" s="1"/>
  <c r="I570" i="2"/>
  <c r="L570" i="2" s="1"/>
  <c r="I569" i="2"/>
  <c r="L569" i="2" s="1"/>
  <c r="I568" i="2"/>
  <c r="L568" i="2" s="1"/>
  <c r="I567" i="2"/>
  <c r="L567" i="2" s="1"/>
  <c r="I566" i="2"/>
  <c r="L566" i="2" s="1"/>
  <c r="I565" i="2"/>
  <c r="L565" i="2" s="1"/>
  <c r="I564" i="2"/>
  <c r="L564" i="2" s="1"/>
  <c r="I563" i="2"/>
  <c r="L563" i="2" s="1"/>
  <c r="I562" i="2"/>
  <c r="L562" i="2" s="1"/>
  <c r="I561" i="2"/>
  <c r="L561" i="2" s="1"/>
  <c r="I560" i="2"/>
  <c r="L560" i="2" s="1"/>
  <c r="I559" i="2"/>
  <c r="L559" i="2" s="1"/>
  <c r="I558" i="2"/>
  <c r="L558" i="2" s="1"/>
  <c r="I557" i="2"/>
  <c r="L557" i="2" s="1"/>
  <c r="I556" i="2"/>
  <c r="L556" i="2" s="1"/>
  <c r="I555" i="2"/>
  <c r="L555" i="2" s="1"/>
  <c r="I554" i="2"/>
  <c r="L554" i="2" s="1"/>
  <c r="I553" i="2"/>
  <c r="L553" i="2" s="1"/>
  <c r="I552" i="2"/>
  <c r="L552" i="2" s="1"/>
  <c r="I551" i="2"/>
  <c r="L551" i="2" s="1"/>
  <c r="I550" i="2"/>
  <c r="L550" i="2" s="1"/>
  <c r="I549" i="2"/>
  <c r="L549" i="2" s="1"/>
  <c r="I548" i="2"/>
  <c r="L548" i="2" s="1"/>
  <c r="I547" i="2"/>
  <c r="L547" i="2" s="1"/>
  <c r="I546" i="2"/>
  <c r="L546" i="2" s="1"/>
  <c r="I545" i="2"/>
  <c r="L545" i="2" s="1"/>
  <c r="I544" i="2"/>
  <c r="L544" i="2" s="1"/>
  <c r="I543" i="2"/>
  <c r="L543" i="2" s="1"/>
  <c r="I542" i="2"/>
  <c r="L542" i="2" s="1"/>
  <c r="I541" i="2"/>
  <c r="L541" i="2" s="1"/>
  <c r="I540" i="2"/>
  <c r="L540" i="2" s="1"/>
  <c r="I539" i="2"/>
  <c r="L539" i="2" s="1"/>
  <c r="I538" i="2"/>
  <c r="L538" i="2" s="1"/>
  <c r="I537" i="2"/>
  <c r="L537" i="2" s="1"/>
  <c r="I536" i="2"/>
  <c r="L536" i="2" s="1"/>
  <c r="I535" i="2"/>
  <c r="L535" i="2" s="1"/>
  <c r="I534" i="2"/>
  <c r="L534" i="2" s="1"/>
  <c r="I533" i="2"/>
  <c r="L533" i="2" s="1"/>
  <c r="I532" i="2"/>
  <c r="L532" i="2" s="1"/>
  <c r="I531" i="2"/>
  <c r="L531" i="2" s="1"/>
  <c r="I530" i="2"/>
  <c r="L530" i="2" s="1"/>
  <c r="I529" i="2"/>
  <c r="L529" i="2" s="1"/>
  <c r="I528" i="2"/>
  <c r="L528" i="2" s="1"/>
  <c r="I527" i="2"/>
  <c r="L527" i="2" s="1"/>
  <c r="I526" i="2"/>
  <c r="L526" i="2" s="1"/>
  <c r="I525" i="2"/>
  <c r="L525" i="2" s="1"/>
  <c r="I524" i="2"/>
  <c r="L524" i="2" s="1"/>
  <c r="I523" i="2"/>
  <c r="L523" i="2" s="1"/>
  <c r="I522" i="2"/>
  <c r="L522" i="2" s="1"/>
  <c r="I521" i="2"/>
  <c r="L521" i="2" s="1"/>
  <c r="I520" i="2"/>
  <c r="L520" i="2" s="1"/>
  <c r="I519" i="2"/>
  <c r="L519" i="2" s="1"/>
  <c r="I518" i="2"/>
  <c r="L518" i="2" s="1"/>
  <c r="I517" i="2"/>
  <c r="L517" i="2" s="1"/>
  <c r="I516" i="2"/>
  <c r="L516" i="2" s="1"/>
  <c r="I515" i="2"/>
  <c r="L515" i="2" s="1"/>
  <c r="I514" i="2"/>
  <c r="L514" i="2" s="1"/>
  <c r="I513" i="2"/>
  <c r="L513" i="2" s="1"/>
  <c r="I512" i="2"/>
  <c r="L512" i="2" s="1"/>
  <c r="I511" i="2"/>
  <c r="L511" i="2" s="1"/>
  <c r="I510" i="2"/>
  <c r="L510" i="2" s="1"/>
  <c r="I509" i="2"/>
  <c r="L509" i="2" s="1"/>
  <c r="I508" i="2"/>
  <c r="L508" i="2" s="1"/>
  <c r="I507" i="2"/>
  <c r="L507" i="2" s="1"/>
  <c r="I506" i="2"/>
  <c r="L506" i="2" s="1"/>
  <c r="I505" i="2"/>
  <c r="L505" i="2" s="1"/>
  <c r="I504" i="2"/>
  <c r="L504" i="2" s="1"/>
  <c r="I503" i="2"/>
  <c r="L503" i="2" s="1"/>
  <c r="I502" i="2"/>
  <c r="L502" i="2" s="1"/>
  <c r="I501" i="2"/>
  <c r="L501" i="2" s="1"/>
  <c r="I500" i="2"/>
  <c r="L500" i="2" s="1"/>
  <c r="I499" i="2"/>
  <c r="L499" i="2" s="1"/>
  <c r="I498" i="2"/>
  <c r="L498" i="2" s="1"/>
  <c r="I497" i="2"/>
  <c r="L497" i="2" s="1"/>
  <c r="I496" i="2"/>
  <c r="L496" i="2" s="1"/>
  <c r="I495" i="2"/>
  <c r="L495" i="2" s="1"/>
  <c r="I494" i="2"/>
  <c r="L494" i="2" s="1"/>
  <c r="I493" i="2"/>
  <c r="L493" i="2" s="1"/>
  <c r="I492" i="2"/>
  <c r="L492" i="2" s="1"/>
  <c r="I491" i="2"/>
  <c r="L491" i="2" s="1"/>
  <c r="I490" i="2"/>
  <c r="L490" i="2" s="1"/>
  <c r="I489" i="2"/>
  <c r="L489" i="2" s="1"/>
  <c r="I488" i="2"/>
  <c r="L488" i="2" s="1"/>
  <c r="I487" i="2"/>
  <c r="L487" i="2" s="1"/>
  <c r="I486" i="2"/>
  <c r="L486" i="2" s="1"/>
  <c r="I485" i="2"/>
  <c r="L485" i="2" s="1"/>
  <c r="I484" i="2"/>
  <c r="L484" i="2" s="1"/>
  <c r="I483" i="2"/>
  <c r="L483" i="2" s="1"/>
  <c r="I482" i="2"/>
  <c r="L482" i="2" s="1"/>
  <c r="I481" i="2"/>
  <c r="L481" i="2" s="1"/>
  <c r="I480" i="2"/>
  <c r="L480" i="2" s="1"/>
  <c r="I479" i="2"/>
  <c r="L479" i="2" s="1"/>
  <c r="I478" i="2"/>
  <c r="L478" i="2" s="1"/>
  <c r="I477" i="2"/>
  <c r="L477" i="2" s="1"/>
  <c r="I476" i="2"/>
  <c r="L476" i="2" s="1"/>
  <c r="I475" i="2"/>
  <c r="L475" i="2" s="1"/>
  <c r="I474" i="2"/>
  <c r="L474" i="2" s="1"/>
  <c r="I473" i="2"/>
  <c r="L473" i="2" s="1"/>
  <c r="I472" i="2"/>
  <c r="L472" i="2" s="1"/>
  <c r="I471" i="2"/>
  <c r="L471" i="2" s="1"/>
  <c r="I470" i="2"/>
  <c r="L470" i="2" s="1"/>
  <c r="I469" i="2"/>
  <c r="L469" i="2" s="1"/>
  <c r="I468" i="2"/>
  <c r="L468" i="2" s="1"/>
  <c r="I467" i="2"/>
  <c r="L467" i="2" s="1"/>
  <c r="I466" i="2"/>
  <c r="L466" i="2" s="1"/>
  <c r="I465" i="2"/>
  <c r="L465" i="2" s="1"/>
  <c r="I464" i="2"/>
  <c r="L464" i="2" s="1"/>
  <c r="I463" i="2"/>
  <c r="L463" i="2" s="1"/>
  <c r="I462" i="2"/>
  <c r="L462" i="2" s="1"/>
  <c r="I461" i="2"/>
  <c r="L461" i="2" s="1"/>
  <c r="I460" i="2"/>
  <c r="L460" i="2" s="1"/>
  <c r="I459" i="2"/>
  <c r="L459" i="2" s="1"/>
  <c r="I458" i="2"/>
  <c r="L458" i="2" s="1"/>
  <c r="I457" i="2"/>
  <c r="L457" i="2" s="1"/>
  <c r="I456" i="2"/>
  <c r="L456" i="2" s="1"/>
  <c r="I455" i="2"/>
  <c r="L455" i="2" s="1"/>
  <c r="I454" i="2"/>
  <c r="L454" i="2" s="1"/>
  <c r="I453" i="2"/>
  <c r="L453" i="2" s="1"/>
  <c r="I452" i="2"/>
  <c r="L452" i="2" s="1"/>
  <c r="I451" i="2"/>
  <c r="L451" i="2" s="1"/>
  <c r="I450" i="2"/>
  <c r="L450" i="2" s="1"/>
  <c r="I449" i="2"/>
  <c r="L449" i="2" s="1"/>
  <c r="I448" i="2"/>
  <c r="L448" i="2" s="1"/>
  <c r="I447" i="2"/>
  <c r="L447" i="2" s="1"/>
  <c r="I446" i="2"/>
  <c r="L446" i="2" s="1"/>
  <c r="I445" i="2"/>
  <c r="L445" i="2" s="1"/>
  <c r="I444" i="2"/>
  <c r="L444" i="2" s="1"/>
  <c r="I443" i="2"/>
  <c r="L443" i="2" s="1"/>
  <c r="I442" i="2"/>
  <c r="L442" i="2" s="1"/>
  <c r="I441" i="2"/>
  <c r="L441" i="2" s="1"/>
  <c r="I440" i="2"/>
  <c r="L440" i="2" s="1"/>
  <c r="I439" i="2"/>
  <c r="L439" i="2" s="1"/>
  <c r="I438" i="2"/>
  <c r="L438" i="2" s="1"/>
  <c r="I437" i="2"/>
  <c r="L437" i="2" s="1"/>
  <c r="I436" i="2"/>
  <c r="L436" i="2" s="1"/>
  <c r="I435" i="2"/>
  <c r="L435" i="2" s="1"/>
  <c r="I434" i="2"/>
  <c r="L434" i="2" s="1"/>
  <c r="I433" i="2"/>
  <c r="L433" i="2" s="1"/>
  <c r="I432" i="2"/>
  <c r="L432" i="2" s="1"/>
  <c r="I431" i="2"/>
  <c r="L431" i="2" s="1"/>
  <c r="I430" i="2"/>
  <c r="L430" i="2" s="1"/>
  <c r="I429" i="2"/>
  <c r="L429" i="2" s="1"/>
  <c r="I428" i="2"/>
  <c r="L428" i="2" s="1"/>
  <c r="I427" i="2"/>
  <c r="L427" i="2" s="1"/>
  <c r="I426" i="2"/>
  <c r="L426" i="2" s="1"/>
  <c r="I425" i="2"/>
  <c r="L425" i="2" s="1"/>
  <c r="I424" i="2"/>
  <c r="L424" i="2" s="1"/>
  <c r="I423" i="2"/>
  <c r="L423" i="2" s="1"/>
  <c r="I422" i="2"/>
  <c r="L422" i="2" s="1"/>
  <c r="I421" i="2"/>
  <c r="L421" i="2" s="1"/>
  <c r="I420" i="2"/>
  <c r="L420" i="2" s="1"/>
  <c r="I419" i="2"/>
  <c r="L419" i="2" s="1"/>
  <c r="I418" i="2"/>
  <c r="L418" i="2" s="1"/>
  <c r="I417" i="2"/>
  <c r="L417" i="2" s="1"/>
  <c r="I416" i="2"/>
  <c r="L416" i="2" s="1"/>
  <c r="I415" i="2"/>
  <c r="L415" i="2" s="1"/>
  <c r="I414" i="2"/>
  <c r="L414" i="2" s="1"/>
  <c r="I413" i="2"/>
  <c r="L413" i="2" s="1"/>
  <c r="I412" i="2"/>
  <c r="L412" i="2" s="1"/>
  <c r="I411" i="2"/>
  <c r="L411" i="2" s="1"/>
  <c r="I410" i="2"/>
  <c r="L410" i="2" s="1"/>
  <c r="I409" i="2"/>
  <c r="L409" i="2" s="1"/>
  <c r="I408" i="2"/>
  <c r="L408" i="2" s="1"/>
  <c r="I407" i="2"/>
  <c r="L407" i="2" s="1"/>
  <c r="I406" i="2"/>
  <c r="L406" i="2" s="1"/>
  <c r="I405" i="2"/>
  <c r="L405" i="2" s="1"/>
  <c r="I404" i="2"/>
  <c r="L404" i="2" s="1"/>
  <c r="I403" i="2"/>
  <c r="L403" i="2" s="1"/>
  <c r="I402" i="2"/>
  <c r="L402" i="2" s="1"/>
  <c r="I401" i="2"/>
  <c r="L401" i="2" s="1"/>
  <c r="I400" i="2"/>
  <c r="L400" i="2" s="1"/>
  <c r="I399" i="2"/>
  <c r="L399" i="2" s="1"/>
  <c r="I398" i="2"/>
  <c r="L398" i="2" s="1"/>
  <c r="I397" i="2"/>
  <c r="L397" i="2" s="1"/>
  <c r="I396" i="2"/>
  <c r="L396" i="2" s="1"/>
  <c r="I395" i="2"/>
  <c r="L395" i="2" s="1"/>
  <c r="I394" i="2"/>
  <c r="L394" i="2" s="1"/>
  <c r="I393" i="2"/>
  <c r="L393" i="2" s="1"/>
  <c r="I392" i="2"/>
  <c r="L392" i="2" s="1"/>
  <c r="I391" i="2"/>
  <c r="L391" i="2" s="1"/>
  <c r="I390" i="2"/>
  <c r="L390" i="2" s="1"/>
  <c r="I389" i="2"/>
  <c r="L389" i="2" s="1"/>
  <c r="I388" i="2"/>
  <c r="L388" i="2" s="1"/>
  <c r="I387" i="2"/>
  <c r="L387" i="2" s="1"/>
  <c r="I386" i="2"/>
  <c r="L386" i="2" s="1"/>
  <c r="I385" i="2"/>
  <c r="L385" i="2" s="1"/>
  <c r="I384" i="2"/>
  <c r="L384" i="2" s="1"/>
  <c r="I383" i="2"/>
  <c r="L383" i="2" s="1"/>
  <c r="I382" i="2"/>
  <c r="L382" i="2" s="1"/>
  <c r="I381" i="2"/>
  <c r="L381" i="2" s="1"/>
  <c r="I380" i="2"/>
  <c r="L380" i="2" s="1"/>
  <c r="I379" i="2"/>
  <c r="L379" i="2" s="1"/>
  <c r="I378" i="2"/>
  <c r="L378" i="2" s="1"/>
  <c r="I377" i="2"/>
  <c r="L377" i="2" s="1"/>
  <c r="I376" i="2"/>
  <c r="L376" i="2" s="1"/>
  <c r="I375" i="2"/>
  <c r="L375" i="2" s="1"/>
  <c r="I374" i="2"/>
  <c r="L374" i="2" s="1"/>
  <c r="I373" i="2"/>
  <c r="L373" i="2" s="1"/>
  <c r="I372" i="2"/>
  <c r="L372" i="2" s="1"/>
  <c r="I371" i="2"/>
  <c r="L371" i="2" s="1"/>
  <c r="I370" i="2"/>
  <c r="L370" i="2" s="1"/>
  <c r="I369" i="2"/>
  <c r="L369" i="2" s="1"/>
  <c r="I368" i="2"/>
  <c r="L368" i="2" s="1"/>
  <c r="I367" i="2"/>
  <c r="L367" i="2" s="1"/>
  <c r="I366" i="2"/>
  <c r="L366" i="2" s="1"/>
  <c r="I365" i="2"/>
  <c r="L365" i="2" s="1"/>
  <c r="I364" i="2"/>
  <c r="L364" i="2" s="1"/>
  <c r="I363" i="2"/>
  <c r="L363" i="2" s="1"/>
  <c r="I362" i="2"/>
  <c r="L362" i="2" s="1"/>
  <c r="I361" i="2"/>
  <c r="L361" i="2" s="1"/>
  <c r="I360" i="2"/>
  <c r="L360" i="2" s="1"/>
  <c r="I359" i="2"/>
  <c r="L359" i="2" s="1"/>
  <c r="I358" i="2"/>
  <c r="L358" i="2" s="1"/>
  <c r="I357" i="2"/>
  <c r="L357" i="2" s="1"/>
  <c r="I356" i="2"/>
  <c r="L356" i="2" s="1"/>
  <c r="I355" i="2"/>
  <c r="L355" i="2" s="1"/>
  <c r="I354" i="2"/>
  <c r="L354" i="2" s="1"/>
  <c r="I353" i="2"/>
  <c r="L353" i="2" s="1"/>
  <c r="I352" i="2"/>
  <c r="L352" i="2" s="1"/>
  <c r="I351" i="2"/>
  <c r="L351" i="2" s="1"/>
  <c r="I350" i="2"/>
  <c r="L350" i="2" s="1"/>
  <c r="I349" i="2"/>
  <c r="L349" i="2" s="1"/>
  <c r="I348" i="2"/>
  <c r="L348" i="2" s="1"/>
  <c r="I347" i="2"/>
  <c r="L347" i="2" s="1"/>
  <c r="I346" i="2"/>
  <c r="L346" i="2" s="1"/>
  <c r="I345" i="2"/>
  <c r="L345" i="2" s="1"/>
  <c r="I344" i="2"/>
  <c r="L344" i="2" s="1"/>
  <c r="I343" i="2"/>
  <c r="L343" i="2" s="1"/>
  <c r="I342" i="2"/>
  <c r="L342" i="2" s="1"/>
  <c r="I341" i="2"/>
  <c r="L341" i="2" s="1"/>
  <c r="I340" i="2"/>
  <c r="L340" i="2" s="1"/>
  <c r="I339" i="2"/>
  <c r="L339" i="2" s="1"/>
  <c r="I338" i="2"/>
  <c r="L338" i="2" s="1"/>
  <c r="I337" i="2"/>
  <c r="L337" i="2" s="1"/>
  <c r="I336" i="2"/>
  <c r="L336" i="2" s="1"/>
  <c r="I335" i="2"/>
  <c r="L335" i="2" s="1"/>
  <c r="I334" i="2"/>
  <c r="L334" i="2" s="1"/>
  <c r="I333" i="2"/>
  <c r="L333" i="2" s="1"/>
  <c r="I332" i="2"/>
  <c r="L332" i="2" s="1"/>
  <c r="I331" i="2"/>
  <c r="L331" i="2" s="1"/>
  <c r="I330" i="2"/>
  <c r="L330" i="2" s="1"/>
  <c r="I329" i="2"/>
  <c r="L329" i="2" s="1"/>
  <c r="I328" i="2"/>
  <c r="L328" i="2" s="1"/>
  <c r="I327" i="2"/>
  <c r="L327" i="2" s="1"/>
  <c r="I326" i="2"/>
  <c r="L326" i="2" s="1"/>
  <c r="I325" i="2"/>
  <c r="L325" i="2" s="1"/>
  <c r="I324" i="2"/>
  <c r="L324" i="2" s="1"/>
  <c r="I323" i="2"/>
  <c r="L323" i="2" s="1"/>
  <c r="I322" i="2"/>
  <c r="L322" i="2" s="1"/>
  <c r="I321" i="2"/>
  <c r="L321" i="2" s="1"/>
  <c r="I320" i="2"/>
  <c r="L320" i="2" s="1"/>
  <c r="I319" i="2"/>
  <c r="L319" i="2" s="1"/>
  <c r="I318" i="2"/>
  <c r="L318" i="2" s="1"/>
  <c r="I317" i="2"/>
  <c r="L317" i="2" s="1"/>
  <c r="I316" i="2"/>
  <c r="L316" i="2" s="1"/>
  <c r="I315" i="2"/>
  <c r="L315" i="2" s="1"/>
  <c r="I314" i="2"/>
  <c r="L314" i="2" s="1"/>
  <c r="I313" i="2"/>
  <c r="L313" i="2" s="1"/>
  <c r="I312" i="2"/>
  <c r="L312" i="2" s="1"/>
  <c r="I311" i="2"/>
  <c r="L311" i="2" s="1"/>
  <c r="I310" i="2"/>
  <c r="L310" i="2" s="1"/>
  <c r="I309" i="2"/>
  <c r="L309" i="2" s="1"/>
  <c r="I308" i="2"/>
  <c r="L308" i="2" s="1"/>
  <c r="I307" i="2"/>
  <c r="L307" i="2" s="1"/>
  <c r="I306" i="2"/>
  <c r="L306" i="2" s="1"/>
  <c r="I305" i="2"/>
  <c r="L305" i="2" s="1"/>
  <c r="I304" i="2"/>
  <c r="L304" i="2" s="1"/>
  <c r="I303" i="2"/>
  <c r="L303" i="2" s="1"/>
  <c r="I302" i="2"/>
  <c r="L302" i="2" s="1"/>
  <c r="I301" i="2"/>
  <c r="L301" i="2" s="1"/>
  <c r="I300" i="2"/>
  <c r="L300" i="2" s="1"/>
  <c r="I299" i="2"/>
  <c r="L299" i="2" s="1"/>
  <c r="I298" i="2"/>
  <c r="L298" i="2" s="1"/>
  <c r="I297" i="2"/>
  <c r="L297" i="2" s="1"/>
  <c r="I296" i="2"/>
  <c r="L296" i="2" s="1"/>
  <c r="I295" i="2"/>
  <c r="L295" i="2" s="1"/>
  <c r="I294" i="2"/>
  <c r="L294" i="2" s="1"/>
  <c r="I293" i="2"/>
  <c r="L293" i="2" s="1"/>
  <c r="I292" i="2"/>
  <c r="L292" i="2" s="1"/>
  <c r="I291" i="2"/>
  <c r="L291" i="2" s="1"/>
  <c r="I290" i="2"/>
  <c r="L290" i="2" s="1"/>
  <c r="I289" i="2"/>
  <c r="L289" i="2" s="1"/>
  <c r="I288" i="2"/>
  <c r="L288" i="2" s="1"/>
  <c r="I287" i="2"/>
  <c r="L287" i="2" s="1"/>
  <c r="I286" i="2"/>
  <c r="L286" i="2" s="1"/>
  <c r="I285" i="2"/>
  <c r="L285" i="2" s="1"/>
  <c r="I284" i="2"/>
  <c r="L284" i="2" s="1"/>
  <c r="I283" i="2"/>
  <c r="L283" i="2" s="1"/>
  <c r="I282" i="2"/>
  <c r="L282" i="2" s="1"/>
  <c r="I281" i="2"/>
  <c r="L281" i="2" s="1"/>
  <c r="I280" i="2"/>
  <c r="L280" i="2" s="1"/>
  <c r="I279" i="2"/>
  <c r="L279" i="2" s="1"/>
  <c r="I278" i="2"/>
  <c r="L278" i="2" s="1"/>
  <c r="I277" i="2"/>
  <c r="L277" i="2" s="1"/>
  <c r="I276" i="2"/>
  <c r="L276" i="2" s="1"/>
  <c r="I275" i="2"/>
  <c r="L275" i="2" s="1"/>
  <c r="I274" i="2"/>
  <c r="L274" i="2" s="1"/>
  <c r="I273" i="2"/>
  <c r="L273" i="2" s="1"/>
  <c r="I272" i="2"/>
  <c r="L272" i="2" s="1"/>
  <c r="I271" i="2"/>
  <c r="L271" i="2" s="1"/>
  <c r="I270" i="2"/>
  <c r="L270" i="2" s="1"/>
  <c r="I269" i="2"/>
  <c r="L269" i="2" s="1"/>
  <c r="I268" i="2"/>
  <c r="L268" i="2" s="1"/>
  <c r="I267" i="2"/>
  <c r="L267" i="2" s="1"/>
  <c r="I266" i="2"/>
  <c r="L266" i="2" s="1"/>
  <c r="I265" i="2"/>
  <c r="L265" i="2" s="1"/>
  <c r="I264" i="2"/>
  <c r="L264" i="2" s="1"/>
  <c r="I263" i="2"/>
  <c r="L263" i="2" s="1"/>
  <c r="I262" i="2"/>
  <c r="L262" i="2" s="1"/>
  <c r="I261" i="2"/>
  <c r="L261" i="2" s="1"/>
  <c r="I260" i="2"/>
  <c r="L260" i="2" s="1"/>
  <c r="I259" i="2"/>
  <c r="L259" i="2" s="1"/>
  <c r="I258" i="2"/>
  <c r="L258" i="2" s="1"/>
  <c r="I257" i="2"/>
  <c r="L257" i="2" s="1"/>
  <c r="I256" i="2"/>
  <c r="L256" i="2" s="1"/>
  <c r="I255" i="2"/>
  <c r="L255" i="2" s="1"/>
  <c r="I254" i="2"/>
  <c r="L254" i="2" s="1"/>
  <c r="I253" i="2"/>
  <c r="L253" i="2" s="1"/>
  <c r="I252" i="2"/>
  <c r="L252" i="2" s="1"/>
  <c r="I251" i="2"/>
  <c r="L251" i="2" s="1"/>
  <c r="I250" i="2"/>
  <c r="L250" i="2" s="1"/>
  <c r="I249" i="2"/>
  <c r="L249" i="2" s="1"/>
  <c r="I248" i="2"/>
  <c r="L248" i="2" s="1"/>
  <c r="I247" i="2"/>
  <c r="L247" i="2" s="1"/>
  <c r="I246" i="2"/>
  <c r="L246" i="2" s="1"/>
  <c r="I245" i="2"/>
  <c r="L245" i="2" s="1"/>
  <c r="I244" i="2"/>
  <c r="L244" i="2" s="1"/>
  <c r="I243" i="2"/>
  <c r="L243" i="2" s="1"/>
  <c r="I242" i="2"/>
  <c r="L242" i="2" s="1"/>
  <c r="I241" i="2"/>
  <c r="L241" i="2" s="1"/>
  <c r="I240" i="2"/>
  <c r="L240" i="2" s="1"/>
  <c r="I239" i="2"/>
  <c r="L239" i="2" s="1"/>
  <c r="I238" i="2"/>
  <c r="L238" i="2" s="1"/>
  <c r="I237" i="2"/>
  <c r="L237" i="2" s="1"/>
  <c r="I236" i="2"/>
  <c r="L236" i="2" s="1"/>
  <c r="I235" i="2"/>
  <c r="L235" i="2" s="1"/>
  <c r="I234" i="2"/>
  <c r="L234" i="2" s="1"/>
  <c r="I233" i="2"/>
  <c r="L233" i="2" s="1"/>
  <c r="I232" i="2"/>
  <c r="L232" i="2" s="1"/>
  <c r="I231" i="2"/>
  <c r="L231" i="2" s="1"/>
  <c r="I230" i="2"/>
  <c r="L230" i="2" s="1"/>
  <c r="I229" i="2"/>
  <c r="L229" i="2" s="1"/>
  <c r="I228" i="2"/>
  <c r="L228" i="2" s="1"/>
  <c r="I227" i="2"/>
  <c r="L227" i="2" s="1"/>
  <c r="I226" i="2"/>
  <c r="L226" i="2" s="1"/>
  <c r="I225" i="2"/>
  <c r="L225" i="2" s="1"/>
  <c r="I224" i="2"/>
  <c r="L224" i="2" s="1"/>
  <c r="I223" i="2"/>
  <c r="L223" i="2" s="1"/>
  <c r="I222" i="2"/>
  <c r="L222" i="2" s="1"/>
  <c r="I221" i="2"/>
  <c r="L221" i="2" s="1"/>
  <c r="I220" i="2"/>
  <c r="L220" i="2" s="1"/>
  <c r="I219" i="2"/>
  <c r="L219" i="2" s="1"/>
  <c r="I218" i="2"/>
  <c r="L218" i="2" s="1"/>
  <c r="I217" i="2"/>
  <c r="L217" i="2" s="1"/>
  <c r="I216" i="2"/>
  <c r="L216" i="2" s="1"/>
  <c r="I215" i="2"/>
  <c r="L215" i="2" s="1"/>
  <c r="I214" i="2"/>
  <c r="L214" i="2" s="1"/>
  <c r="I213" i="2"/>
  <c r="L213" i="2" s="1"/>
  <c r="I212" i="2"/>
  <c r="L212" i="2" s="1"/>
  <c r="I211" i="2"/>
  <c r="L211" i="2" s="1"/>
  <c r="I210" i="2"/>
  <c r="L210" i="2" s="1"/>
  <c r="I209" i="2"/>
  <c r="L209" i="2" s="1"/>
  <c r="I208" i="2"/>
  <c r="L208" i="2" s="1"/>
  <c r="I207" i="2"/>
  <c r="L207" i="2" s="1"/>
  <c r="I206" i="2"/>
  <c r="L206" i="2" s="1"/>
  <c r="I205" i="2"/>
  <c r="L205" i="2" s="1"/>
  <c r="I204" i="2"/>
  <c r="L204" i="2" s="1"/>
  <c r="I203" i="2"/>
  <c r="L203" i="2" s="1"/>
  <c r="I202" i="2"/>
  <c r="L202" i="2" s="1"/>
  <c r="I201" i="2"/>
  <c r="L201" i="2" s="1"/>
  <c r="I200" i="2"/>
  <c r="L200" i="2" s="1"/>
  <c r="I199" i="2"/>
  <c r="L199" i="2" s="1"/>
  <c r="I198" i="2"/>
  <c r="L198" i="2" s="1"/>
  <c r="I197" i="2"/>
  <c r="L197" i="2" s="1"/>
  <c r="I196" i="2"/>
  <c r="L196" i="2" s="1"/>
  <c r="I195" i="2"/>
  <c r="L195" i="2" s="1"/>
  <c r="I194" i="2"/>
  <c r="L194" i="2" s="1"/>
  <c r="I193" i="2"/>
  <c r="L193" i="2" s="1"/>
  <c r="I192" i="2"/>
  <c r="L192" i="2" s="1"/>
  <c r="I191" i="2"/>
  <c r="L191" i="2" s="1"/>
  <c r="I190" i="2"/>
  <c r="L190" i="2" s="1"/>
  <c r="I189" i="2"/>
  <c r="L189" i="2" s="1"/>
  <c r="I188" i="2"/>
  <c r="L188" i="2" s="1"/>
  <c r="I187" i="2"/>
  <c r="L187" i="2" s="1"/>
  <c r="I186" i="2"/>
  <c r="L186" i="2" s="1"/>
  <c r="I185" i="2"/>
  <c r="L185" i="2" s="1"/>
  <c r="I184" i="2"/>
  <c r="L184" i="2" s="1"/>
  <c r="I183" i="2"/>
  <c r="L183" i="2" s="1"/>
  <c r="I182" i="2"/>
  <c r="L182" i="2" s="1"/>
  <c r="I181" i="2"/>
  <c r="L181" i="2" s="1"/>
  <c r="I180" i="2"/>
  <c r="L180" i="2" s="1"/>
  <c r="I179" i="2"/>
  <c r="L179" i="2" s="1"/>
  <c r="I178" i="2"/>
  <c r="L178" i="2" s="1"/>
  <c r="I177" i="2"/>
  <c r="L177" i="2" s="1"/>
  <c r="I176" i="2"/>
  <c r="L176" i="2" s="1"/>
  <c r="I175" i="2"/>
  <c r="L175" i="2" s="1"/>
  <c r="I174" i="2"/>
  <c r="L174" i="2" s="1"/>
  <c r="I173" i="2"/>
  <c r="L173" i="2" s="1"/>
  <c r="I172" i="2"/>
  <c r="L172" i="2" s="1"/>
  <c r="I171" i="2"/>
  <c r="L171" i="2" s="1"/>
  <c r="I170" i="2"/>
  <c r="L170" i="2" s="1"/>
  <c r="I169" i="2"/>
  <c r="L169" i="2" s="1"/>
  <c r="I168" i="2"/>
  <c r="L168" i="2" s="1"/>
  <c r="I167" i="2"/>
  <c r="L167" i="2" s="1"/>
  <c r="I166" i="2"/>
  <c r="L166" i="2" s="1"/>
  <c r="I165" i="2"/>
  <c r="L165" i="2" s="1"/>
  <c r="I164" i="2"/>
  <c r="L164" i="2" s="1"/>
  <c r="I163" i="2"/>
  <c r="L163" i="2" s="1"/>
  <c r="I162" i="2"/>
  <c r="L162" i="2" s="1"/>
  <c r="I161" i="2"/>
  <c r="L161" i="2" s="1"/>
  <c r="I160" i="2"/>
  <c r="L160" i="2" s="1"/>
  <c r="I159" i="2"/>
  <c r="L159" i="2" s="1"/>
  <c r="I158" i="2"/>
  <c r="L158" i="2" s="1"/>
  <c r="I157" i="2"/>
  <c r="L157" i="2" s="1"/>
  <c r="I156" i="2"/>
  <c r="L156" i="2" s="1"/>
  <c r="I155" i="2"/>
  <c r="L155" i="2" s="1"/>
  <c r="I154" i="2"/>
  <c r="L154" i="2" s="1"/>
  <c r="I153" i="2"/>
  <c r="L153" i="2" s="1"/>
  <c r="I152" i="2"/>
  <c r="L152" i="2" s="1"/>
  <c r="I151" i="2"/>
  <c r="L151" i="2" s="1"/>
  <c r="I150" i="2"/>
  <c r="L150" i="2" s="1"/>
  <c r="I149" i="2"/>
  <c r="L149" i="2" s="1"/>
  <c r="I148" i="2"/>
  <c r="L148" i="2" s="1"/>
  <c r="I147" i="2"/>
  <c r="L147" i="2" s="1"/>
  <c r="I146" i="2"/>
  <c r="L146" i="2" s="1"/>
  <c r="I145" i="2"/>
  <c r="L145" i="2" s="1"/>
  <c r="I144" i="2"/>
  <c r="L144" i="2" s="1"/>
  <c r="I143" i="2"/>
  <c r="L143" i="2" s="1"/>
  <c r="I142" i="2"/>
  <c r="L142" i="2" s="1"/>
  <c r="I141" i="2"/>
  <c r="L141" i="2" s="1"/>
  <c r="I140" i="2"/>
  <c r="L140" i="2" s="1"/>
  <c r="I139" i="2"/>
  <c r="L139" i="2" s="1"/>
  <c r="I138" i="2"/>
  <c r="L138" i="2" s="1"/>
  <c r="I137" i="2"/>
  <c r="L137" i="2" s="1"/>
  <c r="I136" i="2"/>
  <c r="L136" i="2" s="1"/>
  <c r="I135" i="2"/>
  <c r="L135" i="2" s="1"/>
  <c r="I134" i="2"/>
  <c r="L134" i="2" s="1"/>
  <c r="I133" i="2"/>
  <c r="L133" i="2" s="1"/>
  <c r="I132" i="2"/>
  <c r="L132" i="2" s="1"/>
  <c r="I131" i="2"/>
  <c r="L131" i="2" s="1"/>
  <c r="I130" i="2"/>
  <c r="L130" i="2" s="1"/>
  <c r="I129" i="2"/>
  <c r="L129" i="2" s="1"/>
  <c r="I128" i="2"/>
  <c r="L128" i="2" s="1"/>
  <c r="I127" i="2"/>
  <c r="L127" i="2" s="1"/>
  <c r="I126" i="2"/>
  <c r="L126" i="2" s="1"/>
  <c r="I125" i="2"/>
  <c r="L125" i="2" s="1"/>
  <c r="I124" i="2"/>
  <c r="L124" i="2" s="1"/>
  <c r="I123" i="2"/>
  <c r="L123" i="2" s="1"/>
  <c r="I122" i="2"/>
  <c r="L122" i="2" s="1"/>
  <c r="I121" i="2"/>
  <c r="L121" i="2" s="1"/>
  <c r="I120" i="2"/>
  <c r="L120" i="2" s="1"/>
  <c r="I119" i="2"/>
  <c r="L119" i="2" s="1"/>
  <c r="I118" i="2"/>
  <c r="L118" i="2" s="1"/>
  <c r="I117" i="2"/>
  <c r="L117" i="2" s="1"/>
  <c r="I116" i="2"/>
  <c r="L116" i="2" s="1"/>
  <c r="I115" i="2"/>
  <c r="L115" i="2" s="1"/>
  <c r="I114" i="2"/>
  <c r="L114" i="2" s="1"/>
  <c r="I113" i="2"/>
  <c r="L113" i="2" s="1"/>
  <c r="I112" i="2"/>
  <c r="L112" i="2" s="1"/>
  <c r="I111" i="2"/>
  <c r="L111" i="2" s="1"/>
  <c r="I110" i="2"/>
  <c r="L110" i="2" s="1"/>
  <c r="I109" i="2"/>
  <c r="L109" i="2" s="1"/>
  <c r="I108" i="2"/>
  <c r="L108" i="2" s="1"/>
  <c r="I107" i="2"/>
  <c r="L107" i="2" s="1"/>
  <c r="I106" i="2"/>
  <c r="L106" i="2" s="1"/>
  <c r="I105" i="2"/>
  <c r="L105" i="2" s="1"/>
  <c r="I104" i="2"/>
  <c r="L104" i="2" s="1"/>
  <c r="I103" i="2"/>
  <c r="L103" i="2" s="1"/>
  <c r="I102" i="2"/>
  <c r="L102" i="2" s="1"/>
  <c r="I101" i="2"/>
  <c r="L101" i="2" s="1"/>
  <c r="I100" i="2"/>
  <c r="L100" i="2" s="1"/>
  <c r="I99" i="2"/>
  <c r="L99" i="2" s="1"/>
  <c r="I98" i="2"/>
  <c r="L98" i="2" s="1"/>
  <c r="I97" i="2"/>
  <c r="L97" i="2" s="1"/>
  <c r="I96" i="2"/>
  <c r="L96" i="2" s="1"/>
  <c r="I95" i="2"/>
  <c r="L95" i="2" s="1"/>
  <c r="I94" i="2"/>
  <c r="L94" i="2" s="1"/>
  <c r="I93" i="2"/>
  <c r="L93" i="2" s="1"/>
  <c r="I92" i="2"/>
  <c r="L92" i="2" s="1"/>
  <c r="I91" i="2"/>
  <c r="L91" i="2" s="1"/>
  <c r="I90" i="2"/>
  <c r="L90" i="2" s="1"/>
  <c r="I89" i="2"/>
  <c r="L89" i="2" s="1"/>
  <c r="I88" i="2"/>
  <c r="L88" i="2" s="1"/>
  <c r="I87" i="2"/>
  <c r="L87" i="2" s="1"/>
  <c r="I86" i="2"/>
  <c r="L86" i="2" s="1"/>
  <c r="I85" i="2"/>
  <c r="L85" i="2" s="1"/>
  <c r="I84" i="2"/>
  <c r="L84" i="2" s="1"/>
  <c r="I83" i="2"/>
  <c r="L83" i="2" s="1"/>
  <c r="I82" i="2"/>
  <c r="L82" i="2" s="1"/>
  <c r="I81" i="2"/>
  <c r="L81" i="2" s="1"/>
  <c r="I80" i="2"/>
  <c r="L80" i="2" s="1"/>
  <c r="I79" i="2"/>
  <c r="L79" i="2" s="1"/>
  <c r="I78" i="2"/>
  <c r="L78" i="2" s="1"/>
  <c r="I77" i="2"/>
  <c r="L77" i="2" s="1"/>
  <c r="I76" i="2"/>
  <c r="L76" i="2" s="1"/>
  <c r="I75" i="2"/>
  <c r="L75" i="2" s="1"/>
  <c r="I74" i="2"/>
  <c r="L74" i="2" s="1"/>
  <c r="I73" i="2"/>
  <c r="L73" i="2" s="1"/>
  <c r="I72" i="2"/>
  <c r="L72" i="2" s="1"/>
  <c r="I71" i="2"/>
  <c r="L71" i="2" s="1"/>
  <c r="I70" i="2"/>
  <c r="L70" i="2" s="1"/>
  <c r="I69" i="2"/>
  <c r="L69" i="2" s="1"/>
  <c r="I68" i="2"/>
  <c r="L68" i="2" s="1"/>
  <c r="I67" i="2"/>
  <c r="L67" i="2" s="1"/>
  <c r="I66" i="2"/>
  <c r="L66" i="2" s="1"/>
  <c r="I65" i="2"/>
  <c r="L65" i="2" s="1"/>
  <c r="I64" i="2"/>
  <c r="L64" i="2" s="1"/>
  <c r="I63" i="2"/>
  <c r="L63" i="2" s="1"/>
  <c r="I62" i="2"/>
  <c r="L62" i="2" s="1"/>
  <c r="I61" i="2"/>
  <c r="L61" i="2" s="1"/>
  <c r="I60" i="2"/>
  <c r="L60" i="2" s="1"/>
  <c r="I59" i="2"/>
  <c r="L59" i="2" s="1"/>
  <c r="I58" i="2"/>
  <c r="L58" i="2" s="1"/>
  <c r="I57" i="2"/>
  <c r="L57" i="2" s="1"/>
  <c r="I56" i="2"/>
  <c r="L56" i="2" s="1"/>
  <c r="I55" i="2"/>
  <c r="L55" i="2" s="1"/>
  <c r="I54" i="2"/>
  <c r="L54" i="2" s="1"/>
  <c r="I53" i="2"/>
  <c r="L53" i="2" s="1"/>
  <c r="I52" i="2"/>
  <c r="L52" i="2" s="1"/>
  <c r="I51" i="2"/>
  <c r="L51" i="2" s="1"/>
  <c r="I50" i="2"/>
  <c r="L50" i="2" s="1"/>
  <c r="I49" i="2"/>
  <c r="L49" i="2" s="1"/>
  <c r="I48" i="2"/>
  <c r="L48" i="2" s="1"/>
  <c r="I47" i="2"/>
  <c r="L47" i="2" s="1"/>
  <c r="I46" i="2"/>
  <c r="L46" i="2" s="1"/>
  <c r="I45" i="2"/>
  <c r="L45" i="2" s="1"/>
  <c r="I44" i="2"/>
  <c r="L44" i="2" s="1"/>
  <c r="I43" i="2"/>
  <c r="L43" i="2" s="1"/>
  <c r="I42" i="2"/>
  <c r="L42" i="2" s="1"/>
  <c r="I41" i="2"/>
  <c r="L41" i="2" s="1"/>
  <c r="I40" i="2"/>
  <c r="L40" i="2" s="1"/>
  <c r="I39" i="2"/>
  <c r="L39" i="2" s="1"/>
  <c r="I38" i="2"/>
  <c r="L38" i="2" s="1"/>
  <c r="I37" i="2"/>
  <c r="L37" i="2" s="1"/>
  <c r="I36" i="2"/>
  <c r="L36" i="2" s="1"/>
  <c r="I35" i="2"/>
  <c r="L35" i="2" s="1"/>
  <c r="I34" i="2"/>
  <c r="L34" i="2" s="1"/>
  <c r="I33" i="2"/>
  <c r="L33" i="2" s="1"/>
  <c r="I32" i="2"/>
  <c r="L32" i="2" s="1"/>
  <c r="I31" i="2"/>
  <c r="L31" i="2" s="1"/>
  <c r="I30" i="2"/>
  <c r="L30" i="2" s="1"/>
  <c r="I29" i="2"/>
  <c r="L29" i="2" s="1"/>
  <c r="I28" i="2"/>
  <c r="L28" i="2" s="1"/>
  <c r="I27" i="2"/>
  <c r="L27" i="2" s="1"/>
  <c r="I26" i="2"/>
  <c r="L26" i="2" s="1"/>
  <c r="I25" i="2"/>
  <c r="L25" i="2" s="1"/>
  <c r="I24" i="2"/>
  <c r="L24" i="2" s="1"/>
  <c r="I23" i="2"/>
  <c r="L23" i="2" s="1"/>
  <c r="I22" i="2"/>
  <c r="L22" i="2" s="1"/>
  <c r="I21" i="2"/>
  <c r="L21" i="2" s="1"/>
  <c r="I20" i="2"/>
  <c r="L20" i="2" s="1"/>
  <c r="I19" i="2"/>
  <c r="L19" i="2" s="1"/>
  <c r="I18" i="2"/>
  <c r="L18" i="2" s="1"/>
  <c r="I17" i="2"/>
  <c r="L17" i="2" s="1"/>
  <c r="I16" i="2"/>
  <c r="L16" i="2" s="1"/>
  <c r="I15" i="2"/>
  <c r="L15" i="2" s="1"/>
  <c r="I14" i="2"/>
  <c r="L14" i="2" s="1"/>
  <c r="I13" i="2"/>
  <c r="L13" i="2" s="1"/>
  <c r="I12" i="2"/>
  <c r="L12" i="2" s="1"/>
  <c r="I11" i="2"/>
  <c r="L11" i="2" s="1"/>
  <c r="I10" i="2"/>
  <c r="L10" i="2" s="1"/>
  <c r="I9" i="2"/>
  <c r="L9" i="2" s="1"/>
  <c r="I8" i="2"/>
  <c r="L8" i="2" s="1"/>
  <c r="I7" i="2"/>
  <c r="L7" i="2" s="1"/>
  <c r="I6" i="2"/>
  <c r="L6" i="2" s="1"/>
  <c r="I5" i="2"/>
  <c r="L5" i="2" s="1"/>
  <c r="I4" i="2"/>
  <c r="L4" i="2" s="1"/>
  <c r="I3" i="2"/>
  <c r="L3" i="2" s="1"/>
  <c r="J2" i="2"/>
  <c r="K2" i="2" s="1"/>
  <c r="J1903" i="2"/>
  <c r="J1902" i="2"/>
  <c r="K1902" i="2" s="1"/>
  <c r="J1901" i="2"/>
  <c r="J1900" i="2"/>
  <c r="J1899" i="2"/>
  <c r="K1899" i="2" s="1"/>
  <c r="J1898" i="2"/>
  <c r="J1897" i="2"/>
  <c r="K1897" i="2" s="1"/>
  <c r="J1896" i="2"/>
  <c r="K1896" i="2" s="1"/>
  <c r="J1895" i="2"/>
  <c r="K1895" i="2" s="1"/>
  <c r="J1894" i="2"/>
  <c r="J1893" i="2"/>
  <c r="J1892" i="2"/>
  <c r="K1892" i="2" s="1"/>
  <c r="J1891" i="2"/>
  <c r="J1890" i="2"/>
  <c r="J1889" i="2"/>
  <c r="K1889" i="2" s="1"/>
  <c r="J1888" i="2"/>
  <c r="J1887" i="2"/>
  <c r="J1886" i="2"/>
  <c r="K1886" i="2" s="1"/>
  <c r="J1885" i="2"/>
  <c r="K1885" i="2" s="1"/>
  <c r="J1884" i="2"/>
  <c r="J1883" i="2"/>
  <c r="J1882" i="2"/>
  <c r="K1882" i="2" s="1"/>
  <c r="J1881" i="2"/>
  <c r="J1880" i="2"/>
  <c r="J1879" i="2"/>
  <c r="K1879" i="2" s="1"/>
  <c r="J1878" i="2"/>
  <c r="J1877" i="2"/>
  <c r="J1876" i="2"/>
  <c r="K1876" i="2" s="1"/>
  <c r="J1875" i="2"/>
  <c r="K1875" i="2" s="1"/>
  <c r="J1874" i="2"/>
  <c r="J1873" i="2"/>
  <c r="J1872" i="2"/>
  <c r="K1872" i="2" s="1"/>
  <c r="J1871" i="2"/>
  <c r="J1870" i="2"/>
  <c r="J1869" i="2"/>
  <c r="K1869" i="2" s="1"/>
  <c r="J1868" i="2"/>
  <c r="J1867" i="2"/>
  <c r="J1866" i="2"/>
  <c r="K1866" i="2" s="1"/>
  <c r="J1865" i="2"/>
  <c r="K1865" i="2" s="1"/>
  <c r="J1864" i="2"/>
  <c r="J1863" i="2"/>
  <c r="J1862" i="2"/>
  <c r="K1862" i="2" s="1"/>
  <c r="J1861" i="2"/>
  <c r="J1860" i="2"/>
  <c r="J1859" i="2"/>
  <c r="K1859" i="2" s="1"/>
  <c r="J1858" i="2"/>
  <c r="J1857" i="2"/>
  <c r="J1856" i="2"/>
  <c r="K1856" i="2" s="1"/>
  <c r="J1855" i="2"/>
  <c r="K1855" i="2" s="1"/>
  <c r="J1854" i="2"/>
  <c r="J1853" i="2"/>
  <c r="J1852" i="2"/>
  <c r="K1852" i="2" s="1"/>
  <c r="J1851" i="2"/>
  <c r="K1851" i="2" s="1"/>
  <c r="J1850" i="2"/>
  <c r="J1849" i="2"/>
  <c r="K1849" i="2" s="1"/>
  <c r="J1848" i="2"/>
  <c r="J1847" i="2"/>
  <c r="J1846" i="2"/>
  <c r="K1846" i="2" s="1"/>
  <c r="J1845" i="2"/>
  <c r="K1845" i="2" s="1"/>
  <c r="J1844" i="2"/>
  <c r="J1843" i="2"/>
  <c r="J1842" i="2"/>
  <c r="K1842" i="2" s="1"/>
  <c r="J1841" i="2"/>
  <c r="J1840" i="2"/>
  <c r="J1839" i="2"/>
  <c r="K1839" i="2" s="1"/>
  <c r="J1838" i="2"/>
  <c r="J1837" i="2"/>
  <c r="J1836" i="2"/>
  <c r="K1836" i="2" s="1"/>
  <c r="J1835" i="2"/>
  <c r="K1835" i="2" s="1"/>
  <c r="J1834" i="2"/>
  <c r="J1833" i="2"/>
  <c r="J1832" i="2"/>
  <c r="K1832" i="2" s="1"/>
  <c r="J1831" i="2"/>
  <c r="J1830" i="2"/>
  <c r="J1829" i="2"/>
  <c r="K1829" i="2" s="1"/>
  <c r="J1828" i="2"/>
  <c r="J1827" i="2"/>
  <c r="J1826" i="2"/>
  <c r="K1826" i="2" s="1"/>
  <c r="J1825" i="2"/>
  <c r="K1825" i="2" s="1"/>
  <c r="J1824" i="2"/>
  <c r="J1823" i="2"/>
  <c r="J1822" i="2"/>
  <c r="K1822" i="2" s="1"/>
  <c r="J1821" i="2"/>
  <c r="J1820" i="2"/>
  <c r="J1819" i="2"/>
  <c r="K1819" i="2" s="1"/>
  <c r="J1818" i="2"/>
  <c r="J1817" i="2"/>
  <c r="J1816" i="2"/>
  <c r="K1816" i="2" s="1"/>
  <c r="J1815" i="2"/>
  <c r="K1815" i="2" s="1"/>
  <c r="J1814" i="2"/>
  <c r="J1813" i="2"/>
  <c r="J1812" i="2"/>
  <c r="K1812" i="2" s="1"/>
  <c r="J1811" i="2"/>
  <c r="J1810" i="2"/>
  <c r="J1809" i="2"/>
  <c r="K1809" i="2" s="1"/>
  <c r="J1808" i="2"/>
  <c r="J1807" i="2"/>
  <c r="J1806" i="2"/>
  <c r="K1806" i="2" s="1"/>
  <c r="J1805" i="2"/>
  <c r="K1805" i="2" s="1"/>
  <c r="J1804" i="2"/>
  <c r="J1803" i="2"/>
  <c r="J1802" i="2"/>
  <c r="K1802" i="2" s="1"/>
  <c r="J1801" i="2"/>
  <c r="J1800" i="2"/>
  <c r="J1799" i="2"/>
  <c r="K1799" i="2" s="1"/>
  <c r="J1798" i="2"/>
  <c r="J1797" i="2"/>
  <c r="J1796" i="2"/>
  <c r="K1796" i="2" s="1"/>
  <c r="J1795" i="2"/>
  <c r="K1795" i="2" s="1"/>
  <c r="J1794" i="2"/>
  <c r="J1793" i="2"/>
  <c r="J1792" i="2"/>
  <c r="K1792" i="2" s="1"/>
  <c r="J1791" i="2"/>
  <c r="J1790" i="2"/>
  <c r="J1789" i="2"/>
  <c r="K1789" i="2" s="1"/>
  <c r="J1788" i="2"/>
  <c r="J1787" i="2"/>
  <c r="J1786" i="2"/>
  <c r="K1786" i="2" s="1"/>
  <c r="J1785" i="2"/>
  <c r="K1785" i="2" s="1"/>
  <c r="J1784" i="2"/>
  <c r="J1783" i="2"/>
  <c r="J1782" i="2"/>
  <c r="K1782" i="2" s="1"/>
  <c r="J1781" i="2"/>
  <c r="J1780" i="2"/>
  <c r="J1779" i="2"/>
  <c r="K1779" i="2" s="1"/>
  <c r="J1778" i="2"/>
  <c r="J1777" i="2"/>
  <c r="J1776" i="2"/>
  <c r="K1776" i="2" s="1"/>
  <c r="J1775" i="2"/>
  <c r="K1775" i="2" s="1"/>
  <c r="J1774" i="2"/>
  <c r="J1773" i="2"/>
  <c r="J1772" i="2"/>
  <c r="K1772" i="2" s="1"/>
  <c r="J1771" i="2"/>
  <c r="J1770" i="2"/>
  <c r="J1769" i="2"/>
  <c r="K1769" i="2" s="1"/>
  <c r="J1768" i="2"/>
  <c r="J1767" i="2"/>
  <c r="J1766" i="2"/>
  <c r="K1766" i="2" s="1"/>
  <c r="J1765" i="2"/>
  <c r="K1765" i="2" s="1"/>
  <c r="J1764" i="2"/>
  <c r="J1763" i="2"/>
  <c r="J1762" i="2"/>
  <c r="K1762" i="2" s="1"/>
  <c r="J1761" i="2"/>
  <c r="J1760" i="2"/>
  <c r="J1759" i="2"/>
  <c r="K1759" i="2" s="1"/>
  <c r="J1758" i="2"/>
  <c r="J1757" i="2"/>
  <c r="J1756" i="2"/>
  <c r="K1756" i="2" s="1"/>
  <c r="J1755" i="2"/>
  <c r="K1755" i="2" s="1"/>
  <c r="J1754" i="2"/>
  <c r="J1753" i="2"/>
  <c r="J1752" i="2"/>
  <c r="K1752" i="2" s="1"/>
  <c r="J1751" i="2"/>
  <c r="J1750" i="2"/>
  <c r="J1749" i="2"/>
  <c r="K1749" i="2" s="1"/>
  <c r="J1748" i="2"/>
  <c r="J1747" i="2"/>
  <c r="J1746" i="2"/>
  <c r="K1746" i="2" s="1"/>
  <c r="J1745" i="2"/>
  <c r="K1745" i="2" s="1"/>
  <c r="J1744" i="2"/>
  <c r="J1743" i="2"/>
  <c r="J1742" i="2"/>
  <c r="K1742" i="2" s="1"/>
  <c r="J1741" i="2"/>
  <c r="J1740" i="2"/>
  <c r="J1739" i="2"/>
  <c r="K1739" i="2" s="1"/>
  <c r="J1738" i="2"/>
  <c r="J1737" i="2"/>
  <c r="J1736" i="2"/>
  <c r="K1736" i="2" s="1"/>
  <c r="J1735" i="2"/>
  <c r="K1735" i="2" s="1"/>
  <c r="J1734" i="2"/>
  <c r="J1733" i="2"/>
  <c r="J1732" i="2"/>
  <c r="K1732" i="2" s="1"/>
  <c r="J1731" i="2"/>
  <c r="J1730" i="2"/>
  <c r="J1729" i="2"/>
  <c r="K1729" i="2" s="1"/>
  <c r="J1728" i="2"/>
  <c r="J1727" i="2"/>
  <c r="J1726" i="2"/>
  <c r="K1726" i="2" s="1"/>
  <c r="J1725" i="2"/>
  <c r="K1725" i="2" s="1"/>
  <c r="J1724" i="2"/>
  <c r="J1723" i="2"/>
  <c r="J1722" i="2"/>
  <c r="K1722" i="2" s="1"/>
  <c r="J1721" i="2"/>
  <c r="J1720" i="2"/>
  <c r="J1719" i="2"/>
  <c r="K1719" i="2" s="1"/>
  <c r="J1718" i="2"/>
  <c r="J1717" i="2"/>
  <c r="J1716" i="2"/>
  <c r="K1716" i="2" s="1"/>
  <c r="J1715" i="2"/>
  <c r="K1715" i="2" s="1"/>
  <c r="J1714" i="2"/>
  <c r="J1713" i="2"/>
  <c r="J1712" i="2"/>
  <c r="K1712" i="2" s="1"/>
  <c r="J1711" i="2"/>
  <c r="J1710" i="2"/>
  <c r="J1709" i="2"/>
  <c r="K1709" i="2" s="1"/>
  <c r="J1708" i="2"/>
  <c r="J1707" i="2"/>
  <c r="J1706" i="2"/>
  <c r="K1706" i="2" s="1"/>
  <c r="J1705" i="2"/>
  <c r="K1705" i="2" s="1"/>
  <c r="J1704" i="2"/>
  <c r="J1703" i="2"/>
  <c r="J1702" i="2"/>
  <c r="K1702" i="2" s="1"/>
  <c r="J1701" i="2"/>
  <c r="J1700" i="2"/>
  <c r="J1699" i="2"/>
  <c r="K1699" i="2" s="1"/>
  <c r="J1698" i="2"/>
  <c r="J1697" i="2"/>
  <c r="J1696" i="2"/>
  <c r="K1696" i="2" s="1"/>
  <c r="J1695" i="2"/>
  <c r="K1695" i="2" s="1"/>
  <c r="J1694" i="2"/>
  <c r="J1693" i="2"/>
  <c r="J1692" i="2"/>
  <c r="K1692" i="2" s="1"/>
  <c r="J1691" i="2"/>
  <c r="J1690" i="2"/>
  <c r="J1689" i="2"/>
  <c r="K1689" i="2" s="1"/>
  <c r="J1688" i="2"/>
  <c r="J1687" i="2"/>
  <c r="J1686" i="2"/>
  <c r="K1686" i="2" s="1"/>
  <c r="J1685" i="2"/>
  <c r="K1685" i="2" s="1"/>
  <c r="J1684" i="2"/>
  <c r="J1683" i="2"/>
  <c r="J1682" i="2"/>
  <c r="K1682" i="2" s="1"/>
  <c r="J1681" i="2"/>
  <c r="J1680" i="2"/>
  <c r="J1679" i="2"/>
  <c r="K1679" i="2" s="1"/>
  <c r="J1678" i="2"/>
  <c r="J1677" i="2"/>
  <c r="J1676" i="2"/>
  <c r="K1676" i="2" s="1"/>
  <c r="J1675" i="2"/>
  <c r="K1675" i="2" s="1"/>
  <c r="J1674" i="2"/>
  <c r="J1673" i="2"/>
  <c r="J1672" i="2"/>
  <c r="K1672" i="2" s="1"/>
  <c r="J1671" i="2"/>
  <c r="J1670" i="2"/>
  <c r="J1669" i="2"/>
  <c r="K1669" i="2" s="1"/>
  <c r="J1668" i="2"/>
  <c r="J1667" i="2"/>
  <c r="J1666" i="2"/>
  <c r="K1666" i="2" s="1"/>
  <c r="J1665" i="2"/>
  <c r="K1665" i="2" s="1"/>
  <c r="J1664" i="2"/>
  <c r="J1663" i="2"/>
  <c r="J1662" i="2"/>
  <c r="K1662" i="2" s="1"/>
  <c r="J1661" i="2"/>
  <c r="J1660" i="2"/>
  <c r="J1659" i="2"/>
  <c r="K1659" i="2" s="1"/>
  <c r="J1658" i="2"/>
  <c r="J1657" i="2"/>
  <c r="J1656" i="2"/>
  <c r="K1656" i="2" s="1"/>
  <c r="J1655" i="2"/>
  <c r="K1655" i="2" s="1"/>
  <c r="J1654" i="2"/>
  <c r="J1653" i="2"/>
  <c r="J1652" i="2"/>
  <c r="K1652" i="2" s="1"/>
  <c r="J1651" i="2"/>
  <c r="J1650" i="2"/>
  <c r="J1649" i="2"/>
  <c r="K1649" i="2" s="1"/>
  <c r="J1648" i="2"/>
  <c r="J1647" i="2"/>
  <c r="J1646" i="2"/>
  <c r="K1646" i="2" s="1"/>
  <c r="J1645" i="2"/>
  <c r="K1645" i="2" s="1"/>
  <c r="J1644" i="2"/>
  <c r="J1643" i="2"/>
  <c r="J1642" i="2"/>
  <c r="K1642" i="2" s="1"/>
  <c r="J1641" i="2"/>
  <c r="J1640" i="2"/>
  <c r="J1639" i="2"/>
  <c r="K1639" i="2" s="1"/>
  <c r="J1638" i="2"/>
  <c r="J1637" i="2"/>
  <c r="J1636" i="2"/>
  <c r="K1636" i="2" s="1"/>
  <c r="J1635" i="2"/>
  <c r="K1635" i="2" s="1"/>
  <c r="J1634" i="2"/>
  <c r="J1633" i="2"/>
  <c r="J1632" i="2"/>
  <c r="K1632" i="2" s="1"/>
  <c r="J1631" i="2"/>
  <c r="J1630" i="2"/>
  <c r="J1629" i="2"/>
  <c r="K1629" i="2" s="1"/>
  <c r="J1628" i="2"/>
  <c r="J1627" i="2"/>
  <c r="J1626" i="2"/>
  <c r="K1626" i="2" s="1"/>
  <c r="J1625" i="2"/>
  <c r="K1625" i="2" s="1"/>
  <c r="J1624" i="2"/>
  <c r="J1623" i="2"/>
  <c r="J1622" i="2"/>
  <c r="K1622" i="2" s="1"/>
  <c r="J1621" i="2"/>
  <c r="J1620" i="2"/>
  <c r="J1619" i="2"/>
  <c r="K1619" i="2" s="1"/>
  <c r="J1618" i="2"/>
  <c r="J1617" i="2"/>
  <c r="J1616" i="2"/>
  <c r="K1616" i="2" s="1"/>
  <c r="J1615" i="2"/>
  <c r="K1615" i="2" s="1"/>
  <c r="J1614" i="2"/>
  <c r="J1613" i="2"/>
  <c r="J1612" i="2"/>
  <c r="K1612" i="2" s="1"/>
  <c r="J1611" i="2"/>
  <c r="J1610" i="2"/>
  <c r="J1609" i="2"/>
  <c r="K1609" i="2" s="1"/>
  <c r="J1608" i="2"/>
  <c r="J1607" i="2"/>
  <c r="J1606" i="2"/>
  <c r="K1606" i="2" s="1"/>
  <c r="J1605" i="2"/>
  <c r="K1605" i="2" s="1"/>
  <c r="J1604" i="2"/>
  <c r="J1603" i="2"/>
  <c r="J1602" i="2"/>
  <c r="K1602" i="2" s="1"/>
  <c r="J1601" i="2"/>
  <c r="J1600" i="2"/>
  <c r="J1599" i="2"/>
  <c r="K1599" i="2" s="1"/>
  <c r="J1598" i="2"/>
  <c r="J1597" i="2"/>
  <c r="J1596" i="2"/>
  <c r="K1596" i="2" s="1"/>
  <c r="J1595" i="2"/>
  <c r="K1595" i="2" s="1"/>
  <c r="J1594" i="2"/>
  <c r="J1593" i="2"/>
  <c r="J1592" i="2"/>
  <c r="K1592" i="2" s="1"/>
  <c r="J1591" i="2"/>
  <c r="J1590" i="2"/>
  <c r="J1589" i="2"/>
  <c r="K1589" i="2" s="1"/>
  <c r="J1588" i="2"/>
  <c r="J1587" i="2"/>
  <c r="J1586" i="2"/>
  <c r="K1586" i="2" s="1"/>
  <c r="J1585" i="2"/>
  <c r="K1585" i="2" s="1"/>
  <c r="J1584" i="2"/>
  <c r="J1583" i="2"/>
  <c r="J1582" i="2"/>
  <c r="K1582" i="2" s="1"/>
  <c r="J1581" i="2"/>
  <c r="J1580" i="2"/>
  <c r="J1579" i="2"/>
  <c r="K1579" i="2" s="1"/>
  <c r="J1578" i="2"/>
  <c r="J1577" i="2"/>
  <c r="J1576" i="2"/>
  <c r="K1576" i="2" s="1"/>
  <c r="J1575" i="2"/>
  <c r="K1575" i="2" s="1"/>
  <c r="J1574" i="2"/>
  <c r="J1573" i="2"/>
  <c r="J1572" i="2"/>
  <c r="K1572" i="2" s="1"/>
  <c r="J1571" i="2"/>
  <c r="J1570" i="2"/>
  <c r="J1569" i="2"/>
  <c r="K1569" i="2" s="1"/>
  <c r="J1568" i="2"/>
  <c r="J1567" i="2"/>
  <c r="J1566" i="2"/>
  <c r="K1566" i="2" s="1"/>
  <c r="J1565" i="2"/>
  <c r="K1565" i="2" s="1"/>
  <c r="J1564" i="2"/>
  <c r="J1563" i="2"/>
  <c r="J1562" i="2"/>
  <c r="K1562" i="2" s="1"/>
  <c r="J1561" i="2"/>
  <c r="J1560" i="2"/>
  <c r="J1559" i="2"/>
  <c r="K1559" i="2" s="1"/>
  <c r="J1558" i="2"/>
  <c r="J1557" i="2"/>
  <c r="J1556" i="2"/>
  <c r="K1556" i="2" s="1"/>
  <c r="J1555" i="2"/>
  <c r="K1555" i="2" s="1"/>
  <c r="J1554" i="2"/>
  <c r="J1553" i="2"/>
  <c r="J1552" i="2"/>
  <c r="K1552" i="2" s="1"/>
  <c r="J1551" i="2"/>
  <c r="J1550" i="2"/>
  <c r="J1549" i="2"/>
  <c r="K1549" i="2" s="1"/>
  <c r="J1548" i="2"/>
  <c r="J1547" i="2"/>
  <c r="J1546" i="2"/>
  <c r="K1546" i="2" s="1"/>
  <c r="J1545" i="2"/>
  <c r="K1545" i="2" s="1"/>
  <c r="J1544" i="2"/>
  <c r="J1543" i="2"/>
  <c r="J1542" i="2"/>
  <c r="K1542" i="2" s="1"/>
  <c r="J1541" i="2"/>
  <c r="J1540" i="2"/>
  <c r="J1539" i="2"/>
  <c r="K1539" i="2" s="1"/>
  <c r="J1538" i="2"/>
  <c r="J1537" i="2"/>
  <c r="J1536" i="2"/>
  <c r="K1536" i="2" s="1"/>
  <c r="J1535" i="2"/>
  <c r="K1535" i="2" s="1"/>
  <c r="J1534" i="2"/>
  <c r="J1533" i="2"/>
  <c r="J1532" i="2"/>
  <c r="K1532" i="2" s="1"/>
  <c r="J1531" i="2"/>
  <c r="J1530" i="2"/>
  <c r="J1529" i="2"/>
  <c r="K1529" i="2" s="1"/>
  <c r="J1528" i="2"/>
  <c r="J1527" i="2"/>
  <c r="J1526" i="2"/>
  <c r="K1526" i="2" s="1"/>
  <c r="J1525" i="2"/>
  <c r="K1525" i="2" s="1"/>
  <c r="J1524" i="2"/>
  <c r="J1523" i="2"/>
  <c r="J1522" i="2"/>
  <c r="K1522" i="2" s="1"/>
  <c r="J1521" i="2"/>
  <c r="J1520" i="2"/>
  <c r="J1519" i="2"/>
  <c r="K1519" i="2" s="1"/>
  <c r="J1518" i="2"/>
  <c r="J1517" i="2"/>
  <c r="J1516" i="2"/>
  <c r="K1516" i="2" s="1"/>
  <c r="J1515" i="2"/>
  <c r="K1515" i="2" s="1"/>
  <c r="J1514" i="2"/>
  <c r="J1513" i="2"/>
  <c r="J1512" i="2"/>
  <c r="K1512" i="2" s="1"/>
  <c r="J1511" i="2"/>
  <c r="J1510" i="2"/>
  <c r="J1509" i="2"/>
  <c r="K1509" i="2" s="1"/>
  <c r="J1508" i="2"/>
  <c r="J1507" i="2"/>
  <c r="J1506" i="2"/>
  <c r="K1506" i="2" s="1"/>
  <c r="J1505" i="2"/>
  <c r="K1505" i="2" s="1"/>
  <c r="J1504" i="2"/>
  <c r="J1503" i="2"/>
  <c r="J1502" i="2"/>
  <c r="K1502" i="2" s="1"/>
  <c r="J1501" i="2"/>
  <c r="J1500" i="2"/>
  <c r="J1499" i="2"/>
  <c r="K1499" i="2" s="1"/>
  <c r="J1498" i="2"/>
  <c r="J1497" i="2"/>
  <c r="J1496" i="2"/>
  <c r="K1496" i="2" s="1"/>
  <c r="J1495" i="2"/>
  <c r="K1495" i="2" s="1"/>
  <c r="J1494" i="2"/>
  <c r="J1493" i="2"/>
  <c r="J1492" i="2"/>
  <c r="K1492" i="2" s="1"/>
  <c r="J1491" i="2"/>
  <c r="K1491" i="2" s="1"/>
  <c r="J1490" i="2"/>
  <c r="J1489" i="2"/>
  <c r="K1489" i="2" s="1"/>
  <c r="J1488" i="2"/>
  <c r="J1487" i="2"/>
  <c r="J1486" i="2"/>
  <c r="K1486" i="2" s="1"/>
  <c r="J1485" i="2"/>
  <c r="K1485" i="2" s="1"/>
  <c r="J1484" i="2"/>
  <c r="J1483" i="2"/>
  <c r="J1482" i="2"/>
  <c r="K1482" i="2" s="1"/>
  <c r="J1481" i="2"/>
  <c r="K1481" i="2" s="1"/>
  <c r="J1480" i="2"/>
  <c r="J1479" i="2"/>
  <c r="K1479" i="2" s="1"/>
  <c r="J1478" i="2"/>
  <c r="J1477" i="2"/>
  <c r="J1476" i="2"/>
  <c r="K1476" i="2" s="1"/>
  <c r="J1475" i="2"/>
  <c r="K1475" i="2" s="1"/>
  <c r="J1474" i="2"/>
  <c r="K1474" i="2" s="1"/>
  <c r="J1473" i="2"/>
  <c r="J1472" i="2"/>
  <c r="K1472" i="2" s="1"/>
  <c r="J1471" i="2"/>
  <c r="K1471" i="2" s="1"/>
  <c r="J1470" i="2"/>
  <c r="J1469" i="2"/>
  <c r="K1469" i="2" s="1"/>
  <c r="J1468" i="2"/>
  <c r="J1467" i="2"/>
  <c r="J1466" i="2"/>
  <c r="K1466" i="2" s="1"/>
  <c r="J1465" i="2"/>
  <c r="K1465" i="2" s="1"/>
  <c r="J1464" i="2"/>
  <c r="K1464" i="2" s="1"/>
  <c r="J1463" i="2"/>
  <c r="J1462" i="2"/>
  <c r="K1462" i="2" s="1"/>
  <c r="J1461" i="2"/>
  <c r="K1461" i="2" s="1"/>
  <c r="J1460" i="2"/>
  <c r="J1459" i="2"/>
  <c r="K1459" i="2" s="1"/>
  <c r="J1458" i="2"/>
  <c r="J1457" i="2"/>
  <c r="J1456" i="2"/>
  <c r="K1456" i="2" s="1"/>
  <c r="J1455" i="2"/>
  <c r="K1455" i="2" s="1"/>
  <c r="J1454" i="2"/>
  <c r="K1454" i="2" s="1"/>
  <c r="J1453" i="2"/>
  <c r="J1452" i="2"/>
  <c r="K1452" i="2" s="1"/>
  <c r="J1451" i="2"/>
  <c r="K1451" i="2" s="1"/>
  <c r="J1450" i="2"/>
  <c r="J1449" i="2"/>
  <c r="K1449" i="2" s="1"/>
  <c r="J1448" i="2"/>
  <c r="J1447" i="2"/>
  <c r="J1446" i="2"/>
  <c r="K1446" i="2" s="1"/>
  <c r="J1445" i="2"/>
  <c r="K1445" i="2" s="1"/>
  <c r="J1444" i="2"/>
  <c r="K1444" i="2" s="1"/>
  <c r="J1443" i="2"/>
  <c r="J1442" i="2"/>
  <c r="K1442" i="2" s="1"/>
  <c r="J1441" i="2"/>
  <c r="K1441" i="2" s="1"/>
  <c r="J1440" i="2"/>
  <c r="J1439" i="2"/>
  <c r="K1439" i="2" s="1"/>
  <c r="J1438" i="2"/>
  <c r="J1437" i="2"/>
  <c r="J1436" i="2"/>
  <c r="K1436" i="2" s="1"/>
  <c r="J1435" i="2"/>
  <c r="K1435" i="2" s="1"/>
  <c r="J1434" i="2"/>
  <c r="K1434" i="2" s="1"/>
  <c r="J1433" i="2"/>
  <c r="J1432" i="2"/>
  <c r="K1432" i="2" s="1"/>
  <c r="J1431" i="2"/>
  <c r="K1431" i="2" s="1"/>
  <c r="J1430" i="2"/>
  <c r="J1429" i="2"/>
  <c r="K1429" i="2" s="1"/>
  <c r="J1428" i="2"/>
  <c r="J1427" i="2"/>
  <c r="J1426" i="2"/>
  <c r="K1426" i="2" s="1"/>
  <c r="J1425" i="2"/>
  <c r="K1425" i="2" s="1"/>
  <c r="J1424" i="2"/>
  <c r="K1424" i="2" s="1"/>
  <c r="J1423" i="2"/>
  <c r="J1422" i="2"/>
  <c r="K1422" i="2" s="1"/>
  <c r="J1421" i="2"/>
  <c r="K1421" i="2" s="1"/>
  <c r="J1420" i="2"/>
  <c r="J1419" i="2"/>
  <c r="K1419" i="2" s="1"/>
  <c r="J1418" i="2"/>
  <c r="J1417" i="2"/>
  <c r="J1416" i="2"/>
  <c r="K1416" i="2" s="1"/>
  <c r="J1415" i="2"/>
  <c r="K1415" i="2" s="1"/>
  <c r="J1414" i="2"/>
  <c r="K1414" i="2" s="1"/>
  <c r="J1413" i="2"/>
  <c r="J1412" i="2"/>
  <c r="K1412" i="2" s="1"/>
  <c r="J1411" i="2"/>
  <c r="K1411" i="2" s="1"/>
  <c r="J1410" i="2"/>
  <c r="J1409" i="2"/>
  <c r="K1409" i="2" s="1"/>
  <c r="J1408" i="2"/>
  <c r="J1407" i="2"/>
  <c r="J1406" i="2"/>
  <c r="K1406" i="2" s="1"/>
  <c r="J1405" i="2"/>
  <c r="K1405" i="2" s="1"/>
  <c r="J1404" i="2"/>
  <c r="K1404" i="2" s="1"/>
  <c r="J1403" i="2"/>
  <c r="J1402" i="2"/>
  <c r="K1402" i="2" s="1"/>
  <c r="J1401" i="2"/>
  <c r="K1401" i="2" s="1"/>
  <c r="J1400" i="2"/>
  <c r="J1399" i="2"/>
  <c r="K1399" i="2" s="1"/>
  <c r="J1398" i="2"/>
  <c r="J1397" i="2"/>
  <c r="J1396" i="2"/>
  <c r="K1396" i="2" s="1"/>
  <c r="J1395" i="2"/>
  <c r="K1395" i="2" s="1"/>
  <c r="J1394" i="2"/>
  <c r="K1394" i="2" s="1"/>
  <c r="J1393" i="2"/>
  <c r="J1392" i="2"/>
  <c r="K1392" i="2" s="1"/>
  <c r="J1391" i="2"/>
  <c r="K1391" i="2" s="1"/>
  <c r="J1390" i="2"/>
  <c r="J1389" i="2"/>
  <c r="K1389" i="2" s="1"/>
  <c r="J1388" i="2"/>
  <c r="J1387" i="2"/>
  <c r="J1386" i="2"/>
  <c r="K1386" i="2" s="1"/>
  <c r="J1385" i="2"/>
  <c r="K1385" i="2" s="1"/>
  <c r="J1384" i="2"/>
  <c r="K1384" i="2" s="1"/>
  <c r="J1383" i="2"/>
  <c r="J1382" i="2"/>
  <c r="K1382" i="2" s="1"/>
  <c r="J1381" i="2"/>
  <c r="K1381" i="2" s="1"/>
  <c r="J1380" i="2"/>
  <c r="J1379" i="2"/>
  <c r="K1379" i="2" s="1"/>
  <c r="J1378" i="2"/>
  <c r="J1377" i="2"/>
  <c r="J1376" i="2"/>
  <c r="K1376" i="2" s="1"/>
  <c r="J1375" i="2"/>
  <c r="K1375" i="2" s="1"/>
  <c r="J1374" i="2"/>
  <c r="K1374" i="2" s="1"/>
  <c r="J1373" i="2"/>
  <c r="J1372" i="2"/>
  <c r="K1372" i="2" s="1"/>
  <c r="J1371" i="2"/>
  <c r="K1371" i="2" s="1"/>
  <c r="J1370" i="2"/>
  <c r="J1369" i="2"/>
  <c r="K1369" i="2" s="1"/>
  <c r="J1368" i="2"/>
  <c r="J1367" i="2"/>
  <c r="J1366" i="2"/>
  <c r="K1366" i="2" s="1"/>
  <c r="J1365" i="2"/>
  <c r="K1365" i="2" s="1"/>
  <c r="J1364" i="2"/>
  <c r="K1364" i="2" s="1"/>
  <c r="J1363" i="2"/>
  <c r="J1362" i="2"/>
  <c r="K1362" i="2" s="1"/>
  <c r="J1361" i="2"/>
  <c r="K1361" i="2" s="1"/>
  <c r="J1360" i="2"/>
  <c r="J1359" i="2"/>
  <c r="K1359" i="2" s="1"/>
  <c r="J1358" i="2"/>
  <c r="J1357" i="2"/>
  <c r="J1356" i="2"/>
  <c r="K1356" i="2" s="1"/>
  <c r="J1355" i="2"/>
  <c r="K1355" i="2" s="1"/>
  <c r="J1354" i="2"/>
  <c r="K1354" i="2" s="1"/>
  <c r="J1353" i="2"/>
  <c r="J1352" i="2"/>
  <c r="K1352" i="2" s="1"/>
  <c r="J1351" i="2"/>
  <c r="K1351" i="2" s="1"/>
  <c r="J1350" i="2"/>
  <c r="J1349" i="2"/>
  <c r="K1349" i="2" s="1"/>
  <c r="J1348" i="2"/>
  <c r="J1347" i="2"/>
  <c r="J1346" i="2"/>
  <c r="K1346" i="2" s="1"/>
  <c r="J1345" i="2"/>
  <c r="K1345" i="2" s="1"/>
  <c r="J1344" i="2"/>
  <c r="K1344" i="2" s="1"/>
  <c r="J1343" i="2"/>
  <c r="J1342" i="2"/>
  <c r="K1342" i="2" s="1"/>
  <c r="J1341" i="2"/>
  <c r="K1341" i="2" s="1"/>
  <c r="J1340" i="2"/>
  <c r="J1339" i="2"/>
  <c r="K1339" i="2" s="1"/>
  <c r="J1338" i="2"/>
  <c r="J1337" i="2"/>
  <c r="J1336" i="2"/>
  <c r="K1336" i="2" s="1"/>
  <c r="J1335" i="2"/>
  <c r="K1335" i="2" s="1"/>
  <c r="J1334" i="2"/>
  <c r="K1334" i="2" s="1"/>
  <c r="J1333" i="2"/>
  <c r="J1332" i="2"/>
  <c r="K1332" i="2" s="1"/>
  <c r="J1331" i="2"/>
  <c r="K1331" i="2" s="1"/>
  <c r="J1330" i="2"/>
  <c r="J1329" i="2"/>
  <c r="K1329" i="2" s="1"/>
  <c r="J1328" i="2"/>
  <c r="J1327" i="2"/>
  <c r="J1326" i="2"/>
  <c r="K1326" i="2" s="1"/>
  <c r="J1325" i="2"/>
  <c r="K1325" i="2" s="1"/>
  <c r="J1324" i="2"/>
  <c r="K1324" i="2" s="1"/>
  <c r="J1323" i="2"/>
  <c r="J1322" i="2"/>
  <c r="K1322" i="2" s="1"/>
  <c r="J1321" i="2"/>
  <c r="K1321" i="2" s="1"/>
  <c r="J1320" i="2"/>
  <c r="J1319" i="2"/>
  <c r="K1319" i="2" s="1"/>
  <c r="J1318" i="2"/>
  <c r="J1317" i="2"/>
  <c r="J1316" i="2"/>
  <c r="K1316" i="2" s="1"/>
  <c r="J1315" i="2"/>
  <c r="K1315" i="2" s="1"/>
  <c r="J1314" i="2"/>
  <c r="K1314" i="2" s="1"/>
  <c r="J1313" i="2"/>
  <c r="J1312" i="2"/>
  <c r="K1312" i="2" s="1"/>
  <c r="J1311" i="2"/>
  <c r="K1311" i="2" s="1"/>
  <c r="J1310" i="2"/>
  <c r="J1309" i="2"/>
  <c r="K1309" i="2" s="1"/>
  <c r="J1308" i="2"/>
  <c r="J1307" i="2"/>
  <c r="J1306" i="2"/>
  <c r="K1306" i="2" s="1"/>
  <c r="J1305" i="2"/>
  <c r="K1305" i="2" s="1"/>
  <c r="J1304" i="2"/>
  <c r="K1304" i="2" s="1"/>
  <c r="J1303" i="2"/>
  <c r="J1302" i="2"/>
  <c r="K1302" i="2" s="1"/>
  <c r="J1301" i="2"/>
  <c r="K1301" i="2" s="1"/>
  <c r="J1300" i="2"/>
  <c r="J1299" i="2"/>
  <c r="K1299" i="2" s="1"/>
  <c r="J1298" i="2"/>
  <c r="J1297" i="2"/>
  <c r="J1296" i="2"/>
  <c r="K1296" i="2" s="1"/>
  <c r="J1295" i="2"/>
  <c r="K1295" i="2" s="1"/>
  <c r="J1294" i="2"/>
  <c r="K1294" i="2" s="1"/>
  <c r="J1293" i="2"/>
  <c r="J1292" i="2"/>
  <c r="K1292" i="2" s="1"/>
  <c r="J1291" i="2"/>
  <c r="K1291" i="2" s="1"/>
  <c r="J1290" i="2"/>
  <c r="J1289" i="2"/>
  <c r="K1289" i="2" s="1"/>
  <c r="J1288" i="2"/>
  <c r="J1287" i="2"/>
  <c r="J1286" i="2"/>
  <c r="K1286" i="2" s="1"/>
  <c r="J1285" i="2"/>
  <c r="K1285" i="2" s="1"/>
  <c r="J1284" i="2"/>
  <c r="K1284" i="2" s="1"/>
  <c r="J1283" i="2"/>
  <c r="J1282" i="2"/>
  <c r="K1282" i="2" s="1"/>
  <c r="J1281" i="2"/>
  <c r="K1281" i="2" s="1"/>
  <c r="J1280" i="2"/>
  <c r="J1279" i="2"/>
  <c r="K1279" i="2" s="1"/>
  <c r="J1278" i="2"/>
  <c r="J1277" i="2"/>
  <c r="J1276" i="2"/>
  <c r="K1276" i="2" s="1"/>
  <c r="J1275" i="2"/>
  <c r="K1275" i="2" s="1"/>
  <c r="J1274" i="2"/>
  <c r="K1274" i="2" s="1"/>
  <c r="J1273" i="2"/>
  <c r="J1272" i="2"/>
  <c r="K1272" i="2" s="1"/>
  <c r="J1271" i="2"/>
  <c r="K1271" i="2" s="1"/>
  <c r="J1270" i="2"/>
  <c r="J1269" i="2"/>
  <c r="K1269" i="2" s="1"/>
  <c r="J1268" i="2"/>
  <c r="J1267" i="2"/>
  <c r="J1266" i="2"/>
  <c r="K1266" i="2" s="1"/>
  <c r="J1265" i="2"/>
  <c r="K1265" i="2" s="1"/>
  <c r="J1264" i="2"/>
  <c r="K1264" i="2" s="1"/>
  <c r="J1263" i="2"/>
  <c r="J1262" i="2"/>
  <c r="K1262" i="2" s="1"/>
  <c r="J1261" i="2"/>
  <c r="K1261" i="2" s="1"/>
  <c r="J1260" i="2"/>
  <c r="J1259" i="2"/>
  <c r="K1259" i="2" s="1"/>
  <c r="J1258" i="2"/>
  <c r="J1257" i="2"/>
  <c r="J1256" i="2"/>
  <c r="K1256" i="2" s="1"/>
  <c r="J1255" i="2"/>
  <c r="K1255" i="2" s="1"/>
  <c r="J1254" i="2"/>
  <c r="K1254" i="2" s="1"/>
  <c r="J1253" i="2"/>
  <c r="J1252" i="2"/>
  <c r="K1252" i="2" s="1"/>
  <c r="J1251" i="2"/>
  <c r="K1251" i="2" s="1"/>
  <c r="J1250" i="2"/>
  <c r="J1249" i="2"/>
  <c r="K1249" i="2" s="1"/>
  <c r="J1248" i="2"/>
  <c r="J1247" i="2"/>
  <c r="J1246" i="2"/>
  <c r="K1246" i="2" s="1"/>
  <c r="J1245" i="2"/>
  <c r="K1245" i="2" s="1"/>
  <c r="J1244" i="2"/>
  <c r="K1244" i="2" s="1"/>
  <c r="J1243" i="2"/>
  <c r="J1242" i="2"/>
  <c r="K1242" i="2" s="1"/>
  <c r="J1241" i="2"/>
  <c r="K1241" i="2" s="1"/>
  <c r="J1240" i="2"/>
  <c r="J1239" i="2"/>
  <c r="K1239" i="2" s="1"/>
  <c r="J1238" i="2"/>
  <c r="J1237" i="2"/>
  <c r="J1236" i="2"/>
  <c r="K1236" i="2" s="1"/>
  <c r="J1235" i="2"/>
  <c r="K1235" i="2" s="1"/>
  <c r="J1234" i="2"/>
  <c r="K1234" i="2" s="1"/>
  <c r="J1233" i="2"/>
  <c r="J1232" i="2"/>
  <c r="K1232" i="2" s="1"/>
  <c r="J1231" i="2"/>
  <c r="K1231" i="2" s="1"/>
  <c r="J1230" i="2"/>
  <c r="J1229" i="2"/>
  <c r="K1229" i="2" s="1"/>
  <c r="J1228" i="2"/>
  <c r="J1227" i="2"/>
  <c r="J1226" i="2"/>
  <c r="K1226" i="2" s="1"/>
  <c r="J1225" i="2"/>
  <c r="K1225" i="2" s="1"/>
  <c r="J1224" i="2"/>
  <c r="K1224" i="2" s="1"/>
  <c r="J1223" i="2"/>
  <c r="J1222" i="2"/>
  <c r="K1222" i="2" s="1"/>
  <c r="J1221" i="2"/>
  <c r="K1221" i="2" s="1"/>
  <c r="J1220" i="2"/>
  <c r="J1219" i="2"/>
  <c r="K1219" i="2" s="1"/>
  <c r="J1218" i="2"/>
  <c r="J1217" i="2"/>
  <c r="J1216" i="2"/>
  <c r="K1216" i="2" s="1"/>
  <c r="J1215" i="2"/>
  <c r="K1215" i="2" s="1"/>
  <c r="J1214" i="2"/>
  <c r="K1214" i="2" s="1"/>
  <c r="J1213" i="2"/>
  <c r="J1212" i="2"/>
  <c r="K1212" i="2" s="1"/>
  <c r="J1211" i="2"/>
  <c r="K1211" i="2" s="1"/>
  <c r="J1210" i="2"/>
  <c r="J1209" i="2"/>
  <c r="K1209" i="2" s="1"/>
  <c r="J1208" i="2"/>
  <c r="J1207" i="2"/>
  <c r="J1206" i="2"/>
  <c r="K1206" i="2" s="1"/>
  <c r="J1205" i="2"/>
  <c r="K1205" i="2" s="1"/>
  <c r="J1204" i="2"/>
  <c r="K1204" i="2" s="1"/>
  <c r="J1203" i="2"/>
  <c r="J1202" i="2"/>
  <c r="K1202" i="2" s="1"/>
  <c r="J1201" i="2"/>
  <c r="K1201" i="2" s="1"/>
  <c r="J1200" i="2"/>
  <c r="J1199" i="2"/>
  <c r="K1199" i="2" s="1"/>
  <c r="J1198" i="2"/>
  <c r="J1197" i="2"/>
  <c r="J1196" i="2"/>
  <c r="K1196" i="2" s="1"/>
  <c r="J1195" i="2"/>
  <c r="K1195" i="2" s="1"/>
  <c r="J1194" i="2"/>
  <c r="K1194" i="2" s="1"/>
  <c r="J1193" i="2"/>
  <c r="J1192" i="2"/>
  <c r="K1192" i="2" s="1"/>
  <c r="J1191" i="2"/>
  <c r="K1191" i="2" s="1"/>
  <c r="J1190" i="2"/>
  <c r="J1189" i="2"/>
  <c r="K1189" i="2" s="1"/>
  <c r="J1188" i="2"/>
  <c r="J1187" i="2"/>
  <c r="J1186" i="2"/>
  <c r="K1186" i="2" s="1"/>
  <c r="J1185" i="2"/>
  <c r="J1184" i="2"/>
  <c r="K1184" i="2" s="1"/>
  <c r="J1183" i="2"/>
  <c r="J1182" i="2"/>
  <c r="K1182" i="2" s="1"/>
  <c r="J1181" i="2"/>
  <c r="K1181" i="2" s="1"/>
  <c r="J1180" i="2"/>
  <c r="J1179" i="2"/>
  <c r="K1179" i="2" s="1"/>
  <c r="J1178" i="2"/>
  <c r="J1177" i="2"/>
  <c r="J1176" i="2"/>
  <c r="K1176" i="2" s="1"/>
  <c r="J1175" i="2"/>
  <c r="J1174" i="2"/>
  <c r="K1174" i="2" s="1"/>
  <c r="J1173" i="2"/>
  <c r="J1172" i="2"/>
  <c r="K1172" i="2" s="1"/>
  <c r="J1171" i="2"/>
  <c r="K1171" i="2" s="1"/>
  <c r="J1170" i="2"/>
  <c r="J1169" i="2"/>
  <c r="K1169" i="2" s="1"/>
  <c r="J1168" i="2"/>
  <c r="J1167" i="2"/>
  <c r="J1166" i="2"/>
  <c r="K1166" i="2" s="1"/>
  <c r="J1165" i="2"/>
  <c r="J1164" i="2"/>
  <c r="K1164" i="2" s="1"/>
  <c r="J1163" i="2"/>
  <c r="J1162" i="2"/>
  <c r="K1162" i="2" s="1"/>
  <c r="J1161" i="2"/>
  <c r="K1161" i="2" s="1"/>
  <c r="J1160" i="2"/>
  <c r="J1159" i="2"/>
  <c r="K1159" i="2" s="1"/>
  <c r="J1158" i="2"/>
  <c r="J1157" i="2"/>
  <c r="J1156" i="2"/>
  <c r="K1156" i="2" s="1"/>
  <c r="J1155" i="2"/>
  <c r="J1154" i="2"/>
  <c r="K1154" i="2" s="1"/>
  <c r="J1153" i="2"/>
  <c r="J1152" i="2"/>
  <c r="K1152" i="2" s="1"/>
  <c r="J1151" i="2"/>
  <c r="K1151" i="2" s="1"/>
  <c r="J1150" i="2"/>
  <c r="J1149" i="2"/>
  <c r="K1149" i="2" s="1"/>
  <c r="J1148" i="2"/>
  <c r="J1147" i="2"/>
  <c r="J1146" i="2"/>
  <c r="K1146" i="2" s="1"/>
  <c r="J1145" i="2"/>
  <c r="J1144" i="2"/>
  <c r="K1144" i="2" s="1"/>
  <c r="J1143" i="2"/>
  <c r="J1142" i="2"/>
  <c r="K1142" i="2" s="1"/>
  <c r="J1141" i="2"/>
  <c r="K1141" i="2" s="1"/>
  <c r="J1140" i="2"/>
  <c r="J1139" i="2"/>
  <c r="K1139" i="2" s="1"/>
  <c r="J1138" i="2"/>
  <c r="J1137" i="2"/>
  <c r="J1136" i="2"/>
  <c r="K1136" i="2" s="1"/>
  <c r="J1135" i="2"/>
  <c r="J1134" i="2"/>
  <c r="K1134" i="2" s="1"/>
  <c r="J1133" i="2"/>
  <c r="J1132" i="2"/>
  <c r="K1132" i="2" s="1"/>
  <c r="J1131" i="2"/>
  <c r="K1131" i="2" s="1"/>
  <c r="J1130" i="2"/>
  <c r="J1129" i="2"/>
  <c r="K1129" i="2" s="1"/>
  <c r="J1128" i="2"/>
  <c r="J1127" i="2"/>
  <c r="J1126" i="2"/>
  <c r="K1126" i="2" s="1"/>
  <c r="J1125" i="2"/>
  <c r="J1124" i="2"/>
  <c r="K1124" i="2" s="1"/>
  <c r="J1123" i="2"/>
  <c r="J1122" i="2"/>
  <c r="K1122" i="2" s="1"/>
  <c r="J1121" i="2"/>
  <c r="K1121" i="2" s="1"/>
  <c r="J1120" i="2"/>
  <c r="J1119" i="2"/>
  <c r="K1119" i="2" s="1"/>
  <c r="J1118" i="2"/>
  <c r="J1117" i="2"/>
  <c r="J1116" i="2"/>
  <c r="K1116" i="2" s="1"/>
  <c r="J1115" i="2"/>
  <c r="J1114" i="2"/>
  <c r="K1114" i="2" s="1"/>
  <c r="J1113" i="2"/>
  <c r="J1112" i="2"/>
  <c r="K1112" i="2" s="1"/>
  <c r="J1111" i="2"/>
  <c r="K1111" i="2" s="1"/>
  <c r="J1110" i="2"/>
  <c r="J1109" i="2"/>
  <c r="K1109" i="2" s="1"/>
  <c r="J1108" i="2"/>
  <c r="J1107" i="2"/>
  <c r="J1106" i="2"/>
  <c r="K1106" i="2" s="1"/>
  <c r="J1105" i="2"/>
  <c r="J1104" i="2"/>
  <c r="K1104" i="2" s="1"/>
  <c r="J1103" i="2"/>
  <c r="J1102" i="2"/>
  <c r="K1102" i="2" s="1"/>
  <c r="J1101" i="2"/>
  <c r="K1101" i="2" s="1"/>
  <c r="J1100" i="2"/>
  <c r="J1099" i="2"/>
  <c r="K1099" i="2" s="1"/>
  <c r="J1098" i="2"/>
  <c r="J1097" i="2"/>
  <c r="J1096" i="2"/>
  <c r="K1096" i="2" s="1"/>
  <c r="J1095" i="2"/>
  <c r="J1094" i="2"/>
  <c r="K1094" i="2" s="1"/>
  <c r="J1093" i="2"/>
  <c r="J1092" i="2"/>
  <c r="K1092" i="2" s="1"/>
  <c r="J1091" i="2"/>
  <c r="K1091" i="2" s="1"/>
  <c r="J1090" i="2"/>
  <c r="J1089" i="2"/>
  <c r="K1089" i="2" s="1"/>
  <c r="J1088" i="2"/>
  <c r="J1087" i="2"/>
  <c r="J1086" i="2"/>
  <c r="K1086" i="2" s="1"/>
  <c r="J1085" i="2"/>
  <c r="J1084" i="2"/>
  <c r="K1084" i="2" s="1"/>
  <c r="J1083" i="2"/>
  <c r="J1082" i="2"/>
  <c r="K1082" i="2" s="1"/>
  <c r="J1081" i="2"/>
  <c r="J1080" i="2"/>
  <c r="J1079" i="2"/>
  <c r="K1079" i="2" s="1"/>
  <c r="J1078" i="2"/>
  <c r="J1077" i="2"/>
  <c r="J1076" i="2"/>
  <c r="K1076" i="2" s="1"/>
  <c r="J1075" i="2"/>
  <c r="J1074" i="2"/>
  <c r="K1074" i="2" s="1"/>
  <c r="J1073" i="2"/>
  <c r="J1072" i="2"/>
  <c r="K1072" i="2" s="1"/>
  <c r="J1071" i="2"/>
  <c r="J1070" i="2"/>
  <c r="J1069" i="2"/>
  <c r="K1069" i="2" s="1"/>
  <c r="J1068" i="2"/>
  <c r="J1067" i="2"/>
  <c r="J1066" i="2"/>
  <c r="K1066" i="2" s="1"/>
  <c r="J1065" i="2"/>
  <c r="J1064" i="2"/>
  <c r="K1064" i="2" s="1"/>
  <c r="J1063" i="2"/>
  <c r="J1062" i="2"/>
  <c r="K1062" i="2" s="1"/>
  <c r="J1061" i="2"/>
  <c r="J1060" i="2"/>
  <c r="J1059" i="2"/>
  <c r="K1059" i="2" s="1"/>
  <c r="J1058" i="2"/>
  <c r="J1057" i="2"/>
  <c r="J1056" i="2"/>
  <c r="K1056" i="2" s="1"/>
  <c r="J1055" i="2"/>
  <c r="J1054" i="2"/>
  <c r="K1054" i="2" s="1"/>
  <c r="J1053" i="2"/>
  <c r="J1052" i="2"/>
  <c r="K1052" i="2" s="1"/>
  <c r="J1051" i="2"/>
  <c r="K1051" i="2" s="1"/>
  <c r="J1050" i="2"/>
  <c r="J1049" i="2"/>
  <c r="K1049" i="2" s="1"/>
  <c r="J1048" i="2"/>
  <c r="J1047" i="2"/>
  <c r="J1046" i="2"/>
  <c r="K1046" i="2" s="1"/>
  <c r="J1045" i="2"/>
  <c r="J1044" i="2"/>
  <c r="K1044" i="2" s="1"/>
  <c r="J1043" i="2"/>
  <c r="J1042" i="2"/>
  <c r="K1042" i="2" s="1"/>
  <c r="J1041" i="2"/>
  <c r="K1041" i="2" s="1"/>
  <c r="J1040" i="2"/>
  <c r="J1039" i="2"/>
  <c r="K1039" i="2" s="1"/>
  <c r="J1038" i="2"/>
  <c r="J1037" i="2"/>
  <c r="J1036" i="2"/>
  <c r="K1036" i="2" s="1"/>
  <c r="J1035" i="2"/>
  <c r="J1034" i="2"/>
  <c r="K1034" i="2" s="1"/>
  <c r="J1033" i="2"/>
  <c r="J1032" i="2"/>
  <c r="K1032" i="2" s="1"/>
  <c r="J1031" i="2"/>
  <c r="J1030" i="2"/>
  <c r="J1029" i="2"/>
  <c r="K1029" i="2" s="1"/>
  <c r="J1028" i="2"/>
  <c r="J1027" i="2"/>
  <c r="J1026" i="2"/>
  <c r="K1026" i="2" s="1"/>
  <c r="J1025" i="2"/>
  <c r="J1024" i="2"/>
  <c r="K1024" i="2" s="1"/>
  <c r="J1023" i="2"/>
  <c r="J1022" i="2"/>
  <c r="K1022" i="2" s="1"/>
  <c r="J1021" i="2"/>
  <c r="J1020" i="2"/>
  <c r="J1019" i="2"/>
  <c r="K1019" i="2" s="1"/>
  <c r="J1018" i="2"/>
  <c r="J1017" i="2"/>
  <c r="J1016" i="2"/>
  <c r="K1016" i="2" s="1"/>
  <c r="J1015" i="2"/>
  <c r="J1014" i="2"/>
  <c r="K1014" i="2" s="1"/>
  <c r="J1013" i="2"/>
  <c r="J1012" i="2"/>
  <c r="K1012" i="2" s="1"/>
  <c r="J1011" i="2"/>
  <c r="J1010" i="2"/>
  <c r="J1009" i="2"/>
  <c r="K1009" i="2" s="1"/>
  <c r="J1008" i="2"/>
  <c r="J1007" i="2"/>
  <c r="J1006" i="2"/>
  <c r="K1006" i="2" s="1"/>
  <c r="J1005" i="2"/>
  <c r="J1004" i="2"/>
  <c r="K1004" i="2" s="1"/>
  <c r="J1003" i="2"/>
  <c r="J1002" i="2"/>
  <c r="K1002" i="2" s="1"/>
  <c r="J1001" i="2"/>
  <c r="J1000" i="2"/>
  <c r="J999" i="2"/>
  <c r="K999" i="2" s="1"/>
  <c r="J998" i="2"/>
  <c r="J997" i="2"/>
  <c r="J996" i="2"/>
  <c r="K996" i="2" s="1"/>
  <c r="J995" i="2"/>
  <c r="J994" i="2"/>
  <c r="K994" i="2" s="1"/>
  <c r="J993" i="2"/>
  <c r="J992" i="2"/>
  <c r="K992" i="2" s="1"/>
  <c r="J991" i="2"/>
  <c r="J990" i="2"/>
  <c r="J989" i="2"/>
  <c r="K989" i="2" s="1"/>
  <c r="J988" i="2"/>
  <c r="J987" i="2"/>
  <c r="J986" i="2"/>
  <c r="K986" i="2" s="1"/>
  <c r="J985" i="2"/>
  <c r="J984" i="2"/>
  <c r="K984" i="2" s="1"/>
  <c r="J983" i="2"/>
  <c r="J982" i="2"/>
  <c r="K982" i="2" s="1"/>
  <c r="J981" i="2"/>
  <c r="K981" i="2" s="1"/>
  <c r="J980" i="2"/>
  <c r="J979" i="2"/>
  <c r="K979" i="2" s="1"/>
  <c r="J978" i="2"/>
  <c r="J977" i="2"/>
  <c r="J976" i="2"/>
  <c r="K976" i="2" s="1"/>
  <c r="J975" i="2"/>
  <c r="J974" i="2"/>
  <c r="K974" i="2" s="1"/>
  <c r="J973" i="2"/>
  <c r="J972" i="2"/>
  <c r="K972" i="2" s="1"/>
  <c r="J971" i="2"/>
  <c r="J970" i="2"/>
  <c r="J969" i="2"/>
  <c r="K969" i="2" s="1"/>
  <c r="J968" i="2"/>
  <c r="J967" i="2"/>
  <c r="J966" i="2"/>
  <c r="K966" i="2" s="1"/>
  <c r="J965" i="2"/>
  <c r="J964" i="2"/>
  <c r="K964" i="2" s="1"/>
  <c r="J963" i="2"/>
  <c r="J962" i="2"/>
  <c r="K962" i="2" s="1"/>
  <c r="J961" i="2"/>
  <c r="K961" i="2" s="1"/>
  <c r="J960" i="2"/>
  <c r="J959" i="2"/>
  <c r="K959" i="2" s="1"/>
  <c r="J958" i="2"/>
  <c r="J957" i="2"/>
  <c r="J956" i="2"/>
  <c r="K956" i="2" s="1"/>
  <c r="J955" i="2"/>
  <c r="J954" i="2"/>
  <c r="K954" i="2" s="1"/>
  <c r="J953" i="2"/>
  <c r="J952" i="2"/>
  <c r="K952" i="2" s="1"/>
  <c r="J951" i="2"/>
  <c r="J950" i="2"/>
  <c r="J949" i="2"/>
  <c r="K949" i="2" s="1"/>
  <c r="J948" i="2"/>
  <c r="J947" i="2"/>
  <c r="J946" i="2"/>
  <c r="K946" i="2" s="1"/>
  <c r="J945" i="2"/>
  <c r="J944" i="2"/>
  <c r="K944" i="2" s="1"/>
  <c r="J943" i="2"/>
  <c r="J942" i="2"/>
  <c r="K942" i="2" s="1"/>
  <c r="J941" i="2"/>
  <c r="J940" i="2"/>
  <c r="J939" i="2"/>
  <c r="K939" i="2" s="1"/>
  <c r="J938" i="2"/>
  <c r="J937" i="2"/>
  <c r="J936" i="2"/>
  <c r="K936" i="2" s="1"/>
  <c r="J935" i="2"/>
  <c r="J934" i="2"/>
  <c r="K934" i="2" s="1"/>
  <c r="J933" i="2"/>
  <c r="J932" i="2"/>
  <c r="K932" i="2" s="1"/>
  <c r="J931" i="2"/>
  <c r="J930" i="2"/>
  <c r="J929" i="2"/>
  <c r="K929" i="2" s="1"/>
  <c r="J928" i="2"/>
  <c r="J927" i="2"/>
  <c r="J926" i="2"/>
  <c r="K926" i="2" s="1"/>
  <c r="J925" i="2"/>
  <c r="J924" i="2"/>
  <c r="K924" i="2" s="1"/>
  <c r="J923" i="2"/>
  <c r="J922" i="2"/>
  <c r="K922" i="2" s="1"/>
  <c r="J921" i="2"/>
  <c r="J920" i="2"/>
  <c r="J919" i="2"/>
  <c r="K919" i="2" s="1"/>
  <c r="J918" i="2"/>
  <c r="J917" i="2"/>
  <c r="J916" i="2"/>
  <c r="K916" i="2" s="1"/>
  <c r="J915" i="2"/>
  <c r="J914" i="2"/>
  <c r="K914" i="2" s="1"/>
  <c r="J913" i="2"/>
  <c r="J912" i="2"/>
  <c r="K912" i="2" s="1"/>
  <c r="J911" i="2"/>
  <c r="K911" i="2" s="1"/>
  <c r="J910" i="2"/>
  <c r="J909" i="2"/>
  <c r="K909" i="2" s="1"/>
  <c r="J908" i="2"/>
  <c r="J907" i="2"/>
  <c r="J906" i="2"/>
  <c r="K906" i="2" s="1"/>
  <c r="J905" i="2"/>
  <c r="J904" i="2"/>
  <c r="K904" i="2" s="1"/>
  <c r="J903" i="2"/>
  <c r="J902" i="2"/>
  <c r="K902" i="2" s="1"/>
  <c r="J901" i="2"/>
  <c r="J900" i="2"/>
  <c r="J899" i="2"/>
  <c r="K899" i="2" s="1"/>
  <c r="J898" i="2"/>
  <c r="J897" i="2"/>
  <c r="J896" i="2"/>
  <c r="K896" i="2" s="1"/>
  <c r="J895" i="2"/>
  <c r="J894" i="2"/>
  <c r="K894" i="2" s="1"/>
  <c r="J893" i="2"/>
  <c r="J892" i="2"/>
  <c r="K892" i="2" s="1"/>
  <c r="J891" i="2"/>
  <c r="J890" i="2"/>
  <c r="J889" i="2"/>
  <c r="K889" i="2" s="1"/>
  <c r="J888" i="2"/>
  <c r="J887" i="2"/>
  <c r="J886" i="2"/>
  <c r="K886" i="2" s="1"/>
  <c r="J885" i="2"/>
  <c r="J884" i="2"/>
  <c r="K884" i="2" s="1"/>
  <c r="J883" i="2"/>
  <c r="J882" i="2"/>
  <c r="K882" i="2" s="1"/>
  <c r="J881" i="2"/>
  <c r="J880" i="2"/>
  <c r="J879" i="2"/>
  <c r="K879" i="2" s="1"/>
  <c r="J878" i="2"/>
  <c r="J877" i="2"/>
  <c r="J876" i="2"/>
  <c r="K876" i="2" s="1"/>
  <c r="J875" i="2"/>
  <c r="J874" i="2"/>
  <c r="K874" i="2" s="1"/>
  <c r="J873" i="2"/>
  <c r="J872" i="2"/>
  <c r="K872" i="2" s="1"/>
  <c r="J871" i="2"/>
  <c r="J870" i="2"/>
  <c r="J869" i="2"/>
  <c r="K869" i="2" s="1"/>
  <c r="J868" i="2"/>
  <c r="J867" i="2"/>
  <c r="J866" i="2"/>
  <c r="K866" i="2" s="1"/>
  <c r="J865" i="2"/>
  <c r="J864" i="2"/>
  <c r="K864" i="2" s="1"/>
  <c r="J863" i="2"/>
  <c r="J862" i="2"/>
  <c r="K862" i="2" s="1"/>
  <c r="J861" i="2"/>
  <c r="K861" i="2" s="1"/>
  <c r="J860" i="2"/>
  <c r="J859" i="2"/>
  <c r="K859" i="2" s="1"/>
  <c r="J858" i="2"/>
  <c r="J857" i="2"/>
  <c r="J856" i="2"/>
  <c r="K856" i="2" s="1"/>
  <c r="J855" i="2"/>
  <c r="J854" i="2"/>
  <c r="K854" i="2" s="1"/>
  <c r="J853" i="2"/>
  <c r="J852" i="2"/>
  <c r="K852" i="2" s="1"/>
  <c r="J851" i="2"/>
  <c r="K851" i="2" s="1"/>
  <c r="J850" i="2"/>
  <c r="J849" i="2"/>
  <c r="K849" i="2" s="1"/>
  <c r="J848" i="2"/>
  <c r="J847" i="2"/>
  <c r="J846" i="2"/>
  <c r="K846" i="2" s="1"/>
  <c r="J845" i="2"/>
  <c r="J844" i="2"/>
  <c r="K844" i="2" s="1"/>
  <c r="J843" i="2"/>
  <c r="J842" i="2"/>
  <c r="K842" i="2" s="1"/>
  <c r="J841" i="2"/>
  <c r="J840" i="2"/>
  <c r="J839" i="2"/>
  <c r="K839" i="2" s="1"/>
  <c r="J838" i="2"/>
  <c r="J837" i="2"/>
  <c r="J836" i="2"/>
  <c r="K836" i="2" s="1"/>
  <c r="J835" i="2"/>
  <c r="J834" i="2"/>
  <c r="K834" i="2" s="1"/>
  <c r="J833" i="2"/>
  <c r="J832" i="2"/>
  <c r="K832" i="2" s="1"/>
  <c r="J831" i="2"/>
  <c r="J830" i="2"/>
  <c r="J829" i="2"/>
  <c r="K829" i="2" s="1"/>
  <c r="J828" i="2"/>
  <c r="J827" i="2"/>
  <c r="J826" i="2"/>
  <c r="K826" i="2" s="1"/>
  <c r="J825" i="2"/>
  <c r="J824" i="2"/>
  <c r="K824" i="2" s="1"/>
  <c r="J823" i="2"/>
  <c r="J822" i="2"/>
  <c r="K822" i="2" s="1"/>
  <c r="J821" i="2"/>
  <c r="J820" i="2"/>
  <c r="J819" i="2"/>
  <c r="K819" i="2" s="1"/>
  <c r="J818" i="2"/>
  <c r="J817" i="2"/>
  <c r="J816" i="2"/>
  <c r="K816" i="2" s="1"/>
  <c r="J815" i="2"/>
  <c r="J814" i="2"/>
  <c r="K814" i="2" s="1"/>
  <c r="J813" i="2"/>
  <c r="J812" i="2"/>
  <c r="K812" i="2" s="1"/>
  <c r="J811" i="2"/>
  <c r="J810" i="2"/>
  <c r="J809" i="2"/>
  <c r="K809" i="2" s="1"/>
  <c r="J808" i="2"/>
  <c r="J807" i="2"/>
  <c r="J806" i="2"/>
  <c r="K806" i="2" s="1"/>
  <c r="J805" i="2"/>
  <c r="J804" i="2"/>
  <c r="K804" i="2" s="1"/>
  <c r="J803" i="2"/>
  <c r="J802" i="2"/>
  <c r="K802" i="2" s="1"/>
  <c r="J801" i="2"/>
  <c r="K801" i="2" s="1"/>
  <c r="J800" i="2"/>
  <c r="J799" i="2"/>
  <c r="K799" i="2" s="1"/>
  <c r="J798" i="2"/>
  <c r="J797" i="2"/>
  <c r="J796" i="2"/>
  <c r="K796" i="2" s="1"/>
  <c r="J795" i="2"/>
  <c r="J794" i="2"/>
  <c r="K794" i="2" s="1"/>
  <c r="J793" i="2"/>
  <c r="J792" i="2"/>
  <c r="K792" i="2" s="1"/>
  <c r="J791" i="2"/>
  <c r="J790" i="2"/>
  <c r="J789" i="2"/>
  <c r="K789" i="2" s="1"/>
  <c r="J788" i="2"/>
  <c r="J787" i="2"/>
  <c r="J786" i="2"/>
  <c r="K786" i="2" s="1"/>
  <c r="J785" i="2"/>
  <c r="J784" i="2"/>
  <c r="K784" i="2" s="1"/>
  <c r="J783" i="2"/>
  <c r="J782" i="2"/>
  <c r="K782" i="2" s="1"/>
  <c r="J781" i="2"/>
  <c r="K781" i="2" s="1"/>
  <c r="J780" i="2"/>
  <c r="J779" i="2"/>
  <c r="K779" i="2" s="1"/>
  <c r="J778" i="2"/>
  <c r="J777" i="2"/>
  <c r="J776" i="2"/>
  <c r="K776" i="2" s="1"/>
  <c r="J775" i="2"/>
  <c r="J774" i="2"/>
  <c r="K774" i="2" s="1"/>
  <c r="J773" i="2"/>
  <c r="J772" i="2"/>
  <c r="K772" i="2" s="1"/>
  <c r="J771" i="2"/>
  <c r="K771" i="2" s="1"/>
  <c r="J770" i="2"/>
  <c r="J769" i="2"/>
  <c r="K769" i="2" s="1"/>
  <c r="J768" i="2"/>
  <c r="J767" i="2"/>
  <c r="J766" i="2"/>
  <c r="K766" i="2" s="1"/>
  <c r="J765" i="2"/>
  <c r="J764" i="2"/>
  <c r="K764" i="2" s="1"/>
  <c r="J763" i="2"/>
  <c r="J762" i="2"/>
  <c r="K762" i="2" s="1"/>
  <c r="J761" i="2"/>
  <c r="K761" i="2" s="1"/>
  <c r="J760" i="2"/>
  <c r="J759" i="2"/>
  <c r="K759" i="2" s="1"/>
  <c r="J758" i="2"/>
  <c r="J757" i="2"/>
  <c r="J756" i="2"/>
  <c r="K756" i="2" s="1"/>
  <c r="J755" i="2"/>
  <c r="J754" i="2"/>
  <c r="K754" i="2" s="1"/>
  <c r="J753" i="2"/>
  <c r="J752" i="2"/>
  <c r="K752" i="2" s="1"/>
  <c r="J751" i="2"/>
  <c r="K751" i="2" s="1"/>
  <c r="J750" i="2"/>
  <c r="J749" i="2"/>
  <c r="K749" i="2" s="1"/>
  <c r="J748" i="2"/>
  <c r="J747" i="2"/>
  <c r="J746" i="2"/>
  <c r="K746" i="2" s="1"/>
  <c r="J745" i="2"/>
  <c r="J744" i="2"/>
  <c r="K744" i="2" s="1"/>
  <c r="J743" i="2"/>
  <c r="J742" i="2"/>
  <c r="K742" i="2" s="1"/>
  <c r="J741" i="2"/>
  <c r="K741" i="2" s="1"/>
  <c r="J740" i="2"/>
  <c r="J739" i="2"/>
  <c r="K739" i="2" s="1"/>
  <c r="J738" i="2"/>
  <c r="J737" i="2"/>
  <c r="J736" i="2"/>
  <c r="K736" i="2" s="1"/>
  <c r="J735" i="2"/>
  <c r="J734" i="2"/>
  <c r="K734" i="2" s="1"/>
  <c r="J733" i="2"/>
  <c r="J732" i="2"/>
  <c r="K732" i="2" s="1"/>
  <c r="J731" i="2"/>
  <c r="K731" i="2" s="1"/>
  <c r="J730" i="2"/>
  <c r="J729" i="2"/>
  <c r="K729" i="2" s="1"/>
  <c r="J728" i="2"/>
  <c r="J727" i="2"/>
  <c r="J726" i="2"/>
  <c r="K726" i="2" s="1"/>
  <c r="J725" i="2"/>
  <c r="J724" i="2"/>
  <c r="K724" i="2" s="1"/>
  <c r="J723" i="2"/>
  <c r="J722" i="2"/>
  <c r="K722" i="2" s="1"/>
  <c r="J721" i="2"/>
  <c r="K721" i="2" s="1"/>
  <c r="J720" i="2"/>
  <c r="J719" i="2"/>
  <c r="K719" i="2" s="1"/>
  <c r="J718" i="2"/>
  <c r="J717" i="2"/>
  <c r="J716" i="2"/>
  <c r="K716" i="2" s="1"/>
  <c r="J715" i="2"/>
  <c r="J714" i="2"/>
  <c r="K714" i="2" s="1"/>
  <c r="J713" i="2"/>
  <c r="J712" i="2"/>
  <c r="K712" i="2" s="1"/>
  <c r="J711" i="2"/>
  <c r="K711" i="2" s="1"/>
  <c r="J710" i="2"/>
  <c r="J709" i="2"/>
  <c r="K709" i="2" s="1"/>
  <c r="J708" i="2"/>
  <c r="J707" i="2"/>
  <c r="J706" i="2"/>
  <c r="K706" i="2" s="1"/>
  <c r="J705" i="2"/>
  <c r="J704" i="2"/>
  <c r="K704" i="2" s="1"/>
  <c r="J703" i="2"/>
  <c r="J702" i="2"/>
  <c r="K702" i="2" s="1"/>
  <c r="J701" i="2"/>
  <c r="K701" i="2" s="1"/>
  <c r="J700" i="2"/>
  <c r="J699" i="2"/>
  <c r="K699" i="2" s="1"/>
  <c r="J698" i="2"/>
  <c r="J697" i="2"/>
  <c r="J696" i="2"/>
  <c r="K696" i="2" s="1"/>
  <c r="J695" i="2"/>
  <c r="J694" i="2"/>
  <c r="K694" i="2" s="1"/>
  <c r="J693" i="2"/>
  <c r="J692" i="2"/>
  <c r="K692" i="2" s="1"/>
  <c r="J691" i="2"/>
  <c r="K691" i="2" s="1"/>
  <c r="J690" i="2"/>
  <c r="J689" i="2"/>
  <c r="K689" i="2" s="1"/>
  <c r="J688" i="2"/>
  <c r="J687" i="2"/>
  <c r="J686" i="2"/>
  <c r="K686" i="2" s="1"/>
  <c r="J685" i="2"/>
  <c r="J684" i="2"/>
  <c r="K684" i="2" s="1"/>
  <c r="J683" i="2"/>
  <c r="J682" i="2"/>
  <c r="K682" i="2" s="1"/>
  <c r="J681" i="2"/>
  <c r="K681" i="2" s="1"/>
  <c r="J680" i="2"/>
  <c r="J679" i="2"/>
  <c r="K679" i="2" s="1"/>
  <c r="J678" i="2"/>
  <c r="J677" i="2"/>
  <c r="J676" i="2"/>
  <c r="K676" i="2" s="1"/>
  <c r="J675" i="2"/>
  <c r="J674" i="2"/>
  <c r="K674" i="2" s="1"/>
  <c r="J673" i="2"/>
  <c r="J672" i="2"/>
  <c r="K672" i="2" s="1"/>
  <c r="J671" i="2"/>
  <c r="K671" i="2" s="1"/>
  <c r="J670" i="2"/>
  <c r="J669" i="2"/>
  <c r="K669" i="2" s="1"/>
  <c r="J668" i="2"/>
  <c r="J667" i="2"/>
  <c r="J666" i="2"/>
  <c r="K666" i="2" s="1"/>
  <c r="J665" i="2"/>
  <c r="J664" i="2"/>
  <c r="K664" i="2" s="1"/>
  <c r="J663" i="2"/>
  <c r="J662" i="2"/>
  <c r="K662" i="2" s="1"/>
  <c r="J661" i="2"/>
  <c r="K661" i="2" s="1"/>
  <c r="J660" i="2"/>
  <c r="J659" i="2"/>
  <c r="K659" i="2" s="1"/>
  <c r="J658" i="2"/>
  <c r="J657" i="2"/>
  <c r="J656" i="2"/>
  <c r="K656" i="2" s="1"/>
  <c r="J655" i="2"/>
  <c r="J654" i="2"/>
  <c r="K654" i="2" s="1"/>
  <c r="J653" i="2"/>
  <c r="J652" i="2"/>
  <c r="K652" i="2" s="1"/>
  <c r="J651" i="2"/>
  <c r="K651" i="2" s="1"/>
  <c r="J650" i="2"/>
  <c r="J649" i="2"/>
  <c r="K649" i="2" s="1"/>
  <c r="J648" i="2"/>
  <c r="J647" i="2"/>
  <c r="J646" i="2"/>
  <c r="K646" i="2" s="1"/>
  <c r="J645" i="2"/>
  <c r="J644" i="2"/>
  <c r="K644" i="2" s="1"/>
  <c r="J643" i="2"/>
  <c r="J642" i="2"/>
  <c r="K642" i="2" s="1"/>
  <c r="J641" i="2"/>
  <c r="K641" i="2" s="1"/>
  <c r="J640" i="2"/>
  <c r="J639" i="2"/>
  <c r="K639" i="2" s="1"/>
  <c r="J638" i="2"/>
  <c r="J637" i="2"/>
  <c r="J636" i="2"/>
  <c r="K636" i="2" s="1"/>
  <c r="J635" i="2"/>
  <c r="J634" i="2"/>
  <c r="K634" i="2" s="1"/>
  <c r="J633" i="2"/>
  <c r="J632" i="2"/>
  <c r="K632" i="2" s="1"/>
  <c r="J631" i="2"/>
  <c r="K631" i="2" s="1"/>
  <c r="J630" i="2"/>
  <c r="J629" i="2"/>
  <c r="K629" i="2" s="1"/>
  <c r="J628" i="2"/>
  <c r="J627" i="2"/>
  <c r="J626" i="2"/>
  <c r="K626" i="2" s="1"/>
  <c r="J625" i="2"/>
  <c r="J624" i="2"/>
  <c r="K624" i="2" s="1"/>
  <c r="J623" i="2"/>
  <c r="J622" i="2"/>
  <c r="K622" i="2" s="1"/>
  <c r="J621" i="2"/>
  <c r="K621" i="2" s="1"/>
  <c r="J620" i="2"/>
  <c r="J619" i="2"/>
  <c r="K619" i="2" s="1"/>
  <c r="J618" i="2"/>
  <c r="J617" i="2"/>
  <c r="J616" i="2"/>
  <c r="K616" i="2" s="1"/>
  <c r="J615" i="2"/>
  <c r="J614" i="2"/>
  <c r="K614" i="2" s="1"/>
  <c r="J613" i="2"/>
  <c r="J612" i="2"/>
  <c r="K612" i="2" s="1"/>
  <c r="J611" i="2"/>
  <c r="K611" i="2" s="1"/>
  <c r="J610" i="2"/>
  <c r="J609" i="2"/>
  <c r="K609" i="2" s="1"/>
  <c r="J608" i="2"/>
  <c r="J607" i="2"/>
  <c r="J606" i="2"/>
  <c r="K606" i="2" s="1"/>
  <c r="J605" i="2"/>
  <c r="J604" i="2"/>
  <c r="K604" i="2" s="1"/>
  <c r="J603" i="2"/>
  <c r="J602" i="2"/>
  <c r="K602" i="2" s="1"/>
  <c r="J601" i="2"/>
  <c r="K601" i="2" s="1"/>
  <c r="J600" i="2"/>
  <c r="J599" i="2"/>
  <c r="K599" i="2" s="1"/>
  <c r="J598" i="2"/>
  <c r="J597" i="2"/>
  <c r="J596" i="2"/>
  <c r="K596" i="2" s="1"/>
  <c r="J595" i="2"/>
  <c r="J594" i="2"/>
  <c r="K594" i="2" s="1"/>
  <c r="J593" i="2"/>
  <c r="J592" i="2"/>
  <c r="K592" i="2" s="1"/>
  <c r="J591" i="2"/>
  <c r="K591" i="2" s="1"/>
  <c r="J590" i="2"/>
  <c r="J589" i="2"/>
  <c r="K589" i="2" s="1"/>
  <c r="J588" i="2"/>
  <c r="J587" i="2"/>
  <c r="J586" i="2"/>
  <c r="K586" i="2" s="1"/>
  <c r="J585" i="2"/>
  <c r="J584" i="2"/>
  <c r="K584" i="2" s="1"/>
  <c r="J583" i="2"/>
  <c r="J582" i="2"/>
  <c r="K582" i="2" s="1"/>
  <c r="J581" i="2"/>
  <c r="K581" i="2" s="1"/>
  <c r="J580" i="2"/>
  <c r="J579" i="2"/>
  <c r="K579" i="2" s="1"/>
  <c r="J578" i="2"/>
  <c r="J577" i="2"/>
  <c r="J576" i="2"/>
  <c r="K576" i="2" s="1"/>
  <c r="J575" i="2"/>
  <c r="J574" i="2"/>
  <c r="K574" i="2" s="1"/>
  <c r="J573" i="2"/>
  <c r="J572" i="2"/>
  <c r="K572" i="2" s="1"/>
  <c r="J571" i="2"/>
  <c r="K571" i="2" s="1"/>
  <c r="J570" i="2"/>
  <c r="J569" i="2"/>
  <c r="K569" i="2" s="1"/>
  <c r="J568" i="2"/>
  <c r="J567" i="2"/>
  <c r="J566" i="2"/>
  <c r="K566" i="2" s="1"/>
  <c r="J565" i="2"/>
  <c r="J564" i="2"/>
  <c r="K564" i="2" s="1"/>
  <c r="J563" i="2"/>
  <c r="J562" i="2"/>
  <c r="K562" i="2" s="1"/>
  <c r="J561" i="2"/>
  <c r="K561" i="2" s="1"/>
  <c r="J560" i="2"/>
  <c r="J559" i="2"/>
  <c r="K559" i="2" s="1"/>
  <c r="J558" i="2"/>
  <c r="J557" i="2"/>
  <c r="J556" i="2"/>
  <c r="K556" i="2" s="1"/>
  <c r="J555" i="2"/>
  <c r="J554" i="2"/>
  <c r="K554" i="2" s="1"/>
  <c r="J553" i="2"/>
  <c r="J552" i="2"/>
  <c r="K552" i="2" s="1"/>
  <c r="J551" i="2"/>
  <c r="K551" i="2" s="1"/>
  <c r="J550" i="2"/>
  <c r="J549" i="2"/>
  <c r="K549" i="2" s="1"/>
  <c r="J548" i="2"/>
  <c r="J547" i="2"/>
  <c r="J546" i="2"/>
  <c r="K546" i="2" s="1"/>
  <c r="J545" i="2"/>
  <c r="J544" i="2"/>
  <c r="K544" i="2" s="1"/>
  <c r="J543" i="2"/>
  <c r="J542" i="2"/>
  <c r="K542" i="2" s="1"/>
  <c r="J541" i="2"/>
  <c r="K541" i="2" s="1"/>
  <c r="J540" i="2"/>
  <c r="J539" i="2"/>
  <c r="K539" i="2" s="1"/>
  <c r="J538" i="2"/>
  <c r="J537" i="2"/>
  <c r="J536" i="2"/>
  <c r="K536" i="2" s="1"/>
  <c r="J535" i="2"/>
  <c r="J534" i="2"/>
  <c r="K534" i="2" s="1"/>
  <c r="J533" i="2"/>
  <c r="J532" i="2"/>
  <c r="K532" i="2" s="1"/>
  <c r="J531" i="2"/>
  <c r="K531" i="2" s="1"/>
  <c r="J530" i="2"/>
  <c r="J529" i="2"/>
  <c r="K529" i="2" s="1"/>
  <c r="J528" i="2"/>
  <c r="J527" i="2"/>
  <c r="J526" i="2"/>
  <c r="K526" i="2" s="1"/>
  <c r="J525" i="2"/>
  <c r="J524" i="2"/>
  <c r="K524" i="2" s="1"/>
  <c r="J523" i="2"/>
  <c r="J522" i="2"/>
  <c r="K522" i="2" s="1"/>
  <c r="J521" i="2"/>
  <c r="K521" i="2" s="1"/>
  <c r="J520" i="2"/>
  <c r="J519" i="2"/>
  <c r="K519" i="2" s="1"/>
  <c r="J518" i="2"/>
  <c r="J517" i="2"/>
  <c r="J516" i="2"/>
  <c r="K516" i="2" s="1"/>
  <c r="J515" i="2"/>
  <c r="J514" i="2"/>
  <c r="K514" i="2" s="1"/>
  <c r="J513" i="2"/>
  <c r="J512" i="2"/>
  <c r="K512" i="2" s="1"/>
  <c r="J511" i="2"/>
  <c r="K511" i="2" s="1"/>
  <c r="J510" i="2"/>
  <c r="J509" i="2"/>
  <c r="K509" i="2" s="1"/>
  <c r="J508" i="2"/>
  <c r="J507" i="2"/>
  <c r="J506" i="2"/>
  <c r="K506" i="2" s="1"/>
  <c r="J505" i="2"/>
  <c r="J504" i="2"/>
  <c r="K504" i="2" s="1"/>
  <c r="J503" i="2"/>
  <c r="J502" i="2"/>
  <c r="K502" i="2" s="1"/>
  <c r="J501" i="2"/>
  <c r="K501" i="2" s="1"/>
  <c r="J500" i="2"/>
  <c r="J499" i="2"/>
  <c r="K499" i="2" s="1"/>
  <c r="J498" i="2"/>
  <c r="J497" i="2"/>
  <c r="J496" i="2"/>
  <c r="K496" i="2" s="1"/>
  <c r="J495" i="2"/>
  <c r="J494" i="2"/>
  <c r="K494" i="2" s="1"/>
  <c r="J493" i="2"/>
  <c r="J492" i="2"/>
  <c r="K492" i="2" s="1"/>
  <c r="J491" i="2"/>
  <c r="K491" i="2" s="1"/>
  <c r="J490" i="2"/>
  <c r="J489" i="2"/>
  <c r="K489" i="2" s="1"/>
  <c r="J488" i="2"/>
  <c r="J487" i="2"/>
  <c r="J486" i="2"/>
  <c r="K486" i="2" s="1"/>
  <c r="J485" i="2"/>
  <c r="J484" i="2"/>
  <c r="K484" i="2" s="1"/>
  <c r="J483" i="2"/>
  <c r="J482" i="2"/>
  <c r="K482" i="2" s="1"/>
  <c r="J481" i="2"/>
  <c r="K481" i="2" s="1"/>
  <c r="J480" i="2"/>
  <c r="J479" i="2"/>
  <c r="K479" i="2" s="1"/>
  <c r="J478" i="2"/>
  <c r="J477" i="2"/>
  <c r="J476" i="2"/>
  <c r="K476" i="2" s="1"/>
  <c r="J475" i="2"/>
  <c r="J474" i="2"/>
  <c r="K474" i="2" s="1"/>
  <c r="J473" i="2"/>
  <c r="J472" i="2"/>
  <c r="K472" i="2" s="1"/>
  <c r="J471" i="2"/>
  <c r="K471" i="2" s="1"/>
  <c r="J470" i="2"/>
  <c r="J469" i="2"/>
  <c r="K469" i="2" s="1"/>
  <c r="J468" i="2"/>
  <c r="J467" i="2"/>
  <c r="J466" i="2"/>
  <c r="K466" i="2" s="1"/>
  <c r="J465" i="2"/>
  <c r="J464" i="2"/>
  <c r="K464" i="2" s="1"/>
  <c r="J463" i="2"/>
  <c r="J462" i="2"/>
  <c r="K462" i="2" s="1"/>
  <c r="J461" i="2"/>
  <c r="K461" i="2" s="1"/>
  <c r="J460" i="2"/>
  <c r="J459" i="2"/>
  <c r="K459" i="2" s="1"/>
  <c r="J458" i="2"/>
  <c r="J457" i="2"/>
  <c r="J456" i="2"/>
  <c r="K456" i="2" s="1"/>
  <c r="J455" i="2"/>
  <c r="J454" i="2"/>
  <c r="K454" i="2" s="1"/>
  <c r="J453" i="2"/>
  <c r="J452" i="2"/>
  <c r="K452" i="2" s="1"/>
  <c r="J451" i="2"/>
  <c r="K451" i="2" s="1"/>
  <c r="J450" i="2"/>
  <c r="J449" i="2"/>
  <c r="K449" i="2" s="1"/>
  <c r="J448" i="2"/>
  <c r="J447" i="2"/>
  <c r="J446" i="2"/>
  <c r="K446" i="2" s="1"/>
  <c r="J445" i="2"/>
  <c r="J444" i="2"/>
  <c r="K444" i="2" s="1"/>
  <c r="J443" i="2"/>
  <c r="J442" i="2"/>
  <c r="K442" i="2" s="1"/>
  <c r="J441" i="2"/>
  <c r="K441" i="2" s="1"/>
  <c r="J440" i="2"/>
  <c r="J439" i="2"/>
  <c r="K439" i="2" s="1"/>
  <c r="J438" i="2"/>
  <c r="J437" i="2"/>
  <c r="J436" i="2"/>
  <c r="K436" i="2" s="1"/>
  <c r="J435" i="2"/>
  <c r="J434" i="2"/>
  <c r="K434" i="2" s="1"/>
  <c r="J433" i="2"/>
  <c r="J432" i="2"/>
  <c r="K432" i="2" s="1"/>
  <c r="J431" i="2"/>
  <c r="K431" i="2" s="1"/>
  <c r="J430" i="2"/>
  <c r="J429" i="2"/>
  <c r="K429" i="2" s="1"/>
  <c r="J428" i="2"/>
  <c r="J427" i="2"/>
  <c r="J426" i="2"/>
  <c r="K426" i="2" s="1"/>
  <c r="J425" i="2"/>
  <c r="J424" i="2"/>
  <c r="K424" i="2" s="1"/>
  <c r="J423" i="2"/>
  <c r="J422" i="2"/>
  <c r="K422" i="2" s="1"/>
  <c r="J421" i="2"/>
  <c r="K421" i="2" s="1"/>
  <c r="J420" i="2"/>
  <c r="J419" i="2"/>
  <c r="K419" i="2" s="1"/>
  <c r="J418" i="2"/>
  <c r="J417" i="2"/>
  <c r="J416" i="2"/>
  <c r="K416" i="2" s="1"/>
  <c r="J415" i="2"/>
  <c r="J414" i="2"/>
  <c r="K414" i="2" s="1"/>
  <c r="J413" i="2"/>
  <c r="J412" i="2"/>
  <c r="K412" i="2" s="1"/>
  <c r="J411" i="2"/>
  <c r="K411" i="2" s="1"/>
  <c r="J410" i="2"/>
  <c r="J409" i="2"/>
  <c r="K409" i="2" s="1"/>
  <c r="J408" i="2"/>
  <c r="J407" i="2"/>
  <c r="J406" i="2"/>
  <c r="K406" i="2" s="1"/>
  <c r="J405" i="2"/>
  <c r="J404" i="2"/>
  <c r="K404" i="2" s="1"/>
  <c r="J403" i="2"/>
  <c r="J402" i="2"/>
  <c r="K402" i="2" s="1"/>
  <c r="J401" i="2"/>
  <c r="K401" i="2" s="1"/>
  <c r="J400" i="2"/>
  <c r="J399" i="2"/>
  <c r="K399" i="2" s="1"/>
  <c r="J398" i="2"/>
  <c r="J397" i="2"/>
  <c r="J396" i="2"/>
  <c r="K396" i="2" s="1"/>
  <c r="J395" i="2"/>
  <c r="J394" i="2"/>
  <c r="K394" i="2" s="1"/>
  <c r="J393" i="2"/>
  <c r="J392" i="2"/>
  <c r="K392" i="2" s="1"/>
  <c r="J391" i="2"/>
  <c r="K391" i="2" s="1"/>
  <c r="J390" i="2"/>
  <c r="J389" i="2"/>
  <c r="K389" i="2" s="1"/>
  <c r="J388" i="2"/>
  <c r="J387" i="2"/>
  <c r="J386" i="2"/>
  <c r="K386" i="2" s="1"/>
  <c r="J385" i="2"/>
  <c r="J384" i="2"/>
  <c r="K384" i="2" s="1"/>
  <c r="J383" i="2"/>
  <c r="J382" i="2"/>
  <c r="K382" i="2" s="1"/>
  <c r="J381" i="2"/>
  <c r="K381" i="2" s="1"/>
  <c r="J380" i="2"/>
  <c r="J379" i="2"/>
  <c r="K379" i="2" s="1"/>
  <c r="J378" i="2"/>
  <c r="J377" i="2"/>
  <c r="J376" i="2"/>
  <c r="K376" i="2" s="1"/>
  <c r="J375" i="2"/>
  <c r="J374" i="2"/>
  <c r="K374" i="2" s="1"/>
  <c r="J373" i="2"/>
  <c r="J372" i="2"/>
  <c r="K372" i="2" s="1"/>
  <c r="J371" i="2"/>
  <c r="K371" i="2" s="1"/>
  <c r="J370" i="2"/>
  <c r="J369" i="2"/>
  <c r="K369" i="2" s="1"/>
  <c r="J368" i="2"/>
  <c r="J367" i="2"/>
  <c r="J366" i="2"/>
  <c r="K366" i="2" s="1"/>
  <c r="J365" i="2"/>
  <c r="J364" i="2"/>
  <c r="K364" i="2" s="1"/>
  <c r="J363" i="2"/>
  <c r="J362" i="2"/>
  <c r="K362" i="2" s="1"/>
  <c r="J361" i="2"/>
  <c r="K361" i="2" s="1"/>
  <c r="J360" i="2"/>
  <c r="J359" i="2"/>
  <c r="K359" i="2" s="1"/>
  <c r="J358" i="2"/>
  <c r="J357" i="2"/>
  <c r="J356" i="2"/>
  <c r="K356" i="2" s="1"/>
  <c r="J355" i="2"/>
  <c r="J354" i="2"/>
  <c r="K354" i="2" s="1"/>
  <c r="J353" i="2"/>
  <c r="J352" i="2"/>
  <c r="K352" i="2" s="1"/>
  <c r="J351" i="2"/>
  <c r="K351" i="2" s="1"/>
  <c r="J350" i="2"/>
  <c r="J349" i="2"/>
  <c r="K349" i="2" s="1"/>
  <c r="J348" i="2"/>
  <c r="J347" i="2"/>
  <c r="J346" i="2"/>
  <c r="K346" i="2" s="1"/>
  <c r="J345" i="2"/>
  <c r="J344" i="2"/>
  <c r="K344" i="2" s="1"/>
  <c r="J343" i="2"/>
  <c r="J342" i="2"/>
  <c r="K342" i="2" s="1"/>
  <c r="J341" i="2"/>
  <c r="K341" i="2" s="1"/>
  <c r="J340" i="2"/>
  <c r="J339" i="2"/>
  <c r="K339" i="2" s="1"/>
  <c r="J338" i="2"/>
  <c r="J337" i="2"/>
  <c r="J336" i="2"/>
  <c r="K336" i="2" s="1"/>
  <c r="J335" i="2"/>
  <c r="J334" i="2"/>
  <c r="K334" i="2" s="1"/>
  <c r="J333" i="2"/>
  <c r="J332" i="2"/>
  <c r="K332" i="2" s="1"/>
  <c r="J331" i="2"/>
  <c r="K331" i="2" s="1"/>
  <c r="J330" i="2"/>
  <c r="J329" i="2"/>
  <c r="K329" i="2" s="1"/>
  <c r="J328" i="2"/>
  <c r="J327" i="2"/>
  <c r="J326" i="2"/>
  <c r="K326" i="2" s="1"/>
  <c r="J325" i="2"/>
  <c r="J324" i="2"/>
  <c r="K324" i="2" s="1"/>
  <c r="J323" i="2"/>
  <c r="J322" i="2"/>
  <c r="K322" i="2" s="1"/>
  <c r="J321" i="2"/>
  <c r="K321" i="2" s="1"/>
  <c r="J320" i="2"/>
  <c r="J319" i="2"/>
  <c r="K319" i="2" s="1"/>
  <c r="J318" i="2"/>
  <c r="J317" i="2"/>
  <c r="J316" i="2"/>
  <c r="K316" i="2" s="1"/>
  <c r="J315" i="2"/>
  <c r="J314" i="2"/>
  <c r="K314" i="2" s="1"/>
  <c r="J313" i="2"/>
  <c r="J312" i="2"/>
  <c r="K312" i="2" s="1"/>
  <c r="J311" i="2"/>
  <c r="K311" i="2" s="1"/>
  <c r="J310" i="2"/>
  <c r="J309" i="2"/>
  <c r="K309" i="2" s="1"/>
  <c r="J308" i="2"/>
  <c r="J307" i="2"/>
  <c r="J306" i="2"/>
  <c r="K306" i="2" s="1"/>
  <c r="J305" i="2"/>
  <c r="J304" i="2"/>
  <c r="K304" i="2" s="1"/>
  <c r="J303" i="2"/>
  <c r="J302" i="2"/>
  <c r="K302" i="2" s="1"/>
  <c r="J301" i="2"/>
  <c r="K301" i="2" s="1"/>
  <c r="J300" i="2"/>
  <c r="J299" i="2"/>
  <c r="K299" i="2" s="1"/>
  <c r="J298" i="2"/>
  <c r="J297" i="2"/>
  <c r="J296" i="2"/>
  <c r="K296" i="2" s="1"/>
  <c r="J295" i="2"/>
  <c r="J294" i="2"/>
  <c r="K294" i="2" s="1"/>
  <c r="J293" i="2"/>
  <c r="J292" i="2"/>
  <c r="K292" i="2" s="1"/>
  <c r="J291" i="2"/>
  <c r="K291" i="2" s="1"/>
  <c r="J290" i="2"/>
  <c r="J289" i="2"/>
  <c r="K289" i="2" s="1"/>
  <c r="J288" i="2"/>
  <c r="J287" i="2"/>
  <c r="J286" i="2"/>
  <c r="K286" i="2" s="1"/>
  <c r="J285" i="2"/>
  <c r="J284" i="2"/>
  <c r="K284" i="2" s="1"/>
  <c r="J283" i="2"/>
  <c r="J282" i="2"/>
  <c r="K282" i="2" s="1"/>
  <c r="J281" i="2"/>
  <c r="K281" i="2" s="1"/>
  <c r="J280" i="2"/>
  <c r="J279" i="2"/>
  <c r="K279" i="2" s="1"/>
  <c r="J278" i="2"/>
  <c r="J277" i="2"/>
  <c r="J276" i="2"/>
  <c r="K276" i="2" s="1"/>
  <c r="J275" i="2"/>
  <c r="J274" i="2"/>
  <c r="K274" i="2" s="1"/>
  <c r="J273" i="2"/>
  <c r="J272" i="2"/>
  <c r="K272" i="2" s="1"/>
  <c r="J271" i="2"/>
  <c r="K271" i="2" s="1"/>
  <c r="J270" i="2"/>
  <c r="J269" i="2"/>
  <c r="K269" i="2" s="1"/>
  <c r="J268" i="2"/>
  <c r="J267" i="2"/>
  <c r="J266" i="2"/>
  <c r="K266" i="2" s="1"/>
  <c r="J265" i="2"/>
  <c r="J264" i="2"/>
  <c r="K264" i="2" s="1"/>
  <c r="J263" i="2"/>
  <c r="J262" i="2"/>
  <c r="K262" i="2" s="1"/>
  <c r="J261" i="2"/>
  <c r="K261" i="2" s="1"/>
  <c r="J260" i="2"/>
  <c r="J259" i="2"/>
  <c r="K259" i="2" s="1"/>
  <c r="J258" i="2"/>
  <c r="J257" i="2"/>
  <c r="J256" i="2"/>
  <c r="K256" i="2" s="1"/>
  <c r="J255" i="2"/>
  <c r="J254" i="2"/>
  <c r="K254" i="2" s="1"/>
  <c r="J253" i="2"/>
  <c r="J252" i="2"/>
  <c r="K252" i="2" s="1"/>
  <c r="J251" i="2"/>
  <c r="K251" i="2" s="1"/>
  <c r="J250" i="2"/>
  <c r="J249" i="2"/>
  <c r="K249" i="2" s="1"/>
  <c r="J248" i="2"/>
  <c r="J247" i="2"/>
  <c r="J246" i="2"/>
  <c r="K246" i="2" s="1"/>
  <c r="J245" i="2"/>
  <c r="J244" i="2"/>
  <c r="K244" i="2" s="1"/>
  <c r="J243" i="2"/>
  <c r="J242" i="2"/>
  <c r="K242" i="2" s="1"/>
  <c r="J241" i="2"/>
  <c r="K241" i="2" s="1"/>
  <c r="J240" i="2"/>
  <c r="J239" i="2"/>
  <c r="K239" i="2" s="1"/>
  <c r="J238" i="2"/>
  <c r="J237" i="2"/>
  <c r="J236" i="2"/>
  <c r="K236" i="2" s="1"/>
  <c r="J235" i="2"/>
  <c r="J234" i="2"/>
  <c r="K234" i="2" s="1"/>
  <c r="J233" i="2"/>
  <c r="J232" i="2"/>
  <c r="K232" i="2" s="1"/>
  <c r="J231" i="2"/>
  <c r="K231" i="2" s="1"/>
  <c r="J230" i="2"/>
  <c r="J229" i="2"/>
  <c r="K229" i="2" s="1"/>
  <c r="J228" i="2"/>
  <c r="J227" i="2"/>
  <c r="J226" i="2"/>
  <c r="K226" i="2" s="1"/>
  <c r="J225" i="2"/>
  <c r="J224" i="2"/>
  <c r="K224" i="2" s="1"/>
  <c r="J223" i="2"/>
  <c r="J222" i="2"/>
  <c r="K222" i="2" s="1"/>
  <c r="J221" i="2"/>
  <c r="K221" i="2" s="1"/>
  <c r="J220" i="2"/>
  <c r="J219" i="2"/>
  <c r="K219" i="2" s="1"/>
  <c r="J218" i="2"/>
  <c r="J217" i="2"/>
  <c r="J216" i="2"/>
  <c r="K216" i="2" s="1"/>
  <c r="J215" i="2"/>
  <c r="J214" i="2"/>
  <c r="K214" i="2" s="1"/>
  <c r="J213" i="2"/>
  <c r="J212" i="2"/>
  <c r="K212" i="2" s="1"/>
  <c r="J211" i="2"/>
  <c r="K211" i="2" s="1"/>
  <c r="J210" i="2"/>
  <c r="J209" i="2"/>
  <c r="K209" i="2" s="1"/>
  <c r="J208" i="2"/>
  <c r="J207" i="2"/>
  <c r="J206" i="2"/>
  <c r="K206" i="2" s="1"/>
  <c r="J205" i="2"/>
  <c r="J204" i="2"/>
  <c r="K204" i="2" s="1"/>
  <c r="J203" i="2"/>
  <c r="J202" i="2"/>
  <c r="K202" i="2" s="1"/>
  <c r="J201" i="2"/>
  <c r="K201" i="2" s="1"/>
  <c r="J200" i="2"/>
  <c r="J199" i="2"/>
  <c r="K199" i="2" s="1"/>
  <c r="J198" i="2"/>
  <c r="J197" i="2"/>
  <c r="J196" i="2"/>
  <c r="K196" i="2" s="1"/>
  <c r="J195" i="2"/>
  <c r="J194" i="2"/>
  <c r="K194" i="2" s="1"/>
  <c r="J193" i="2"/>
  <c r="J192" i="2"/>
  <c r="K192" i="2" s="1"/>
  <c r="J191" i="2"/>
  <c r="K191" i="2" s="1"/>
  <c r="J190" i="2"/>
  <c r="J189" i="2"/>
  <c r="K189" i="2" s="1"/>
  <c r="J188" i="2"/>
  <c r="J187" i="2"/>
  <c r="J186" i="2"/>
  <c r="K186" i="2" s="1"/>
  <c r="J185" i="2"/>
  <c r="J184" i="2"/>
  <c r="K184" i="2" s="1"/>
  <c r="J183" i="2"/>
  <c r="J182" i="2"/>
  <c r="K182" i="2" s="1"/>
  <c r="J181" i="2"/>
  <c r="K181" i="2" s="1"/>
  <c r="J180" i="2"/>
  <c r="J179" i="2"/>
  <c r="K179" i="2" s="1"/>
  <c r="J178" i="2"/>
  <c r="J177" i="2"/>
  <c r="J176" i="2"/>
  <c r="K176" i="2" s="1"/>
  <c r="J175" i="2"/>
  <c r="J174" i="2"/>
  <c r="K174" i="2" s="1"/>
  <c r="J173" i="2"/>
  <c r="J172" i="2"/>
  <c r="K172" i="2" s="1"/>
  <c r="J171" i="2"/>
  <c r="K171" i="2" s="1"/>
  <c r="J170" i="2"/>
  <c r="J169" i="2"/>
  <c r="K169" i="2" s="1"/>
  <c r="J168" i="2"/>
  <c r="J167" i="2"/>
  <c r="J166" i="2"/>
  <c r="K166" i="2" s="1"/>
  <c r="J165" i="2"/>
  <c r="J164" i="2"/>
  <c r="K164" i="2" s="1"/>
  <c r="J163" i="2"/>
  <c r="J162" i="2"/>
  <c r="K162" i="2" s="1"/>
  <c r="J161" i="2"/>
  <c r="K161" i="2" s="1"/>
  <c r="J160" i="2"/>
  <c r="J159" i="2"/>
  <c r="K159" i="2" s="1"/>
  <c r="J158" i="2"/>
  <c r="J157" i="2"/>
  <c r="J156" i="2"/>
  <c r="K156" i="2" s="1"/>
  <c r="J155" i="2"/>
  <c r="J154" i="2"/>
  <c r="K154" i="2" s="1"/>
  <c r="J153" i="2"/>
  <c r="J152" i="2"/>
  <c r="K152" i="2" s="1"/>
  <c r="J151" i="2"/>
  <c r="K151" i="2" s="1"/>
  <c r="J150" i="2"/>
  <c r="J149" i="2"/>
  <c r="K149" i="2" s="1"/>
  <c r="J148" i="2"/>
  <c r="J147" i="2"/>
  <c r="J146" i="2"/>
  <c r="K146" i="2" s="1"/>
  <c r="J145" i="2"/>
  <c r="J144" i="2"/>
  <c r="K144" i="2" s="1"/>
  <c r="J143" i="2"/>
  <c r="J142" i="2"/>
  <c r="K142" i="2" s="1"/>
  <c r="J141" i="2"/>
  <c r="K141" i="2" s="1"/>
  <c r="J140" i="2"/>
  <c r="J139" i="2"/>
  <c r="K139" i="2" s="1"/>
  <c r="J138" i="2"/>
  <c r="J137" i="2"/>
  <c r="J136" i="2"/>
  <c r="K136" i="2" s="1"/>
  <c r="J135" i="2"/>
  <c r="J134" i="2"/>
  <c r="K134" i="2" s="1"/>
  <c r="J133" i="2"/>
  <c r="J132" i="2"/>
  <c r="K132" i="2" s="1"/>
  <c r="J131" i="2"/>
  <c r="K131" i="2" s="1"/>
  <c r="J130" i="2"/>
  <c r="J129" i="2"/>
  <c r="K129" i="2" s="1"/>
  <c r="J128" i="2"/>
  <c r="J127" i="2"/>
  <c r="J126" i="2"/>
  <c r="K126" i="2" s="1"/>
  <c r="J125" i="2"/>
  <c r="J124" i="2"/>
  <c r="K124" i="2" s="1"/>
  <c r="J123" i="2"/>
  <c r="J122" i="2"/>
  <c r="K122" i="2" s="1"/>
  <c r="J121" i="2"/>
  <c r="K121" i="2" s="1"/>
  <c r="J120" i="2"/>
  <c r="J119" i="2"/>
  <c r="K119" i="2" s="1"/>
  <c r="J118" i="2"/>
  <c r="J117" i="2"/>
  <c r="J116" i="2"/>
  <c r="K116" i="2" s="1"/>
  <c r="J115" i="2"/>
  <c r="J114" i="2"/>
  <c r="K114" i="2" s="1"/>
  <c r="J113" i="2"/>
  <c r="J112" i="2"/>
  <c r="K112" i="2" s="1"/>
  <c r="J111" i="2"/>
  <c r="K111" i="2" s="1"/>
  <c r="J110" i="2"/>
  <c r="J109" i="2"/>
  <c r="K109" i="2" s="1"/>
  <c r="J108" i="2"/>
  <c r="J107" i="2"/>
  <c r="J106" i="2"/>
  <c r="K106" i="2" s="1"/>
  <c r="J105" i="2"/>
  <c r="J104" i="2"/>
  <c r="K104" i="2" s="1"/>
  <c r="J103" i="2"/>
  <c r="J102" i="2"/>
  <c r="K102" i="2" s="1"/>
  <c r="J101" i="2"/>
  <c r="K101" i="2" s="1"/>
  <c r="J100" i="2"/>
  <c r="J99" i="2"/>
  <c r="K99" i="2" s="1"/>
  <c r="J98" i="2"/>
  <c r="J97" i="2"/>
  <c r="J96" i="2"/>
  <c r="K96" i="2" s="1"/>
  <c r="J95" i="2"/>
  <c r="J94" i="2"/>
  <c r="K94" i="2" s="1"/>
  <c r="J93" i="2"/>
  <c r="J92" i="2"/>
  <c r="K92" i="2" s="1"/>
  <c r="J91" i="2"/>
  <c r="K91" i="2" s="1"/>
  <c r="J90" i="2"/>
  <c r="J89" i="2"/>
  <c r="K89" i="2" s="1"/>
  <c r="J88" i="2"/>
  <c r="J87" i="2"/>
  <c r="J86" i="2"/>
  <c r="K86" i="2" s="1"/>
  <c r="J85" i="2"/>
  <c r="J84" i="2"/>
  <c r="K84" i="2" s="1"/>
  <c r="J83" i="2"/>
  <c r="J82" i="2"/>
  <c r="K82" i="2" s="1"/>
  <c r="J81" i="2"/>
  <c r="K81" i="2" s="1"/>
  <c r="J80" i="2"/>
  <c r="J79" i="2"/>
  <c r="K79" i="2" s="1"/>
  <c r="J78" i="2"/>
  <c r="J77" i="2"/>
  <c r="J76" i="2"/>
  <c r="K76" i="2" s="1"/>
  <c r="J75" i="2"/>
  <c r="J74" i="2"/>
  <c r="K74" i="2" s="1"/>
  <c r="J73" i="2"/>
  <c r="J72" i="2"/>
  <c r="K72" i="2" s="1"/>
  <c r="J71" i="2"/>
  <c r="K71" i="2" s="1"/>
  <c r="J70" i="2"/>
  <c r="J69" i="2"/>
  <c r="K69" i="2" s="1"/>
  <c r="J68" i="2"/>
  <c r="J67" i="2"/>
  <c r="J66" i="2"/>
  <c r="K66" i="2" s="1"/>
  <c r="J65" i="2"/>
  <c r="J64" i="2"/>
  <c r="K64" i="2" s="1"/>
  <c r="J63" i="2"/>
  <c r="J62" i="2"/>
  <c r="K62" i="2" s="1"/>
  <c r="J61" i="2"/>
  <c r="K61" i="2" s="1"/>
  <c r="J60" i="2"/>
  <c r="J59" i="2"/>
  <c r="K59" i="2" s="1"/>
  <c r="J58" i="2"/>
  <c r="J57" i="2"/>
  <c r="J56" i="2"/>
  <c r="K56" i="2" s="1"/>
  <c r="J55" i="2"/>
  <c r="J54" i="2"/>
  <c r="K54" i="2" s="1"/>
  <c r="J53" i="2"/>
  <c r="J52" i="2"/>
  <c r="K52" i="2" s="1"/>
  <c r="J51" i="2"/>
  <c r="K51" i="2" s="1"/>
  <c r="J50" i="2"/>
  <c r="J49" i="2"/>
  <c r="K49" i="2" s="1"/>
  <c r="J48" i="2"/>
  <c r="J47" i="2"/>
  <c r="J46" i="2"/>
  <c r="K46" i="2" s="1"/>
  <c r="J45" i="2"/>
  <c r="J44" i="2"/>
  <c r="K44" i="2" s="1"/>
  <c r="J43" i="2"/>
  <c r="J42" i="2"/>
  <c r="K42" i="2" s="1"/>
  <c r="J41" i="2"/>
  <c r="K41" i="2" s="1"/>
  <c r="J40" i="2"/>
  <c r="J39" i="2"/>
  <c r="K39" i="2" s="1"/>
  <c r="J38" i="2"/>
  <c r="J37" i="2"/>
  <c r="J36" i="2"/>
  <c r="K36" i="2" s="1"/>
  <c r="J35" i="2"/>
  <c r="J34" i="2"/>
  <c r="K34" i="2" s="1"/>
  <c r="J33" i="2"/>
  <c r="J32" i="2"/>
  <c r="K32" i="2" s="1"/>
  <c r="J31" i="2"/>
  <c r="K31" i="2" s="1"/>
  <c r="J30" i="2"/>
  <c r="J29" i="2"/>
  <c r="K29" i="2" s="1"/>
  <c r="J28" i="2"/>
  <c r="J27" i="2"/>
  <c r="J26" i="2"/>
  <c r="K26" i="2" s="1"/>
  <c r="J25" i="2"/>
  <c r="J24" i="2"/>
  <c r="K24" i="2" s="1"/>
  <c r="J23" i="2"/>
  <c r="J22" i="2"/>
  <c r="K22" i="2" s="1"/>
  <c r="J21" i="2"/>
  <c r="K21" i="2" s="1"/>
  <c r="J20" i="2"/>
  <c r="J19" i="2"/>
  <c r="K19" i="2" s="1"/>
  <c r="J18" i="2"/>
  <c r="J17" i="2"/>
  <c r="J16" i="2"/>
  <c r="K16" i="2" s="1"/>
  <c r="J15" i="2"/>
  <c r="J14" i="2"/>
  <c r="K14" i="2" s="1"/>
  <c r="J13" i="2"/>
  <c r="J12" i="2"/>
  <c r="K12" i="2" s="1"/>
  <c r="J11" i="2"/>
  <c r="K11" i="2" s="1"/>
  <c r="J10" i="2"/>
  <c r="J9" i="2"/>
  <c r="K9" i="2" s="1"/>
  <c r="J8" i="2"/>
  <c r="K8" i="2" s="1"/>
  <c r="J7" i="2"/>
  <c r="J6" i="2"/>
  <c r="K6" i="2" s="1"/>
  <c r="J5" i="2"/>
  <c r="J4" i="2"/>
  <c r="K4" i="2" s="1"/>
  <c r="K13" i="2" l="1"/>
  <c r="K23" i="2"/>
  <c r="K33" i="2"/>
  <c r="K43" i="2"/>
  <c r="K53" i="2"/>
  <c r="K63" i="2"/>
  <c r="K73" i="2"/>
  <c r="K83" i="2"/>
  <c r="K93" i="2"/>
  <c r="K103" i="2"/>
  <c r="K113" i="2"/>
  <c r="K123" i="2"/>
  <c r="K133" i="2"/>
  <c r="K143" i="2"/>
  <c r="K153" i="2"/>
  <c r="K163" i="2"/>
  <c r="K173" i="2"/>
  <c r="K183" i="2"/>
  <c r="K193" i="2"/>
  <c r="K203" i="2"/>
  <c r="K213" i="2"/>
  <c r="V7" i="4"/>
  <c r="X7" i="4"/>
  <c r="Y7" i="4" s="1"/>
  <c r="V12" i="4"/>
  <c r="X12" i="4"/>
  <c r="Y12" i="4" s="1"/>
  <c r="V22" i="4"/>
  <c r="X22" i="4"/>
  <c r="Y22" i="4" s="1"/>
  <c r="V27" i="4"/>
  <c r="X27" i="4"/>
  <c r="Y27" i="4" s="1"/>
  <c r="V32" i="4"/>
  <c r="X32" i="4"/>
  <c r="Y32" i="4" s="1"/>
  <c r="V37" i="4"/>
  <c r="X37" i="4"/>
  <c r="Y37" i="4" s="1"/>
  <c r="V42" i="4"/>
  <c r="X42" i="4"/>
  <c r="Y42" i="4" s="1"/>
  <c r="V47" i="4"/>
  <c r="X47" i="4"/>
  <c r="Y47" i="4" s="1"/>
  <c r="V52" i="4"/>
  <c r="X52" i="4"/>
  <c r="Y52" i="4" s="1"/>
  <c r="V57" i="4"/>
  <c r="X57" i="4"/>
  <c r="Y57" i="4" s="1"/>
  <c r="V62" i="4"/>
  <c r="X62" i="4"/>
  <c r="Y62" i="4" s="1"/>
  <c r="V67" i="4"/>
  <c r="X67" i="4"/>
  <c r="Y67" i="4" s="1"/>
  <c r="V72" i="4"/>
  <c r="X72" i="4"/>
  <c r="Y72" i="4" s="1"/>
  <c r="T725" i="8"/>
  <c r="U725" i="8" s="1"/>
  <c r="R730" i="8"/>
  <c r="T735" i="8"/>
  <c r="U735" i="8" s="1"/>
  <c r="R750" i="8"/>
  <c r="R755" i="8"/>
  <c r="V3" i="4"/>
  <c r="V8" i="4"/>
  <c r="X8" i="4"/>
  <c r="Y8" i="4" s="1"/>
  <c r="V13" i="4"/>
  <c r="V18" i="4"/>
  <c r="X18" i="4"/>
  <c r="Y18" i="4" s="1"/>
  <c r="V23" i="4"/>
  <c r="X23" i="4"/>
  <c r="Y23" i="4" s="1"/>
  <c r="V28" i="4"/>
  <c r="X28" i="4"/>
  <c r="Y28" i="4" s="1"/>
  <c r="V33" i="4"/>
  <c r="X33" i="4"/>
  <c r="Y33" i="4" s="1"/>
  <c r="V38" i="4"/>
  <c r="X38" i="4"/>
  <c r="Y38" i="4" s="1"/>
  <c r="V43" i="4"/>
  <c r="X43" i="4"/>
  <c r="Y43" i="4" s="1"/>
  <c r="V48" i="4"/>
  <c r="X48" i="4"/>
  <c r="Y48" i="4" s="1"/>
  <c r="V53" i="4"/>
  <c r="V58" i="4"/>
  <c r="X58" i="4"/>
  <c r="Y58" i="4" s="1"/>
  <c r="V63" i="4"/>
  <c r="V68" i="4"/>
  <c r="X68" i="4"/>
  <c r="Y68" i="4" s="1"/>
  <c r="V73" i="4"/>
  <c r="X73" i="4"/>
  <c r="Y73" i="4" s="1"/>
  <c r="V78" i="4"/>
  <c r="X78" i="4"/>
  <c r="Y78" i="4" s="1"/>
  <c r="V83" i="4"/>
  <c r="V88" i="4"/>
  <c r="X88" i="4"/>
  <c r="Y88" i="4" s="1"/>
  <c r="V93" i="4"/>
  <c r="X93" i="4"/>
  <c r="Y93" i="4" s="1"/>
  <c r="V98" i="4"/>
  <c r="X98" i="4"/>
  <c r="Y98" i="4" s="1"/>
  <c r="V103" i="4"/>
  <c r="X103" i="4"/>
  <c r="Y103" i="4" s="1"/>
  <c r="V108" i="4"/>
  <c r="X108" i="4"/>
  <c r="Y108" i="4" s="1"/>
  <c r="V113" i="4"/>
  <c r="X113" i="4"/>
  <c r="Y113" i="4" s="1"/>
  <c r="V118" i="4"/>
  <c r="X118" i="4"/>
  <c r="Y118" i="4" s="1"/>
  <c r="V123" i="4"/>
  <c r="X123" i="4"/>
  <c r="Y123" i="4" s="1"/>
  <c r="V128" i="4"/>
  <c r="X128" i="4"/>
  <c r="Y128" i="4" s="1"/>
  <c r="V133" i="4"/>
  <c r="V138" i="4"/>
  <c r="X138" i="4"/>
  <c r="Y138" i="4" s="1"/>
  <c r="V143" i="4"/>
  <c r="X143" i="4"/>
  <c r="Y143" i="4" s="1"/>
  <c r="V148" i="4"/>
  <c r="X148" i="4"/>
  <c r="Y148" i="4" s="1"/>
  <c r="V153" i="4"/>
  <c r="X153" i="4"/>
  <c r="Y153" i="4" s="1"/>
  <c r="V158" i="4"/>
  <c r="X158" i="4"/>
  <c r="Y158" i="4" s="1"/>
  <c r="V163" i="4"/>
  <c r="X163" i="4"/>
  <c r="Y163" i="4" s="1"/>
  <c r="V168" i="4"/>
  <c r="X168" i="4"/>
  <c r="Y168" i="4" s="1"/>
  <c r="V173" i="4"/>
  <c r="X173" i="4"/>
  <c r="Y173" i="4" s="1"/>
  <c r="V178" i="4"/>
  <c r="X178" i="4"/>
  <c r="Y178" i="4" s="1"/>
  <c r="V183" i="4"/>
  <c r="V188" i="4"/>
  <c r="X188" i="4"/>
  <c r="Y188" i="4" s="1"/>
  <c r="V193" i="4"/>
  <c r="X193" i="4"/>
  <c r="Y193" i="4" s="1"/>
  <c r="V198" i="4"/>
  <c r="X198" i="4"/>
  <c r="Y198" i="4" s="1"/>
  <c r="V203" i="4"/>
  <c r="X203" i="4"/>
  <c r="Y203" i="4" s="1"/>
  <c r="V208" i="4"/>
  <c r="X208" i="4"/>
  <c r="Y208" i="4" s="1"/>
  <c r="V213" i="4"/>
  <c r="X213" i="4"/>
  <c r="Y213" i="4" s="1"/>
  <c r="V218" i="4"/>
  <c r="X218" i="4"/>
  <c r="Y218" i="4" s="1"/>
  <c r="V223" i="4"/>
  <c r="X223" i="4"/>
  <c r="Y223" i="4" s="1"/>
  <c r="V228" i="4"/>
  <c r="X228" i="4"/>
  <c r="Y228" i="4" s="1"/>
  <c r="V233" i="4"/>
  <c r="V238" i="4"/>
  <c r="X238" i="4"/>
  <c r="Y238" i="4" s="1"/>
  <c r="V243" i="4"/>
  <c r="X243" i="4"/>
  <c r="Y243" i="4" s="1"/>
  <c r="V248" i="4"/>
  <c r="X248" i="4"/>
  <c r="Y248" i="4" s="1"/>
  <c r="V253" i="4"/>
  <c r="X253" i="4"/>
  <c r="Y253" i="4" s="1"/>
  <c r="V258" i="4"/>
  <c r="X258" i="4"/>
  <c r="Y258" i="4" s="1"/>
  <c r="V263" i="4"/>
  <c r="X263" i="4"/>
  <c r="Y263" i="4" s="1"/>
  <c r="V268" i="4"/>
  <c r="X268" i="4"/>
  <c r="Y268" i="4" s="1"/>
  <c r="V273" i="4"/>
  <c r="X273" i="4"/>
  <c r="Y273" i="4" s="1"/>
  <c r="V278" i="4"/>
  <c r="X278" i="4"/>
  <c r="Y278" i="4" s="1"/>
  <c r="V283" i="4"/>
  <c r="X283" i="4"/>
  <c r="Y283" i="4" s="1"/>
  <c r="V288" i="4"/>
  <c r="X288" i="4"/>
  <c r="Y288" i="4" s="1"/>
  <c r="V293" i="4"/>
  <c r="X293" i="4"/>
  <c r="Y293" i="4" s="1"/>
  <c r="V298" i="4"/>
  <c r="V303" i="4"/>
  <c r="X303" i="4"/>
  <c r="Y303" i="4" s="1"/>
  <c r="V308" i="4"/>
  <c r="X308" i="4"/>
  <c r="Y308" i="4" s="1"/>
  <c r="V313" i="4"/>
  <c r="X313" i="4"/>
  <c r="Y313" i="4" s="1"/>
  <c r="V318" i="4"/>
  <c r="X318" i="4"/>
  <c r="Y318" i="4" s="1"/>
  <c r="V323" i="4"/>
  <c r="X323" i="4"/>
  <c r="Y323" i="4" s="1"/>
  <c r="V328" i="4"/>
  <c r="X328" i="4"/>
  <c r="Y328" i="4" s="1"/>
  <c r="V333" i="4"/>
  <c r="X333" i="4"/>
  <c r="Y333" i="4" s="1"/>
  <c r="V338" i="4"/>
  <c r="X338" i="4"/>
  <c r="Y338" i="4" s="1"/>
  <c r="V343" i="4"/>
  <c r="X343" i="4"/>
  <c r="Y343" i="4" s="1"/>
  <c r="V348" i="4"/>
  <c r="V353" i="4"/>
  <c r="X353" i="4"/>
  <c r="Y353" i="4" s="1"/>
  <c r="V358" i="4"/>
  <c r="X358" i="4"/>
  <c r="Y358" i="4" s="1"/>
  <c r="V363" i="4"/>
  <c r="V368" i="4"/>
  <c r="X368" i="4"/>
  <c r="Y368" i="4" s="1"/>
  <c r="V373" i="4"/>
  <c r="X373" i="4"/>
  <c r="Y373" i="4" s="1"/>
  <c r="V378" i="4"/>
  <c r="V383" i="4"/>
  <c r="X383" i="4"/>
  <c r="Y383" i="4" s="1"/>
  <c r="V388" i="4"/>
  <c r="X388" i="4"/>
  <c r="Y388" i="4" s="1"/>
  <c r="V393" i="4"/>
  <c r="X393" i="4"/>
  <c r="Y393" i="4" s="1"/>
  <c r="V398" i="4"/>
  <c r="X398" i="4"/>
  <c r="Y398" i="4" s="1"/>
  <c r="V403" i="4"/>
  <c r="X403" i="4"/>
  <c r="Y403" i="4" s="1"/>
  <c r="V408" i="4"/>
  <c r="X408" i="4"/>
  <c r="Y408" i="4" s="1"/>
  <c r="V413" i="4"/>
  <c r="X413" i="4"/>
  <c r="Y413" i="4" s="1"/>
  <c r="V418" i="4"/>
  <c r="X418" i="4"/>
  <c r="Y418" i="4" s="1"/>
  <c r="V423" i="4"/>
  <c r="X423" i="4"/>
  <c r="Y423" i="4" s="1"/>
  <c r="V428" i="4"/>
  <c r="X428" i="4"/>
  <c r="Y428" i="4" s="1"/>
  <c r="V433" i="4"/>
  <c r="X433" i="4"/>
  <c r="Y433" i="4" s="1"/>
  <c r="V438" i="4"/>
  <c r="X438" i="4"/>
  <c r="Y438" i="4" s="1"/>
  <c r="V443" i="4"/>
  <c r="X443" i="4"/>
  <c r="Y443" i="4" s="1"/>
  <c r="V448" i="4"/>
  <c r="X448" i="4"/>
  <c r="Y448" i="4" s="1"/>
  <c r="V453" i="4"/>
  <c r="V458" i="4"/>
  <c r="X458" i="4"/>
  <c r="Y458" i="4" s="1"/>
  <c r="V463" i="4"/>
  <c r="X463" i="4"/>
  <c r="Y463" i="4" s="1"/>
  <c r="V468" i="4"/>
  <c r="X468" i="4"/>
  <c r="Y468" i="4" s="1"/>
  <c r="V473" i="4"/>
  <c r="X473" i="4"/>
  <c r="Y473" i="4" s="1"/>
  <c r="V478" i="4"/>
  <c r="X478" i="4"/>
  <c r="Y478" i="4" s="1"/>
  <c r="V483" i="4"/>
  <c r="X483" i="4"/>
  <c r="Y483" i="4" s="1"/>
  <c r="V488" i="4"/>
  <c r="X488" i="4"/>
  <c r="Y488" i="4" s="1"/>
  <c r="V493" i="4"/>
  <c r="X493" i="4"/>
  <c r="Y493" i="4" s="1"/>
  <c r="V498" i="4"/>
  <c r="V503" i="4"/>
  <c r="X503" i="4"/>
  <c r="Y503" i="4" s="1"/>
  <c r="V508" i="4"/>
  <c r="X508" i="4"/>
  <c r="Y508" i="4" s="1"/>
  <c r="V513" i="4"/>
  <c r="X513" i="4"/>
  <c r="Y513" i="4" s="1"/>
  <c r="V518" i="4"/>
  <c r="X518" i="4"/>
  <c r="Y518" i="4" s="1"/>
  <c r="V523" i="4"/>
  <c r="V528" i="4"/>
  <c r="X528" i="4"/>
  <c r="Y528" i="4" s="1"/>
  <c r="V533" i="4"/>
  <c r="X533" i="4"/>
  <c r="Y533" i="4" s="1"/>
  <c r="V538" i="4"/>
  <c r="X538" i="4"/>
  <c r="Y538" i="4" s="1"/>
  <c r="V543" i="4"/>
  <c r="X543" i="4"/>
  <c r="Y543" i="4" s="1"/>
  <c r="V548" i="4"/>
  <c r="X548" i="4"/>
  <c r="Y548" i="4" s="1"/>
  <c r="V553" i="4"/>
  <c r="X553" i="4"/>
  <c r="Y553" i="4" s="1"/>
  <c r="V558" i="4"/>
  <c r="X558" i="4"/>
  <c r="Y558" i="4" s="1"/>
  <c r="V563" i="4"/>
  <c r="X563" i="4"/>
  <c r="Y563" i="4" s="1"/>
  <c r="V568" i="4"/>
  <c r="X568" i="4"/>
  <c r="Y568" i="4" s="1"/>
  <c r="V573" i="4"/>
  <c r="X573" i="4"/>
  <c r="Y573" i="4" s="1"/>
  <c r="V578" i="4"/>
  <c r="X578" i="4"/>
  <c r="Y578" i="4" s="1"/>
  <c r="V583" i="4"/>
  <c r="X583" i="4"/>
  <c r="Y583" i="4" s="1"/>
  <c r="V588" i="4"/>
  <c r="X588" i="4"/>
  <c r="Y588" i="4" s="1"/>
  <c r="V593" i="4"/>
  <c r="X593" i="4"/>
  <c r="Y593" i="4" s="1"/>
  <c r="V598" i="4"/>
  <c r="X598" i="4"/>
  <c r="Y598" i="4" s="1"/>
  <c r="V603" i="4"/>
  <c r="X603" i="4"/>
  <c r="Y603" i="4" s="1"/>
  <c r="V608" i="4"/>
  <c r="X608" i="4"/>
  <c r="Y608" i="4" s="1"/>
  <c r="V613" i="4"/>
  <c r="X613" i="4"/>
  <c r="Y613" i="4" s="1"/>
  <c r="V618" i="4"/>
  <c r="V623" i="4"/>
  <c r="X623" i="4"/>
  <c r="Y623" i="4" s="1"/>
  <c r="V628" i="4"/>
  <c r="X628" i="4"/>
  <c r="Y628" i="4" s="1"/>
  <c r="V633" i="4"/>
  <c r="X633" i="4"/>
  <c r="Y633" i="4" s="1"/>
  <c r="V638" i="4"/>
  <c r="X638" i="4"/>
  <c r="Y638" i="4" s="1"/>
  <c r="V643" i="4"/>
  <c r="X643" i="4"/>
  <c r="Y643" i="4" s="1"/>
  <c r="V648" i="4"/>
  <c r="X648" i="4"/>
  <c r="Y648" i="4" s="1"/>
  <c r="V653" i="4"/>
  <c r="X653" i="4"/>
  <c r="Y653" i="4" s="1"/>
  <c r="V658" i="4"/>
  <c r="X658" i="4"/>
  <c r="Y658" i="4" s="1"/>
  <c r="V663" i="4"/>
  <c r="X663" i="4"/>
  <c r="Y663" i="4" s="1"/>
  <c r="V668" i="4"/>
  <c r="X668" i="4"/>
  <c r="Y668" i="4" s="1"/>
  <c r="V673" i="4"/>
  <c r="X673" i="4"/>
  <c r="Y673" i="4" s="1"/>
  <c r="V678" i="4"/>
  <c r="X678" i="4"/>
  <c r="Y678" i="4" s="1"/>
  <c r="V683" i="4"/>
  <c r="X683" i="4"/>
  <c r="Y683" i="4" s="1"/>
  <c r="V688" i="4"/>
  <c r="V693" i="4"/>
  <c r="X693" i="4"/>
  <c r="Y693" i="4" s="1"/>
  <c r="V698" i="4"/>
  <c r="X698" i="4"/>
  <c r="Y698" i="4" s="1"/>
  <c r="V703" i="4"/>
  <c r="X703" i="4"/>
  <c r="Y703" i="4" s="1"/>
  <c r="V708" i="4"/>
  <c r="X708" i="4"/>
  <c r="Y708" i="4" s="1"/>
  <c r="V713" i="4"/>
  <c r="X713" i="4"/>
  <c r="Y713" i="4" s="1"/>
  <c r="V718" i="4"/>
  <c r="X718" i="4"/>
  <c r="Y718" i="4" s="1"/>
  <c r="V723" i="4"/>
  <c r="X723" i="4"/>
  <c r="Y723" i="4" s="1"/>
  <c r="V728" i="4"/>
  <c r="X728" i="4"/>
  <c r="Y728" i="4" s="1"/>
  <c r="V733" i="4"/>
  <c r="X733" i="4"/>
  <c r="Y733" i="4" s="1"/>
  <c r="V738" i="4"/>
  <c r="X738" i="4"/>
  <c r="Y738" i="4" s="1"/>
  <c r="V743" i="4"/>
  <c r="X743" i="4"/>
  <c r="Y743" i="4" s="1"/>
  <c r="V748" i="4"/>
  <c r="X748" i="4"/>
  <c r="Y748" i="4" s="1"/>
  <c r="V753" i="4"/>
  <c r="X753" i="4"/>
  <c r="Y753" i="4" s="1"/>
  <c r="V758" i="4"/>
  <c r="X758" i="4"/>
  <c r="Y758" i="4" s="1"/>
  <c r="V763" i="4"/>
  <c r="X763" i="4"/>
  <c r="Y763" i="4" s="1"/>
  <c r="V768" i="4"/>
  <c r="X768" i="4"/>
  <c r="Y768" i="4" s="1"/>
  <c r="X3" i="4"/>
  <c r="Y3" i="4" s="1"/>
  <c r="X20" i="4"/>
  <c r="Y20" i="4" s="1"/>
  <c r="X40" i="4"/>
  <c r="Y40" i="4" s="1"/>
  <c r="X59" i="4"/>
  <c r="Y59" i="4" s="1"/>
  <c r="X109" i="4"/>
  <c r="Y109" i="4" s="1"/>
  <c r="X234" i="4"/>
  <c r="Y234" i="4" s="1"/>
  <c r="X300" i="4"/>
  <c r="Y300" i="4" s="1"/>
  <c r="X380" i="4"/>
  <c r="Y380" i="4" s="1"/>
  <c r="X711" i="4"/>
  <c r="Y711" i="4" s="1"/>
  <c r="X5" i="4"/>
  <c r="Y5" i="4" s="1"/>
  <c r="X24" i="4"/>
  <c r="Y24" i="4" s="1"/>
  <c r="X41" i="4"/>
  <c r="Y41" i="4" s="1"/>
  <c r="X120" i="4"/>
  <c r="Y120" i="4" s="1"/>
  <c r="X183" i="4"/>
  <c r="Y183" i="4" s="1"/>
  <c r="X245" i="4"/>
  <c r="Y245" i="4" s="1"/>
  <c r="X396" i="4"/>
  <c r="Y396" i="4" s="1"/>
  <c r="X498" i="4"/>
  <c r="Y498" i="4" s="1"/>
  <c r="X616" i="4"/>
  <c r="Y616" i="4" s="1"/>
  <c r="X730" i="4"/>
  <c r="Y730" i="4" s="1"/>
  <c r="K18" i="2"/>
  <c r="K28" i="2"/>
  <c r="K38" i="2"/>
  <c r="K48" i="2"/>
  <c r="K58" i="2"/>
  <c r="K68" i="2"/>
  <c r="K78" i="2"/>
  <c r="K88" i="2"/>
  <c r="K98" i="2"/>
  <c r="K108" i="2"/>
  <c r="K118" i="2"/>
  <c r="K128" i="2"/>
  <c r="K138" i="2"/>
  <c r="K148" i="2"/>
  <c r="K158" i="2"/>
  <c r="K168" i="2"/>
  <c r="K178" i="2"/>
  <c r="K188" i="2"/>
  <c r="K198" i="2"/>
  <c r="K208" i="2"/>
  <c r="K218" i="2"/>
  <c r="K228" i="2"/>
  <c r="K238" i="2"/>
  <c r="K248" i="2"/>
  <c r="K258" i="2"/>
  <c r="K268" i="2"/>
  <c r="K288" i="2"/>
  <c r="K298" i="2"/>
  <c r="K308" i="2"/>
  <c r="K318" i="2"/>
  <c r="K338" i="2"/>
  <c r="K348" i="2"/>
  <c r="K358" i="2"/>
  <c r="K368" i="2"/>
  <c r="K388" i="2"/>
  <c r="K398" i="2"/>
  <c r="K408" i="2"/>
  <c r="K418" i="2"/>
  <c r="K438" i="2"/>
  <c r="K448" i="2"/>
  <c r="K458" i="2"/>
  <c r="K468" i="2"/>
  <c r="K488" i="2"/>
  <c r="K498" i="2"/>
  <c r="K508" i="2"/>
  <c r="K518" i="2"/>
  <c r="K538" i="2"/>
  <c r="K548" i="2"/>
  <c r="K558" i="2"/>
  <c r="K568" i="2"/>
  <c r="K588" i="2"/>
  <c r="K598" i="2"/>
  <c r="K608" i="2"/>
  <c r="K618" i="2"/>
  <c r="K638" i="2"/>
  <c r="K648" i="2"/>
  <c r="K658" i="2"/>
  <c r="K668" i="2"/>
  <c r="K678" i="2"/>
  <c r="K688" i="2"/>
  <c r="K698" i="2"/>
  <c r="K708" i="2"/>
  <c r="K718" i="2"/>
  <c r="K728" i="2"/>
  <c r="K738" i="2"/>
  <c r="K748" i="2"/>
  <c r="K758" i="2"/>
  <c r="K768" i="2"/>
  <c r="K818" i="2"/>
  <c r="K828" i="2"/>
  <c r="K868" i="2"/>
  <c r="K898" i="2"/>
  <c r="K948" i="2"/>
  <c r="K968" i="2"/>
  <c r="K1508" i="2"/>
  <c r="K1528" i="2"/>
  <c r="K1548" i="2"/>
  <c r="K1608" i="2"/>
  <c r="K1648" i="2"/>
  <c r="V2" i="4"/>
  <c r="V4" i="4"/>
  <c r="X4" i="4"/>
  <c r="Y4" i="4" s="1"/>
  <c r="V34" i="4"/>
  <c r="X34" i="4"/>
  <c r="Y34" i="4" s="1"/>
  <c r="V44" i="4"/>
  <c r="X44" i="4"/>
  <c r="Y44" i="4" s="1"/>
  <c r="V49" i="4"/>
  <c r="X49" i="4"/>
  <c r="Y49" i="4" s="1"/>
  <c r="V54" i="4"/>
  <c r="X54" i="4"/>
  <c r="Y54" i="4" s="1"/>
  <c r="V64" i="4"/>
  <c r="X64" i="4"/>
  <c r="Y64" i="4" s="1"/>
  <c r="V69" i="4"/>
  <c r="X69" i="4"/>
  <c r="Y69" i="4" s="1"/>
  <c r="V74" i="4"/>
  <c r="X74" i="4"/>
  <c r="Y74" i="4" s="1"/>
  <c r="V79" i="4"/>
  <c r="X79" i="4"/>
  <c r="Y79" i="4" s="1"/>
  <c r="V89" i="4"/>
  <c r="X89" i="4"/>
  <c r="Y89" i="4" s="1"/>
  <c r="V94" i="4"/>
  <c r="X94" i="4"/>
  <c r="Y94" i="4" s="1"/>
  <c r="V99" i="4"/>
  <c r="X99" i="4"/>
  <c r="Y99" i="4" s="1"/>
  <c r="V104" i="4"/>
  <c r="X104" i="4"/>
  <c r="Y104" i="4" s="1"/>
  <c r="V114" i="4"/>
  <c r="X114" i="4"/>
  <c r="Y114" i="4" s="1"/>
  <c r="V119" i="4"/>
  <c r="X119" i="4"/>
  <c r="Y119" i="4" s="1"/>
  <c r="V124" i="4"/>
  <c r="X124" i="4"/>
  <c r="Y124" i="4" s="1"/>
  <c r="V129" i="4"/>
  <c r="X129" i="4"/>
  <c r="Y129" i="4" s="1"/>
  <c r="V139" i="4"/>
  <c r="X139" i="4"/>
  <c r="Y139" i="4" s="1"/>
  <c r="V144" i="4"/>
  <c r="X144" i="4"/>
  <c r="Y144" i="4" s="1"/>
  <c r="V149" i="4"/>
  <c r="X149" i="4"/>
  <c r="Y149" i="4" s="1"/>
  <c r="V154" i="4"/>
  <c r="X154" i="4"/>
  <c r="Y154" i="4" s="1"/>
  <c r="V164" i="4"/>
  <c r="X164" i="4"/>
  <c r="Y164" i="4" s="1"/>
  <c r="V169" i="4"/>
  <c r="X169" i="4"/>
  <c r="Y169" i="4" s="1"/>
  <c r="V174" i="4"/>
  <c r="X174" i="4"/>
  <c r="Y174" i="4" s="1"/>
  <c r="V179" i="4"/>
  <c r="X179" i="4"/>
  <c r="Y179" i="4" s="1"/>
  <c r="V189" i="4"/>
  <c r="X189" i="4"/>
  <c r="Y189" i="4" s="1"/>
  <c r="V194" i="4"/>
  <c r="X194" i="4"/>
  <c r="Y194" i="4" s="1"/>
  <c r="V199" i="4"/>
  <c r="X199" i="4"/>
  <c r="Y199" i="4" s="1"/>
  <c r="V204" i="4"/>
  <c r="X204" i="4"/>
  <c r="Y204" i="4" s="1"/>
  <c r="V214" i="4"/>
  <c r="X214" i="4"/>
  <c r="Y214" i="4" s="1"/>
  <c r="V219" i="4"/>
  <c r="X219" i="4"/>
  <c r="Y219" i="4" s="1"/>
  <c r="V224" i="4"/>
  <c r="X224" i="4"/>
  <c r="Y224" i="4" s="1"/>
  <c r="V229" i="4"/>
  <c r="X229" i="4"/>
  <c r="Y229" i="4" s="1"/>
  <c r="V239" i="4"/>
  <c r="X239" i="4"/>
  <c r="Y239" i="4" s="1"/>
  <c r="V244" i="4"/>
  <c r="X244" i="4"/>
  <c r="Y244" i="4" s="1"/>
  <c r="V249" i="4"/>
  <c r="X249" i="4"/>
  <c r="Y249" i="4" s="1"/>
  <c r="V254" i="4"/>
  <c r="X254" i="4"/>
  <c r="Y254" i="4" s="1"/>
  <c r="V259" i="4"/>
  <c r="V264" i="4"/>
  <c r="X264" i="4"/>
  <c r="Y264" i="4" s="1"/>
  <c r="V269" i="4"/>
  <c r="X269" i="4"/>
  <c r="Y269" i="4" s="1"/>
  <c r="V274" i="4"/>
  <c r="X274" i="4"/>
  <c r="Y274" i="4" s="1"/>
  <c r="V279" i="4"/>
  <c r="X279" i="4"/>
  <c r="Y279" i="4" s="1"/>
  <c r="V284" i="4"/>
  <c r="V289" i="4"/>
  <c r="X289" i="4"/>
  <c r="Y289" i="4" s="1"/>
  <c r="V294" i="4"/>
  <c r="X294" i="4"/>
  <c r="Y294" i="4" s="1"/>
  <c r="V299" i="4"/>
  <c r="X299" i="4"/>
  <c r="Y299" i="4" s="1"/>
  <c r="V304" i="4"/>
  <c r="X304" i="4"/>
  <c r="Y304" i="4" s="1"/>
  <c r="V309" i="4"/>
  <c r="X309" i="4"/>
  <c r="Y309" i="4" s="1"/>
  <c r="V314" i="4"/>
  <c r="V319" i="4"/>
  <c r="X319" i="4"/>
  <c r="Y319" i="4" s="1"/>
  <c r="V324" i="4"/>
  <c r="X324" i="4"/>
  <c r="Y324" i="4" s="1"/>
  <c r="V329" i="4"/>
  <c r="X329" i="4"/>
  <c r="Y329" i="4" s="1"/>
  <c r="V334" i="4"/>
  <c r="X334" i="4"/>
  <c r="Y334" i="4" s="1"/>
  <c r="V339" i="4"/>
  <c r="X339" i="4"/>
  <c r="Y339" i="4" s="1"/>
  <c r="V344" i="4"/>
  <c r="X344" i="4"/>
  <c r="Y344" i="4" s="1"/>
  <c r="V349" i="4"/>
  <c r="X349" i="4"/>
  <c r="Y349" i="4" s="1"/>
  <c r="V354" i="4"/>
  <c r="X354" i="4"/>
  <c r="Y354" i="4" s="1"/>
  <c r="V359" i="4"/>
  <c r="X359" i="4"/>
  <c r="Y359" i="4" s="1"/>
  <c r="V364" i="4"/>
  <c r="X364" i="4"/>
  <c r="Y364" i="4" s="1"/>
  <c r="V369" i="4"/>
  <c r="X369" i="4"/>
  <c r="Y369" i="4" s="1"/>
  <c r="V374" i="4"/>
  <c r="X374" i="4"/>
  <c r="Y374" i="4" s="1"/>
  <c r="V379" i="4"/>
  <c r="X379" i="4"/>
  <c r="Y379" i="4" s="1"/>
  <c r="V384" i="4"/>
  <c r="X384" i="4"/>
  <c r="Y384" i="4" s="1"/>
  <c r="V389" i="4"/>
  <c r="X389" i="4"/>
  <c r="Y389" i="4" s="1"/>
  <c r="V394" i="4"/>
  <c r="X394" i="4"/>
  <c r="Y394" i="4" s="1"/>
  <c r="V399" i="4"/>
  <c r="X399" i="4"/>
  <c r="Y399" i="4" s="1"/>
  <c r="V404" i="4"/>
  <c r="X404" i="4"/>
  <c r="Y404" i="4" s="1"/>
  <c r="V409" i="4"/>
  <c r="X409" i="4"/>
  <c r="Y409" i="4" s="1"/>
  <c r="V414" i="4"/>
  <c r="V419" i="4"/>
  <c r="X419" i="4"/>
  <c r="Y419" i="4" s="1"/>
  <c r="V424" i="4"/>
  <c r="X424" i="4"/>
  <c r="Y424" i="4" s="1"/>
  <c r="V429" i="4"/>
  <c r="X429" i="4"/>
  <c r="Y429" i="4" s="1"/>
  <c r="V434" i="4"/>
  <c r="X434" i="4"/>
  <c r="Y434" i="4" s="1"/>
  <c r="V439" i="4"/>
  <c r="X439" i="4"/>
  <c r="Y439" i="4" s="1"/>
  <c r="V444" i="4"/>
  <c r="X444" i="4"/>
  <c r="Y444" i="4" s="1"/>
  <c r="V449" i="4"/>
  <c r="X449" i="4"/>
  <c r="Y449" i="4" s="1"/>
  <c r="V454" i="4"/>
  <c r="X454" i="4"/>
  <c r="Y454" i="4" s="1"/>
  <c r="V459" i="4"/>
  <c r="X459" i="4"/>
  <c r="Y459" i="4" s="1"/>
  <c r="V464" i="4"/>
  <c r="X464" i="4"/>
  <c r="Y464" i="4" s="1"/>
  <c r="V469" i="4"/>
  <c r="X469" i="4"/>
  <c r="Y469" i="4" s="1"/>
  <c r="V474" i="4"/>
  <c r="X474" i="4"/>
  <c r="Y474" i="4" s="1"/>
  <c r="V479" i="4"/>
  <c r="V484" i="4"/>
  <c r="X484" i="4"/>
  <c r="Y484" i="4" s="1"/>
  <c r="V489" i="4"/>
  <c r="X489" i="4"/>
  <c r="Y489" i="4" s="1"/>
  <c r="V494" i="4"/>
  <c r="X494" i="4"/>
  <c r="Y494" i="4" s="1"/>
  <c r="V499" i="4"/>
  <c r="X499" i="4"/>
  <c r="Y499" i="4" s="1"/>
  <c r="V504" i="4"/>
  <c r="X504" i="4"/>
  <c r="Y504" i="4" s="1"/>
  <c r="V509" i="4"/>
  <c r="X509" i="4"/>
  <c r="Y509" i="4" s="1"/>
  <c r="V514" i="4"/>
  <c r="X514" i="4"/>
  <c r="Y514" i="4" s="1"/>
  <c r="V519" i="4"/>
  <c r="X519" i="4"/>
  <c r="Y519" i="4" s="1"/>
  <c r="V524" i="4"/>
  <c r="X524" i="4"/>
  <c r="Y524" i="4" s="1"/>
  <c r="V529" i="4"/>
  <c r="X529" i="4"/>
  <c r="Y529" i="4" s="1"/>
  <c r="V534" i="4"/>
  <c r="X534" i="4"/>
  <c r="Y534" i="4" s="1"/>
  <c r="V539" i="4"/>
  <c r="X539" i="4"/>
  <c r="Y539" i="4" s="1"/>
  <c r="V544" i="4"/>
  <c r="X544" i="4"/>
  <c r="Y544" i="4" s="1"/>
  <c r="V549" i="4"/>
  <c r="V554" i="4"/>
  <c r="X554" i="4"/>
  <c r="Y554" i="4" s="1"/>
  <c r="V559" i="4"/>
  <c r="X559" i="4"/>
  <c r="Y559" i="4" s="1"/>
  <c r="V564" i="4"/>
  <c r="X564" i="4"/>
  <c r="Y564" i="4" s="1"/>
  <c r="V569" i="4"/>
  <c r="X569" i="4"/>
  <c r="Y569" i="4" s="1"/>
  <c r="V574" i="4"/>
  <c r="X574" i="4"/>
  <c r="Y574" i="4" s="1"/>
  <c r="V579" i="4"/>
  <c r="X579" i="4"/>
  <c r="Y579" i="4" s="1"/>
  <c r="V584" i="4"/>
  <c r="X584" i="4"/>
  <c r="Y584" i="4" s="1"/>
  <c r="V589" i="4"/>
  <c r="X589" i="4"/>
  <c r="Y589" i="4" s="1"/>
  <c r="V594" i="4"/>
  <c r="X594" i="4"/>
  <c r="Y594" i="4" s="1"/>
  <c r="V599" i="4"/>
  <c r="X599" i="4"/>
  <c r="Y599" i="4" s="1"/>
  <c r="V604" i="4"/>
  <c r="X604" i="4"/>
  <c r="Y604" i="4" s="1"/>
  <c r="V609" i="4"/>
  <c r="X609" i="4"/>
  <c r="Y609" i="4" s="1"/>
  <c r="V614" i="4"/>
  <c r="X614" i="4"/>
  <c r="Y614" i="4" s="1"/>
  <c r="V619" i="4"/>
  <c r="X619" i="4"/>
  <c r="Y619" i="4" s="1"/>
  <c r="V624" i="4"/>
  <c r="X624" i="4"/>
  <c r="Y624" i="4" s="1"/>
  <c r="V629" i="4"/>
  <c r="X629" i="4"/>
  <c r="Y629" i="4" s="1"/>
  <c r="V634" i="4"/>
  <c r="X634" i="4"/>
  <c r="Y634" i="4" s="1"/>
  <c r="V639" i="4"/>
  <c r="X639" i="4"/>
  <c r="Y639" i="4" s="1"/>
  <c r="V644" i="4"/>
  <c r="X644" i="4"/>
  <c r="Y644" i="4" s="1"/>
  <c r="V649" i="4"/>
  <c r="X649" i="4"/>
  <c r="Y649" i="4" s="1"/>
  <c r="V654" i="4"/>
  <c r="X654" i="4"/>
  <c r="Y654" i="4" s="1"/>
  <c r="V659" i="4"/>
  <c r="X659" i="4"/>
  <c r="Y659" i="4" s="1"/>
  <c r="V664" i="4"/>
  <c r="X664" i="4"/>
  <c r="Y664" i="4" s="1"/>
  <c r="V669" i="4"/>
  <c r="X669" i="4"/>
  <c r="Y669" i="4" s="1"/>
  <c r="V674" i="4"/>
  <c r="X674" i="4"/>
  <c r="Y674" i="4" s="1"/>
  <c r="V679" i="4"/>
  <c r="X679" i="4"/>
  <c r="Y679" i="4" s="1"/>
  <c r="V684" i="4"/>
  <c r="X684" i="4"/>
  <c r="Y684" i="4" s="1"/>
  <c r="V689" i="4"/>
  <c r="X689" i="4"/>
  <c r="Y689" i="4" s="1"/>
  <c r="V694" i="4"/>
  <c r="X694" i="4"/>
  <c r="Y694" i="4" s="1"/>
  <c r="V699" i="4"/>
  <c r="X699" i="4"/>
  <c r="Y699" i="4" s="1"/>
  <c r="V704" i="4"/>
  <c r="X704" i="4"/>
  <c r="Y704" i="4" s="1"/>
  <c r="V709" i="4"/>
  <c r="X709" i="4"/>
  <c r="Y709" i="4" s="1"/>
  <c r="V714" i="4"/>
  <c r="X714" i="4"/>
  <c r="Y714" i="4" s="1"/>
  <c r="V719" i="4"/>
  <c r="X719" i="4"/>
  <c r="Y719" i="4" s="1"/>
  <c r="V724" i="4"/>
  <c r="X724" i="4"/>
  <c r="Y724" i="4" s="1"/>
  <c r="V729" i="4"/>
  <c r="X729" i="4"/>
  <c r="Y729" i="4" s="1"/>
  <c r="V734" i="4"/>
  <c r="X734" i="4"/>
  <c r="Y734" i="4" s="1"/>
  <c r="V739" i="4"/>
  <c r="X739" i="4"/>
  <c r="Y739" i="4" s="1"/>
  <c r="V744" i="4"/>
  <c r="X744" i="4"/>
  <c r="Y744" i="4" s="1"/>
  <c r="V749" i="4"/>
  <c r="X749" i="4"/>
  <c r="Y749" i="4" s="1"/>
  <c r="V754" i="4"/>
  <c r="V759" i="4"/>
  <c r="V764" i="4"/>
  <c r="X764" i="4"/>
  <c r="Y764" i="4" s="1"/>
  <c r="X102" i="4"/>
  <c r="Y102" i="4" s="1"/>
  <c r="X112" i="4"/>
  <c r="Y112" i="4" s="1"/>
  <c r="X152" i="4"/>
  <c r="Y152" i="4" s="1"/>
  <c r="X162" i="4"/>
  <c r="Y162" i="4" s="1"/>
  <c r="X202" i="4"/>
  <c r="Y202" i="4" s="1"/>
  <c r="X212" i="4"/>
  <c r="Y212" i="4" s="1"/>
  <c r="X252" i="4"/>
  <c r="Y252" i="4" s="1"/>
  <c r="X262" i="4"/>
  <c r="Y262" i="4" s="1"/>
  <c r="X292" i="4"/>
  <c r="Y292" i="4" s="1"/>
  <c r="X322" i="4"/>
  <c r="Y322" i="4" s="1"/>
  <c r="X352" i="4"/>
  <c r="Y352" i="4" s="1"/>
  <c r="X372" i="4"/>
  <c r="Y372" i="4" s="1"/>
  <c r="X402" i="4"/>
  <c r="Y402" i="4" s="1"/>
  <c r="X442" i="4"/>
  <c r="Y442" i="4" s="1"/>
  <c r="X462" i="4"/>
  <c r="Y462" i="4" s="1"/>
  <c r="X492" i="4"/>
  <c r="Y492" i="4" s="1"/>
  <c r="X552" i="4"/>
  <c r="Y552" i="4" s="1"/>
  <c r="X562" i="4"/>
  <c r="Y562" i="4" s="1"/>
  <c r="X622" i="4"/>
  <c r="Y622" i="4" s="1"/>
  <c r="X642" i="4"/>
  <c r="Y642" i="4" s="1"/>
  <c r="X702" i="4"/>
  <c r="Y702" i="4" s="1"/>
  <c r="X712" i="4"/>
  <c r="Y712" i="4" s="1"/>
  <c r="X742" i="4"/>
  <c r="Y742" i="4" s="1"/>
  <c r="X762" i="4"/>
  <c r="Y762" i="4" s="1"/>
  <c r="X6" i="4"/>
  <c r="Y6" i="4" s="1"/>
  <c r="X25" i="4"/>
  <c r="Y25" i="4" s="1"/>
  <c r="X63" i="4"/>
  <c r="Y63" i="4" s="1"/>
  <c r="X184" i="4"/>
  <c r="Y184" i="4" s="1"/>
  <c r="X246" i="4"/>
  <c r="Y246" i="4" s="1"/>
  <c r="X618" i="4"/>
  <c r="Y618" i="4" s="1"/>
  <c r="X731" i="4"/>
  <c r="Y731" i="4" s="1"/>
  <c r="X46" i="4"/>
  <c r="Y46" i="4" s="1"/>
  <c r="X70" i="4"/>
  <c r="Y70" i="4" s="1"/>
  <c r="X133" i="4"/>
  <c r="Y133" i="4" s="1"/>
  <c r="X195" i="4"/>
  <c r="Y195" i="4" s="1"/>
  <c r="X330" i="4"/>
  <c r="Y330" i="4" s="1"/>
  <c r="X414" i="4"/>
  <c r="Y414" i="4" s="1"/>
  <c r="X754" i="4"/>
  <c r="Y754" i="4" s="1"/>
  <c r="V10" i="4"/>
  <c r="X10" i="4"/>
  <c r="Y10" i="4" s="1"/>
  <c r="V15" i="4"/>
  <c r="X15" i="4"/>
  <c r="Y15" i="4" s="1"/>
  <c r="V45" i="4"/>
  <c r="X45" i="4"/>
  <c r="Y45" i="4" s="1"/>
  <c r="V55" i="4"/>
  <c r="X55" i="4"/>
  <c r="Y55" i="4" s="1"/>
  <c r="V60" i="4"/>
  <c r="X60" i="4"/>
  <c r="Y60" i="4" s="1"/>
  <c r="V65" i="4"/>
  <c r="X65" i="4"/>
  <c r="Y65" i="4" s="1"/>
  <c r="V75" i="4"/>
  <c r="X75" i="4"/>
  <c r="Y75" i="4" s="1"/>
  <c r="V80" i="4"/>
  <c r="X80" i="4"/>
  <c r="Y80" i="4" s="1"/>
  <c r="V85" i="4"/>
  <c r="X85" i="4"/>
  <c r="Y85" i="4" s="1"/>
  <c r="V90" i="4"/>
  <c r="X90" i="4"/>
  <c r="Y90" i="4" s="1"/>
  <c r="V100" i="4"/>
  <c r="X100" i="4"/>
  <c r="Y100" i="4" s="1"/>
  <c r="V105" i="4"/>
  <c r="X105" i="4"/>
  <c r="Y105" i="4" s="1"/>
  <c r="V110" i="4"/>
  <c r="X110" i="4"/>
  <c r="Y110" i="4" s="1"/>
  <c r="V115" i="4"/>
  <c r="X115" i="4"/>
  <c r="Y115" i="4" s="1"/>
  <c r="V125" i="4"/>
  <c r="X125" i="4"/>
  <c r="Y125" i="4" s="1"/>
  <c r="V130" i="4"/>
  <c r="X130" i="4"/>
  <c r="Y130" i="4" s="1"/>
  <c r="V135" i="4"/>
  <c r="X135" i="4"/>
  <c r="Y135" i="4" s="1"/>
  <c r="V140" i="4"/>
  <c r="X140" i="4"/>
  <c r="Y140" i="4" s="1"/>
  <c r="V150" i="4"/>
  <c r="X150" i="4"/>
  <c r="Y150" i="4" s="1"/>
  <c r="V155" i="4"/>
  <c r="X155" i="4"/>
  <c r="Y155" i="4" s="1"/>
  <c r="V160" i="4"/>
  <c r="X160" i="4"/>
  <c r="Y160" i="4" s="1"/>
  <c r="V165" i="4"/>
  <c r="X165" i="4"/>
  <c r="Y165" i="4" s="1"/>
  <c r="V175" i="4"/>
  <c r="X175" i="4"/>
  <c r="Y175" i="4" s="1"/>
  <c r="V180" i="4"/>
  <c r="X180" i="4"/>
  <c r="Y180" i="4" s="1"/>
  <c r="V185" i="4"/>
  <c r="X185" i="4"/>
  <c r="Y185" i="4" s="1"/>
  <c r="V190" i="4"/>
  <c r="X190" i="4"/>
  <c r="Y190" i="4" s="1"/>
  <c r="V200" i="4"/>
  <c r="X200" i="4"/>
  <c r="Y200" i="4" s="1"/>
  <c r="V205" i="4"/>
  <c r="X205" i="4"/>
  <c r="Y205" i="4" s="1"/>
  <c r="V210" i="4"/>
  <c r="X210" i="4"/>
  <c r="Y210" i="4" s="1"/>
  <c r="V215" i="4"/>
  <c r="X215" i="4"/>
  <c r="Y215" i="4" s="1"/>
  <c r="V225" i="4"/>
  <c r="X225" i="4"/>
  <c r="Y225" i="4" s="1"/>
  <c r="V230" i="4"/>
  <c r="X230" i="4"/>
  <c r="Y230" i="4" s="1"/>
  <c r="V235" i="4"/>
  <c r="X235" i="4"/>
  <c r="Y235" i="4" s="1"/>
  <c r="V240" i="4"/>
  <c r="X240" i="4"/>
  <c r="Y240" i="4" s="1"/>
  <c r="V250" i="4"/>
  <c r="X250" i="4"/>
  <c r="Y250" i="4" s="1"/>
  <c r="V255" i="4"/>
  <c r="X255" i="4"/>
  <c r="Y255" i="4" s="1"/>
  <c r="V260" i="4"/>
  <c r="X260" i="4"/>
  <c r="Y260" i="4" s="1"/>
  <c r="V265" i="4"/>
  <c r="X265" i="4"/>
  <c r="Y265" i="4" s="1"/>
  <c r="V275" i="4"/>
  <c r="X275" i="4"/>
  <c r="Y275" i="4" s="1"/>
  <c r="V280" i="4"/>
  <c r="X280" i="4"/>
  <c r="Y280" i="4" s="1"/>
  <c r="V285" i="4"/>
  <c r="X285" i="4"/>
  <c r="Y285" i="4" s="1"/>
  <c r="V290" i="4"/>
  <c r="X290" i="4"/>
  <c r="Y290" i="4" s="1"/>
  <c r="V295" i="4"/>
  <c r="X295" i="4"/>
  <c r="Y295" i="4" s="1"/>
  <c r="V305" i="4"/>
  <c r="X305" i="4"/>
  <c r="Y305" i="4" s="1"/>
  <c r="V310" i="4"/>
  <c r="X310" i="4"/>
  <c r="Y310" i="4" s="1"/>
  <c r="V315" i="4"/>
  <c r="X315" i="4"/>
  <c r="Y315" i="4" s="1"/>
  <c r="V320" i="4"/>
  <c r="X320" i="4"/>
  <c r="Y320" i="4" s="1"/>
  <c r="V325" i="4"/>
  <c r="X325" i="4"/>
  <c r="Y325" i="4" s="1"/>
  <c r="V335" i="4"/>
  <c r="X335" i="4"/>
  <c r="Y335" i="4" s="1"/>
  <c r="V340" i="4"/>
  <c r="X340" i="4"/>
  <c r="Y340" i="4" s="1"/>
  <c r="V345" i="4"/>
  <c r="X345" i="4"/>
  <c r="Y345" i="4" s="1"/>
  <c r="V350" i="4"/>
  <c r="X350" i="4"/>
  <c r="Y350" i="4" s="1"/>
  <c r="V355" i="4"/>
  <c r="X355" i="4"/>
  <c r="Y355" i="4" s="1"/>
  <c r="V360" i="4"/>
  <c r="X360" i="4"/>
  <c r="Y360" i="4" s="1"/>
  <c r="V365" i="4"/>
  <c r="X365" i="4"/>
  <c r="Y365" i="4" s="1"/>
  <c r="V370" i="4"/>
  <c r="X370" i="4"/>
  <c r="Y370" i="4" s="1"/>
  <c r="V375" i="4"/>
  <c r="X375" i="4"/>
  <c r="Y375" i="4" s="1"/>
  <c r="V385" i="4"/>
  <c r="X385" i="4"/>
  <c r="Y385" i="4" s="1"/>
  <c r="V390" i="4"/>
  <c r="X390" i="4"/>
  <c r="Y390" i="4" s="1"/>
  <c r="V395" i="4"/>
  <c r="X395" i="4"/>
  <c r="Y395" i="4" s="1"/>
  <c r="V400" i="4"/>
  <c r="X400" i="4"/>
  <c r="Y400" i="4" s="1"/>
  <c r="V405" i="4"/>
  <c r="X405" i="4"/>
  <c r="Y405" i="4" s="1"/>
  <c r="V410" i="4"/>
  <c r="X410" i="4"/>
  <c r="Y410" i="4" s="1"/>
  <c r="V415" i="4"/>
  <c r="X415" i="4"/>
  <c r="Y415" i="4" s="1"/>
  <c r="V420" i="4"/>
  <c r="X420" i="4"/>
  <c r="Y420" i="4" s="1"/>
  <c r="V425" i="4"/>
  <c r="X425" i="4"/>
  <c r="Y425" i="4" s="1"/>
  <c r="V430" i="4"/>
  <c r="X430" i="4"/>
  <c r="Y430" i="4" s="1"/>
  <c r="V435" i="4"/>
  <c r="X435" i="4"/>
  <c r="Y435" i="4" s="1"/>
  <c r="V440" i="4"/>
  <c r="X440" i="4"/>
  <c r="Y440" i="4" s="1"/>
  <c r="V445" i="4"/>
  <c r="X445" i="4"/>
  <c r="Y445" i="4" s="1"/>
  <c r="V450" i="4"/>
  <c r="X450" i="4"/>
  <c r="Y450" i="4" s="1"/>
  <c r="V460" i="4"/>
  <c r="X460" i="4"/>
  <c r="Y460" i="4" s="1"/>
  <c r="V465" i="4"/>
  <c r="X465" i="4"/>
  <c r="Y465" i="4" s="1"/>
  <c r="V470" i="4"/>
  <c r="X470" i="4"/>
  <c r="Y470" i="4" s="1"/>
  <c r="V475" i="4"/>
  <c r="X475" i="4"/>
  <c r="Y475" i="4" s="1"/>
  <c r="V480" i="4"/>
  <c r="X480" i="4"/>
  <c r="Y480" i="4" s="1"/>
  <c r="V485" i="4"/>
  <c r="X485" i="4"/>
  <c r="Y485" i="4" s="1"/>
  <c r="V490" i="4"/>
  <c r="X490" i="4"/>
  <c r="Y490" i="4" s="1"/>
  <c r="V495" i="4"/>
  <c r="X495" i="4"/>
  <c r="Y495" i="4" s="1"/>
  <c r="V500" i="4"/>
  <c r="X500" i="4"/>
  <c r="Y500" i="4" s="1"/>
  <c r="V505" i="4"/>
  <c r="X505" i="4"/>
  <c r="Y505" i="4" s="1"/>
  <c r="V510" i="4"/>
  <c r="X510" i="4"/>
  <c r="Y510" i="4" s="1"/>
  <c r="V515" i="4"/>
  <c r="X515" i="4"/>
  <c r="Y515" i="4" s="1"/>
  <c r="V520" i="4"/>
  <c r="X520" i="4"/>
  <c r="Y520" i="4" s="1"/>
  <c r="V525" i="4"/>
  <c r="X525" i="4"/>
  <c r="Y525" i="4" s="1"/>
  <c r="V530" i="4"/>
  <c r="X530" i="4"/>
  <c r="Y530" i="4" s="1"/>
  <c r="V535" i="4"/>
  <c r="X535" i="4"/>
  <c r="Y535" i="4" s="1"/>
  <c r="V540" i="4"/>
  <c r="X540" i="4"/>
  <c r="Y540" i="4" s="1"/>
  <c r="V545" i="4"/>
  <c r="X545" i="4"/>
  <c r="Y545" i="4" s="1"/>
  <c r="V550" i="4"/>
  <c r="X550" i="4"/>
  <c r="Y550" i="4" s="1"/>
  <c r="V555" i="4"/>
  <c r="X555" i="4"/>
  <c r="Y555" i="4" s="1"/>
  <c r="V560" i="4"/>
  <c r="X560" i="4"/>
  <c r="Y560" i="4" s="1"/>
  <c r="V565" i="4"/>
  <c r="X565" i="4"/>
  <c r="Y565" i="4" s="1"/>
  <c r="V570" i="4"/>
  <c r="X570" i="4"/>
  <c r="Y570" i="4" s="1"/>
  <c r="V575" i="4"/>
  <c r="X575" i="4"/>
  <c r="Y575" i="4" s="1"/>
  <c r="V580" i="4"/>
  <c r="X580" i="4"/>
  <c r="Y580" i="4" s="1"/>
  <c r="V585" i="4"/>
  <c r="X585" i="4"/>
  <c r="Y585" i="4" s="1"/>
  <c r="V590" i="4"/>
  <c r="X590" i="4"/>
  <c r="Y590" i="4" s="1"/>
  <c r="V595" i="4"/>
  <c r="X595" i="4"/>
  <c r="Y595" i="4" s="1"/>
  <c r="V600" i="4"/>
  <c r="X600" i="4"/>
  <c r="Y600" i="4" s="1"/>
  <c r="V605" i="4"/>
  <c r="X605" i="4"/>
  <c r="Y605" i="4" s="1"/>
  <c r="V610" i="4"/>
  <c r="X610" i="4"/>
  <c r="Y610" i="4" s="1"/>
  <c r="V615" i="4"/>
  <c r="X615" i="4"/>
  <c r="Y615" i="4" s="1"/>
  <c r="V620" i="4"/>
  <c r="X620" i="4"/>
  <c r="Y620" i="4" s="1"/>
  <c r="V625" i="4"/>
  <c r="X625" i="4"/>
  <c r="Y625" i="4" s="1"/>
  <c r="V630" i="4"/>
  <c r="X630" i="4"/>
  <c r="Y630" i="4" s="1"/>
  <c r="V635" i="4"/>
  <c r="X635" i="4"/>
  <c r="Y635" i="4" s="1"/>
  <c r="V640" i="4"/>
  <c r="X640" i="4"/>
  <c r="Y640" i="4" s="1"/>
  <c r="V645" i="4"/>
  <c r="X645" i="4"/>
  <c r="Y645" i="4" s="1"/>
  <c r="V650" i="4"/>
  <c r="X650" i="4"/>
  <c r="Y650" i="4" s="1"/>
  <c r="V655" i="4"/>
  <c r="X655" i="4"/>
  <c r="Y655" i="4" s="1"/>
  <c r="V660" i="4"/>
  <c r="X660" i="4"/>
  <c r="Y660" i="4" s="1"/>
  <c r="V665" i="4"/>
  <c r="X665" i="4"/>
  <c r="Y665" i="4" s="1"/>
  <c r="V670" i="4"/>
  <c r="X670" i="4"/>
  <c r="Y670" i="4" s="1"/>
  <c r="V675" i="4"/>
  <c r="X675" i="4"/>
  <c r="Y675" i="4" s="1"/>
  <c r="V680" i="4"/>
  <c r="X680" i="4"/>
  <c r="Y680" i="4" s="1"/>
  <c r="V685" i="4"/>
  <c r="X685" i="4"/>
  <c r="Y685" i="4" s="1"/>
  <c r="V690" i="4"/>
  <c r="X690" i="4"/>
  <c r="Y690" i="4" s="1"/>
  <c r="V695" i="4"/>
  <c r="X695" i="4"/>
  <c r="Y695" i="4" s="1"/>
  <c r="V700" i="4"/>
  <c r="X700" i="4"/>
  <c r="Y700" i="4" s="1"/>
  <c r="V705" i="4"/>
  <c r="X705" i="4"/>
  <c r="Y705" i="4" s="1"/>
  <c r="V710" i="4"/>
  <c r="X710" i="4"/>
  <c r="Y710" i="4" s="1"/>
  <c r="V715" i="4"/>
  <c r="X715" i="4"/>
  <c r="Y715" i="4" s="1"/>
  <c r="V720" i="4"/>
  <c r="X720" i="4"/>
  <c r="Y720" i="4" s="1"/>
  <c r="V725" i="4"/>
  <c r="X725" i="4"/>
  <c r="Y725" i="4" s="1"/>
  <c r="V735" i="4"/>
  <c r="X735" i="4"/>
  <c r="Y735" i="4" s="1"/>
  <c r="V740" i="4"/>
  <c r="X740" i="4"/>
  <c r="Y740" i="4" s="1"/>
  <c r="V745" i="4"/>
  <c r="X745" i="4"/>
  <c r="Y745" i="4" s="1"/>
  <c r="V750" i="4"/>
  <c r="X750" i="4"/>
  <c r="Y750" i="4" s="1"/>
  <c r="V755" i="4"/>
  <c r="X755" i="4"/>
  <c r="Y755" i="4" s="1"/>
  <c r="V760" i="4"/>
  <c r="X760" i="4"/>
  <c r="Y760" i="4" s="1"/>
  <c r="V765" i="4"/>
  <c r="X765" i="4"/>
  <c r="Y765" i="4" s="1"/>
  <c r="X9" i="4"/>
  <c r="Y9" i="4" s="1"/>
  <c r="X29" i="4"/>
  <c r="Y29" i="4" s="1"/>
  <c r="X134" i="4"/>
  <c r="Y134" i="4" s="1"/>
  <c r="X196" i="4"/>
  <c r="Y196" i="4" s="1"/>
  <c r="X259" i="4"/>
  <c r="Y259" i="4" s="1"/>
  <c r="X523" i="4"/>
  <c r="Y523" i="4" s="1"/>
  <c r="X641" i="4"/>
  <c r="Y641" i="4" s="1"/>
  <c r="X759" i="4"/>
  <c r="Y759" i="4" s="1"/>
  <c r="X13" i="4"/>
  <c r="Y13" i="4" s="1"/>
  <c r="X30" i="4"/>
  <c r="Y30" i="4" s="1"/>
  <c r="X50" i="4"/>
  <c r="Y50" i="4" s="1"/>
  <c r="X83" i="4"/>
  <c r="Y83" i="4" s="1"/>
  <c r="X145" i="4"/>
  <c r="Y145" i="4" s="1"/>
  <c r="X270" i="4"/>
  <c r="Y270" i="4" s="1"/>
  <c r="X431" i="4"/>
  <c r="Y431" i="4" s="1"/>
  <c r="X661" i="4"/>
  <c r="Y661" i="4" s="1"/>
  <c r="V11" i="4"/>
  <c r="X11" i="4"/>
  <c r="Y11" i="4" s="1"/>
  <c r="V21" i="4"/>
  <c r="X21" i="4"/>
  <c r="Y21" i="4" s="1"/>
  <c r="V26" i="4"/>
  <c r="X26" i="4"/>
  <c r="Y26" i="4" s="1"/>
  <c r="V56" i="4"/>
  <c r="X56" i="4"/>
  <c r="Y56" i="4" s="1"/>
  <c r="V61" i="4"/>
  <c r="X61" i="4"/>
  <c r="Y61" i="4" s="1"/>
  <c r="V66" i="4"/>
  <c r="X66" i="4"/>
  <c r="Y66" i="4" s="1"/>
  <c r="V71" i="4"/>
  <c r="X71" i="4"/>
  <c r="Y71" i="4" s="1"/>
  <c r="V76" i="4"/>
  <c r="X76" i="4"/>
  <c r="Y76" i="4" s="1"/>
  <c r="V81" i="4"/>
  <c r="X81" i="4"/>
  <c r="Y81" i="4" s="1"/>
  <c r="V86" i="4"/>
  <c r="X86" i="4"/>
  <c r="Y86" i="4" s="1"/>
  <c r="V91" i="4"/>
  <c r="X91" i="4"/>
  <c r="Y91" i="4" s="1"/>
  <c r="V101" i="4"/>
  <c r="X101" i="4"/>
  <c r="Y101" i="4" s="1"/>
  <c r="V106" i="4"/>
  <c r="X106" i="4"/>
  <c r="Y106" i="4" s="1"/>
  <c r="V111" i="4"/>
  <c r="X111" i="4"/>
  <c r="Y111" i="4" s="1"/>
  <c r="V116" i="4"/>
  <c r="X116" i="4"/>
  <c r="Y116" i="4" s="1"/>
  <c r="V121" i="4"/>
  <c r="X121" i="4"/>
  <c r="Y121" i="4" s="1"/>
  <c r="V126" i="4"/>
  <c r="X126" i="4"/>
  <c r="Y126" i="4" s="1"/>
  <c r="V131" i="4"/>
  <c r="X131" i="4"/>
  <c r="Y131" i="4" s="1"/>
  <c r="V136" i="4"/>
  <c r="X136" i="4"/>
  <c r="Y136" i="4" s="1"/>
  <c r="V141" i="4"/>
  <c r="X141" i="4"/>
  <c r="Y141" i="4" s="1"/>
  <c r="V146" i="4"/>
  <c r="V151" i="4"/>
  <c r="X151" i="4"/>
  <c r="Y151" i="4" s="1"/>
  <c r="V156" i="4"/>
  <c r="X156" i="4"/>
  <c r="Y156" i="4" s="1"/>
  <c r="V161" i="4"/>
  <c r="X161" i="4"/>
  <c r="Y161" i="4" s="1"/>
  <c r="V166" i="4"/>
  <c r="X166" i="4"/>
  <c r="Y166" i="4" s="1"/>
  <c r="V171" i="4"/>
  <c r="X171" i="4"/>
  <c r="Y171" i="4" s="1"/>
  <c r="V176" i="4"/>
  <c r="X176" i="4"/>
  <c r="Y176" i="4" s="1"/>
  <c r="V181" i="4"/>
  <c r="X181" i="4"/>
  <c r="Y181" i="4" s="1"/>
  <c r="V186" i="4"/>
  <c r="X186" i="4"/>
  <c r="Y186" i="4" s="1"/>
  <c r="V191" i="4"/>
  <c r="X191" i="4"/>
  <c r="Y191" i="4" s="1"/>
  <c r="V201" i="4"/>
  <c r="X201" i="4"/>
  <c r="Y201" i="4" s="1"/>
  <c r="V206" i="4"/>
  <c r="X206" i="4"/>
  <c r="Y206" i="4" s="1"/>
  <c r="V211" i="4"/>
  <c r="X211" i="4"/>
  <c r="Y211" i="4" s="1"/>
  <c r="V216" i="4"/>
  <c r="X216" i="4"/>
  <c r="Y216" i="4" s="1"/>
  <c r="V221" i="4"/>
  <c r="X221" i="4"/>
  <c r="Y221" i="4" s="1"/>
  <c r="V226" i="4"/>
  <c r="X226" i="4"/>
  <c r="Y226" i="4" s="1"/>
  <c r="V231" i="4"/>
  <c r="X231" i="4"/>
  <c r="Y231" i="4" s="1"/>
  <c r="V236" i="4"/>
  <c r="X236" i="4"/>
  <c r="Y236" i="4" s="1"/>
  <c r="V241" i="4"/>
  <c r="X241" i="4"/>
  <c r="Y241" i="4" s="1"/>
  <c r="V251" i="4"/>
  <c r="X251" i="4"/>
  <c r="Y251" i="4" s="1"/>
  <c r="V256" i="4"/>
  <c r="X256" i="4"/>
  <c r="Y256" i="4" s="1"/>
  <c r="V261" i="4"/>
  <c r="X261" i="4"/>
  <c r="Y261" i="4" s="1"/>
  <c r="V266" i="4"/>
  <c r="X266" i="4"/>
  <c r="Y266" i="4" s="1"/>
  <c r="V271" i="4"/>
  <c r="X271" i="4"/>
  <c r="Y271" i="4" s="1"/>
  <c r="V276" i="4"/>
  <c r="X276" i="4"/>
  <c r="Y276" i="4" s="1"/>
  <c r="V281" i="4"/>
  <c r="X281" i="4"/>
  <c r="Y281" i="4" s="1"/>
  <c r="V286" i="4"/>
  <c r="V291" i="4"/>
  <c r="X291" i="4"/>
  <c r="Y291" i="4" s="1"/>
  <c r="V296" i="4"/>
  <c r="X296" i="4"/>
  <c r="Y296" i="4" s="1"/>
  <c r="V301" i="4"/>
  <c r="X301" i="4"/>
  <c r="Y301" i="4" s="1"/>
  <c r="V306" i="4"/>
  <c r="X306" i="4"/>
  <c r="Y306" i="4" s="1"/>
  <c r="V311" i="4"/>
  <c r="X311" i="4"/>
  <c r="Y311" i="4" s="1"/>
  <c r="V316" i="4"/>
  <c r="X316" i="4"/>
  <c r="Y316" i="4" s="1"/>
  <c r="V321" i="4"/>
  <c r="X321" i="4"/>
  <c r="Y321" i="4" s="1"/>
  <c r="V326" i="4"/>
  <c r="X326" i="4"/>
  <c r="Y326" i="4" s="1"/>
  <c r="V331" i="4"/>
  <c r="V336" i="4"/>
  <c r="X336" i="4"/>
  <c r="Y336" i="4" s="1"/>
  <c r="V341" i="4"/>
  <c r="X341" i="4"/>
  <c r="Y341" i="4" s="1"/>
  <c r="V346" i="4"/>
  <c r="X346" i="4"/>
  <c r="Y346" i="4" s="1"/>
  <c r="V351" i="4"/>
  <c r="X351" i="4"/>
  <c r="Y351" i="4" s="1"/>
  <c r="V356" i="4"/>
  <c r="X356" i="4"/>
  <c r="Y356" i="4" s="1"/>
  <c r="V361" i="4"/>
  <c r="X361" i="4"/>
  <c r="Y361" i="4" s="1"/>
  <c r="V366" i="4"/>
  <c r="X366" i="4"/>
  <c r="Y366" i="4" s="1"/>
  <c r="V371" i="4"/>
  <c r="X371" i="4"/>
  <c r="Y371" i="4" s="1"/>
  <c r="V376" i="4"/>
  <c r="X376" i="4"/>
  <c r="Y376" i="4" s="1"/>
  <c r="V381" i="4"/>
  <c r="X381" i="4"/>
  <c r="Y381" i="4" s="1"/>
  <c r="V386" i="4"/>
  <c r="X386" i="4"/>
  <c r="Y386" i="4" s="1"/>
  <c r="V391" i="4"/>
  <c r="X391" i="4"/>
  <c r="Y391" i="4" s="1"/>
  <c r="V401" i="4"/>
  <c r="X401" i="4"/>
  <c r="Y401" i="4" s="1"/>
  <c r="V406" i="4"/>
  <c r="X406" i="4"/>
  <c r="Y406" i="4" s="1"/>
  <c r="V411" i="4"/>
  <c r="X411" i="4"/>
  <c r="Y411" i="4" s="1"/>
  <c r="V416" i="4"/>
  <c r="X416" i="4"/>
  <c r="Y416" i="4" s="1"/>
  <c r="V421" i="4"/>
  <c r="X421" i="4"/>
  <c r="Y421" i="4" s="1"/>
  <c r="V426" i="4"/>
  <c r="X426" i="4"/>
  <c r="Y426" i="4" s="1"/>
  <c r="V436" i="4"/>
  <c r="X436" i="4"/>
  <c r="Y436" i="4" s="1"/>
  <c r="V441" i="4"/>
  <c r="X441" i="4"/>
  <c r="Y441" i="4" s="1"/>
  <c r="V446" i="4"/>
  <c r="X446" i="4"/>
  <c r="Y446" i="4" s="1"/>
  <c r="V451" i="4"/>
  <c r="X451" i="4"/>
  <c r="Y451" i="4" s="1"/>
  <c r="V456" i="4"/>
  <c r="X456" i="4"/>
  <c r="Y456" i="4" s="1"/>
  <c r="V461" i="4"/>
  <c r="X461" i="4"/>
  <c r="Y461" i="4" s="1"/>
  <c r="V466" i="4"/>
  <c r="X466" i="4"/>
  <c r="Y466" i="4" s="1"/>
  <c r="V471" i="4"/>
  <c r="X471" i="4"/>
  <c r="Y471" i="4" s="1"/>
  <c r="V476" i="4"/>
  <c r="X476" i="4"/>
  <c r="Y476" i="4" s="1"/>
  <c r="V481" i="4"/>
  <c r="X481" i="4"/>
  <c r="Y481" i="4" s="1"/>
  <c r="V486" i="4"/>
  <c r="X486" i="4"/>
  <c r="Y486" i="4" s="1"/>
  <c r="V491" i="4"/>
  <c r="X491" i="4"/>
  <c r="Y491" i="4" s="1"/>
  <c r="V496" i="4"/>
  <c r="X496" i="4"/>
  <c r="Y496" i="4" s="1"/>
  <c r="V501" i="4"/>
  <c r="X501" i="4"/>
  <c r="Y501" i="4" s="1"/>
  <c r="V506" i="4"/>
  <c r="X506" i="4"/>
  <c r="Y506" i="4" s="1"/>
  <c r="V511" i="4"/>
  <c r="X511" i="4"/>
  <c r="Y511" i="4" s="1"/>
  <c r="V516" i="4"/>
  <c r="X516" i="4"/>
  <c r="Y516" i="4" s="1"/>
  <c r="V521" i="4"/>
  <c r="X521" i="4"/>
  <c r="Y521" i="4" s="1"/>
  <c r="V526" i="4"/>
  <c r="X526" i="4"/>
  <c r="Y526" i="4" s="1"/>
  <c r="V531" i="4"/>
  <c r="X531" i="4"/>
  <c r="Y531" i="4" s="1"/>
  <c r="V536" i="4"/>
  <c r="X536" i="4"/>
  <c r="Y536" i="4" s="1"/>
  <c r="V541" i="4"/>
  <c r="X541" i="4"/>
  <c r="Y541" i="4" s="1"/>
  <c r="V546" i="4"/>
  <c r="X546" i="4"/>
  <c r="Y546" i="4" s="1"/>
  <c r="V551" i="4"/>
  <c r="X551" i="4"/>
  <c r="Y551" i="4" s="1"/>
  <c r="V556" i="4"/>
  <c r="X556" i="4"/>
  <c r="Y556" i="4" s="1"/>
  <c r="V561" i="4"/>
  <c r="X561" i="4"/>
  <c r="Y561" i="4" s="1"/>
  <c r="V566" i="4"/>
  <c r="X566" i="4"/>
  <c r="Y566" i="4" s="1"/>
  <c r="V571" i="4"/>
  <c r="X571" i="4"/>
  <c r="Y571" i="4" s="1"/>
  <c r="V576" i="4"/>
  <c r="X576" i="4"/>
  <c r="Y576" i="4" s="1"/>
  <c r="V581" i="4"/>
  <c r="X581" i="4"/>
  <c r="Y581" i="4" s="1"/>
  <c r="V586" i="4"/>
  <c r="X586" i="4"/>
  <c r="Y586" i="4" s="1"/>
  <c r="V596" i="4"/>
  <c r="X596" i="4"/>
  <c r="Y596" i="4" s="1"/>
  <c r="V601" i="4"/>
  <c r="X601" i="4"/>
  <c r="Y601" i="4" s="1"/>
  <c r="V606" i="4"/>
  <c r="X606" i="4"/>
  <c r="Y606" i="4" s="1"/>
  <c r="V611" i="4"/>
  <c r="X611" i="4"/>
  <c r="Y611" i="4" s="1"/>
  <c r="V621" i="4"/>
  <c r="X621" i="4"/>
  <c r="Y621" i="4" s="1"/>
  <c r="V626" i="4"/>
  <c r="X626" i="4"/>
  <c r="Y626" i="4" s="1"/>
  <c r="V631" i="4"/>
  <c r="X631" i="4"/>
  <c r="Y631" i="4" s="1"/>
  <c r="V636" i="4"/>
  <c r="X636" i="4"/>
  <c r="Y636" i="4" s="1"/>
  <c r="V646" i="4"/>
  <c r="X646" i="4"/>
  <c r="Y646" i="4" s="1"/>
  <c r="V651" i="4"/>
  <c r="X651" i="4"/>
  <c r="Y651" i="4" s="1"/>
  <c r="V656" i="4"/>
  <c r="X656" i="4"/>
  <c r="Y656" i="4" s="1"/>
  <c r="V666" i="4"/>
  <c r="X666" i="4"/>
  <c r="Y666" i="4" s="1"/>
  <c r="V671" i="4"/>
  <c r="X671" i="4"/>
  <c r="Y671" i="4" s="1"/>
  <c r="V676" i="4"/>
  <c r="X676" i="4"/>
  <c r="Y676" i="4" s="1"/>
  <c r="V681" i="4"/>
  <c r="X681" i="4"/>
  <c r="Y681" i="4" s="1"/>
  <c r="V691" i="4"/>
  <c r="X691" i="4"/>
  <c r="Y691" i="4" s="1"/>
  <c r="V696" i="4"/>
  <c r="X696" i="4"/>
  <c r="Y696" i="4" s="1"/>
  <c r="V701" i="4"/>
  <c r="X701" i="4"/>
  <c r="Y701" i="4" s="1"/>
  <c r="V716" i="4"/>
  <c r="X716" i="4"/>
  <c r="Y716" i="4" s="1"/>
  <c r="V721" i="4"/>
  <c r="X721" i="4"/>
  <c r="Y721" i="4" s="1"/>
  <c r="V726" i="4"/>
  <c r="X726" i="4"/>
  <c r="Y726" i="4" s="1"/>
  <c r="V736" i="4"/>
  <c r="X736" i="4"/>
  <c r="Y736" i="4" s="1"/>
  <c r="V741" i="4"/>
  <c r="X741" i="4"/>
  <c r="Y741" i="4" s="1"/>
  <c r="X761" i="4"/>
  <c r="Y761" i="4" s="1"/>
  <c r="X14" i="4"/>
  <c r="Y14" i="4" s="1"/>
  <c r="X31" i="4"/>
  <c r="Y31" i="4" s="1"/>
  <c r="X51" i="4"/>
  <c r="Y51" i="4" s="1"/>
  <c r="X84" i="4"/>
  <c r="Y84" i="4" s="1"/>
  <c r="X146" i="4"/>
  <c r="Y146" i="4" s="1"/>
  <c r="X209" i="4"/>
  <c r="Y209" i="4" s="1"/>
  <c r="X348" i="4"/>
  <c r="Y348" i="4" s="1"/>
  <c r="X549" i="4"/>
  <c r="Y549" i="4" s="1"/>
  <c r="X137" i="4"/>
  <c r="Y137" i="4" s="1"/>
  <c r="X177" i="4"/>
  <c r="Y177" i="4" s="1"/>
  <c r="X187" i="4"/>
  <c r="Y187" i="4" s="1"/>
  <c r="X227" i="4"/>
  <c r="Y227" i="4" s="1"/>
  <c r="X237" i="4"/>
  <c r="Y237" i="4" s="1"/>
  <c r="X277" i="4"/>
  <c r="Y277" i="4" s="1"/>
  <c r="X307" i="4"/>
  <c r="Y307" i="4" s="1"/>
  <c r="X337" i="4"/>
  <c r="Y337" i="4" s="1"/>
  <c r="X367" i="4"/>
  <c r="Y367" i="4" s="1"/>
  <c r="X387" i="4"/>
  <c r="Y387" i="4" s="1"/>
  <c r="X407" i="4"/>
  <c r="Y407" i="4" s="1"/>
  <c r="X467" i="4"/>
  <c r="Y467" i="4" s="1"/>
  <c r="X507" i="4"/>
  <c r="Y507" i="4" s="1"/>
  <c r="X517" i="4"/>
  <c r="Y517" i="4" s="1"/>
  <c r="X537" i="4"/>
  <c r="Y537" i="4" s="1"/>
  <c r="X577" i="4"/>
  <c r="Y577" i="4" s="1"/>
  <c r="X587" i="4"/>
  <c r="Y587" i="4" s="1"/>
  <c r="X607" i="4"/>
  <c r="Y607" i="4" s="1"/>
  <c r="X647" i="4"/>
  <c r="Y647" i="4" s="1"/>
  <c r="X657" i="4"/>
  <c r="Y657" i="4" s="1"/>
  <c r="X677" i="4"/>
  <c r="Y677" i="4" s="1"/>
  <c r="X717" i="4"/>
  <c r="Y717" i="4" s="1"/>
  <c r="X727" i="4"/>
  <c r="Y727" i="4" s="1"/>
  <c r="X16" i="4"/>
  <c r="Y16" i="4" s="1"/>
  <c r="X35" i="4"/>
  <c r="Y35" i="4" s="1"/>
  <c r="X95" i="4"/>
  <c r="Y95" i="4" s="1"/>
  <c r="X220" i="4"/>
  <c r="Y220" i="4" s="1"/>
  <c r="X284" i="4"/>
  <c r="Y284" i="4" s="1"/>
  <c r="X453" i="4"/>
  <c r="Y453" i="4" s="1"/>
  <c r="X686" i="4"/>
  <c r="Y686" i="4" s="1"/>
  <c r="V746" i="4"/>
  <c r="X746" i="4"/>
  <c r="Y746" i="4" s="1"/>
  <c r="V751" i="4"/>
  <c r="X751" i="4"/>
  <c r="Y751" i="4" s="1"/>
  <c r="V756" i="4"/>
  <c r="X756" i="4"/>
  <c r="Y756" i="4" s="1"/>
  <c r="V761" i="4"/>
  <c r="V766" i="4"/>
  <c r="X766" i="4"/>
  <c r="Y766" i="4" s="1"/>
  <c r="V77" i="4"/>
  <c r="V82" i="4"/>
  <c r="V87" i="4"/>
  <c r="V92" i="4"/>
  <c r="V97" i="4"/>
  <c r="V102" i="4"/>
  <c r="V107" i="4"/>
  <c r="V112" i="4"/>
  <c r="V117" i="4"/>
  <c r="V122" i="4"/>
  <c r="V127" i="4"/>
  <c r="V132" i="4"/>
  <c r="V137" i="4"/>
  <c r="V142" i="4"/>
  <c r="V147" i="4"/>
  <c r="V152" i="4"/>
  <c r="V157" i="4"/>
  <c r="V162" i="4"/>
  <c r="V167" i="4"/>
  <c r="V172" i="4"/>
  <c r="V177" i="4"/>
  <c r="V182" i="4"/>
  <c r="V187" i="4"/>
  <c r="V192" i="4"/>
  <c r="V197" i="4"/>
  <c r="V202" i="4"/>
  <c r="V207" i="4"/>
  <c r="V212" i="4"/>
  <c r="V217" i="4"/>
  <c r="V222" i="4"/>
  <c r="V227" i="4"/>
  <c r="V232" i="4"/>
  <c r="V237" i="4"/>
  <c r="V242" i="4"/>
  <c r="V247" i="4"/>
  <c r="V252" i="4"/>
  <c r="V257" i="4"/>
  <c r="V262" i="4"/>
  <c r="V267" i="4"/>
  <c r="V272" i="4"/>
  <c r="V277" i="4"/>
  <c r="V282" i="4"/>
  <c r="X282" i="4"/>
  <c r="Y282" i="4" s="1"/>
  <c r="V287" i="4"/>
  <c r="V292" i="4"/>
  <c r="V297" i="4"/>
  <c r="V302" i="4"/>
  <c r="V307" i="4"/>
  <c r="V312" i="4"/>
  <c r="X312" i="4"/>
  <c r="Y312" i="4" s="1"/>
  <c r="V317" i="4"/>
  <c r="V322" i="4"/>
  <c r="V327" i="4"/>
  <c r="X327" i="4"/>
  <c r="Y327" i="4" s="1"/>
  <c r="V332" i="4"/>
  <c r="X332" i="4"/>
  <c r="Y332" i="4" s="1"/>
  <c r="V337" i="4"/>
  <c r="V342" i="4"/>
  <c r="V347" i="4"/>
  <c r="V352" i="4"/>
  <c r="V357" i="4"/>
  <c r="X357" i="4"/>
  <c r="Y357" i="4" s="1"/>
  <c r="V362" i="4"/>
  <c r="V367" i="4"/>
  <c r="V372" i="4"/>
  <c r="V377" i="4"/>
  <c r="X377" i="4"/>
  <c r="Y377" i="4" s="1"/>
  <c r="V382" i="4"/>
  <c r="X382" i="4"/>
  <c r="Y382" i="4" s="1"/>
  <c r="V387" i="4"/>
  <c r="V392" i="4"/>
  <c r="V397" i="4"/>
  <c r="V402" i="4"/>
  <c r="V407" i="4"/>
  <c r="V412" i="4"/>
  <c r="X412" i="4"/>
  <c r="Y412" i="4" s="1"/>
  <c r="V417" i="4"/>
  <c r="V422" i="4"/>
  <c r="X422" i="4"/>
  <c r="Y422" i="4" s="1"/>
  <c r="V427" i="4"/>
  <c r="X427" i="4"/>
  <c r="Y427" i="4" s="1"/>
  <c r="V432" i="4"/>
  <c r="X432" i="4"/>
  <c r="Y432" i="4" s="1"/>
  <c r="V437" i="4"/>
  <c r="V442" i="4"/>
  <c r="V447" i="4"/>
  <c r="X447" i="4"/>
  <c r="Y447" i="4" s="1"/>
  <c r="V452" i="4"/>
  <c r="V457" i="4"/>
  <c r="X457" i="4"/>
  <c r="Y457" i="4" s="1"/>
  <c r="V462" i="4"/>
  <c r="V467" i="4"/>
  <c r="V472" i="4"/>
  <c r="X472" i="4"/>
  <c r="Y472" i="4" s="1"/>
  <c r="V477" i="4"/>
  <c r="V482" i="4"/>
  <c r="X482" i="4"/>
  <c r="Y482" i="4" s="1"/>
  <c r="V487" i="4"/>
  <c r="X487" i="4"/>
  <c r="Y487" i="4" s="1"/>
  <c r="V492" i="4"/>
  <c r="V497" i="4"/>
  <c r="V502" i="4"/>
  <c r="V507" i="4"/>
  <c r="V512" i="4"/>
  <c r="X512" i="4"/>
  <c r="Y512" i="4" s="1"/>
  <c r="V517" i="4"/>
  <c r="V522" i="4"/>
  <c r="V527" i="4"/>
  <c r="X527" i="4"/>
  <c r="Y527" i="4" s="1"/>
  <c r="V532" i="4"/>
  <c r="X532" i="4"/>
  <c r="Y532" i="4" s="1"/>
  <c r="V537" i="4"/>
  <c r="V542" i="4"/>
  <c r="X542" i="4"/>
  <c r="Y542" i="4" s="1"/>
  <c r="V547" i="4"/>
  <c r="V552" i="4"/>
  <c r="V557" i="4"/>
  <c r="X557" i="4"/>
  <c r="Y557" i="4" s="1"/>
  <c r="V562" i="4"/>
  <c r="V567" i="4"/>
  <c r="V572" i="4"/>
  <c r="V577" i="4"/>
  <c r="V582" i="4"/>
  <c r="X582" i="4"/>
  <c r="Y582" i="4" s="1"/>
  <c r="V587" i="4"/>
  <c r="V592" i="4"/>
  <c r="V597" i="4"/>
  <c r="X597" i="4"/>
  <c r="Y597" i="4" s="1"/>
  <c r="V602" i="4"/>
  <c r="X602" i="4"/>
  <c r="Y602" i="4" s="1"/>
  <c r="V607" i="4"/>
  <c r="V612" i="4"/>
  <c r="X612" i="4"/>
  <c r="Y612" i="4" s="1"/>
  <c r="V617" i="4"/>
  <c r="X617" i="4"/>
  <c r="Y617" i="4" s="1"/>
  <c r="V622" i="4"/>
  <c r="V627" i="4"/>
  <c r="X627" i="4"/>
  <c r="Y627" i="4" s="1"/>
  <c r="V632" i="4"/>
  <c r="X632" i="4"/>
  <c r="Y632" i="4" s="1"/>
  <c r="V637" i="4"/>
  <c r="V642" i="4"/>
  <c r="V647" i="4"/>
  <c r="V652" i="4"/>
  <c r="X652" i="4"/>
  <c r="Y652" i="4" s="1"/>
  <c r="V657" i="4"/>
  <c r="V662" i="4"/>
  <c r="V667" i="4"/>
  <c r="X667" i="4"/>
  <c r="Y667" i="4" s="1"/>
  <c r="V672" i="4"/>
  <c r="X672" i="4"/>
  <c r="Y672" i="4" s="1"/>
  <c r="V677" i="4"/>
  <c r="V682" i="4"/>
  <c r="X682" i="4"/>
  <c r="Y682" i="4" s="1"/>
  <c r="V687" i="4"/>
  <c r="X687" i="4"/>
  <c r="Y687" i="4" s="1"/>
  <c r="V692" i="4"/>
  <c r="X692" i="4"/>
  <c r="Y692" i="4" s="1"/>
  <c r="V697" i="4"/>
  <c r="X697" i="4"/>
  <c r="Y697" i="4" s="1"/>
  <c r="V702" i="4"/>
  <c r="V707" i="4"/>
  <c r="X707" i="4"/>
  <c r="Y707" i="4" s="1"/>
  <c r="V712" i="4"/>
  <c r="V717" i="4"/>
  <c r="V722" i="4"/>
  <c r="X722" i="4"/>
  <c r="Y722" i="4" s="1"/>
  <c r="V727" i="4"/>
  <c r="V732" i="4"/>
  <c r="X732" i="4"/>
  <c r="Y732" i="4" s="1"/>
  <c r="V737" i="4"/>
  <c r="X737" i="4"/>
  <c r="Y737" i="4" s="1"/>
  <c r="V742" i="4"/>
  <c r="V747" i="4"/>
  <c r="X747" i="4"/>
  <c r="Y747" i="4" s="1"/>
  <c r="V752" i="4"/>
  <c r="X752" i="4"/>
  <c r="Y752" i="4" s="1"/>
  <c r="V757" i="4"/>
  <c r="X757" i="4"/>
  <c r="Y757" i="4" s="1"/>
  <c r="V762" i="4"/>
  <c r="V767" i="4"/>
  <c r="X767" i="4"/>
  <c r="Y767" i="4" s="1"/>
  <c r="X82" i="4"/>
  <c r="Y82" i="4" s="1"/>
  <c r="X132" i="4"/>
  <c r="Y132" i="4" s="1"/>
  <c r="X182" i="4"/>
  <c r="Y182" i="4" s="1"/>
  <c r="X232" i="4"/>
  <c r="Y232" i="4" s="1"/>
  <c r="X297" i="4"/>
  <c r="Y297" i="4" s="1"/>
  <c r="X452" i="4"/>
  <c r="Y452" i="4" s="1"/>
  <c r="X497" i="4"/>
  <c r="Y497" i="4" s="1"/>
  <c r="R7" i="8"/>
  <c r="T149" i="8"/>
  <c r="U149" i="8" s="1"/>
  <c r="T53" i="8"/>
  <c r="U53" i="8" s="1"/>
  <c r="R68" i="8"/>
  <c r="R73" i="8"/>
  <c r="R83" i="8"/>
  <c r="T123" i="8"/>
  <c r="U123" i="8" s="1"/>
  <c r="R128" i="8"/>
  <c r="T273" i="8"/>
  <c r="U273" i="8" s="1"/>
  <c r="R278" i="8"/>
  <c r="R283" i="8"/>
  <c r="T268" i="8"/>
  <c r="U268" i="8" s="1"/>
  <c r="T494" i="8"/>
  <c r="U494" i="8" s="1"/>
  <c r="T284" i="8"/>
  <c r="U284" i="8" s="1"/>
  <c r="T329" i="8"/>
  <c r="U329" i="8" s="1"/>
  <c r="R222" i="8"/>
  <c r="T247" i="8"/>
  <c r="U247" i="8" s="1"/>
  <c r="R267" i="8"/>
  <c r="R337" i="8"/>
  <c r="R425" i="8"/>
  <c r="R435" i="8"/>
  <c r="R440" i="8"/>
  <c r="R550" i="8"/>
  <c r="T585" i="8"/>
  <c r="U585" i="8" s="1"/>
  <c r="R610" i="8"/>
  <c r="T687" i="8"/>
  <c r="U687" i="8" s="1"/>
  <c r="T398" i="8"/>
  <c r="U398" i="8" s="1"/>
  <c r="T408" i="8"/>
  <c r="U408" i="8" s="1"/>
  <c r="T478" i="8"/>
  <c r="U478" i="8" s="1"/>
  <c r="R548" i="8"/>
  <c r="R563" i="8"/>
  <c r="T625" i="8"/>
  <c r="U625" i="8" s="1"/>
  <c r="T141" i="8"/>
  <c r="U141" i="8" s="1"/>
  <c r="T256" i="8"/>
  <c r="U256" i="8" s="1"/>
  <c r="T336" i="8"/>
  <c r="U336" i="8" s="1"/>
  <c r="R386" i="8"/>
  <c r="R591" i="8"/>
  <c r="R74" i="8"/>
  <c r="T76" i="8"/>
  <c r="U76" i="8" s="1"/>
  <c r="R89" i="8"/>
  <c r="R94" i="8"/>
  <c r="R124" i="8"/>
  <c r="R129" i="8"/>
  <c r="R319" i="8"/>
  <c r="R751" i="8"/>
  <c r="R434" i="8"/>
  <c r="T454" i="8"/>
  <c r="U454" i="8" s="1"/>
  <c r="R474" i="8"/>
  <c r="R484" i="8"/>
  <c r="T609" i="8"/>
  <c r="U609" i="8" s="1"/>
  <c r="R624" i="8"/>
  <c r="R417" i="8"/>
  <c r="T512" i="8"/>
  <c r="U512" i="8" s="1"/>
  <c r="K223" i="2"/>
  <c r="K233" i="2"/>
  <c r="K243" i="2"/>
  <c r="K253" i="2"/>
  <c r="K263" i="2"/>
  <c r="K273" i="2"/>
  <c r="K283" i="2"/>
  <c r="K293" i="2"/>
  <c r="K303" i="2"/>
  <c r="K313" i="2"/>
  <c r="K323" i="2"/>
  <c r="K333" i="2"/>
  <c r="K343" i="2"/>
  <c r="K353" i="2"/>
  <c r="K363" i="2"/>
  <c r="K373" i="2"/>
  <c r="K383" i="2"/>
  <c r="K393" i="2"/>
  <c r="K403" i="2"/>
  <c r="K413" i="2"/>
  <c r="K423" i="2"/>
  <c r="K433" i="2"/>
  <c r="K443" i="2"/>
  <c r="K453" i="2"/>
  <c r="K463" i="2"/>
  <c r="K473" i="2"/>
  <c r="K483" i="2"/>
  <c r="K493" i="2"/>
  <c r="K503" i="2"/>
  <c r="K513" i="2"/>
  <c r="K523" i="2"/>
  <c r="K533" i="2"/>
  <c r="K543" i="2"/>
  <c r="K553" i="2"/>
  <c r="K563" i="2"/>
  <c r="K573" i="2"/>
  <c r="K583" i="2"/>
  <c r="K593" i="2"/>
  <c r="K603" i="2"/>
  <c r="K613" i="2"/>
  <c r="K623" i="2"/>
  <c r="K633" i="2"/>
  <c r="K643" i="2"/>
  <c r="K653" i="2"/>
  <c r="K663" i="2"/>
  <c r="K673" i="2"/>
  <c r="K683" i="2"/>
  <c r="K693" i="2"/>
  <c r="K703" i="2"/>
  <c r="K713" i="2"/>
  <c r="K723" i="2"/>
  <c r="K733" i="2"/>
  <c r="K743" i="2"/>
  <c r="K753" i="2"/>
  <c r="K763" i="2"/>
  <c r="K773" i="2"/>
  <c r="K783" i="2"/>
  <c r="K793" i="2"/>
  <c r="K803" i="2"/>
  <c r="K813" i="2"/>
  <c r="K823" i="2"/>
  <c r="K833" i="2"/>
  <c r="K843" i="2"/>
  <c r="K853" i="2"/>
  <c r="K863" i="2"/>
  <c r="K873" i="2"/>
  <c r="K883" i="2"/>
  <c r="K893" i="2"/>
  <c r="K903" i="2"/>
  <c r="K913" i="2"/>
  <c r="K923" i="2"/>
  <c r="K933" i="2"/>
  <c r="K943" i="2"/>
  <c r="K953" i="2"/>
  <c r="K963" i="2"/>
  <c r="K973" i="2"/>
  <c r="K983" i="2"/>
  <c r="K993" i="2"/>
  <c r="K1003" i="2"/>
  <c r="K1013" i="2"/>
  <c r="K1023" i="2"/>
  <c r="K1033" i="2"/>
  <c r="K1043" i="2"/>
  <c r="K1053" i="2"/>
  <c r="K1063" i="2"/>
  <c r="K10" i="2"/>
  <c r="K20" i="2"/>
  <c r="K30" i="2"/>
  <c r="K40" i="2"/>
  <c r="K50" i="2"/>
  <c r="K60" i="2"/>
  <c r="K70" i="2"/>
  <c r="K80" i="2"/>
  <c r="K90" i="2"/>
  <c r="K100" i="2"/>
  <c r="K110" i="2"/>
  <c r="K120" i="2"/>
  <c r="K130" i="2"/>
  <c r="K140" i="2"/>
  <c r="K150" i="2"/>
  <c r="K160" i="2"/>
  <c r="K170" i="2"/>
  <c r="K180" i="2"/>
  <c r="K190" i="2"/>
  <c r="K200" i="2"/>
  <c r="K210" i="2"/>
  <c r="K220" i="2"/>
  <c r="K230" i="2"/>
  <c r="K240" i="2"/>
  <c r="K250" i="2"/>
  <c r="K260" i="2"/>
  <c r="K270" i="2"/>
  <c r="K280" i="2"/>
  <c r="K290" i="2"/>
  <c r="K300" i="2"/>
  <c r="K310" i="2"/>
  <c r="K320" i="2"/>
  <c r="K330" i="2"/>
  <c r="K340" i="2"/>
  <c r="K350" i="2"/>
  <c r="K360" i="2"/>
  <c r="K370" i="2"/>
  <c r="K380" i="2"/>
  <c r="K390" i="2"/>
  <c r="K400" i="2"/>
  <c r="K410" i="2"/>
  <c r="K420" i="2"/>
  <c r="K430" i="2"/>
  <c r="K440" i="2"/>
  <c r="K450" i="2"/>
  <c r="K460" i="2"/>
  <c r="K470" i="2"/>
  <c r="K480" i="2"/>
  <c r="K490" i="2"/>
  <c r="K500" i="2"/>
  <c r="K510" i="2"/>
  <c r="K520" i="2"/>
  <c r="K530" i="2"/>
  <c r="K540" i="2"/>
  <c r="K550" i="2"/>
  <c r="K560" i="2"/>
  <c r="K570" i="2"/>
  <c r="K580" i="2"/>
  <c r="K590" i="2"/>
  <c r="K600" i="2"/>
  <c r="K610" i="2"/>
  <c r="K620" i="2"/>
  <c r="K630" i="2"/>
  <c r="K640" i="2"/>
  <c r="K650" i="2"/>
  <c r="K660" i="2"/>
  <c r="K670" i="2"/>
  <c r="K680" i="2"/>
  <c r="K690" i="2"/>
  <c r="K700" i="2"/>
  <c r="K710" i="2"/>
  <c r="K720" i="2"/>
  <c r="K730" i="2"/>
  <c r="K740" i="2"/>
  <c r="K750" i="2"/>
  <c r="K760" i="2"/>
  <c r="K770" i="2"/>
  <c r="K780" i="2"/>
  <c r="K790" i="2"/>
  <c r="K800" i="2"/>
  <c r="K810" i="2"/>
  <c r="K820" i="2"/>
  <c r="K830" i="2"/>
  <c r="K840" i="2"/>
  <c r="K850" i="2"/>
  <c r="K860" i="2"/>
  <c r="K870" i="2"/>
  <c r="K880" i="2"/>
  <c r="K890" i="2"/>
  <c r="K900" i="2"/>
  <c r="K910" i="2"/>
  <c r="K920" i="2"/>
  <c r="K930" i="2"/>
  <c r="K940" i="2"/>
  <c r="K950" i="2"/>
  <c r="K960" i="2"/>
  <c r="K970" i="2"/>
  <c r="K980" i="2"/>
  <c r="K990" i="2"/>
  <c r="K1000" i="2"/>
  <c r="K1010" i="2"/>
  <c r="K1020" i="2"/>
  <c r="K1030" i="2"/>
  <c r="K1040" i="2"/>
  <c r="K1050" i="2"/>
  <c r="K1060" i="2"/>
  <c r="K1070" i="2"/>
  <c r="K1080" i="2"/>
  <c r="K1090" i="2"/>
  <c r="K1100" i="2"/>
  <c r="K1110" i="2"/>
  <c r="K1073" i="2"/>
  <c r="K1083" i="2"/>
  <c r="K1093" i="2"/>
  <c r="K1103" i="2"/>
  <c r="K1113" i="2"/>
  <c r="K1123" i="2"/>
  <c r="K1133" i="2"/>
  <c r="K1143" i="2"/>
  <c r="K1153" i="2"/>
  <c r="K1163" i="2"/>
  <c r="K1173" i="2"/>
  <c r="K1183" i="2"/>
  <c r="K1193" i="2"/>
  <c r="K1203" i="2"/>
  <c r="K1213" i="2"/>
  <c r="K1223" i="2"/>
  <c r="K1233" i="2"/>
  <c r="K1243" i="2"/>
  <c r="K1253" i="2"/>
  <c r="K1263" i="2"/>
  <c r="K1273" i="2"/>
  <c r="K1283" i="2"/>
  <c r="K1293" i="2"/>
  <c r="K1303" i="2"/>
  <c r="K1313" i="2"/>
  <c r="K1323" i="2"/>
  <c r="K1333" i="2"/>
  <c r="K1343" i="2"/>
  <c r="K1353" i="2"/>
  <c r="K1363" i="2"/>
  <c r="K1373" i="2"/>
  <c r="K1383" i="2"/>
  <c r="K1393" i="2"/>
  <c r="K1403" i="2"/>
  <c r="K1413" i="2"/>
  <c r="K1423" i="2"/>
  <c r="K1433" i="2"/>
  <c r="K1443" i="2"/>
  <c r="K1453" i="2"/>
  <c r="K1463" i="2"/>
  <c r="K1473" i="2"/>
  <c r="K1483" i="2"/>
  <c r="K1493" i="2"/>
  <c r="K1503" i="2"/>
  <c r="K1513" i="2"/>
  <c r="K1523" i="2"/>
  <c r="K1533" i="2"/>
  <c r="K1543" i="2"/>
  <c r="K1553" i="2"/>
  <c r="K1563" i="2"/>
  <c r="K1573" i="2"/>
  <c r="K1583" i="2"/>
  <c r="K1593" i="2"/>
  <c r="K1603" i="2"/>
  <c r="K1613" i="2"/>
  <c r="K1623" i="2"/>
  <c r="K1633" i="2"/>
  <c r="K1643" i="2"/>
  <c r="K1653" i="2"/>
  <c r="K1663" i="2"/>
  <c r="K1673" i="2"/>
  <c r="K1683" i="2"/>
  <c r="K1693" i="2"/>
  <c r="K1703" i="2"/>
  <c r="K1713" i="2"/>
  <c r="K1723" i="2"/>
  <c r="K1733" i="2"/>
  <c r="K1743" i="2"/>
  <c r="K1753" i="2"/>
  <c r="K1763" i="2"/>
  <c r="K1773" i="2"/>
  <c r="K1783" i="2"/>
  <c r="K1793" i="2"/>
  <c r="K1803" i="2"/>
  <c r="K1813" i="2"/>
  <c r="K1823" i="2"/>
  <c r="K1833" i="2"/>
  <c r="K1843" i="2"/>
  <c r="K1853" i="2"/>
  <c r="K1863" i="2"/>
  <c r="K1873" i="2"/>
  <c r="K1883" i="2"/>
  <c r="K1893" i="2"/>
  <c r="K1903" i="2"/>
  <c r="K5" i="2"/>
  <c r="K15" i="2"/>
  <c r="K25" i="2"/>
  <c r="K35" i="2"/>
  <c r="K45" i="2"/>
  <c r="K55" i="2"/>
  <c r="K65" i="2"/>
  <c r="K75" i="2"/>
  <c r="K85" i="2"/>
  <c r="K95" i="2"/>
  <c r="K105" i="2"/>
  <c r="K115" i="2"/>
  <c r="K125" i="2"/>
  <c r="K135" i="2"/>
  <c r="K145" i="2"/>
  <c r="K155" i="2"/>
  <c r="K165" i="2"/>
  <c r="K175" i="2"/>
  <c r="K185" i="2"/>
  <c r="K195" i="2"/>
  <c r="K205" i="2"/>
  <c r="K215" i="2"/>
  <c r="K225" i="2"/>
  <c r="K235" i="2"/>
  <c r="K245" i="2"/>
  <c r="K255" i="2"/>
  <c r="K265" i="2"/>
  <c r="K275" i="2"/>
  <c r="K285" i="2"/>
  <c r="K295" i="2"/>
  <c r="K305" i="2"/>
  <c r="K315" i="2"/>
  <c r="K325" i="2"/>
  <c r="K335" i="2"/>
  <c r="K345" i="2"/>
  <c r="K355" i="2"/>
  <c r="K365" i="2"/>
  <c r="K1501" i="2"/>
  <c r="K1511" i="2"/>
  <c r="K1521" i="2"/>
  <c r="K1531" i="2"/>
  <c r="K1541" i="2"/>
  <c r="K1551" i="2"/>
  <c r="K1561" i="2"/>
  <c r="K1571" i="2"/>
  <c r="K1581" i="2"/>
  <c r="K1591" i="2"/>
  <c r="K1601" i="2"/>
  <c r="K1611" i="2"/>
  <c r="K1621" i="2"/>
  <c r="K1631" i="2"/>
  <c r="K1641" i="2"/>
  <c r="K1651" i="2"/>
  <c r="K1661" i="2"/>
  <c r="K1671" i="2"/>
  <c r="K1681" i="2"/>
  <c r="K1691" i="2"/>
  <c r="K1701" i="2"/>
  <c r="K1711" i="2"/>
  <c r="K1721" i="2"/>
  <c r="K1731" i="2"/>
  <c r="K1741" i="2"/>
  <c r="K1751" i="2"/>
  <c r="K1761" i="2"/>
  <c r="K1771" i="2"/>
  <c r="K1781" i="2"/>
  <c r="K1791" i="2"/>
  <c r="K1801" i="2"/>
  <c r="K1811" i="2"/>
  <c r="K1821" i="2"/>
  <c r="K1831" i="2"/>
  <c r="K1841" i="2"/>
  <c r="K1861" i="2"/>
  <c r="K1871" i="2"/>
  <c r="K1881" i="2"/>
  <c r="K1891" i="2"/>
  <c r="K1901" i="2"/>
  <c r="K1484" i="2"/>
  <c r="K1494" i="2"/>
  <c r="K1504" i="2"/>
  <c r="K1514" i="2"/>
  <c r="K1524" i="2"/>
  <c r="K1534" i="2"/>
  <c r="K1544" i="2"/>
  <c r="K1554" i="2"/>
  <c r="K1564" i="2"/>
  <c r="K1574" i="2"/>
  <c r="K1584" i="2"/>
  <c r="K1594" i="2"/>
  <c r="K1604" i="2"/>
  <c r="K1614" i="2"/>
  <c r="K1624" i="2"/>
  <c r="K1634" i="2"/>
  <c r="K1644" i="2"/>
  <c r="K1654" i="2"/>
  <c r="K1664" i="2"/>
  <c r="K1674" i="2"/>
  <c r="K1684" i="2"/>
  <c r="K1694" i="2"/>
  <c r="K1704" i="2"/>
  <c r="K1714" i="2"/>
  <c r="K1724" i="2"/>
  <c r="K1734" i="2"/>
  <c r="K1744" i="2"/>
  <c r="K1754" i="2"/>
  <c r="K1764" i="2"/>
  <c r="K1774" i="2"/>
  <c r="K1784" i="2"/>
  <c r="K1794" i="2"/>
  <c r="K1804" i="2"/>
  <c r="K1814" i="2"/>
  <c r="K1824" i="2"/>
  <c r="K1834" i="2"/>
  <c r="K1844" i="2"/>
  <c r="K1854" i="2"/>
  <c r="K1864" i="2"/>
  <c r="K1874" i="2"/>
  <c r="K1884" i="2"/>
  <c r="K1894" i="2"/>
  <c r="K375" i="2"/>
  <c r="K385" i="2"/>
  <c r="K395" i="2"/>
  <c r="K405" i="2"/>
  <c r="K415" i="2"/>
  <c r="K425" i="2"/>
  <c r="K435" i="2"/>
  <c r="K445" i="2"/>
  <c r="K455" i="2"/>
  <c r="K465" i="2"/>
  <c r="K475" i="2"/>
  <c r="K485" i="2"/>
  <c r="K495" i="2"/>
  <c r="K505" i="2"/>
  <c r="K515" i="2"/>
  <c r="K525" i="2"/>
  <c r="K535" i="2"/>
  <c r="K545" i="2"/>
  <c r="K555" i="2"/>
  <c r="K565" i="2"/>
  <c r="K575" i="2"/>
  <c r="K585" i="2"/>
  <c r="K595" i="2"/>
  <c r="K605" i="2"/>
  <c r="K615" i="2"/>
  <c r="K625" i="2"/>
  <c r="K635" i="2"/>
  <c r="K645" i="2"/>
  <c r="K655" i="2"/>
  <c r="K665" i="2"/>
  <c r="K675" i="2"/>
  <c r="K685" i="2"/>
  <c r="K695" i="2"/>
  <c r="K705" i="2"/>
  <c r="K715" i="2"/>
  <c r="K725" i="2"/>
  <c r="K735" i="2"/>
  <c r="K745" i="2"/>
  <c r="K755" i="2"/>
  <c r="K765" i="2"/>
  <c r="K775" i="2"/>
  <c r="K785" i="2"/>
  <c r="K795" i="2"/>
  <c r="K805" i="2"/>
  <c r="K815" i="2"/>
  <c r="K825" i="2"/>
  <c r="K835" i="2"/>
  <c r="K845" i="2"/>
  <c r="K855" i="2"/>
  <c r="K865" i="2"/>
  <c r="K875" i="2"/>
  <c r="K885" i="2"/>
  <c r="K895" i="2"/>
  <c r="K905" i="2"/>
  <c r="K915" i="2"/>
  <c r="K925" i="2"/>
  <c r="K935" i="2"/>
  <c r="K945" i="2"/>
  <c r="K955" i="2"/>
  <c r="K965" i="2"/>
  <c r="K975" i="2"/>
  <c r="K985" i="2"/>
  <c r="K995" i="2"/>
  <c r="K1005" i="2"/>
  <c r="K1015" i="2"/>
  <c r="K1025" i="2"/>
  <c r="K1035" i="2"/>
  <c r="K1045" i="2"/>
  <c r="K1055" i="2"/>
  <c r="K1065" i="2"/>
  <c r="K1075" i="2"/>
  <c r="K1085" i="2"/>
  <c r="K1095" i="2"/>
  <c r="K1105" i="2"/>
  <c r="K1115" i="2"/>
  <c r="K1125" i="2"/>
  <c r="K1135" i="2"/>
  <c r="K1145" i="2"/>
  <c r="K1155" i="2"/>
  <c r="K1165" i="2"/>
  <c r="K1175" i="2"/>
  <c r="K1185" i="2"/>
  <c r="K1120" i="2"/>
  <c r="K1130" i="2"/>
  <c r="K1140" i="2"/>
  <c r="K1150" i="2"/>
  <c r="K1160" i="2"/>
  <c r="K1170" i="2"/>
  <c r="K1180" i="2"/>
  <c r="K1190" i="2"/>
  <c r="K1200" i="2"/>
  <c r="K1210" i="2"/>
  <c r="K1220" i="2"/>
  <c r="K1230" i="2"/>
  <c r="K1240" i="2"/>
  <c r="K1250" i="2"/>
  <c r="K1260" i="2"/>
  <c r="K1270" i="2"/>
  <c r="K1280" i="2"/>
  <c r="K1290" i="2"/>
  <c r="K1300" i="2"/>
  <c r="K1310" i="2"/>
  <c r="K1320" i="2"/>
  <c r="K1330" i="2"/>
  <c r="K1340" i="2"/>
  <c r="K1350" i="2"/>
  <c r="K1360" i="2"/>
  <c r="K1370" i="2"/>
  <c r="K1380" i="2"/>
  <c r="K1390" i="2"/>
  <c r="K1400" i="2"/>
  <c r="K1410" i="2"/>
  <c r="K1420" i="2"/>
  <c r="K1430" i="2"/>
  <c r="K1440" i="2"/>
  <c r="K1450" i="2"/>
  <c r="K1460" i="2"/>
  <c r="K1470" i="2"/>
  <c r="K1480" i="2"/>
  <c r="K1490" i="2"/>
  <c r="K1500" i="2"/>
  <c r="K1510" i="2"/>
  <c r="K1520" i="2"/>
  <c r="K1530" i="2"/>
  <c r="K1540" i="2"/>
  <c r="K1550" i="2"/>
  <c r="K1560" i="2"/>
  <c r="K1570" i="2"/>
  <c r="K1580" i="2"/>
  <c r="K1590" i="2"/>
  <c r="K1600" i="2"/>
  <c r="K1610" i="2"/>
  <c r="K1620" i="2"/>
  <c r="K1630" i="2"/>
  <c r="K1640" i="2"/>
  <c r="K1650" i="2"/>
  <c r="K1660" i="2"/>
  <c r="K1670" i="2"/>
  <c r="K1680" i="2"/>
  <c r="K1690" i="2"/>
  <c r="K1700" i="2"/>
  <c r="K1710" i="2"/>
  <c r="K1720" i="2"/>
  <c r="K1730" i="2"/>
  <c r="K1740" i="2"/>
  <c r="K1750" i="2"/>
  <c r="K1760" i="2"/>
  <c r="K1770" i="2"/>
  <c r="K1780" i="2"/>
  <c r="K1790" i="2"/>
  <c r="K1800" i="2"/>
  <c r="K1810" i="2"/>
  <c r="K1820" i="2"/>
  <c r="K1830" i="2"/>
  <c r="K1840" i="2"/>
  <c r="K1850" i="2"/>
  <c r="K1860" i="2"/>
  <c r="K1870" i="2"/>
  <c r="K1880" i="2"/>
  <c r="K1890" i="2"/>
  <c r="K1900" i="2"/>
  <c r="K7" i="2"/>
  <c r="K27" i="2"/>
  <c r="K47" i="2"/>
  <c r="K67" i="2"/>
  <c r="K87" i="2"/>
  <c r="K107" i="2"/>
  <c r="K127" i="2"/>
  <c r="K137" i="2"/>
  <c r="K157" i="2"/>
  <c r="K177" i="2"/>
  <c r="K187" i="2"/>
  <c r="K197" i="2"/>
  <c r="K207" i="2"/>
  <c r="K227" i="2"/>
  <c r="K237" i="2"/>
  <c r="K247" i="2"/>
  <c r="K257" i="2"/>
  <c r="K267" i="2"/>
  <c r="K277" i="2"/>
  <c r="K287" i="2"/>
  <c r="K297" i="2"/>
  <c r="K307" i="2"/>
  <c r="K317" i="2"/>
  <c r="K327" i="2"/>
  <c r="K337" i="2"/>
  <c r="K347" i="2"/>
  <c r="K357" i="2"/>
  <c r="K367" i="2"/>
  <c r="K377" i="2"/>
  <c r="K387" i="2"/>
  <c r="K397" i="2"/>
  <c r="K407" i="2"/>
  <c r="K417" i="2"/>
  <c r="K427" i="2"/>
  <c r="K437" i="2"/>
  <c r="K447" i="2"/>
  <c r="K457" i="2"/>
  <c r="K467" i="2"/>
  <c r="K477" i="2"/>
  <c r="K487" i="2"/>
  <c r="K497" i="2"/>
  <c r="K507" i="2"/>
  <c r="K517" i="2"/>
  <c r="K527" i="2"/>
  <c r="K537" i="2"/>
  <c r="K547" i="2"/>
  <c r="K557" i="2"/>
  <c r="K567" i="2"/>
  <c r="K577" i="2"/>
  <c r="K587" i="2"/>
  <c r="K597" i="2"/>
  <c r="K607" i="2"/>
  <c r="K617" i="2"/>
  <c r="K627" i="2"/>
  <c r="K637" i="2"/>
  <c r="K647" i="2"/>
  <c r="K657" i="2"/>
  <c r="K667" i="2"/>
  <c r="K677" i="2"/>
  <c r="K687" i="2"/>
  <c r="K697" i="2"/>
  <c r="K707" i="2"/>
  <c r="K717" i="2"/>
  <c r="K727" i="2"/>
  <c r="K747" i="2"/>
  <c r="K807" i="2"/>
  <c r="K817" i="2"/>
  <c r="K857" i="2"/>
  <c r="K897" i="2"/>
  <c r="K977" i="2"/>
  <c r="K997" i="2"/>
  <c r="K1027" i="2"/>
  <c r="K1037" i="2"/>
  <c r="K1077" i="2"/>
  <c r="K1087" i="2"/>
  <c r="K1127" i="2"/>
  <c r="K1137" i="2"/>
  <c r="K1177" i="2"/>
  <c r="K1187" i="2"/>
  <c r="K1237" i="2"/>
  <c r="K1277" i="2"/>
  <c r="K1287" i="2"/>
  <c r="K1327" i="2"/>
  <c r="K1337" i="2"/>
  <c r="K1377" i="2"/>
  <c r="K1387" i="2"/>
  <c r="K1427" i="2"/>
  <c r="K1437" i="2"/>
  <c r="K1497" i="2"/>
  <c r="K1517" i="2"/>
  <c r="K1537" i="2"/>
  <c r="K17" i="2"/>
  <c r="K37" i="2"/>
  <c r="K57" i="2"/>
  <c r="K77" i="2"/>
  <c r="K97" i="2"/>
  <c r="K117" i="2"/>
  <c r="K147" i="2"/>
  <c r="K167" i="2"/>
  <c r="K217" i="2"/>
  <c r="K737" i="2"/>
  <c r="K1227" i="2"/>
  <c r="K757" i="2"/>
  <c r="K278" i="2"/>
  <c r="K328" i="2"/>
  <c r="K378" i="2"/>
  <c r="K428" i="2"/>
  <c r="K478" i="2"/>
  <c r="K528" i="2"/>
  <c r="K578" i="2"/>
  <c r="K628" i="2"/>
  <c r="K1628" i="2"/>
  <c r="K3" i="2"/>
  <c r="K791" i="2"/>
  <c r="K811" i="2"/>
  <c r="K821" i="2"/>
  <c r="K831" i="2"/>
  <c r="K841" i="2"/>
  <c r="K871" i="2"/>
  <c r="K881" i="2"/>
  <c r="K891" i="2"/>
  <c r="K901" i="2"/>
  <c r="K921" i="2"/>
  <c r="K931" i="2"/>
  <c r="K941" i="2"/>
  <c r="K951" i="2"/>
  <c r="K971" i="2"/>
  <c r="K991" i="2"/>
  <c r="K1001" i="2"/>
  <c r="K1011" i="2"/>
  <c r="K1021" i="2"/>
  <c r="K1031" i="2"/>
  <c r="K1061" i="2"/>
  <c r="K1071" i="2"/>
  <c r="K1081" i="2"/>
  <c r="K767" i="2"/>
  <c r="K777" i="2"/>
  <c r="K797" i="2"/>
  <c r="K827" i="2"/>
  <c r="K837" i="2"/>
  <c r="K847" i="2"/>
  <c r="K867" i="2"/>
  <c r="K877" i="2"/>
  <c r="K887" i="2"/>
  <c r="K907" i="2"/>
  <c r="K917" i="2"/>
  <c r="K927" i="2"/>
  <c r="K937" i="2"/>
  <c r="K947" i="2"/>
  <c r="K957" i="2"/>
  <c r="K967" i="2"/>
  <c r="K987" i="2"/>
  <c r="K1007" i="2"/>
  <c r="K1017" i="2"/>
  <c r="K1047" i="2"/>
  <c r="K1057" i="2"/>
  <c r="K1067" i="2"/>
  <c r="K1097" i="2"/>
  <c r="K1107" i="2"/>
  <c r="K1117" i="2"/>
  <c r="K1147" i="2"/>
  <c r="K1157" i="2"/>
  <c r="K1167" i="2"/>
  <c r="K1197" i="2"/>
  <c r="K1207" i="2"/>
  <c r="K1217" i="2"/>
  <c r="K1247" i="2"/>
  <c r="K1257" i="2"/>
  <c r="K1267" i="2"/>
  <c r="K1297" i="2"/>
  <c r="K1307" i="2"/>
  <c r="K1317" i="2"/>
  <c r="K1347" i="2"/>
  <c r="K1357" i="2"/>
  <c r="K1367" i="2"/>
  <c r="K1397" i="2"/>
  <c r="K1407" i="2"/>
  <c r="K1417" i="2"/>
  <c r="K1447" i="2"/>
  <c r="K1457" i="2"/>
  <c r="K1467" i="2"/>
  <c r="K1477" i="2"/>
  <c r="K1487" i="2"/>
  <c r="K1507" i="2"/>
  <c r="K1527" i="2"/>
  <c r="K1547" i="2"/>
  <c r="K1557" i="2"/>
  <c r="K1567" i="2"/>
  <c r="K1577" i="2"/>
  <c r="K1587" i="2"/>
  <c r="K1597" i="2"/>
  <c r="K1607" i="2"/>
  <c r="K1617" i="2"/>
  <c r="K1627" i="2"/>
  <c r="K1637" i="2"/>
  <c r="K1647" i="2"/>
  <c r="K1657" i="2"/>
  <c r="K1667" i="2"/>
  <c r="K1677" i="2"/>
  <c r="K1687" i="2"/>
  <c r="K1697" i="2"/>
  <c r="K1707" i="2"/>
  <c r="K1717" i="2"/>
  <c r="K1727" i="2"/>
  <c r="K1737" i="2"/>
  <c r="K1747" i="2"/>
  <c r="K1757" i="2"/>
  <c r="K1767" i="2"/>
  <c r="K1777" i="2"/>
  <c r="K1787" i="2"/>
  <c r="K1797" i="2"/>
  <c r="K1807" i="2"/>
  <c r="K1817" i="2"/>
  <c r="K1827" i="2"/>
  <c r="K1837" i="2"/>
  <c r="K1847" i="2"/>
  <c r="K1857" i="2"/>
  <c r="K1867" i="2"/>
  <c r="K1877" i="2"/>
  <c r="K1887" i="2"/>
  <c r="K787" i="2"/>
  <c r="K778" i="2"/>
  <c r="K788" i="2"/>
  <c r="K798" i="2"/>
  <c r="K808" i="2"/>
  <c r="K838" i="2"/>
  <c r="K848" i="2"/>
  <c r="K858" i="2"/>
  <c r="K878" i="2"/>
  <c r="K888" i="2"/>
  <c r="K908" i="2"/>
  <c r="K918" i="2"/>
  <c r="K928" i="2"/>
  <c r="K938" i="2"/>
  <c r="K958" i="2"/>
  <c r="K978" i="2"/>
  <c r="K988" i="2"/>
  <c r="K998" i="2"/>
  <c r="K1008" i="2"/>
  <c r="K1018" i="2"/>
  <c r="K1028" i="2"/>
  <c r="K1038" i="2"/>
  <c r="K1048" i="2"/>
  <c r="K1058" i="2"/>
  <c r="K1068" i="2"/>
  <c r="K1078" i="2"/>
  <c r="K1088" i="2"/>
  <c r="K1098" i="2"/>
  <c r="K1108" i="2"/>
  <c r="K1118" i="2"/>
  <c r="K1128" i="2"/>
  <c r="K1138" i="2"/>
  <c r="K1148" i="2"/>
  <c r="K1158" i="2"/>
  <c r="K1168" i="2"/>
  <c r="K1178" i="2"/>
  <c r="K1188" i="2"/>
  <c r="K1198" i="2"/>
  <c r="K1208" i="2"/>
  <c r="K1218" i="2"/>
  <c r="K1228" i="2"/>
  <c r="K1238" i="2"/>
  <c r="K1248" i="2"/>
  <c r="K1258" i="2"/>
  <c r="K1268" i="2"/>
  <c r="K1278" i="2"/>
  <c r="K1288" i="2"/>
  <c r="K1298" i="2"/>
  <c r="K1308" i="2"/>
  <c r="K1318" i="2"/>
  <c r="K1328" i="2"/>
  <c r="K1338" i="2"/>
  <c r="K1348" i="2"/>
  <c r="K1358" i="2"/>
  <c r="K1368" i="2"/>
  <c r="K1378" i="2"/>
  <c r="K1388" i="2"/>
  <c r="K1398" i="2"/>
  <c r="K1408" i="2"/>
  <c r="K1418" i="2"/>
  <c r="K1428" i="2"/>
  <c r="K1438" i="2"/>
  <c r="K1448" i="2"/>
  <c r="K1458" i="2"/>
  <c r="K1468" i="2"/>
  <c r="K1478" i="2"/>
  <c r="K1488" i="2"/>
  <c r="K1498" i="2"/>
  <c r="K1518" i="2"/>
  <c r="K1538" i="2"/>
  <c r="K1558" i="2"/>
  <c r="K1568" i="2"/>
  <c r="K1578" i="2"/>
  <c r="K1588" i="2"/>
  <c r="K1598" i="2"/>
  <c r="K1618" i="2"/>
  <c r="K1638" i="2"/>
  <c r="K1658" i="2"/>
  <c r="K1668" i="2"/>
  <c r="K1678" i="2"/>
  <c r="K1688" i="2"/>
  <c r="K1698" i="2"/>
  <c r="K1708" i="2"/>
  <c r="K1718" i="2"/>
  <c r="K1728" i="2"/>
  <c r="K1738" i="2"/>
  <c r="K1748" i="2"/>
  <c r="K1758" i="2"/>
  <c r="K1768" i="2"/>
  <c r="K1778" i="2"/>
  <c r="K1788" i="2"/>
  <c r="K1798" i="2"/>
  <c r="K1808" i="2"/>
  <c r="K1818" i="2"/>
  <c r="K1828" i="2"/>
  <c r="K1838" i="2"/>
  <c r="K1848" i="2"/>
  <c r="K1858" i="2"/>
  <c r="K1868" i="2"/>
  <c r="K1878" i="2"/>
  <c r="K1888" i="2"/>
  <c r="K1898" i="2"/>
  <c r="H103" i="11"/>
  <c r="I103" i="11" s="1"/>
  <c r="R536" i="8"/>
  <c r="R541" i="8"/>
  <c r="T635" i="8"/>
  <c r="U635" i="8" s="1"/>
  <c r="R640" i="8"/>
  <c r="T645" i="8"/>
  <c r="U645" i="8" s="1"/>
  <c r="R739" i="8"/>
  <c r="T24" i="8"/>
  <c r="U24" i="8" s="1"/>
  <c r="T94" i="8"/>
  <c r="U94" i="8" s="1"/>
  <c r="R104" i="8"/>
  <c r="R114" i="8"/>
  <c r="T151" i="8"/>
  <c r="U151" i="8" s="1"/>
  <c r="T206" i="8"/>
  <c r="U206" i="8" s="1"/>
  <c r="T216" i="8"/>
  <c r="U216" i="8" s="1"/>
  <c r="T236" i="8"/>
  <c r="U236" i="8" s="1"/>
  <c r="R2" i="8"/>
  <c r="T54" i="8"/>
  <c r="U54" i="8" s="1"/>
  <c r="R77" i="8"/>
  <c r="T104" i="8"/>
  <c r="U104" i="8" s="1"/>
  <c r="T124" i="8"/>
  <c r="U124" i="8" s="1"/>
  <c r="T134" i="8"/>
  <c r="U134" i="8" s="1"/>
  <c r="R144" i="8"/>
  <c r="T156" i="8"/>
  <c r="U156" i="8" s="1"/>
  <c r="R174" i="8"/>
  <c r="T181" i="8"/>
  <c r="U181" i="8" s="1"/>
  <c r="T251" i="8"/>
  <c r="U251" i="8" s="1"/>
  <c r="R281" i="8"/>
  <c r="T283" i="8"/>
  <c r="U283" i="8" s="1"/>
  <c r="R296" i="8"/>
  <c r="T313" i="8"/>
  <c r="U313" i="8" s="1"/>
  <c r="T320" i="8"/>
  <c r="U320" i="8" s="1"/>
  <c r="T333" i="8"/>
  <c r="U333" i="8" s="1"/>
  <c r="R375" i="8"/>
  <c r="T474" i="8"/>
  <c r="U474" i="8" s="1"/>
  <c r="R514" i="8"/>
  <c r="T581" i="8"/>
  <c r="U581" i="8" s="1"/>
  <c r="T633" i="8"/>
  <c r="U633" i="8" s="1"/>
  <c r="R680" i="8"/>
  <c r="T685" i="8"/>
  <c r="U685" i="8" s="1"/>
  <c r="R690" i="8"/>
  <c r="R27" i="8"/>
  <c r="T37" i="8"/>
  <c r="U37" i="8" s="1"/>
  <c r="T47" i="8"/>
  <c r="U47" i="8" s="1"/>
  <c r="R52" i="8"/>
  <c r="R653" i="8"/>
  <c r="T27" i="8"/>
  <c r="U27" i="8" s="1"/>
  <c r="R60" i="8"/>
  <c r="R110" i="8"/>
  <c r="T144" i="8"/>
  <c r="U144" i="8" s="1"/>
  <c r="R152" i="8"/>
  <c r="R202" i="8"/>
  <c r="T234" i="8"/>
  <c r="U234" i="8" s="1"/>
  <c r="T254" i="8"/>
  <c r="U254" i="8" s="1"/>
  <c r="R262" i="8"/>
  <c r="T368" i="8"/>
  <c r="U368" i="8" s="1"/>
  <c r="R373" i="8"/>
  <c r="T378" i="8"/>
  <c r="U378" i="8" s="1"/>
  <c r="R383" i="8"/>
  <c r="R393" i="8"/>
  <c r="R430" i="8"/>
  <c r="T480" i="8"/>
  <c r="U480" i="8" s="1"/>
  <c r="T497" i="8"/>
  <c r="U497" i="8" s="1"/>
  <c r="R554" i="8"/>
  <c r="R589" i="8"/>
  <c r="R651" i="8"/>
  <c r="T713" i="8"/>
  <c r="U713" i="8" s="1"/>
  <c r="T747" i="8"/>
  <c r="U747" i="8" s="1"/>
  <c r="T450" i="8"/>
  <c r="U450" i="8" s="1"/>
  <c r="T98" i="8"/>
  <c r="U98" i="8" s="1"/>
  <c r="R103" i="8"/>
  <c r="R113" i="8"/>
  <c r="R150" i="8"/>
  <c r="T210" i="8"/>
  <c r="U210" i="8" s="1"/>
  <c r="T227" i="8"/>
  <c r="U227" i="8" s="1"/>
  <c r="R346" i="8"/>
  <c r="R356" i="8"/>
  <c r="T433" i="8"/>
  <c r="U433" i="8" s="1"/>
  <c r="T458" i="8"/>
  <c r="U458" i="8" s="1"/>
  <c r="R488" i="8"/>
  <c r="T500" i="8"/>
  <c r="U500" i="8" s="1"/>
  <c r="R510" i="8"/>
  <c r="R520" i="8"/>
  <c r="R530" i="8"/>
  <c r="R540" i="8"/>
  <c r="T542" i="8"/>
  <c r="U542" i="8" s="1"/>
  <c r="R572" i="8"/>
  <c r="T617" i="8"/>
  <c r="U617" i="8" s="1"/>
  <c r="T733" i="8"/>
  <c r="U733" i="8" s="1"/>
  <c r="T304" i="8"/>
  <c r="U304" i="8" s="1"/>
  <c r="T396" i="8"/>
  <c r="U396" i="8" s="1"/>
  <c r="T490" i="8"/>
  <c r="U490" i="8" s="1"/>
  <c r="T78" i="8"/>
  <c r="U78" i="8" s="1"/>
  <c r="T245" i="8"/>
  <c r="U245" i="8" s="1"/>
  <c r="T270" i="8"/>
  <c r="U270" i="8" s="1"/>
  <c r="T404" i="8"/>
  <c r="U404" i="8" s="1"/>
  <c r="R426" i="8"/>
  <c r="R456" i="8"/>
  <c r="T488" i="8"/>
  <c r="U488" i="8" s="1"/>
  <c r="R493" i="8"/>
  <c r="R590" i="8"/>
  <c r="T607" i="8"/>
  <c r="U607" i="8" s="1"/>
  <c r="R684" i="8"/>
  <c r="R763" i="8"/>
  <c r="T16" i="8"/>
  <c r="U16" i="8" s="1"/>
  <c r="R21" i="8"/>
  <c r="R56" i="8"/>
  <c r="T81" i="8"/>
  <c r="U81" i="8" s="1"/>
  <c r="T106" i="8"/>
  <c r="U106" i="8" s="1"/>
  <c r="T131" i="8"/>
  <c r="U131" i="8" s="1"/>
  <c r="R141" i="8"/>
  <c r="R208" i="8"/>
  <c r="T213" i="8"/>
  <c r="U213" i="8" s="1"/>
  <c r="T248" i="8"/>
  <c r="U248" i="8" s="1"/>
  <c r="T339" i="8"/>
  <c r="U339" i="8" s="1"/>
  <c r="T369" i="8"/>
  <c r="U369" i="8" s="1"/>
  <c r="T384" i="8"/>
  <c r="U384" i="8" s="1"/>
  <c r="R387" i="8"/>
  <c r="R429" i="8"/>
  <c r="T513" i="8"/>
  <c r="U513" i="8" s="1"/>
  <c r="R518" i="8"/>
  <c r="R533" i="8"/>
  <c r="T538" i="8"/>
  <c r="U538" i="8" s="1"/>
  <c r="R615" i="8"/>
  <c r="R637" i="8"/>
  <c r="R652" i="8"/>
  <c r="R692" i="8"/>
  <c r="T717" i="8"/>
  <c r="U717" i="8" s="1"/>
  <c r="R736" i="8"/>
  <c r="R4" i="8"/>
  <c r="R11" i="8"/>
  <c r="T18" i="8"/>
  <c r="U18" i="8" s="1"/>
  <c r="R23" i="8"/>
  <c r="R57" i="8"/>
  <c r="R81" i="8"/>
  <c r="R91" i="8"/>
  <c r="T117" i="8"/>
  <c r="U117" i="8" s="1"/>
  <c r="R127" i="8"/>
  <c r="T132" i="8"/>
  <c r="U132" i="8" s="1"/>
  <c r="R156" i="8"/>
  <c r="T161" i="8"/>
  <c r="U161" i="8" s="1"/>
  <c r="T166" i="8"/>
  <c r="U166" i="8" s="1"/>
  <c r="T171" i="8"/>
  <c r="U171" i="8" s="1"/>
  <c r="R176" i="8"/>
  <c r="T186" i="8"/>
  <c r="U186" i="8" s="1"/>
  <c r="T196" i="8"/>
  <c r="U196" i="8" s="1"/>
  <c r="T208" i="8"/>
  <c r="U208" i="8" s="1"/>
  <c r="R211" i="8"/>
  <c r="R225" i="8"/>
  <c r="R247" i="8"/>
  <c r="R259" i="8"/>
  <c r="R271" i="8"/>
  <c r="R276" i="8"/>
  <c r="R298" i="8"/>
  <c r="T335" i="8"/>
  <c r="U335" i="8" s="1"/>
  <c r="R369" i="8"/>
  <c r="R384" i="8"/>
  <c r="R416" i="8"/>
  <c r="R418" i="8"/>
  <c r="T430" i="8"/>
  <c r="U430" i="8" s="1"/>
  <c r="R482" i="8"/>
  <c r="R511" i="8"/>
  <c r="R565" i="8"/>
  <c r="R570" i="8"/>
  <c r="T594" i="8"/>
  <c r="U594" i="8" s="1"/>
  <c r="T623" i="8"/>
  <c r="U623" i="8" s="1"/>
  <c r="T647" i="8"/>
  <c r="U647" i="8" s="1"/>
  <c r="R650" i="8"/>
  <c r="R696" i="8"/>
  <c r="R706" i="8"/>
  <c r="R721" i="8"/>
  <c r="T550" i="8"/>
  <c r="U550" i="8" s="1"/>
  <c r="T60" i="8"/>
  <c r="U60" i="8" s="1"/>
  <c r="T79" i="8"/>
  <c r="U79" i="8" s="1"/>
  <c r="T86" i="8"/>
  <c r="U86" i="8" s="1"/>
  <c r="T91" i="8"/>
  <c r="U91" i="8" s="1"/>
  <c r="T101" i="8"/>
  <c r="U101" i="8" s="1"/>
  <c r="T118" i="8"/>
  <c r="U118" i="8" s="1"/>
  <c r="T130" i="8"/>
  <c r="U130" i="8" s="1"/>
  <c r="R184" i="8"/>
  <c r="R216" i="8"/>
  <c r="T271" i="8"/>
  <c r="U271" i="8" s="1"/>
  <c r="R291" i="8"/>
  <c r="R301" i="8"/>
  <c r="T323" i="8"/>
  <c r="U323" i="8" s="1"/>
  <c r="R355" i="8"/>
  <c r="R404" i="8"/>
  <c r="T421" i="8"/>
  <c r="U421" i="8" s="1"/>
  <c r="T438" i="8"/>
  <c r="U438" i="8" s="1"/>
  <c r="T453" i="8"/>
  <c r="U453" i="8" s="1"/>
  <c r="T460" i="8"/>
  <c r="U460" i="8" s="1"/>
  <c r="T473" i="8"/>
  <c r="U473" i="8" s="1"/>
  <c r="T536" i="8"/>
  <c r="U536" i="8" s="1"/>
  <c r="T539" i="8"/>
  <c r="U539" i="8" s="1"/>
  <c r="R580" i="8"/>
  <c r="R597" i="8"/>
  <c r="T599" i="8"/>
  <c r="U599" i="8" s="1"/>
  <c r="T640" i="8"/>
  <c r="U640" i="8" s="1"/>
  <c r="T660" i="8"/>
  <c r="U660" i="8" s="1"/>
  <c r="T677" i="8"/>
  <c r="U677" i="8" s="1"/>
  <c r="R740" i="8"/>
  <c r="R28" i="8"/>
  <c r="T14" i="8"/>
  <c r="U14" i="8" s="1"/>
  <c r="T19" i="8"/>
  <c r="U19" i="8" s="1"/>
  <c r="R24" i="8"/>
  <c r="T26" i="8"/>
  <c r="U26" i="8" s="1"/>
  <c r="T38" i="8"/>
  <c r="U38" i="8" s="1"/>
  <c r="T108" i="8"/>
  <c r="U108" i="8" s="1"/>
  <c r="T113" i="8"/>
  <c r="U113" i="8" s="1"/>
  <c r="R133" i="8"/>
  <c r="T138" i="8"/>
  <c r="U138" i="8" s="1"/>
  <c r="T140" i="8"/>
  <c r="U140" i="8" s="1"/>
  <c r="R167" i="8"/>
  <c r="R172" i="8"/>
  <c r="R182" i="8"/>
  <c r="R204" i="8"/>
  <c r="R214" i="8"/>
  <c r="T233" i="8"/>
  <c r="U233" i="8" s="1"/>
  <c r="R240" i="8"/>
  <c r="R257" i="8"/>
  <c r="R274" i="8"/>
  <c r="R284" i="8"/>
  <c r="R299" i="8"/>
  <c r="R311" i="8"/>
  <c r="T321" i="8"/>
  <c r="U321" i="8" s="1"/>
  <c r="T338" i="8"/>
  <c r="U338" i="8" s="1"/>
  <c r="R360" i="8"/>
  <c r="T414" i="8"/>
  <c r="U414" i="8" s="1"/>
  <c r="R424" i="8"/>
  <c r="T436" i="8"/>
  <c r="U436" i="8" s="1"/>
  <c r="R446" i="8"/>
  <c r="R492" i="8"/>
  <c r="T548" i="8"/>
  <c r="U548" i="8" s="1"/>
  <c r="R551" i="8"/>
  <c r="R556" i="8"/>
  <c r="T597" i="8"/>
  <c r="U597" i="8" s="1"/>
  <c r="R612" i="8"/>
  <c r="R660" i="8"/>
  <c r="R670" i="8"/>
  <c r="T684" i="8"/>
  <c r="U684" i="8" s="1"/>
  <c r="R699" i="8"/>
  <c r="R704" i="8"/>
  <c r="R714" i="8"/>
  <c r="T719" i="8"/>
  <c r="U719" i="8" s="1"/>
  <c r="R724" i="8"/>
  <c r="T731" i="8"/>
  <c r="U731" i="8" s="1"/>
  <c r="T740" i="8"/>
  <c r="U740" i="8" s="1"/>
  <c r="T760" i="8"/>
  <c r="U760" i="8" s="1"/>
  <c r="T28" i="8"/>
  <c r="U28" i="8" s="1"/>
  <c r="T70" i="8"/>
  <c r="U70" i="8" s="1"/>
  <c r="T563" i="8"/>
  <c r="U563" i="8" s="1"/>
  <c r="T23" i="8"/>
  <c r="U23" i="8" s="1"/>
  <c r="T67" i="8"/>
  <c r="U67" i="8" s="1"/>
  <c r="T7" i="8"/>
  <c r="U7" i="8" s="1"/>
  <c r="R10" i="8"/>
  <c r="R17" i="8"/>
  <c r="R36" i="8"/>
  <c r="R41" i="8"/>
  <c r="R51" i="8"/>
  <c r="R61" i="8"/>
  <c r="R66" i="8"/>
  <c r="R102" i="8"/>
  <c r="T111" i="8"/>
  <c r="U111" i="8" s="1"/>
  <c r="R126" i="8"/>
  <c r="R131" i="8"/>
  <c r="T190" i="8"/>
  <c r="U190" i="8" s="1"/>
  <c r="T243" i="8"/>
  <c r="U243" i="8" s="1"/>
  <c r="R270" i="8"/>
  <c r="T277" i="8"/>
  <c r="U277" i="8" s="1"/>
  <c r="R297" i="8"/>
  <c r="R334" i="8"/>
  <c r="T348" i="8"/>
  <c r="U348" i="8" s="1"/>
  <c r="T360" i="8"/>
  <c r="U360" i="8" s="1"/>
  <c r="T363" i="8"/>
  <c r="U363" i="8" s="1"/>
  <c r="R368" i="8"/>
  <c r="T380" i="8"/>
  <c r="U380" i="8" s="1"/>
  <c r="T400" i="8"/>
  <c r="U400" i="8" s="1"/>
  <c r="T444" i="8"/>
  <c r="U444" i="8" s="1"/>
  <c r="T446" i="8"/>
  <c r="U446" i="8" s="1"/>
  <c r="T466" i="8"/>
  <c r="U466" i="8" s="1"/>
  <c r="R471" i="8"/>
  <c r="R483" i="8"/>
  <c r="R559" i="8"/>
  <c r="T588" i="8"/>
  <c r="U588" i="8" s="1"/>
  <c r="R600" i="8"/>
  <c r="R712" i="8"/>
  <c r="R734" i="8"/>
  <c r="T517" i="8"/>
  <c r="U517" i="8" s="1"/>
  <c r="T527" i="8"/>
  <c r="U527" i="8" s="1"/>
  <c r="T576" i="8"/>
  <c r="U576" i="8" s="1"/>
  <c r="T697" i="8"/>
  <c r="U697" i="8" s="1"/>
  <c r="T707" i="8"/>
  <c r="U707" i="8" s="1"/>
  <c r="T739" i="8"/>
  <c r="U739" i="8" s="1"/>
  <c r="T31" i="8"/>
  <c r="U31" i="8" s="1"/>
  <c r="R20" i="8"/>
  <c r="T34" i="8"/>
  <c r="U34" i="8" s="1"/>
  <c r="R44" i="8"/>
  <c r="T56" i="8"/>
  <c r="U56" i="8" s="1"/>
  <c r="T61" i="8"/>
  <c r="U61" i="8" s="1"/>
  <c r="R71" i="8"/>
  <c r="T126" i="8"/>
  <c r="U126" i="8" s="1"/>
  <c r="T158" i="8"/>
  <c r="U158" i="8" s="1"/>
  <c r="T168" i="8"/>
  <c r="U168" i="8" s="1"/>
  <c r="T215" i="8"/>
  <c r="U215" i="8" s="1"/>
  <c r="T297" i="8"/>
  <c r="U297" i="8" s="1"/>
  <c r="R410" i="8"/>
  <c r="T417" i="8"/>
  <c r="U417" i="8" s="1"/>
  <c r="R481" i="8"/>
  <c r="T505" i="8"/>
  <c r="U505" i="8" s="1"/>
  <c r="R535" i="8"/>
  <c r="T559" i="8"/>
  <c r="U559" i="8" s="1"/>
  <c r="T564" i="8"/>
  <c r="U564" i="8" s="1"/>
  <c r="R569" i="8"/>
  <c r="T574" i="8"/>
  <c r="U574" i="8" s="1"/>
  <c r="T620" i="8"/>
  <c r="U620" i="8" s="1"/>
  <c r="R644" i="8"/>
  <c r="R666" i="8"/>
  <c r="R671" i="8"/>
  <c r="R683" i="8"/>
  <c r="R700" i="8"/>
  <c r="R710" i="8"/>
  <c r="R715" i="8"/>
  <c r="T720" i="8"/>
  <c r="U720" i="8" s="1"/>
  <c r="R725" i="8"/>
  <c r="T730" i="8"/>
  <c r="U730" i="8" s="1"/>
  <c r="T768" i="8"/>
  <c r="U768" i="8" s="1"/>
  <c r="T74" i="8"/>
  <c r="U74" i="8" s="1"/>
  <c r="T6" i="8"/>
  <c r="U6" i="8" s="1"/>
  <c r="R8" i="8"/>
  <c r="T20" i="8"/>
  <c r="U20" i="8" s="1"/>
  <c r="R32" i="8"/>
  <c r="T44" i="8"/>
  <c r="U44" i="8" s="1"/>
  <c r="R54" i="8"/>
  <c r="T64" i="8"/>
  <c r="U64" i="8" s="1"/>
  <c r="T71" i="8"/>
  <c r="U71" i="8" s="1"/>
  <c r="R78" i="8"/>
  <c r="T88" i="8"/>
  <c r="U88" i="8" s="1"/>
  <c r="R100" i="8"/>
  <c r="T107" i="8"/>
  <c r="U107" i="8" s="1"/>
  <c r="T112" i="8"/>
  <c r="U112" i="8" s="1"/>
  <c r="T114" i="8"/>
  <c r="U114" i="8" s="1"/>
  <c r="R146" i="8"/>
  <c r="T183" i="8"/>
  <c r="U183" i="8" s="1"/>
  <c r="R188" i="8"/>
  <c r="R227" i="8"/>
  <c r="R256" i="8"/>
  <c r="R261" i="8"/>
  <c r="T266" i="8"/>
  <c r="U266" i="8" s="1"/>
  <c r="R273" i="8"/>
  <c r="T290" i="8"/>
  <c r="U290" i="8" s="1"/>
  <c r="T307" i="8"/>
  <c r="U307" i="8" s="1"/>
  <c r="R339" i="8"/>
  <c r="T344" i="8"/>
  <c r="U344" i="8" s="1"/>
  <c r="T354" i="8"/>
  <c r="U354" i="8" s="1"/>
  <c r="R381" i="8"/>
  <c r="R396" i="8"/>
  <c r="R413" i="8"/>
  <c r="R420" i="8"/>
  <c r="T437" i="8"/>
  <c r="U437" i="8" s="1"/>
  <c r="R442" i="8"/>
  <c r="R447" i="8"/>
  <c r="T464" i="8"/>
  <c r="U464" i="8" s="1"/>
  <c r="T467" i="8"/>
  <c r="U467" i="8" s="1"/>
  <c r="R503" i="8"/>
  <c r="T535" i="8"/>
  <c r="U535" i="8" s="1"/>
  <c r="R562" i="8"/>
  <c r="T569" i="8"/>
  <c r="U569" i="8" s="1"/>
  <c r="R606" i="8"/>
  <c r="T615" i="8"/>
  <c r="U615" i="8" s="1"/>
  <c r="R620" i="8"/>
  <c r="R654" i="8"/>
  <c r="R679" i="8"/>
  <c r="R681" i="8"/>
  <c r="T690" i="8"/>
  <c r="U690" i="8" s="1"/>
  <c r="T700" i="8"/>
  <c r="U700" i="8" s="1"/>
  <c r="T705" i="8"/>
  <c r="U705" i="8" s="1"/>
  <c r="T710" i="8"/>
  <c r="U710" i="8" s="1"/>
  <c r="T715" i="8"/>
  <c r="U715" i="8" s="1"/>
  <c r="R735" i="8"/>
  <c r="R756" i="8"/>
  <c r="T761" i="8"/>
  <c r="U761" i="8" s="1"/>
  <c r="T231" i="8"/>
  <c r="U231" i="8" s="1"/>
  <c r="R231" i="8"/>
  <c r="R509" i="8"/>
  <c r="T509" i="8"/>
  <c r="U509" i="8" s="1"/>
  <c r="T583" i="8"/>
  <c r="U583" i="8" s="1"/>
  <c r="R583" i="8"/>
  <c r="R14" i="8"/>
  <c r="T33" i="8"/>
  <c r="U33" i="8" s="1"/>
  <c r="R37" i="8"/>
  <c r="R46" i="8"/>
  <c r="T46" i="8"/>
  <c r="U46" i="8" s="1"/>
  <c r="R48" i="8"/>
  <c r="T63" i="8"/>
  <c r="U63" i="8" s="1"/>
  <c r="R84" i="8"/>
  <c r="T137" i="8"/>
  <c r="U137" i="8" s="1"/>
  <c r="R206" i="8"/>
  <c r="R263" i="8"/>
  <c r="R288" i="8"/>
  <c r="T311" i="8"/>
  <c r="U311" i="8" s="1"/>
  <c r="R342" i="8"/>
  <c r="R378" i="8"/>
  <c r="T424" i="8"/>
  <c r="U424" i="8" s="1"/>
  <c r="T514" i="8"/>
  <c r="U514" i="8" s="1"/>
  <c r="R524" i="8"/>
  <c r="R571" i="8"/>
  <c r="R614" i="8"/>
  <c r="T614" i="8"/>
  <c r="U614" i="8" s="1"/>
  <c r="T711" i="8"/>
  <c r="U711" i="8" s="1"/>
  <c r="R711" i="8"/>
  <c r="T41" i="8"/>
  <c r="U41" i="8" s="1"/>
  <c r="T84" i="8"/>
  <c r="U84" i="8" s="1"/>
  <c r="R92" i="8"/>
  <c r="T100" i="8"/>
  <c r="U100" i="8" s="1"/>
  <c r="R111" i="8"/>
  <c r="T128" i="8"/>
  <c r="U128" i="8" s="1"/>
  <c r="T146" i="8"/>
  <c r="U146" i="8" s="1"/>
  <c r="T176" i="8"/>
  <c r="U176" i="8" s="1"/>
  <c r="T200" i="8"/>
  <c r="U200" i="8" s="1"/>
  <c r="T204" i="8"/>
  <c r="U204" i="8" s="1"/>
  <c r="T240" i="8"/>
  <c r="U240" i="8" s="1"/>
  <c r="R279" i="8"/>
  <c r="T281" i="8"/>
  <c r="U281" i="8" s="1"/>
  <c r="T351" i="8"/>
  <c r="U351" i="8" s="1"/>
  <c r="R354" i="8"/>
  <c r="R512" i="8"/>
  <c r="T554" i="8"/>
  <c r="U554" i="8" s="1"/>
  <c r="T621" i="8"/>
  <c r="U621" i="8" s="1"/>
  <c r="R621" i="8"/>
  <c r="T650" i="8"/>
  <c r="U650" i="8" s="1"/>
  <c r="T8" i="8"/>
  <c r="U8" i="8" s="1"/>
  <c r="T29" i="8"/>
  <c r="U29" i="8" s="1"/>
  <c r="T48" i="8"/>
  <c r="U48" i="8" s="1"/>
  <c r="T87" i="8"/>
  <c r="U87" i="8" s="1"/>
  <c r="T96" i="8"/>
  <c r="U96" i="8" s="1"/>
  <c r="R140" i="8"/>
  <c r="T142" i="8"/>
  <c r="U142" i="8" s="1"/>
  <c r="R161" i="8"/>
  <c r="T163" i="8"/>
  <c r="U163" i="8" s="1"/>
  <c r="T174" i="8"/>
  <c r="U174" i="8" s="1"/>
  <c r="T193" i="8"/>
  <c r="U193" i="8" s="1"/>
  <c r="T211" i="8"/>
  <c r="U211" i="8" s="1"/>
  <c r="T263" i="8"/>
  <c r="U263" i="8" s="1"/>
  <c r="T288" i="8"/>
  <c r="U288" i="8" s="1"/>
  <c r="R324" i="8"/>
  <c r="T340" i="8"/>
  <c r="U340" i="8" s="1"/>
  <c r="T342" i="8"/>
  <c r="U342" i="8" s="1"/>
  <c r="T367" i="8"/>
  <c r="U367" i="8" s="1"/>
  <c r="R367" i="8"/>
  <c r="T387" i="8"/>
  <c r="U387" i="8" s="1"/>
  <c r="T477" i="8"/>
  <c r="U477" i="8" s="1"/>
  <c r="R477" i="8"/>
  <c r="T524" i="8"/>
  <c r="U524" i="8" s="1"/>
  <c r="T590" i="8"/>
  <c r="U590" i="8" s="1"/>
  <c r="T21" i="8"/>
  <c r="U21" i="8" s="1"/>
  <c r="R40" i="8"/>
  <c r="T66" i="8"/>
  <c r="U66" i="8" s="1"/>
  <c r="T90" i="8"/>
  <c r="U90" i="8" s="1"/>
  <c r="R107" i="8"/>
  <c r="T109" i="8"/>
  <c r="U109" i="8" s="1"/>
  <c r="T120" i="8"/>
  <c r="U120" i="8" s="1"/>
  <c r="T133" i="8"/>
  <c r="U133" i="8" s="1"/>
  <c r="R138" i="8"/>
  <c r="T177" i="8"/>
  <c r="U177" i="8" s="1"/>
  <c r="R186" i="8"/>
  <c r="R191" i="8"/>
  <c r="R198" i="8"/>
  <c r="T198" i="8"/>
  <c r="U198" i="8" s="1"/>
  <c r="T205" i="8"/>
  <c r="U205" i="8" s="1"/>
  <c r="T214" i="8"/>
  <c r="U214" i="8" s="1"/>
  <c r="R223" i="8"/>
  <c r="R239" i="8"/>
  <c r="T259" i="8"/>
  <c r="U259" i="8" s="1"/>
  <c r="T291" i="8"/>
  <c r="U291" i="8" s="1"/>
  <c r="R372" i="8"/>
  <c r="T374" i="8"/>
  <c r="U374" i="8" s="1"/>
  <c r="T383" i="8"/>
  <c r="U383" i="8" s="1"/>
  <c r="T409" i="8"/>
  <c r="U409" i="8" s="1"/>
  <c r="T416" i="8"/>
  <c r="U416" i="8" s="1"/>
  <c r="T420" i="8"/>
  <c r="U420" i="8" s="1"/>
  <c r="T427" i="8"/>
  <c r="U427" i="8" s="1"/>
  <c r="T470" i="8"/>
  <c r="U470" i="8" s="1"/>
  <c r="R508" i="8"/>
  <c r="T510" i="8"/>
  <c r="U510" i="8" s="1"/>
  <c r="T600" i="8"/>
  <c r="U600" i="8" s="1"/>
  <c r="T610" i="8"/>
  <c r="U610" i="8" s="1"/>
  <c r="R487" i="8"/>
  <c r="T487" i="8"/>
  <c r="U487" i="8" s="1"/>
  <c r="T13" i="8"/>
  <c r="U13" i="8" s="1"/>
  <c r="T17" i="8"/>
  <c r="U17" i="8" s="1"/>
  <c r="R34" i="8"/>
  <c r="R47" i="8"/>
  <c r="T49" i="8"/>
  <c r="U49" i="8" s="1"/>
  <c r="T51" i="8"/>
  <c r="U51" i="8" s="1"/>
  <c r="T57" i="8"/>
  <c r="U57" i="8" s="1"/>
  <c r="R64" i="8"/>
  <c r="T68" i="8"/>
  <c r="U68" i="8" s="1"/>
  <c r="T97" i="8"/>
  <c r="U97" i="8" s="1"/>
  <c r="R101" i="8"/>
  <c r="T103" i="8"/>
  <c r="U103" i="8" s="1"/>
  <c r="T152" i="8"/>
  <c r="U152" i="8" s="1"/>
  <c r="T154" i="8"/>
  <c r="U154" i="8" s="1"/>
  <c r="R166" i="8"/>
  <c r="R177" i="8"/>
  <c r="T191" i="8"/>
  <c r="U191" i="8" s="1"/>
  <c r="R196" i="8"/>
  <c r="R219" i="8"/>
  <c r="T223" i="8"/>
  <c r="U223" i="8" s="1"/>
  <c r="T225" i="8"/>
  <c r="U225" i="8" s="1"/>
  <c r="T230" i="8"/>
  <c r="U230" i="8" s="1"/>
  <c r="R327" i="8"/>
  <c r="T327" i="8"/>
  <c r="U327" i="8" s="1"/>
  <c r="T381" i="8"/>
  <c r="U381" i="8" s="1"/>
  <c r="R454" i="8"/>
  <c r="T503" i="8"/>
  <c r="U503" i="8" s="1"/>
  <c r="T532" i="8"/>
  <c r="U532" i="8" s="1"/>
  <c r="R532" i="8"/>
  <c r="T546" i="8"/>
  <c r="U546" i="8" s="1"/>
  <c r="R553" i="8"/>
  <c r="R560" i="8"/>
  <c r="T572" i="8"/>
  <c r="U572" i="8" s="1"/>
  <c r="R753" i="8"/>
  <c r="T753" i="8"/>
  <c r="U753" i="8" s="1"/>
  <c r="R30" i="8"/>
  <c r="T36" i="8"/>
  <c r="U36" i="8" s="1"/>
  <c r="T93" i="8"/>
  <c r="U93" i="8" s="1"/>
  <c r="R97" i="8"/>
  <c r="T136" i="8"/>
  <c r="U136" i="8" s="1"/>
  <c r="R164" i="8"/>
  <c r="R171" i="8"/>
  <c r="T173" i="8"/>
  <c r="U173" i="8" s="1"/>
  <c r="R194" i="8"/>
  <c r="T239" i="8"/>
  <c r="U239" i="8" s="1"/>
  <c r="T241" i="8"/>
  <c r="U241" i="8" s="1"/>
  <c r="R287" i="8"/>
  <c r="T287" i="8"/>
  <c r="U287" i="8" s="1"/>
  <c r="T301" i="8"/>
  <c r="U301" i="8" s="1"/>
  <c r="R308" i="8"/>
  <c r="T310" i="8"/>
  <c r="U310" i="8" s="1"/>
  <c r="T372" i="8"/>
  <c r="U372" i="8" s="1"/>
  <c r="T393" i="8"/>
  <c r="U393" i="8" s="1"/>
  <c r="T442" i="8"/>
  <c r="U442" i="8" s="1"/>
  <c r="T452" i="8"/>
  <c r="U452" i="8" s="1"/>
  <c r="R452" i="8"/>
  <c r="T468" i="8"/>
  <c r="U468" i="8" s="1"/>
  <c r="T508" i="8"/>
  <c r="U508" i="8" s="1"/>
  <c r="T523" i="8"/>
  <c r="U523" i="8" s="1"/>
  <c r="R523" i="8"/>
  <c r="R544" i="8"/>
  <c r="T544" i="8"/>
  <c r="U544" i="8" s="1"/>
  <c r="T553" i="8"/>
  <c r="U553" i="8" s="1"/>
  <c r="T560" i="8"/>
  <c r="U560" i="8" s="1"/>
  <c r="T575" i="8"/>
  <c r="U575" i="8" s="1"/>
  <c r="R575" i="8"/>
  <c r="T639" i="8"/>
  <c r="U639" i="8" s="1"/>
  <c r="R639" i="8"/>
  <c r="T58" i="8"/>
  <c r="U58" i="8" s="1"/>
  <c r="T83" i="8"/>
  <c r="U83" i="8" s="1"/>
  <c r="T157" i="8"/>
  <c r="U157" i="8" s="1"/>
  <c r="R157" i="8"/>
  <c r="T164" i="8"/>
  <c r="U164" i="8" s="1"/>
  <c r="T194" i="8"/>
  <c r="U194" i="8" s="1"/>
  <c r="T219" i="8"/>
  <c r="U219" i="8" s="1"/>
  <c r="R260" i="8"/>
  <c r="T260" i="8"/>
  <c r="U260" i="8" s="1"/>
  <c r="R325" i="8"/>
  <c r="R357" i="8"/>
  <c r="R366" i="8"/>
  <c r="T366" i="8"/>
  <c r="U366" i="8" s="1"/>
  <c r="R412" i="8"/>
  <c r="T412" i="8"/>
  <c r="U412" i="8" s="1"/>
  <c r="T428" i="8"/>
  <c r="U428" i="8" s="1"/>
  <c r="T447" i="8"/>
  <c r="U447" i="8" s="1"/>
  <c r="T461" i="8"/>
  <c r="U461" i="8" s="1"/>
  <c r="T506" i="8"/>
  <c r="U506" i="8" s="1"/>
  <c r="R542" i="8"/>
  <c r="T593" i="8"/>
  <c r="U593" i="8" s="1"/>
  <c r="R593" i="8"/>
  <c r="T3" i="8"/>
  <c r="U3" i="8" s="1"/>
  <c r="T11" i="8"/>
  <c r="U11" i="8" s="1"/>
  <c r="R16" i="8"/>
  <c r="R18" i="8"/>
  <c r="T30" i="8"/>
  <c r="U30" i="8" s="1"/>
  <c r="T43" i="8"/>
  <c r="U43" i="8" s="1"/>
  <c r="R50" i="8"/>
  <c r="R58" i="8"/>
  <c r="R67" i="8"/>
  <c r="T69" i="8"/>
  <c r="U69" i="8" s="1"/>
  <c r="T73" i="8"/>
  <c r="U73" i="8" s="1"/>
  <c r="R86" i="8"/>
  <c r="R106" i="8"/>
  <c r="T110" i="8"/>
  <c r="U110" i="8" s="1"/>
  <c r="T116" i="8"/>
  <c r="U116" i="8" s="1"/>
  <c r="R134" i="8"/>
  <c r="R148" i="8"/>
  <c r="T148" i="8"/>
  <c r="U148" i="8" s="1"/>
  <c r="T267" i="8"/>
  <c r="U267" i="8" s="1"/>
  <c r="T269" i="8"/>
  <c r="U269" i="8" s="1"/>
  <c r="T278" i="8"/>
  <c r="U278" i="8" s="1"/>
  <c r="R290" i="8"/>
  <c r="T295" i="8"/>
  <c r="U295" i="8" s="1"/>
  <c r="T332" i="8"/>
  <c r="U332" i="8" s="1"/>
  <c r="R344" i="8"/>
  <c r="T357" i="8"/>
  <c r="U357" i="8" s="1"/>
  <c r="T426" i="8"/>
  <c r="U426" i="8" s="1"/>
  <c r="R433" i="8"/>
  <c r="R464" i="8"/>
  <c r="T483" i="8"/>
  <c r="U483" i="8" s="1"/>
  <c r="T486" i="8"/>
  <c r="U486" i="8" s="1"/>
  <c r="T530" i="8"/>
  <c r="U530" i="8" s="1"/>
  <c r="T630" i="8"/>
  <c r="U630" i="8" s="1"/>
  <c r="R630" i="8"/>
  <c r="R744" i="8"/>
  <c r="T744" i="8"/>
  <c r="U744" i="8" s="1"/>
  <c r="R151" i="8"/>
  <c r="R162" i="8"/>
  <c r="R168" i="8"/>
  <c r="T188" i="8"/>
  <c r="U188" i="8" s="1"/>
  <c r="T201" i="8"/>
  <c r="U201" i="8" s="1"/>
  <c r="R210" i="8"/>
  <c r="R236" i="8"/>
  <c r="R251" i="8"/>
  <c r="T257" i="8"/>
  <c r="U257" i="8" s="1"/>
  <c r="R268" i="8"/>
  <c r="T274" i="8"/>
  <c r="U274" i="8" s="1"/>
  <c r="R285" i="8"/>
  <c r="T330" i="8"/>
  <c r="U330" i="8" s="1"/>
  <c r="R348" i="8"/>
  <c r="T359" i="8"/>
  <c r="U359" i="8" s="1"/>
  <c r="T413" i="8"/>
  <c r="U413" i="8" s="1"/>
  <c r="T432" i="8"/>
  <c r="U432" i="8" s="1"/>
  <c r="T434" i="8"/>
  <c r="U434" i="8" s="1"/>
  <c r="T439" i="8"/>
  <c r="U439" i="8" s="1"/>
  <c r="T451" i="8"/>
  <c r="U451" i="8" s="1"/>
  <c r="T580" i="8"/>
  <c r="U580" i="8" s="1"/>
  <c r="R585" i="8"/>
  <c r="T589" i="8"/>
  <c r="U589" i="8" s="1"/>
  <c r="R601" i="8"/>
  <c r="R641" i="8"/>
  <c r="T643" i="8"/>
  <c r="U643" i="8" s="1"/>
  <c r="T659" i="8"/>
  <c r="U659" i="8" s="1"/>
  <c r="T670" i="8"/>
  <c r="U670" i="8" s="1"/>
  <c r="T683" i="8"/>
  <c r="U683" i="8" s="1"/>
  <c r="T699" i="8"/>
  <c r="U699" i="8" s="1"/>
  <c r="T737" i="8"/>
  <c r="U737" i="8" s="1"/>
  <c r="T568" i="8"/>
  <c r="U568" i="8" s="1"/>
  <c r="T606" i="8"/>
  <c r="U606" i="8" s="1"/>
  <c r="R646" i="8"/>
  <c r="R664" i="8"/>
  <c r="R673" i="8"/>
  <c r="R686" i="8"/>
  <c r="T695" i="8"/>
  <c r="U695" i="8" s="1"/>
  <c r="T729" i="8"/>
  <c r="U729" i="8" s="1"/>
  <c r="R731" i="8"/>
  <c r="R749" i="8"/>
  <c r="T751" i="8"/>
  <c r="U751" i="8" s="1"/>
  <c r="R764" i="8"/>
  <c r="T655" i="8"/>
  <c r="U655" i="8" s="1"/>
  <c r="T666" i="8"/>
  <c r="U666" i="8" s="1"/>
  <c r="T693" i="8"/>
  <c r="U693" i="8" s="1"/>
  <c r="R760" i="8"/>
  <c r="T167" i="8"/>
  <c r="U167" i="8" s="1"/>
  <c r="T184" i="8"/>
  <c r="U184" i="8" s="1"/>
  <c r="T218" i="8"/>
  <c r="U218" i="8" s="1"/>
  <c r="T224" i="8"/>
  <c r="U224" i="8" s="1"/>
  <c r="R245" i="8"/>
  <c r="R254" i="8"/>
  <c r="T300" i="8"/>
  <c r="U300" i="8" s="1"/>
  <c r="T308" i="8"/>
  <c r="U308" i="8" s="1"/>
  <c r="T318" i="8"/>
  <c r="U318" i="8" s="1"/>
  <c r="R320" i="8"/>
  <c r="T418" i="8"/>
  <c r="U418" i="8" s="1"/>
  <c r="R450" i="8"/>
  <c r="R461" i="8"/>
  <c r="T481" i="8"/>
  <c r="U481" i="8" s="1"/>
  <c r="R486" i="8"/>
  <c r="T492" i="8"/>
  <c r="U492" i="8" s="1"/>
  <c r="T499" i="8"/>
  <c r="U499" i="8" s="1"/>
  <c r="R506" i="8"/>
  <c r="T526" i="8"/>
  <c r="U526" i="8" s="1"/>
  <c r="R529" i="8"/>
  <c r="T533" i="8"/>
  <c r="U533" i="8" s="1"/>
  <c r="T579" i="8"/>
  <c r="U579" i="8" s="1"/>
  <c r="R588" i="8"/>
  <c r="T611" i="8"/>
  <c r="U611" i="8" s="1"/>
  <c r="T613" i="8"/>
  <c r="U613" i="8" s="1"/>
  <c r="T637" i="8"/>
  <c r="U637" i="8" s="1"/>
  <c r="R642" i="8"/>
  <c r="T646" i="8"/>
  <c r="U646" i="8" s="1"/>
  <c r="T669" i="8"/>
  <c r="U669" i="8" s="1"/>
  <c r="T673" i="8"/>
  <c r="U673" i="8" s="1"/>
  <c r="T686" i="8"/>
  <c r="U686" i="8" s="1"/>
  <c r="R691" i="8"/>
  <c r="R693" i="8"/>
  <c r="R705" i="8"/>
  <c r="R707" i="8"/>
  <c r="R720" i="8"/>
  <c r="T727" i="8"/>
  <c r="U727" i="8" s="1"/>
  <c r="T736" i="8"/>
  <c r="U736" i="8" s="1"/>
  <c r="T749" i="8"/>
  <c r="U749" i="8" s="1"/>
  <c r="R767" i="8"/>
  <c r="T767" i="8"/>
  <c r="U767" i="8" s="1"/>
  <c r="T495" i="8"/>
  <c r="U495" i="8" s="1"/>
  <c r="R515" i="8"/>
  <c r="R547" i="8"/>
  <c r="T584" i="8"/>
  <c r="U584" i="8" s="1"/>
  <c r="T592" i="8"/>
  <c r="U592" i="8" s="1"/>
  <c r="T622" i="8"/>
  <c r="U622" i="8" s="1"/>
  <c r="T626" i="8"/>
  <c r="U626" i="8" s="1"/>
  <c r="R633" i="8"/>
  <c r="T665" i="8"/>
  <c r="U665" i="8" s="1"/>
  <c r="T680" i="8"/>
  <c r="U680" i="8" s="1"/>
  <c r="R689" i="8"/>
  <c r="T696" i="8"/>
  <c r="U696" i="8" s="1"/>
  <c r="T743" i="8"/>
  <c r="U743" i="8" s="1"/>
  <c r="R754" i="8"/>
  <c r="R42" i="8"/>
  <c r="R80" i="8"/>
  <c r="T82" i="8"/>
  <c r="U82" i="8" s="1"/>
  <c r="R108" i="8"/>
  <c r="T121" i="8"/>
  <c r="U121" i="8" s="1"/>
  <c r="T127" i="8"/>
  <c r="U127" i="8" s="1"/>
  <c r="R130" i="8"/>
  <c r="T150" i="8"/>
  <c r="U150" i="8" s="1"/>
  <c r="T178" i="8"/>
  <c r="U178" i="8" s="1"/>
  <c r="R192" i="8"/>
  <c r="R212" i="8"/>
  <c r="T220" i="8"/>
  <c r="U220" i="8" s="1"/>
  <c r="T298" i="8"/>
  <c r="U298" i="8" s="1"/>
  <c r="R303" i="8"/>
  <c r="R352" i="8"/>
  <c r="R365" i="8"/>
  <c r="T371" i="8"/>
  <c r="U371" i="8" s="1"/>
  <c r="T377" i="8"/>
  <c r="U377" i="8" s="1"/>
  <c r="T423" i="8"/>
  <c r="U423" i="8" s="1"/>
  <c r="R427" i="8"/>
  <c r="R462" i="8"/>
  <c r="T484" i="8"/>
  <c r="U484" i="8" s="1"/>
  <c r="R491" i="8"/>
  <c r="R500" i="8"/>
  <c r="T502" i="8"/>
  <c r="U502" i="8" s="1"/>
  <c r="T515" i="8"/>
  <c r="U515" i="8" s="1"/>
  <c r="T562" i="8"/>
  <c r="U562" i="8" s="1"/>
  <c r="T573" i="8"/>
  <c r="U573" i="8" s="1"/>
  <c r="T582" i="8"/>
  <c r="U582" i="8" s="1"/>
  <c r="R592" i="8"/>
  <c r="R605" i="8"/>
  <c r="R607" i="8"/>
  <c r="R622" i="8"/>
  <c r="T624" i="8"/>
  <c r="U624" i="8" s="1"/>
  <c r="R629" i="8"/>
  <c r="R631" i="8"/>
  <c r="R647" i="8"/>
  <c r="T653" i="8"/>
  <c r="U653" i="8" s="1"/>
  <c r="R665" i="8"/>
  <c r="T667" i="8"/>
  <c r="U667" i="8" s="1"/>
  <c r="R674" i="8"/>
  <c r="T689" i="8"/>
  <c r="U689" i="8" s="1"/>
  <c r="R701" i="8"/>
  <c r="T714" i="8"/>
  <c r="U714" i="8" s="1"/>
  <c r="T723" i="8"/>
  <c r="U723" i="8" s="1"/>
  <c r="R741" i="8"/>
  <c r="R743" i="8"/>
  <c r="R761" i="8"/>
  <c r="T261" i="8"/>
  <c r="U261" i="8" s="1"/>
  <c r="R266" i="8"/>
  <c r="T279" i="8"/>
  <c r="U279" i="8" s="1"/>
  <c r="T285" i="8"/>
  <c r="U285" i="8" s="1"/>
  <c r="R330" i="8"/>
  <c r="T356" i="8"/>
  <c r="U356" i="8" s="1"/>
  <c r="R363" i="8"/>
  <c r="T373" i="8"/>
  <c r="U373" i="8" s="1"/>
  <c r="R439" i="8"/>
  <c r="R449" i="8"/>
  <c r="R451" i="8"/>
  <c r="T457" i="8"/>
  <c r="U457" i="8" s="1"/>
  <c r="R467" i="8"/>
  <c r="T471" i="8"/>
  <c r="U471" i="8" s="1"/>
  <c r="T493" i="8"/>
  <c r="U493" i="8" s="1"/>
  <c r="T496" i="8"/>
  <c r="U496" i="8" s="1"/>
  <c r="R505" i="8"/>
  <c r="T518" i="8"/>
  <c r="U518" i="8" s="1"/>
  <c r="R539" i="8"/>
  <c r="T545" i="8"/>
  <c r="U545" i="8" s="1"/>
  <c r="R576" i="8"/>
  <c r="T605" i="8"/>
  <c r="U605" i="8" s="1"/>
  <c r="T627" i="8"/>
  <c r="U627" i="8" s="1"/>
  <c r="T636" i="8"/>
  <c r="U636" i="8" s="1"/>
  <c r="R643" i="8"/>
  <c r="T656" i="8"/>
  <c r="U656" i="8" s="1"/>
  <c r="R661" i="8"/>
  <c r="T674" i="8"/>
  <c r="U674" i="8" s="1"/>
  <c r="T681" i="8"/>
  <c r="U681" i="8" s="1"/>
  <c r="T706" i="8"/>
  <c r="U706" i="8" s="1"/>
  <c r="T721" i="8"/>
  <c r="U721" i="8" s="1"/>
  <c r="T750" i="8"/>
  <c r="U750" i="8" s="1"/>
  <c r="T755" i="8"/>
  <c r="U755" i="8" s="1"/>
  <c r="T763" i="8"/>
  <c r="U763" i="8" s="1"/>
  <c r="R766" i="8"/>
  <c r="T294" i="8"/>
  <c r="U294" i="8" s="1"/>
  <c r="R294" i="8"/>
  <c r="T395" i="8"/>
  <c r="U395" i="8" s="1"/>
  <c r="R395" i="8"/>
  <c r="T399" i="8"/>
  <c r="U399" i="8" s="1"/>
  <c r="R399" i="8"/>
  <c r="T15" i="8"/>
  <c r="U15" i="8" s="1"/>
  <c r="R15" i="8"/>
  <c r="T12" i="8"/>
  <c r="U12" i="8" s="1"/>
  <c r="R33" i="8"/>
  <c r="R49" i="8"/>
  <c r="T62" i="8"/>
  <c r="U62" i="8" s="1"/>
  <c r="R88" i="8"/>
  <c r="R93" i="8"/>
  <c r="R109" i="8"/>
  <c r="T119" i="8"/>
  <c r="U119" i="8" s="1"/>
  <c r="R132" i="8"/>
  <c r="R137" i="8"/>
  <c r="R142" i="8"/>
  <c r="R149" i="8"/>
  <c r="R158" i="8"/>
  <c r="R160" i="8"/>
  <c r="T162" i="8"/>
  <c r="U162" i="8" s="1"/>
  <c r="T179" i="8"/>
  <c r="U179" i="8" s="1"/>
  <c r="R179" i="8"/>
  <c r="T187" i="8"/>
  <c r="U187" i="8" s="1"/>
  <c r="R187" i="8"/>
  <c r="T189" i="8"/>
  <c r="U189" i="8" s="1"/>
  <c r="R189" i="8"/>
  <c r="T197" i="8"/>
  <c r="U197" i="8" s="1"/>
  <c r="R197" i="8"/>
  <c r="T199" i="8"/>
  <c r="U199" i="8" s="1"/>
  <c r="R199" i="8"/>
  <c r="T316" i="8"/>
  <c r="U316" i="8" s="1"/>
  <c r="R316" i="8"/>
  <c r="T386" i="8"/>
  <c r="U386" i="8" s="1"/>
  <c r="R431" i="8"/>
  <c r="T431" i="8"/>
  <c r="U431" i="8" s="1"/>
  <c r="T463" i="8"/>
  <c r="U463" i="8" s="1"/>
  <c r="R463" i="8"/>
  <c r="T472" i="8"/>
  <c r="U472" i="8" s="1"/>
  <c r="R472" i="8"/>
  <c r="T65" i="8"/>
  <c r="U65" i="8" s="1"/>
  <c r="R65" i="8"/>
  <c r="T185" i="8"/>
  <c r="U185" i="8" s="1"/>
  <c r="R185" i="8"/>
  <c r="T195" i="8"/>
  <c r="U195" i="8" s="1"/>
  <c r="R195" i="8"/>
  <c r="T9" i="8"/>
  <c r="U9" i="8" s="1"/>
  <c r="R12" i="8"/>
  <c r="T25" i="8"/>
  <c r="U25" i="8" s="1"/>
  <c r="R25" i="8"/>
  <c r="R38" i="8"/>
  <c r="T59" i="8"/>
  <c r="U59" i="8" s="1"/>
  <c r="R62" i="8"/>
  <c r="T75" i="8"/>
  <c r="U75" i="8" s="1"/>
  <c r="R75" i="8"/>
  <c r="R98" i="8"/>
  <c r="R119" i="8"/>
  <c r="T129" i="8"/>
  <c r="U129" i="8" s="1"/>
  <c r="T139" i="8"/>
  <c r="U139" i="8" s="1"/>
  <c r="T212" i="8"/>
  <c r="U212" i="8" s="1"/>
  <c r="T232" i="8"/>
  <c r="U232" i="8" s="1"/>
  <c r="R232" i="8"/>
  <c r="T250" i="8"/>
  <c r="U250" i="8" s="1"/>
  <c r="R250" i="8"/>
  <c r="T252" i="8"/>
  <c r="U252" i="8" s="1"/>
  <c r="R252" i="8"/>
  <c r="T303" i="8"/>
  <c r="U303" i="8" s="1"/>
  <c r="R380" i="8"/>
  <c r="R604" i="8"/>
  <c r="T604" i="8"/>
  <c r="U604" i="8" s="1"/>
  <c r="R9" i="8"/>
  <c r="T22" i="8"/>
  <c r="U22" i="8" s="1"/>
  <c r="R43" i="8"/>
  <c r="R59" i="8"/>
  <c r="T72" i="8"/>
  <c r="U72" i="8" s="1"/>
  <c r="T85" i="8"/>
  <c r="U85" i="8" s="1"/>
  <c r="R85" i="8"/>
  <c r="R90" i="8"/>
  <c r="T153" i="8"/>
  <c r="U153" i="8" s="1"/>
  <c r="R153" i="8"/>
  <c r="T160" i="8"/>
  <c r="U160" i="8" s="1"/>
  <c r="T172" i="8"/>
  <c r="U172" i="8" s="1"/>
  <c r="T226" i="8"/>
  <c r="U226" i="8" s="1"/>
  <c r="R226" i="8"/>
  <c r="R228" i="8"/>
  <c r="T228" i="8"/>
  <c r="U228" i="8" s="1"/>
  <c r="T314" i="8"/>
  <c r="U314" i="8" s="1"/>
  <c r="T347" i="8"/>
  <c r="U347" i="8" s="1"/>
  <c r="R347" i="8"/>
  <c r="T362" i="8"/>
  <c r="U362" i="8" s="1"/>
  <c r="R362" i="8"/>
  <c r="T402" i="8"/>
  <c r="U402" i="8" s="1"/>
  <c r="T429" i="8"/>
  <c r="U429" i="8" s="1"/>
  <c r="R448" i="8"/>
  <c r="T448" i="8"/>
  <c r="U448" i="8" s="1"/>
  <c r="T95" i="8"/>
  <c r="U95" i="8" s="1"/>
  <c r="R95" i="8"/>
  <c r="T155" i="8"/>
  <c r="U155" i="8" s="1"/>
  <c r="R155" i="8"/>
  <c r="T244" i="8"/>
  <c r="U244" i="8" s="1"/>
  <c r="R244" i="8"/>
  <c r="T246" i="8"/>
  <c r="U246" i="8" s="1"/>
  <c r="R246" i="8"/>
  <c r="T389" i="8"/>
  <c r="U389" i="8" s="1"/>
  <c r="R389" i="8"/>
  <c r="R441" i="8"/>
  <c r="T441" i="8"/>
  <c r="U441" i="8" s="1"/>
  <c r="R3" i="8"/>
  <c r="R19" i="8"/>
  <c r="T32" i="8"/>
  <c r="U32" i="8" s="1"/>
  <c r="R53" i="8"/>
  <c r="R69" i="8"/>
  <c r="R82" i="8"/>
  <c r="R87" i="8"/>
  <c r="T92" i="8"/>
  <c r="U92" i="8" s="1"/>
  <c r="R118" i="8"/>
  <c r="R123" i="8"/>
  <c r="R136" i="8"/>
  <c r="R143" i="8"/>
  <c r="T170" i="8"/>
  <c r="U170" i="8" s="1"/>
  <c r="R178" i="8"/>
  <c r="R180" i="8"/>
  <c r="T182" i="8"/>
  <c r="U182" i="8" s="1"/>
  <c r="R190" i="8"/>
  <c r="T192" i="8"/>
  <c r="U192" i="8" s="1"/>
  <c r="R200" i="8"/>
  <c r="T202" i="8"/>
  <c r="U202" i="8" s="1"/>
  <c r="T317" i="8"/>
  <c r="U317" i="8" s="1"/>
  <c r="R317" i="8"/>
  <c r="R411" i="8"/>
  <c r="T411" i="8"/>
  <c r="U411" i="8" s="1"/>
  <c r="T459" i="8"/>
  <c r="U459" i="8" s="1"/>
  <c r="R459" i="8"/>
  <c r="T504" i="8"/>
  <c r="U504" i="8" s="1"/>
  <c r="R504" i="8"/>
  <c r="T703" i="8"/>
  <c r="U703" i="8" s="1"/>
  <c r="R703" i="8"/>
  <c r="T280" i="8"/>
  <c r="U280" i="8" s="1"/>
  <c r="R280" i="8"/>
  <c r="T45" i="8"/>
  <c r="U45" i="8" s="1"/>
  <c r="R45" i="8"/>
  <c r="T105" i="8"/>
  <c r="U105" i="8" s="1"/>
  <c r="R105" i="8"/>
  <c r="T165" i="8"/>
  <c r="U165" i="8" s="1"/>
  <c r="R165" i="8"/>
  <c r="T217" i="8"/>
  <c r="U217" i="8" s="1"/>
  <c r="R217" i="8"/>
  <c r="T253" i="8"/>
  <c r="U253" i="8" s="1"/>
  <c r="R253" i="8"/>
  <c r="T255" i="8"/>
  <c r="U255" i="8" s="1"/>
  <c r="R255" i="8"/>
  <c r="T293" i="8"/>
  <c r="U293" i="8" s="1"/>
  <c r="R293" i="8"/>
  <c r="R13" i="8"/>
  <c r="R29" i="8"/>
  <c r="T42" i="8"/>
  <c r="U42" i="8" s="1"/>
  <c r="R63" i="8"/>
  <c r="R79" i="8"/>
  <c r="T89" i="8"/>
  <c r="U89" i="8" s="1"/>
  <c r="T102" i="8"/>
  <c r="U102" i="8" s="1"/>
  <c r="T115" i="8"/>
  <c r="U115" i="8" s="1"/>
  <c r="R115" i="8"/>
  <c r="R120" i="8"/>
  <c r="T143" i="8"/>
  <c r="U143" i="8" s="1"/>
  <c r="T145" i="8"/>
  <c r="U145" i="8" s="1"/>
  <c r="R145" i="8"/>
  <c r="T159" i="8"/>
  <c r="U159" i="8" s="1"/>
  <c r="R159" i="8"/>
  <c r="T180" i="8"/>
  <c r="U180" i="8" s="1"/>
  <c r="T229" i="8"/>
  <c r="U229" i="8" s="1"/>
  <c r="R229" i="8"/>
  <c r="T235" i="8"/>
  <c r="U235" i="8" s="1"/>
  <c r="R235" i="8"/>
  <c r="T237" i="8"/>
  <c r="U237" i="8" s="1"/>
  <c r="R237" i="8"/>
  <c r="T306" i="8"/>
  <c r="U306" i="8" s="1"/>
  <c r="R306" i="8"/>
  <c r="T326" i="8"/>
  <c r="U326" i="8" s="1"/>
  <c r="R326" i="8"/>
  <c r="T350" i="8"/>
  <c r="U350" i="8" s="1"/>
  <c r="T392" i="8"/>
  <c r="U392" i="8" s="1"/>
  <c r="T407" i="8"/>
  <c r="U407" i="8" s="1"/>
  <c r="R407" i="8"/>
  <c r="T35" i="8"/>
  <c r="U35" i="8" s="1"/>
  <c r="R35" i="8"/>
  <c r="T5" i="8"/>
  <c r="U5" i="8" s="1"/>
  <c r="R5" i="8"/>
  <c r="T39" i="8"/>
  <c r="U39" i="8" s="1"/>
  <c r="T55" i="8"/>
  <c r="U55" i="8" s="1"/>
  <c r="R55" i="8"/>
  <c r="T99" i="8"/>
  <c r="U99" i="8" s="1"/>
  <c r="T125" i="8"/>
  <c r="U125" i="8" s="1"/>
  <c r="R125" i="8"/>
  <c r="T147" i="8"/>
  <c r="U147" i="8" s="1"/>
  <c r="T175" i="8"/>
  <c r="U175" i="8" s="1"/>
  <c r="R175" i="8"/>
  <c r="T249" i="8"/>
  <c r="U249" i="8" s="1"/>
  <c r="R249" i="8"/>
  <c r="T302" i="8"/>
  <c r="U302" i="8" s="1"/>
  <c r="R302" i="8"/>
  <c r="T390" i="8"/>
  <c r="U390" i="8" s="1"/>
  <c r="R390" i="8"/>
  <c r="T422" i="8"/>
  <c r="U422" i="8" s="1"/>
  <c r="R422" i="8"/>
  <c r="T469" i="8"/>
  <c r="U469" i="8" s="1"/>
  <c r="R469" i="8"/>
  <c r="R507" i="8"/>
  <c r="T507" i="8"/>
  <c r="U507" i="8" s="1"/>
  <c r="T2" i="8"/>
  <c r="U2" i="8" s="1"/>
  <c r="R39" i="8"/>
  <c r="T52" i="8"/>
  <c r="U52" i="8" s="1"/>
  <c r="R99" i="8"/>
  <c r="R112" i="8"/>
  <c r="T122" i="8"/>
  <c r="U122" i="8" s="1"/>
  <c r="T135" i="8"/>
  <c r="U135" i="8" s="1"/>
  <c r="R135" i="8"/>
  <c r="R147" i="8"/>
  <c r="T169" i="8"/>
  <c r="U169" i="8" s="1"/>
  <c r="R169" i="8"/>
  <c r="T203" i="8"/>
  <c r="U203" i="8" s="1"/>
  <c r="T207" i="8"/>
  <c r="U207" i="8" s="1"/>
  <c r="R207" i="8"/>
  <c r="T209" i="8"/>
  <c r="U209" i="8" s="1"/>
  <c r="R209" i="8"/>
  <c r="T264" i="8"/>
  <c r="U264" i="8" s="1"/>
  <c r="R264" i="8"/>
  <c r="T289" i="8"/>
  <c r="U289" i="8" s="1"/>
  <c r="R289" i="8"/>
  <c r="T353" i="8"/>
  <c r="U353" i="8" s="1"/>
  <c r="R353" i="8"/>
  <c r="R361" i="8"/>
  <c r="T361" i="8"/>
  <c r="U361" i="8" s="1"/>
  <c r="R238" i="8"/>
  <c r="T262" i="8"/>
  <c r="U262" i="8" s="1"/>
  <c r="R265" i="8"/>
  <c r="T276" i="8"/>
  <c r="U276" i="8" s="1"/>
  <c r="T299" i="8"/>
  <c r="U299" i="8" s="1"/>
  <c r="T312" i="8"/>
  <c r="U312" i="8" s="1"/>
  <c r="R312" i="8"/>
  <c r="T322" i="8"/>
  <c r="U322" i="8" s="1"/>
  <c r="R341" i="8"/>
  <c r="T358" i="8"/>
  <c r="U358" i="8" s="1"/>
  <c r="T365" i="8"/>
  <c r="U365" i="8" s="1"/>
  <c r="T385" i="8"/>
  <c r="U385" i="8" s="1"/>
  <c r="R385" i="8"/>
  <c r="R400" i="8"/>
  <c r="R436" i="8"/>
  <c r="T443" i="8"/>
  <c r="U443" i="8" s="1"/>
  <c r="T465" i="8"/>
  <c r="U465" i="8" s="1"/>
  <c r="R465" i="8"/>
  <c r="T476" i="8"/>
  <c r="U476" i="8" s="1"/>
  <c r="R476" i="8"/>
  <c r="T485" i="8"/>
  <c r="U485" i="8" s="1"/>
  <c r="R485" i="8"/>
  <c r="R496" i="8"/>
  <c r="T566" i="8"/>
  <c r="U566" i="8" s="1"/>
  <c r="R566" i="8"/>
  <c r="T286" i="8"/>
  <c r="U286" i="8" s="1"/>
  <c r="T309" i="8"/>
  <c r="U309" i="8" s="1"/>
  <c r="R322" i="8"/>
  <c r="R336" i="8"/>
  <c r="T343" i="8"/>
  <c r="U343" i="8" s="1"/>
  <c r="T370" i="8"/>
  <c r="U370" i="8" s="1"/>
  <c r="R370" i="8"/>
  <c r="T419" i="8"/>
  <c r="U419" i="8" s="1"/>
  <c r="R443" i="8"/>
  <c r="T489" i="8"/>
  <c r="U489" i="8" s="1"/>
  <c r="R494" i="8"/>
  <c r="T498" i="8"/>
  <c r="U498" i="8" s="1"/>
  <c r="T529" i="8"/>
  <c r="U529" i="8" s="1"/>
  <c r="R163" i="8"/>
  <c r="R173" i="8"/>
  <c r="R183" i="8"/>
  <c r="R193" i="8"/>
  <c r="R203" i="8"/>
  <c r="R213" i="8"/>
  <c r="T222" i="8"/>
  <c r="U222" i="8" s="1"/>
  <c r="T238" i="8"/>
  <c r="U238" i="8" s="1"/>
  <c r="T265" i="8"/>
  <c r="U265" i="8" s="1"/>
  <c r="R286" i="8"/>
  <c r="T296" i="8"/>
  <c r="U296" i="8" s="1"/>
  <c r="R309" i="8"/>
  <c r="R314" i="8"/>
  <c r="T319" i="8"/>
  <c r="U319" i="8" s="1"/>
  <c r="R329" i="8"/>
  <c r="T334" i="8"/>
  <c r="U334" i="8" s="1"/>
  <c r="T341" i="8"/>
  <c r="U341" i="8" s="1"/>
  <c r="R343" i="8"/>
  <c r="R350" i="8"/>
  <c r="T355" i="8"/>
  <c r="U355" i="8" s="1"/>
  <c r="R377" i="8"/>
  <c r="T382" i="8"/>
  <c r="U382" i="8" s="1"/>
  <c r="R382" i="8"/>
  <c r="R392" i="8"/>
  <c r="T397" i="8"/>
  <c r="U397" i="8" s="1"/>
  <c r="R397" i="8"/>
  <c r="R402" i="8"/>
  <c r="R409" i="8"/>
  <c r="R419" i="8"/>
  <c r="R438" i="8"/>
  <c r="T456" i="8"/>
  <c r="U456" i="8" s="1"/>
  <c r="R489" i="8"/>
  <c r="R498" i="8"/>
  <c r="R502" i="8"/>
  <c r="T520" i="8"/>
  <c r="U520" i="8" s="1"/>
  <c r="R258" i="8"/>
  <c r="T272" i="8"/>
  <c r="U272" i="8" s="1"/>
  <c r="R275" i="8"/>
  <c r="T324" i="8"/>
  <c r="U324" i="8" s="1"/>
  <c r="R331" i="8"/>
  <c r="T331" i="8"/>
  <c r="U331" i="8" s="1"/>
  <c r="R333" i="8"/>
  <c r="T352" i="8"/>
  <c r="U352" i="8" s="1"/>
  <c r="T406" i="8"/>
  <c r="U406" i="8" s="1"/>
  <c r="R406" i="8"/>
  <c r="T435" i="8"/>
  <c r="U435" i="8" s="1"/>
  <c r="T440" i="8"/>
  <c r="U440" i="8" s="1"/>
  <c r="T449" i="8"/>
  <c r="U449" i="8" s="1"/>
  <c r="T462" i="8"/>
  <c r="U462" i="8" s="1"/>
  <c r="R473" i="8"/>
  <c r="T482" i="8"/>
  <c r="U482" i="8" s="1"/>
  <c r="T543" i="8"/>
  <c r="U543" i="8" s="1"/>
  <c r="R543" i="8"/>
  <c r="T745" i="8"/>
  <c r="U745" i="8" s="1"/>
  <c r="R745" i="8"/>
  <c r="T379" i="8"/>
  <c r="U379" i="8" s="1"/>
  <c r="R379" i="8"/>
  <c r="T394" i="8"/>
  <c r="U394" i="8" s="1"/>
  <c r="T475" i="8"/>
  <c r="U475" i="8" s="1"/>
  <c r="R475" i="8"/>
  <c r="T552" i="8"/>
  <c r="U552" i="8" s="1"/>
  <c r="R552" i="8"/>
  <c r="T603" i="8"/>
  <c r="U603" i="8" s="1"/>
  <c r="R603" i="8"/>
  <c r="T732" i="8"/>
  <c r="U732" i="8" s="1"/>
  <c r="R732" i="8"/>
  <c r="R205" i="8"/>
  <c r="R215" i="8"/>
  <c r="R218" i="8"/>
  <c r="R221" i="8"/>
  <c r="R224" i="8"/>
  <c r="R230" i="8"/>
  <c r="R233" i="8"/>
  <c r="T242" i="8"/>
  <c r="U242" i="8" s="1"/>
  <c r="T258" i="8"/>
  <c r="U258" i="8" s="1"/>
  <c r="R269" i="8"/>
  <c r="T275" i="8"/>
  <c r="U275" i="8" s="1"/>
  <c r="R277" i="8"/>
  <c r="R295" i="8"/>
  <c r="R300" i="8"/>
  <c r="R313" i="8"/>
  <c r="R318" i="8"/>
  <c r="R323" i="8"/>
  <c r="T328" i="8"/>
  <c r="U328" i="8" s="1"/>
  <c r="R335" i="8"/>
  <c r="R340" i="8"/>
  <c r="T349" i="8"/>
  <c r="U349" i="8" s="1"/>
  <c r="R359" i="8"/>
  <c r="R371" i="8"/>
  <c r="T376" i="8"/>
  <c r="U376" i="8" s="1"/>
  <c r="R401" i="8"/>
  <c r="R408" i="8"/>
  <c r="R428" i="8"/>
  <c r="R444" i="8"/>
  <c r="R453" i="8"/>
  <c r="R466" i="8"/>
  <c r="R495" i="8"/>
  <c r="T578" i="8"/>
  <c r="U578" i="8" s="1"/>
  <c r="R578" i="8"/>
  <c r="R242" i="8"/>
  <c r="R248" i="8"/>
  <c r="T282" i="8"/>
  <c r="U282" i="8" s="1"/>
  <c r="R282" i="8"/>
  <c r="R305" i="8"/>
  <c r="R328" i="8"/>
  <c r="T337" i="8"/>
  <c r="U337" i="8" s="1"/>
  <c r="R349" i="8"/>
  <c r="T364" i="8"/>
  <c r="U364" i="8" s="1"/>
  <c r="R376" i="8"/>
  <c r="T403" i="8"/>
  <c r="U403" i="8" s="1"/>
  <c r="R403" i="8"/>
  <c r="T425" i="8"/>
  <c r="U425" i="8" s="1"/>
  <c r="R437" i="8"/>
  <c r="T479" i="8"/>
  <c r="U479" i="8" s="1"/>
  <c r="R499" i="8"/>
  <c r="T519" i="8"/>
  <c r="U519" i="8" s="1"/>
  <c r="R519" i="8"/>
  <c r="T292" i="8"/>
  <c r="U292" i="8" s="1"/>
  <c r="R292" i="8"/>
  <c r="T325" i="8"/>
  <c r="U325" i="8" s="1"/>
  <c r="T346" i="8"/>
  <c r="U346" i="8" s="1"/>
  <c r="T388" i="8"/>
  <c r="U388" i="8" s="1"/>
  <c r="R388" i="8"/>
  <c r="T401" i="8"/>
  <c r="U401" i="8" s="1"/>
  <c r="T405" i="8"/>
  <c r="U405" i="8" s="1"/>
  <c r="T410" i="8"/>
  <c r="U410" i="8" s="1"/>
  <c r="T632" i="8"/>
  <c r="U632" i="8" s="1"/>
  <c r="R632" i="8"/>
  <c r="T528" i="8"/>
  <c r="U528" i="8" s="1"/>
  <c r="R528" i="8"/>
  <c r="T595" i="8"/>
  <c r="U595" i="8" s="1"/>
  <c r="R595" i="8"/>
  <c r="R634" i="8"/>
  <c r="T634" i="8"/>
  <c r="U634" i="8" s="1"/>
  <c r="T663" i="8"/>
  <c r="U663" i="8" s="1"/>
  <c r="R663" i="8"/>
  <c r="T676" i="8"/>
  <c r="U676" i="8" s="1"/>
  <c r="R676" i="8"/>
  <c r="T709" i="8"/>
  <c r="U709" i="8" s="1"/>
  <c r="R709" i="8"/>
  <c r="T762" i="8"/>
  <c r="U762" i="8" s="1"/>
  <c r="R762" i="8"/>
  <c r="T541" i="8"/>
  <c r="U541" i="8" s="1"/>
  <c r="T556" i="8"/>
  <c r="U556" i="8" s="1"/>
  <c r="T558" i="8"/>
  <c r="U558" i="8" s="1"/>
  <c r="T571" i="8"/>
  <c r="U571" i="8" s="1"/>
  <c r="R584" i="8"/>
  <c r="T616" i="8"/>
  <c r="U616" i="8" s="1"/>
  <c r="R616" i="8"/>
  <c r="T586" i="8"/>
  <c r="U586" i="8" s="1"/>
  <c r="R586" i="8"/>
  <c r="T648" i="8"/>
  <c r="U648" i="8" s="1"/>
  <c r="R648" i="8"/>
  <c r="T722" i="8"/>
  <c r="U722" i="8" s="1"/>
  <c r="R722" i="8"/>
  <c r="T511" i="8"/>
  <c r="U511" i="8" s="1"/>
  <c r="T516" i="8"/>
  <c r="U516" i="8" s="1"/>
  <c r="R516" i="8"/>
  <c r="T525" i="8"/>
  <c r="U525" i="8" s="1"/>
  <c r="R525" i="8"/>
  <c r="T534" i="8"/>
  <c r="U534" i="8" s="1"/>
  <c r="R534" i="8"/>
  <c r="T549" i="8"/>
  <c r="U549" i="8" s="1"/>
  <c r="R549" i="8"/>
  <c r="R596" i="8"/>
  <c r="R619" i="8"/>
  <c r="T716" i="8"/>
  <c r="U716" i="8" s="1"/>
  <c r="R716" i="8"/>
  <c r="R729" i="8"/>
  <c r="R577" i="8"/>
  <c r="T577" i="8"/>
  <c r="U577" i="8" s="1"/>
  <c r="T598" i="8"/>
  <c r="U598" i="8" s="1"/>
  <c r="R598" i="8"/>
  <c r="R617" i="8"/>
  <c r="R635" i="8"/>
  <c r="T657" i="8"/>
  <c r="U657" i="8" s="1"/>
  <c r="R694" i="8"/>
  <c r="T694" i="8"/>
  <c r="U694" i="8" s="1"/>
  <c r="T759" i="8"/>
  <c r="U759" i="8" s="1"/>
  <c r="T765" i="8"/>
  <c r="U765" i="8" s="1"/>
  <c r="T315" i="8"/>
  <c r="U315" i="8" s="1"/>
  <c r="R391" i="8"/>
  <c r="T415" i="8"/>
  <c r="U415" i="8" s="1"/>
  <c r="R458" i="8"/>
  <c r="T522" i="8"/>
  <c r="U522" i="8" s="1"/>
  <c r="R538" i="8"/>
  <c r="T547" i="8"/>
  <c r="U547" i="8" s="1"/>
  <c r="T555" i="8"/>
  <c r="U555" i="8" s="1"/>
  <c r="R557" i="8"/>
  <c r="T557" i="8"/>
  <c r="U557" i="8" s="1"/>
  <c r="R568" i="8"/>
  <c r="R581" i="8"/>
  <c r="R587" i="8"/>
  <c r="T587" i="8"/>
  <c r="U587" i="8" s="1"/>
  <c r="T596" i="8"/>
  <c r="U596" i="8" s="1"/>
  <c r="T619" i="8"/>
  <c r="U619" i="8" s="1"/>
  <c r="T629" i="8"/>
  <c r="U629" i="8" s="1"/>
  <c r="T649" i="8"/>
  <c r="U649" i="8" s="1"/>
  <c r="R649" i="8"/>
  <c r="T662" i="8"/>
  <c r="U662" i="8" s="1"/>
  <c r="R662" i="8"/>
  <c r="T675" i="8"/>
  <c r="U675" i="8" s="1"/>
  <c r="R675" i="8"/>
  <c r="R315" i="8"/>
  <c r="R321" i="8"/>
  <c r="T345" i="8"/>
  <c r="U345" i="8" s="1"/>
  <c r="R415" i="8"/>
  <c r="R421" i="8"/>
  <c r="T445" i="8"/>
  <c r="U445" i="8" s="1"/>
  <c r="R445" i="8"/>
  <c r="R468" i="8"/>
  <c r="T501" i="8"/>
  <c r="U501" i="8" s="1"/>
  <c r="R513" i="8"/>
  <c r="R522" i="8"/>
  <c r="T531" i="8"/>
  <c r="U531" i="8" s="1"/>
  <c r="R531" i="8"/>
  <c r="T570" i="8"/>
  <c r="U570" i="8" s="1"/>
  <c r="R609" i="8"/>
  <c r="T688" i="8"/>
  <c r="U688" i="8" s="1"/>
  <c r="R688" i="8"/>
  <c r="R719" i="8"/>
  <c r="R345" i="8"/>
  <c r="R351" i="8"/>
  <c r="T375" i="8"/>
  <c r="U375" i="8" s="1"/>
  <c r="T391" i="8"/>
  <c r="U391" i="8" s="1"/>
  <c r="T455" i="8"/>
  <c r="U455" i="8" s="1"/>
  <c r="R455" i="8"/>
  <c r="R478" i="8"/>
  <c r="R501" i="8"/>
  <c r="R517" i="8"/>
  <c r="T540" i="8"/>
  <c r="U540" i="8" s="1"/>
  <c r="T565" i="8"/>
  <c r="U565" i="8" s="1"/>
  <c r="R574" i="8"/>
  <c r="R645" i="8"/>
  <c r="T757" i="8"/>
  <c r="U757" i="8" s="1"/>
  <c r="T658" i="8"/>
  <c r="U658" i="8" s="1"/>
  <c r="R658" i="8"/>
  <c r="T691" i="8"/>
  <c r="U691" i="8" s="1"/>
  <c r="R717" i="8"/>
  <c r="R727" i="8"/>
  <c r="T746" i="8"/>
  <c r="U746" i="8" s="1"/>
  <c r="T758" i="8"/>
  <c r="U758" i="8" s="1"/>
  <c r="R758" i="8"/>
  <c r="T601" i="8"/>
  <c r="U601" i="8" s="1"/>
  <c r="R627" i="8"/>
  <c r="T642" i="8"/>
  <c r="U642" i="8" s="1"/>
  <c r="T668" i="8"/>
  <c r="U668" i="8" s="1"/>
  <c r="R668" i="8"/>
  <c r="T701" i="8"/>
  <c r="U701" i="8" s="1"/>
  <c r="T741" i="8"/>
  <c r="U741" i="8" s="1"/>
  <c r="R746" i="8"/>
  <c r="T652" i="8"/>
  <c r="U652" i="8" s="1"/>
  <c r="R655" i="8"/>
  <c r="T678" i="8"/>
  <c r="U678" i="8" s="1"/>
  <c r="R678" i="8"/>
  <c r="T704" i="8"/>
  <c r="U704" i="8" s="1"/>
  <c r="T734" i="8"/>
  <c r="U734" i="8" s="1"/>
  <c r="T748" i="8"/>
  <c r="U748" i="8" s="1"/>
  <c r="R748" i="8"/>
  <c r="T631" i="8"/>
  <c r="U631" i="8" s="1"/>
  <c r="R657" i="8"/>
  <c r="T672" i="8"/>
  <c r="U672" i="8" s="1"/>
  <c r="T698" i="8"/>
  <c r="U698" i="8" s="1"/>
  <c r="R698" i="8"/>
  <c r="T724" i="8"/>
  <c r="U724" i="8" s="1"/>
  <c r="T726" i="8"/>
  <c r="U726" i="8" s="1"/>
  <c r="T738" i="8"/>
  <c r="U738" i="8" s="1"/>
  <c r="R738" i="8"/>
  <c r="R757" i="8"/>
  <c r="R537" i="8"/>
  <c r="T561" i="8"/>
  <c r="U561" i="8" s="1"/>
  <c r="T608" i="8"/>
  <c r="U608" i="8" s="1"/>
  <c r="R608" i="8"/>
  <c r="R613" i="8"/>
  <c r="R626" i="8"/>
  <c r="T641" i="8"/>
  <c r="U641" i="8" s="1"/>
  <c r="R659" i="8"/>
  <c r="R667" i="8"/>
  <c r="R672" i="8"/>
  <c r="T682" i="8"/>
  <c r="U682" i="8" s="1"/>
  <c r="R685" i="8"/>
  <c r="T708" i="8"/>
  <c r="U708" i="8" s="1"/>
  <c r="R708" i="8"/>
  <c r="R713" i="8"/>
  <c r="R726" i="8"/>
  <c r="R733" i="8"/>
  <c r="T752" i="8"/>
  <c r="U752" i="8" s="1"/>
  <c r="R752" i="8"/>
  <c r="R759" i="8"/>
  <c r="T491" i="8"/>
  <c r="U491" i="8" s="1"/>
  <c r="R546" i="8"/>
  <c r="R555" i="8"/>
  <c r="R558" i="8"/>
  <c r="R561" i="8"/>
  <c r="R564" i="8"/>
  <c r="R567" i="8"/>
  <c r="R573" i="8"/>
  <c r="R579" i="8"/>
  <c r="R582" i="8"/>
  <c r="T591" i="8"/>
  <c r="U591" i="8" s="1"/>
  <c r="T618" i="8"/>
  <c r="U618" i="8" s="1"/>
  <c r="R618" i="8"/>
  <c r="R623" i="8"/>
  <c r="R636" i="8"/>
  <c r="T644" i="8"/>
  <c r="U644" i="8" s="1"/>
  <c r="T651" i="8"/>
  <c r="U651" i="8" s="1"/>
  <c r="R669" i="8"/>
  <c r="R677" i="8"/>
  <c r="R682" i="8"/>
  <c r="T692" i="8"/>
  <c r="U692" i="8" s="1"/>
  <c r="R695" i="8"/>
  <c r="T718" i="8"/>
  <c r="U718" i="8" s="1"/>
  <c r="R718" i="8"/>
  <c r="R723" i="8"/>
  <c r="T728" i="8"/>
  <c r="U728" i="8" s="1"/>
  <c r="R728" i="8"/>
  <c r="R747" i="8"/>
  <c r="T764" i="8"/>
  <c r="U764" i="8" s="1"/>
  <c r="T766" i="8"/>
  <c r="U766" i="8" s="1"/>
  <c r="R497" i="8"/>
  <c r="T521" i="8"/>
  <c r="U521" i="8" s="1"/>
  <c r="T537" i="8"/>
  <c r="U537" i="8" s="1"/>
  <c r="T602" i="8"/>
  <c r="U602" i="8" s="1"/>
  <c r="T628" i="8"/>
  <c r="U628" i="8" s="1"/>
  <c r="R628" i="8"/>
  <c r="T654" i="8"/>
  <c r="U654" i="8" s="1"/>
  <c r="T661" i="8"/>
  <c r="U661" i="8" s="1"/>
  <c r="R687" i="8"/>
  <c r="T702" i="8"/>
  <c r="U702" i="8" s="1"/>
  <c r="T742" i="8"/>
  <c r="U742" i="8" s="1"/>
  <c r="R742" i="8"/>
  <c r="R521" i="8"/>
  <c r="R527" i="8"/>
  <c r="T551" i="8"/>
  <c r="U551" i="8" s="1"/>
  <c r="T567" i="8"/>
  <c r="U567" i="8" s="1"/>
  <c r="R602" i="8"/>
  <c r="T612" i="8"/>
  <c r="U612" i="8" s="1"/>
  <c r="T638" i="8"/>
  <c r="U638" i="8" s="1"/>
  <c r="R638" i="8"/>
  <c r="T664" i="8"/>
  <c r="U664" i="8" s="1"/>
  <c r="T671" i="8"/>
  <c r="U671" i="8" s="1"/>
  <c r="R697" i="8"/>
  <c r="R702" i="8"/>
  <c r="T712" i="8"/>
  <c r="U712" i="8" s="1"/>
  <c r="R737" i="8"/>
  <c r="T754" i="8"/>
  <c r="U754" i="8" s="1"/>
  <c r="T756" i="8"/>
  <c r="U756" i="8" s="1"/>
  <c r="R76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EA233-C744-1040-BFB0-065A578B50C3}" name="spaces_3iWczBNnn5rbfoUlE0Jd_uploads_git-blob-9864c7f811c613c3faab876659c6423570939694_sala (1)" type="6" refreshedVersion="8" background="1" saveData="1">
    <textPr sourceFile="/Users/juanpablogomez/Hack_IO/spaces_3iWczBNnn5rbfoUlE0Jd_uploads_git-blob-9864c7f811c613c3faab876659c6423570939694_sala (1).csv" decimal="," thousands="." comma="1" qualifier="singleQuot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7BF663A-764B-CA40-841B-DBA434629BFC}" name="spaces_3iWczBNnn5rbfoUlE0Jd_uploads_git-blob-9864c7f811c613c3faab876659c6423570939694_sala (1)1" type="6" refreshedVersion="8" background="1" saveData="1">
    <textPr sourceFile="/Users/juanpablogomez/Hack_IO/spaces_3iWczBNnn5rbfoUlE0Jd_uploads_git-blob-9864c7f811c613c3faab876659c6423570939694_sala (1).csv" decimal="," thousands="." comma="1" qualifier="singleQuot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312F8C4-957B-924A-9131-2DFE06B421CA}" name="spaces_3iWczBNnn5rbfoUlE0Jd_uploads_git-blob-d9e80ffbcef8a4adc6d29edd78618add5df0cce0_cocina" type="6" refreshedVersion="8" background="1" saveData="1">
    <textPr sourceFile="/Users/juanpablogomez/Hack_IO/spaces_3iWczBNnn5rbfoUlE0Jd_uploads_git-blob-d9e80ffbcef8a4adc6d29edd78618add5df0cce0_cocina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<sst xmlns="http://schemas.openxmlformats.org/spreadsheetml/2006/main" count="23652" uniqueCount="2004">
  <si>
    <t>Nombre del Plato</t>
  </si>
  <si>
    <t>Costo Unitario</t>
  </si>
  <si>
    <t>Precio Unitario</t>
  </si>
  <si>
    <t>Cantidad Ordenada</t>
  </si>
  <si>
    <t>Observaciones</t>
  </si>
  <si>
    <t>Plato_7</t>
  </si>
  <si>
    <t>Ninguna</t>
  </si>
  <si>
    <t>Plato_2</t>
  </si>
  <si>
    <t>Sin cebolla</t>
  </si>
  <si>
    <t>Plato_17</t>
  </si>
  <si>
    <t>Plato_6</t>
  </si>
  <si>
    <t>Plato_20</t>
  </si>
  <si>
    <t>Plato_19</t>
  </si>
  <si>
    <t>Plato_9</t>
  </si>
  <si>
    <t>Plato_11</t>
  </si>
  <si>
    <t>Plato_16</t>
  </si>
  <si>
    <t>Plato_12</t>
  </si>
  <si>
    <t>Plato_8</t>
  </si>
  <si>
    <t>Plato_15</t>
  </si>
  <si>
    <t>Plato_5</t>
  </si>
  <si>
    <t>Plato_18</t>
  </si>
  <si>
    <t>Plato_3</t>
  </si>
  <si>
    <t>Plato_14</t>
  </si>
  <si>
    <t>Plato_13</t>
  </si>
  <si>
    <t>Plato_4</t>
  </si>
  <si>
    <t>Plato_10</t>
  </si>
  <si>
    <t>Plato_1</t>
  </si>
  <si>
    <t>Nombre del Cliente</t>
  </si>
  <si>
    <t>N√∫mero de Comensales</t>
  </si>
  <si>
    <t>Hora de Llegada</t>
  </si>
  <si>
    <t>Hora de Salida</t>
  </si>
  <si>
    <t>Mesero Asignado</t>
  </si>
  <si>
    <t>Tipo de Servicio</t>
  </si>
  <si>
    <t>M√©todo de Pago</t>
  </si>
  <si>
    <t>Propina</t>
  </si>
  <si>
    <t>Estado de la Mesa</t>
  </si>
  <si>
    <t>N√∫mero de Orden</t>
  </si>
  <si>
    <t>Pa√≠s de Origen</t>
  </si>
  <si>
    <t>Platos Ordenados</t>
  </si>
  <si>
    <t>Cliente_965</t>
  </si>
  <si>
    <t>Mesero_4</t>
  </si>
  <si>
    <t>Cena</t>
  </si>
  <si>
    <t>Tarjeta de cr√©dito</t>
  </si>
  <si>
    <t>26.57</t>
  </si>
  <si>
    <t>Libre</t>
  </si>
  <si>
    <t>Per√∫</t>
  </si>
  <si>
    <t>Cliente_873</t>
  </si>
  <si>
    <t>Mesero_5</t>
  </si>
  <si>
    <t>Almuerzo</t>
  </si>
  <si>
    <t>Efectivo</t>
  </si>
  <si>
    <t>22.06</t>
  </si>
  <si>
    <t>Ocupada</t>
  </si>
  <si>
    <t>Brasil</t>
  </si>
  <si>
    <t>Cliente_175</t>
  </si>
  <si>
    <t>37.9</t>
  </si>
  <si>
    <t>Reservada</t>
  </si>
  <si>
    <t>Bolivia</t>
  </si>
  <si>
    <t>Cliente_290</t>
  </si>
  <si>
    <t>Mesero_2</t>
  </si>
  <si>
    <t>17.45</t>
  </si>
  <si>
    <t>Chile</t>
  </si>
  <si>
    <t>Cliente_824</t>
  </si>
  <si>
    <t>Tarjeta de d√©bito</t>
  </si>
  <si>
    <t>46.15</t>
  </si>
  <si>
    <t>Colombia</t>
  </si>
  <si>
    <t>Cliente_874</t>
  </si>
  <si>
    <t>45.28</t>
  </si>
  <si>
    <t>Cliente_999</t>
  </si>
  <si>
    <t>10.39</t>
  </si>
  <si>
    <t>Cliente_606</t>
  </si>
  <si>
    <t>48.36</t>
  </si>
  <si>
    <t>Cliente_640</t>
  </si>
  <si>
    <t>25.41</t>
  </si>
  <si>
    <t>Cliente_742</t>
  </si>
  <si>
    <t>Desayuno</t>
  </si>
  <si>
    <t>34.51</t>
  </si>
  <si>
    <t>Argentina</t>
  </si>
  <si>
    <t>Cliente_636</t>
  </si>
  <si>
    <t>Mesero_3</t>
  </si>
  <si>
    <t>20.02</t>
  </si>
  <si>
    <t>Cliente_969</t>
  </si>
  <si>
    <t>23.69</t>
  </si>
  <si>
    <t>Uruguay</t>
  </si>
  <si>
    <t>Cliente_148</t>
  </si>
  <si>
    <t>15.11</t>
  </si>
  <si>
    <t>Cliente_501</t>
  </si>
  <si>
    <t>11.84</t>
  </si>
  <si>
    <t>Espa√±a</t>
  </si>
  <si>
    <t>Cliente_1000</t>
  </si>
  <si>
    <t>30.69</t>
  </si>
  <si>
    <t>Ecuador</t>
  </si>
  <si>
    <t>Cliente_612</t>
  </si>
  <si>
    <t>45.66</t>
  </si>
  <si>
    <t>Cliente_711</t>
  </si>
  <si>
    <t>22.72</t>
  </si>
  <si>
    <t>Cliente_552</t>
  </si>
  <si>
    <t>35.36</t>
  </si>
  <si>
    <t>Cliente_627</t>
  </si>
  <si>
    <t>29.74</t>
  </si>
  <si>
    <t>Cliente_863</t>
  </si>
  <si>
    <t>11.65</t>
  </si>
  <si>
    <t>Cliente_416</t>
  </si>
  <si>
    <t>12.3</t>
  </si>
  <si>
    <t>Paraguay</t>
  </si>
  <si>
    <t>Cliente_346</t>
  </si>
  <si>
    <t>Mesero_1</t>
  </si>
  <si>
    <t>20.38</t>
  </si>
  <si>
    <t>Cliente_381</t>
  </si>
  <si>
    <t>46.88</t>
  </si>
  <si>
    <t>Cliente_541</t>
  </si>
  <si>
    <t>32.82</t>
  </si>
  <si>
    <t>Cliente_486</t>
  </si>
  <si>
    <t>38.13</t>
  </si>
  <si>
    <t>Cliente_8</t>
  </si>
  <si>
    <t>30.25</t>
  </si>
  <si>
    <t>Cliente_31</t>
  </si>
  <si>
    <t>12.4</t>
  </si>
  <si>
    <t>Cliente_773</t>
  </si>
  <si>
    <t>47.2</t>
  </si>
  <si>
    <t>Cliente_569</t>
  </si>
  <si>
    <t>41.56</t>
  </si>
  <si>
    <t>Cliente_199</t>
  </si>
  <si>
    <t>48.26</t>
  </si>
  <si>
    <t>Cliente_670</t>
  </si>
  <si>
    <t>38.4</t>
  </si>
  <si>
    <t>Cliente_380</t>
  </si>
  <si>
    <t>25.57</t>
  </si>
  <si>
    <t>Cliente_536</t>
  </si>
  <si>
    <t>19.03</t>
  </si>
  <si>
    <t>Cliente_892</t>
  </si>
  <si>
    <t>18.86</t>
  </si>
  <si>
    <t>Cliente_406</t>
  </si>
  <si>
    <t>17.55</t>
  </si>
  <si>
    <t>Cliente_768</t>
  </si>
  <si>
    <t>43.95</t>
  </si>
  <si>
    <t>Cliente_131</t>
  </si>
  <si>
    <t>17.09</t>
  </si>
  <si>
    <t>Venezuela</t>
  </si>
  <si>
    <t>Cliente_850</t>
  </si>
  <si>
    <t>45.17</t>
  </si>
  <si>
    <t>Cliente_124</t>
  </si>
  <si>
    <t>48.24</t>
  </si>
  <si>
    <t>Cliente_741</t>
  </si>
  <si>
    <t>30.5</t>
  </si>
  <si>
    <t>Cliente_173</t>
  </si>
  <si>
    <t>13.3</t>
  </si>
  <si>
    <t>Cliente_653</t>
  </si>
  <si>
    <t>42.58</t>
  </si>
  <si>
    <t>Cliente_628</t>
  </si>
  <si>
    <t>38.36</t>
  </si>
  <si>
    <t>Cliente_412</t>
  </si>
  <si>
    <t>15.99</t>
  </si>
  <si>
    <t>Cliente_318</t>
  </si>
  <si>
    <t>10.06</t>
  </si>
  <si>
    <t>Cliente_560</t>
  </si>
  <si>
    <t>36.72</t>
  </si>
  <si>
    <t>Cliente_679</t>
  </si>
  <si>
    <t>19.84</t>
  </si>
  <si>
    <t>Cliente_331</t>
  </si>
  <si>
    <t>49.56</t>
  </si>
  <si>
    <t>Cliente_339</t>
  </si>
  <si>
    <t>36.96</t>
  </si>
  <si>
    <t>31.17</t>
  </si>
  <si>
    <t>Cliente_151</t>
  </si>
  <si>
    <t>48.5</t>
  </si>
  <si>
    <t>Cliente_576</t>
  </si>
  <si>
    <t>49.62</t>
  </si>
  <si>
    <t>Cliente_474</t>
  </si>
  <si>
    <t>17.61</t>
  </si>
  <si>
    <t>Cliente_445</t>
  </si>
  <si>
    <t>10.66</t>
  </si>
  <si>
    <t>Cliente_881</t>
  </si>
  <si>
    <t>45.64</t>
  </si>
  <si>
    <t>Cliente_230</t>
  </si>
  <si>
    <t>26.37</t>
  </si>
  <si>
    <t>Cliente_599</t>
  </si>
  <si>
    <t>33.02</t>
  </si>
  <si>
    <t>Cliente_935</t>
  </si>
  <si>
    <t>38.97</t>
  </si>
  <si>
    <t>Cliente_924</t>
  </si>
  <si>
    <t>21.45</t>
  </si>
  <si>
    <t>Cliente_788</t>
  </si>
  <si>
    <t>49.07</t>
  </si>
  <si>
    <t>Cliente_539</t>
  </si>
  <si>
    <t>23.21</t>
  </si>
  <si>
    <t>Cliente_978</t>
  </si>
  <si>
    <t>13.34</t>
  </si>
  <si>
    <t>Cliente_577</t>
  </si>
  <si>
    <t>49.88</t>
  </si>
  <si>
    <t>Cliente_429</t>
  </si>
  <si>
    <t>26.78</t>
  </si>
  <si>
    <t>Cliente_553</t>
  </si>
  <si>
    <t>46.72</t>
  </si>
  <si>
    <t>Cliente_228</t>
  </si>
  <si>
    <t>47.55</t>
  </si>
  <si>
    <t>Cliente_775</t>
  </si>
  <si>
    <t>10.13</t>
  </si>
  <si>
    <t>Cliente_928</t>
  </si>
  <si>
    <t>16.11</t>
  </si>
  <si>
    <t>Cliente_243</t>
  </si>
  <si>
    <t>10.29</t>
  </si>
  <si>
    <t>Cliente_617</t>
  </si>
  <si>
    <t>44.3</t>
  </si>
  <si>
    <t>Cliente_184</t>
  </si>
  <si>
    <t>43.07</t>
  </si>
  <si>
    <t>Cliente_277</t>
  </si>
  <si>
    <t>10.94</t>
  </si>
  <si>
    <t>Cliente_244</t>
  </si>
  <si>
    <t>41.96</t>
  </si>
  <si>
    <t>Cliente_26</t>
  </si>
  <si>
    <t>14.59</t>
  </si>
  <si>
    <t>Cliente_746</t>
  </si>
  <si>
    <t>29.72</t>
  </si>
  <si>
    <t>Cliente_929</t>
  </si>
  <si>
    <t>39.89</t>
  </si>
  <si>
    <t>Cliente_702</t>
  </si>
  <si>
    <t>16.96</t>
  </si>
  <si>
    <t>31.66</t>
  </si>
  <si>
    <t>Cliente_161</t>
  </si>
  <si>
    <t>32.18</t>
  </si>
  <si>
    <t>Cliente_269</t>
  </si>
  <si>
    <t>10.08</t>
  </si>
  <si>
    <t>Cliente_350</t>
  </si>
  <si>
    <t>13.85</t>
  </si>
  <si>
    <t>Cliente_823</t>
  </si>
  <si>
    <t>25.21</t>
  </si>
  <si>
    <t>Cliente_755</t>
  </si>
  <si>
    <t>13.98</t>
  </si>
  <si>
    <t>Cliente_289</t>
  </si>
  <si>
    <t>35.93</t>
  </si>
  <si>
    <t>Cliente_476</t>
  </si>
  <si>
    <t>48.52</t>
  </si>
  <si>
    <t>Cliente_780</t>
  </si>
  <si>
    <t>Cliente_523</t>
  </si>
  <si>
    <t>30.53</t>
  </si>
  <si>
    <t>Cliente_498</t>
  </si>
  <si>
    <t>28.92</t>
  </si>
  <si>
    <t>Cliente_54</t>
  </si>
  <si>
    <t>34.97</t>
  </si>
  <si>
    <t>Cliente_666</t>
  </si>
  <si>
    <t>47.79</t>
  </si>
  <si>
    <t>Cliente_858</t>
  </si>
  <si>
    <t>17.17</t>
  </si>
  <si>
    <t>Cliente_275</t>
  </si>
  <si>
    <t>33.35</t>
  </si>
  <si>
    <t>Cliente_871</t>
  </si>
  <si>
    <t>22.3</t>
  </si>
  <si>
    <t>Cliente_183</t>
  </si>
  <si>
    <t>27.51</t>
  </si>
  <si>
    <t>Cliente_442</t>
  </si>
  <si>
    <t>10.61</t>
  </si>
  <si>
    <t>19.8</t>
  </si>
  <si>
    <t>Cliente_992</t>
  </si>
  <si>
    <t>31.33</t>
  </si>
  <si>
    <t>Cliente_508</t>
  </si>
  <si>
    <t>11.14</t>
  </si>
  <si>
    <t>Cliente_436</t>
  </si>
  <si>
    <t>28.96</t>
  </si>
  <si>
    <t>Cliente_676</t>
  </si>
  <si>
    <t>20.84</t>
  </si>
  <si>
    <t>Cliente_667</t>
  </si>
  <si>
    <t>39.14</t>
  </si>
  <si>
    <t>Cliente_609</t>
  </si>
  <si>
    <t>48.6</t>
  </si>
  <si>
    <t>Cliente_563</t>
  </si>
  <si>
    <t>40.9</t>
  </si>
  <si>
    <t>Cliente_12</t>
  </si>
  <si>
    <t>15.87</t>
  </si>
  <si>
    <t>Cliente_912</t>
  </si>
  <si>
    <t>12.94</t>
  </si>
  <si>
    <t>Cliente_736</t>
  </si>
  <si>
    <t>23.01</t>
  </si>
  <si>
    <t>Cliente_328</t>
  </si>
  <si>
    <t>13.17</t>
  </si>
  <si>
    <t>Cliente_958</t>
  </si>
  <si>
    <t>12.9</t>
  </si>
  <si>
    <t>Cliente_332</t>
  </si>
  <si>
    <t>49.43</t>
  </si>
  <si>
    <t>Cliente_348</t>
  </si>
  <si>
    <t>10.95</t>
  </si>
  <si>
    <t>Cliente_259</t>
  </si>
  <si>
    <t>42.09</t>
  </si>
  <si>
    <t>39.82</t>
  </si>
  <si>
    <t>Cliente_316</t>
  </si>
  <si>
    <t>10.14</t>
  </si>
  <si>
    <t>Cliente_600</t>
  </si>
  <si>
    <t>12.56</t>
  </si>
  <si>
    <t>Cliente_732</t>
  </si>
  <si>
    <t>19.3</t>
  </si>
  <si>
    <t>Cliente_473</t>
  </si>
  <si>
    <t>14.28</t>
  </si>
  <si>
    <t>35.24</t>
  </si>
  <si>
    <t>Cliente_717</t>
  </si>
  <si>
    <t>42.25</t>
  </si>
  <si>
    <t>Cliente_665</t>
  </si>
  <si>
    <t>19.7</t>
  </si>
  <si>
    <t>Cliente_989</t>
  </si>
  <si>
    <t>32.77</t>
  </si>
  <si>
    <t>Cliente_27</t>
  </si>
  <si>
    <t>21.17</t>
  </si>
  <si>
    <t>Cliente_194</t>
  </si>
  <si>
    <t>17.07</t>
  </si>
  <si>
    <t>Cliente_696</t>
  </si>
  <si>
    <t>28.49</t>
  </si>
  <si>
    <t>Cliente_618</t>
  </si>
  <si>
    <t>42.02</t>
  </si>
  <si>
    <t>Cliente_115</t>
  </si>
  <si>
    <t>18.84</t>
  </si>
  <si>
    <t>Cliente_527</t>
  </si>
  <si>
    <t>12.74</t>
  </si>
  <si>
    <t>Cliente_71</t>
  </si>
  <si>
    <t>22.76</t>
  </si>
  <si>
    <t>Cliente_140</t>
  </si>
  <si>
    <t>32.67</t>
  </si>
  <si>
    <t>21.99</t>
  </si>
  <si>
    <t>Cliente_172</t>
  </si>
  <si>
    <t>31.31</t>
  </si>
  <si>
    <t>Cliente_835</t>
  </si>
  <si>
    <t>Cliente_821</t>
  </si>
  <si>
    <t>42.8</t>
  </si>
  <si>
    <t>Cliente_977</t>
  </si>
  <si>
    <t>16.26</t>
  </si>
  <si>
    <t>Cliente_509</t>
  </si>
  <si>
    <t>14.97</t>
  </si>
  <si>
    <t>22.74</t>
  </si>
  <si>
    <t>Cliente_690</t>
  </si>
  <si>
    <t>43.79</t>
  </si>
  <si>
    <t>Cliente_740</t>
  </si>
  <si>
    <t>35.35</t>
  </si>
  <si>
    <t>Cliente_930</t>
  </si>
  <si>
    <t>45.41</t>
  </si>
  <si>
    <t>Cliente_257</t>
  </si>
  <si>
    <t>43.02</t>
  </si>
  <si>
    <t>Cliente_112</t>
  </si>
  <si>
    <t>22.95</t>
  </si>
  <si>
    <t>28.68</t>
  </si>
  <si>
    <t>Cliente_392</t>
  </si>
  <si>
    <t>44.91</t>
  </si>
  <si>
    <t>Cliente_110</t>
  </si>
  <si>
    <t>41.08</t>
  </si>
  <si>
    <t>Cliente_728</t>
  </si>
  <si>
    <t>24.36</t>
  </si>
  <si>
    <t>Cliente_865</t>
  </si>
  <si>
    <t>20.07</t>
  </si>
  <si>
    <t>Cliente_88</t>
  </si>
  <si>
    <t>42.62</t>
  </si>
  <si>
    <t>Cliente_710</t>
  </si>
  <si>
    <t>49.54</t>
  </si>
  <si>
    <t>Cliente_268</t>
  </si>
  <si>
    <t>33.52</t>
  </si>
  <si>
    <t>Cliente_83</t>
  </si>
  <si>
    <t>32.8</t>
  </si>
  <si>
    <t>Cliente_988</t>
  </si>
  <si>
    <t>35.96</t>
  </si>
  <si>
    <t>44.54</t>
  </si>
  <si>
    <t>Cliente_372</t>
  </si>
  <si>
    <t>20.23</t>
  </si>
  <si>
    <t>Cliente_208</t>
  </si>
  <si>
    <t>35.03</t>
  </si>
  <si>
    <t>Cliente_138</t>
  </si>
  <si>
    <t>44.33</t>
  </si>
  <si>
    <t>Cliente_798</t>
  </si>
  <si>
    <t>24.2</t>
  </si>
  <si>
    <t>Cliente_959</t>
  </si>
  <si>
    <t>42.6</t>
  </si>
  <si>
    <t>Cliente_657</t>
  </si>
  <si>
    <t>36.55</t>
  </si>
  <si>
    <t>23.29</t>
  </si>
  <si>
    <t>26.48</t>
  </si>
  <si>
    <t>Cliente_592</t>
  </si>
  <si>
    <t>26.64</t>
  </si>
  <si>
    <t>Cliente_575</t>
  </si>
  <si>
    <t>42.27</t>
  </si>
  <si>
    <t>Cliente_336</t>
  </si>
  <si>
    <t>44.24</t>
  </si>
  <si>
    <t>Cliente_841</t>
  </si>
  <si>
    <t>39.71</t>
  </si>
  <si>
    <t>Cliente_19</t>
  </si>
  <si>
    <t>22.15</t>
  </si>
  <si>
    <t>30.71</t>
  </si>
  <si>
    <t>Cliente_59</t>
  </si>
  <si>
    <t>28.81</t>
  </si>
  <si>
    <t>Cliente_799</t>
  </si>
  <si>
    <t>13.86</t>
  </si>
  <si>
    <t>Cliente_623</t>
  </si>
  <si>
    <t>12.59</t>
  </si>
  <si>
    <t>Cliente_946</t>
  </si>
  <si>
    <t>17.43</t>
  </si>
  <si>
    <t>Cliente_626</t>
  </si>
  <si>
    <t>21.7</t>
  </si>
  <si>
    <t>Cliente_593</t>
  </si>
  <si>
    <t>11.86</t>
  </si>
  <si>
    <t>Cliente_368</t>
  </si>
  <si>
    <t>20.49</t>
  </si>
  <si>
    <t>Cliente_36</t>
  </si>
  <si>
    <t>21.04</t>
  </si>
  <si>
    <t>Cliente_485</t>
  </si>
  <si>
    <t>19.89</t>
  </si>
  <si>
    <t>Cliente_778</t>
  </si>
  <si>
    <t>10.53</t>
  </si>
  <si>
    <t>Cliente_725</t>
  </si>
  <si>
    <t>48.7</t>
  </si>
  <si>
    <t>Cliente_103</t>
  </si>
  <si>
    <t>13.9</t>
  </si>
  <si>
    <t>Cliente_282</t>
  </si>
  <si>
    <t>18.76</t>
  </si>
  <si>
    <t>Cliente_143</t>
  </si>
  <si>
    <t>38.44</t>
  </si>
  <si>
    <t>Cliente_714</t>
  </si>
  <si>
    <t>22.24</t>
  </si>
  <si>
    <t>Cliente_950</t>
  </si>
  <si>
    <t>33.29</t>
  </si>
  <si>
    <t>Cliente_663</t>
  </si>
  <si>
    <t>44.45</t>
  </si>
  <si>
    <t>Cliente_804</t>
  </si>
  <si>
    <t>41.8</t>
  </si>
  <si>
    <t>Cliente_786</t>
  </si>
  <si>
    <t>42.21</t>
  </si>
  <si>
    <t>Cliente_489</t>
  </si>
  <si>
    <t>37.21</t>
  </si>
  <si>
    <t>14.12</t>
  </si>
  <si>
    <t>Cliente_117</t>
  </si>
  <si>
    <t>13.24</t>
  </si>
  <si>
    <t>Cliente_239</t>
  </si>
  <si>
    <t>14.35</t>
  </si>
  <si>
    <t>Cliente_484</t>
  </si>
  <si>
    <t>33.69</t>
  </si>
  <si>
    <t>Cliente_446</t>
  </si>
  <si>
    <t>37.23</t>
  </si>
  <si>
    <t>24.12</t>
  </si>
  <si>
    <t>46.27</t>
  </si>
  <si>
    <t>Cliente_750</t>
  </si>
  <si>
    <t>10.03</t>
  </si>
  <si>
    <t>Cliente_721</t>
  </si>
  <si>
    <t>39.42</t>
  </si>
  <si>
    <t>Cliente_724</t>
  </si>
  <si>
    <t>48.55</t>
  </si>
  <si>
    <t>""Plato_7</t>
  </si>
  <si>
    <t xml:space="preserve"> Plato_2"""</t>
  </si>
  <si>
    <t>Cliente_538</t>
  </si>
  <si>
    <t>43.3</t>
  </si>
  <si>
    <t>""Plato_17</t>
  </si>
  <si>
    <t xml:space="preserve"> Plato_6"""</t>
  </si>
  <si>
    <t>Cliente_911</t>
  </si>
  <si>
    <t>30.87</t>
  </si>
  <si>
    <t>""Plato_20</t>
  </si>
  <si>
    <t xml:space="preserve"> Plato_17</t>
  </si>
  <si>
    <t xml:space="preserve"> Plato_19</t>
  </si>
  <si>
    <t xml:space="preserve"> Plato_9"""</t>
  </si>
  <si>
    <t>Cliente_129</t>
  </si>
  <si>
    <t>34.68</t>
  </si>
  <si>
    <t>""Plato_11</t>
  </si>
  <si>
    <t xml:space="preserve"> Plato_16"""</t>
  </si>
  <si>
    <t>Cliente_938</t>
  </si>
  <si>
    <t>24.33</t>
  </si>
  <si>
    <t>""Plato_12</t>
  </si>
  <si>
    <t xml:space="preserve"> Plato_7"""</t>
  </si>
  <si>
    <t>Cliente_306</t>
  </si>
  <si>
    <t>10.54</t>
  </si>
  <si>
    <t>""Plato_15</t>
  </si>
  <si>
    <t xml:space="preserve"> Plato_19"""</t>
  </si>
  <si>
    <t>Cliente_974</t>
  </si>
  <si>
    <t>49.18</t>
  </si>
  <si>
    <t>""Plato_5</t>
  </si>
  <si>
    <t xml:space="preserve"> Plato_16</t>
  </si>
  <si>
    <t xml:space="preserve"> Plato_20"""</t>
  </si>
  <si>
    <t>46.85</t>
  </si>
  <si>
    <t>""Plato_2</t>
  </si>
  <si>
    <t xml:space="preserve"> Plato_7</t>
  </si>
  <si>
    <t xml:space="preserve"> Plato_12</t>
  </si>
  <si>
    <t xml:space="preserve"> Plato_15"""</t>
  </si>
  <si>
    <t>Cliente_33</t>
  </si>
  <si>
    <t>16.6</t>
  </si>
  <si>
    <t>""Plato_18</t>
  </si>
  <si>
    <t>32.89</t>
  </si>
  <si>
    <t>""Plato_16</t>
  </si>
  <si>
    <t>Cliente_890</t>
  </si>
  <si>
    <t>45.27</t>
  </si>
  <si>
    <t xml:space="preserve"> Plato_8</t>
  </si>
  <si>
    <t>48.76</t>
  </si>
  <si>
    <t>""Plato_3</t>
  </si>
  <si>
    <t xml:space="preserve"> Plato_11</t>
  </si>
  <si>
    <t xml:space="preserve"> Plato_14</t>
  </si>
  <si>
    <t>28.77</t>
  </si>
  <si>
    <t xml:space="preserve"> Plato_13</t>
  </si>
  <si>
    <t xml:space="preserve"> Plato_8"""</t>
  </si>
  <si>
    <t>Cliente_200</t>
  </si>
  <si>
    <t>12.17</t>
  </si>
  <si>
    <t>""Plato_8</t>
  </si>
  <si>
    <t xml:space="preserve"> Plato_4</t>
  </si>
  <si>
    <t xml:space="preserve"> Plato_5"""</t>
  </si>
  <si>
    <t>Cliente_190</t>
  </si>
  <si>
    <t>33.09</t>
  </si>
  <si>
    <t>""Plato_9</t>
  </si>
  <si>
    <t xml:space="preserve"> Plato_20</t>
  </si>
  <si>
    <t xml:space="preserve"> Plato_10</t>
  </si>
  <si>
    <t>Cliente_972</t>
  </si>
  <si>
    <t>31.7</t>
  </si>
  <si>
    <t xml:space="preserve"> Plato_1</t>
  </si>
  <si>
    <t xml:space="preserve"> Plato_14"""</t>
  </si>
  <si>
    <t>Cliente_210</t>
  </si>
  <si>
    <t>20.53</t>
  </si>
  <si>
    <t xml:space="preserve"> Plato_3</t>
  </si>
  <si>
    <t xml:space="preserve"> Plato_15</t>
  </si>
  <si>
    <t xml:space="preserve"> Plato_1"""</t>
  </si>
  <si>
    <t>""Plato_4</t>
  </si>
  <si>
    <t xml:space="preserve"> Plato_18</t>
  </si>
  <si>
    <t xml:space="preserve"> Plato_9</t>
  </si>
  <si>
    <t>Cliente_427</t>
  </si>
  <si>
    <t>38.46</t>
  </si>
  <si>
    <t>Cliente_424</t>
  </si>
  <si>
    <t>38.18</t>
  </si>
  <si>
    <t>""Plato_10</t>
  </si>
  <si>
    <t>Cliente_107</t>
  </si>
  <si>
    <t>10.37</t>
  </si>
  <si>
    <t>19.27</t>
  </si>
  <si>
    <t xml:space="preserve"> Plato_10"""</t>
  </si>
  <si>
    <t>Cliente_358</t>
  </si>
  <si>
    <t>41.22</t>
  </si>
  <si>
    <t>Cliente_377</t>
  </si>
  <si>
    <t>14.83</t>
  </si>
  <si>
    <t>""Plato_1</t>
  </si>
  <si>
    <t xml:space="preserve"> Plato_17"""</t>
  </si>
  <si>
    <t>Cliente_361</t>
  </si>
  <si>
    <t>26.29</t>
  </si>
  <si>
    <t xml:space="preserve"> Plato_3"""</t>
  </si>
  <si>
    <t>Cliente_229</t>
  </si>
  <si>
    <t>19.81</t>
  </si>
  <si>
    <t xml:space="preserve"> Plato_12"""</t>
  </si>
  <si>
    <t>28.25</t>
  </si>
  <si>
    <t xml:space="preserve"> Plato_4"""</t>
  </si>
  <si>
    <t xml:space="preserve"> Plato_6</t>
  </si>
  <si>
    <t>Cliente_1</t>
  </si>
  <si>
    <t>13.08</t>
  </si>
  <si>
    <t>Cliente_828</t>
  </si>
  <si>
    <t>15.75</t>
  </si>
  <si>
    <t>Cliente_167</t>
  </si>
  <si>
    <t>16.31</t>
  </si>
  <si>
    <t>13.68</t>
  </si>
  <si>
    <t>Cliente_870</t>
  </si>
  <si>
    <t>15.24</t>
  </si>
  <si>
    <t>49.58</t>
  </si>
  <si>
    <t>Cliente_814</t>
  </si>
  <si>
    <t>32.19</t>
  </si>
  <si>
    <t xml:space="preserve"> Plato_13"""</t>
  </si>
  <si>
    <t>27.97</t>
  </si>
  <si>
    <t>Cliente_72</t>
  </si>
  <si>
    <t>10.98</t>
  </si>
  <si>
    <t>Cliente_963</t>
  </si>
  <si>
    <t>25.31</t>
  </si>
  <si>
    <t>""Plato_6</t>
  </si>
  <si>
    <t xml:space="preserve"> Plato_5</t>
  </si>
  <si>
    <t xml:space="preserve"> Plato_11"""</t>
  </si>
  <si>
    <t>20.92</t>
  </si>
  <si>
    <t>Cliente_708</t>
  </si>
  <si>
    <t>16.74</t>
  </si>
  <si>
    <t>Cliente_631</t>
  </si>
  <si>
    <t>37.08</t>
  </si>
  <si>
    <t>""Plato_14</t>
  </si>
  <si>
    <t>Cliente_894</t>
  </si>
  <si>
    <t xml:space="preserve"> Plato_18"""</t>
  </si>
  <si>
    <t>Cliente_63</t>
  </si>
  <si>
    <t>36.88</t>
  </si>
  <si>
    <t xml:space="preserve"> Plato_2</t>
  </si>
  <si>
    <t>Cliente_144</t>
  </si>
  <si>
    <t>23.36</t>
  </si>
  <si>
    <t>Cliente_390</t>
  </si>
  <si>
    <t>45.49</t>
  </si>
  <si>
    <t>43.2</t>
  </si>
  <si>
    <t>Cliente_886</t>
  </si>
  <si>
    <t>45.45</t>
  </si>
  <si>
    <t>Cliente_510</t>
  </si>
  <si>
    <t>30.7</t>
  </si>
  <si>
    <t>Cliente_878</t>
  </si>
  <si>
    <t>33.89</t>
  </si>
  <si>
    <t>19.54</t>
  </si>
  <si>
    <t>42.87</t>
  </si>
  <si>
    <t>Cliente_792</t>
  </si>
  <si>
    <t>37.93</t>
  </si>
  <si>
    <t>33.34</t>
  </si>
  <si>
    <t>Cliente_265</t>
  </si>
  <si>
    <t>34.77</t>
  </si>
  <si>
    <t>14.0</t>
  </si>
  <si>
    <t>Cliente_614</t>
  </si>
  <si>
    <t>10.88</t>
  </si>
  <si>
    <t>""Plato_19</t>
  </si>
  <si>
    <t>Cliente_352</t>
  </si>
  <si>
    <t>21.25</t>
  </si>
  <si>
    <t>Cliente_784</t>
  </si>
  <si>
    <t>45.65</t>
  </si>
  <si>
    <t>Cliente_118</t>
  </si>
  <si>
    <t>31.49</t>
  </si>
  <si>
    <t>""Plato_13</t>
  </si>
  <si>
    <t>Cliente_61</t>
  </si>
  <si>
    <t>28.26</t>
  </si>
  <si>
    <t>Cliente_440</t>
  </si>
  <si>
    <t>24.01</t>
  </si>
  <si>
    <t>Cliente_258</t>
  </si>
  <si>
    <t>15.28</t>
  </si>
  <si>
    <t>30.83</t>
  </si>
  <si>
    <t>Cliente_79</t>
  </si>
  <si>
    <t>45.23</t>
  </si>
  <si>
    <t>Cliente_42</t>
  </si>
  <si>
    <t>17.76</t>
  </si>
  <si>
    <t>Cliente_374</t>
  </si>
  <si>
    <t>19.88</t>
  </si>
  <si>
    <t>Cliente_753</t>
  </si>
  <si>
    <t>34.01</t>
  </si>
  <si>
    <t>Cliente_632</t>
  </si>
  <si>
    <t>39.05</t>
  </si>
  <si>
    <t>Cliente_574</t>
  </si>
  <si>
    <t>38.6</t>
  </si>
  <si>
    <t>Cliente_292</t>
  </si>
  <si>
    <t>24.94</t>
  </si>
  <si>
    <t>Cliente_747</t>
  </si>
  <si>
    <t>45.96</t>
  </si>
  <si>
    <t>Cliente_733</t>
  </si>
  <si>
    <t>29.46</t>
  </si>
  <si>
    <t>23.93</t>
  </si>
  <si>
    <t>12.28</t>
  </si>
  <si>
    <t>Cliente_607</t>
  </si>
  <si>
    <t>39.1</t>
  </si>
  <si>
    <t>Cliente_378</t>
  </si>
  <si>
    <t>12.75</t>
  </si>
  <si>
    <t>Cliente_452</t>
  </si>
  <si>
    <t>28.36</t>
  </si>
  <si>
    <t>24.68</t>
  </si>
  <si>
    <t>Cliente_840</t>
  </si>
  <si>
    <t>33.63</t>
  </si>
  <si>
    <t>Cliente_993</t>
  </si>
  <si>
    <t>19.22</t>
  </si>
  <si>
    <t>Cliente_29</t>
  </si>
  <si>
    <t>17.15</t>
  </si>
  <si>
    <t>33.55</t>
  </si>
  <si>
    <t>15.15</t>
  </si>
  <si>
    <t>Cliente_313</t>
  </si>
  <si>
    <t>15.09</t>
  </si>
  <si>
    <t>Cliente_520</t>
  </si>
  <si>
    <t>12.65</t>
  </si>
  <si>
    <t>Cliente_388</t>
  </si>
  <si>
    <t>26.75</t>
  </si>
  <si>
    <t>Cliente_384</t>
  </si>
  <si>
    <t>11.12</t>
  </si>
  <si>
    <t>Cliente_517</t>
  </si>
  <si>
    <t>15.64</t>
  </si>
  <si>
    <t>Cliente_651</t>
  </si>
  <si>
    <t>48.77</t>
  </si>
  <si>
    <t>Cliente_545</t>
  </si>
  <si>
    <t>23.26</t>
  </si>
  <si>
    <t>Cliente_116</t>
  </si>
  <si>
    <t>42.95</t>
  </si>
  <si>
    <t>Cliente_170</t>
  </si>
  <si>
    <t>47.91</t>
  </si>
  <si>
    <t>Cliente_92</t>
  </si>
  <si>
    <t>18.82</t>
  </si>
  <si>
    <t>Cliente_588</t>
  </si>
  <si>
    <t>38.81</t>
  </si>
  <si>
    <t>46.46</t>
  </si>
  <si>
    <t>Cliente_949</t>
  </si>
  <si>
    <t>47.69</t>
  </si>
  <si>
    <t>49.32</t>
  </si>
  <si>
    <t>11.5</t>
  </si>
  <si>
    <t>Cliente_916</t>
  </si>
  <si>
    <t>12.51</t>
  </si>
  <si>
    <t>Cliente_791</t>
  </si>
  <si>
    <t>10.85</t>
  </si>
  <si>
    <t>Cliente_697</t>
  </si>
  <si>
    <t>24.66</t>
  </si>
  <si>
    <t>Cliente_516</t>
  </si>
  <si>
    <t>41.82</t>
  </si>
  <si>
    <t>Cliente_830</t>
  </si>
  <si>
    <t>49.36</t>
  </si>
  <si>
    <t>Cliente_656</t>
  </si>
  <si>
    <t>49.3</t>
  </si>
  <si>
    <t>42.41</t>
  </si>
  <si>
    <t>Cliente_774</t>
  </si>
  <si>
    <t>30.96</t>
  </si>
  <si>
    <t>39.74</t>
  </si>
  <si>
    <t>Cliente_273</t>
  </si>
  <si>
    <t>30.1</t>
  </si>
  <si>
    <t>34.7</t>
  </si>
  <si>
    <t>Cliente_658</t>
  </si>
  <si>
    <t>32.79</t>
  </si>
  <si>
    <t>Cliente_158</t>
  </si>
  <si>
    <t>32.13</t>
  </si>
  <si>
    <t>Cliente_286</t>
  </si>
  <si>
    <t>16.29</t>
  </si>
  <si>
    <t>Cliente_712</t>
  </si>
  <si>
    <t>11.22</t>
  </si>
  <si>
    <t>Cliente_56</t>
  </si>
  <si>
    <t>11.32</t>
  </si>
  <si>
    <t>Cliente_909</t>
  </si>
  <si>
    <t>27.14</t>
  </si>
  <si>
    <t>Cliente_402</t>
  </si>
  <si>
    <t>46.26</t>
  </si>
  <si>
    <t>Cliente_709</t>
  </si>
  <si>
    <t>15.92</t>
  </si>
  <si>
    <t>Cliente_533</t>
  </si>
  <si>
    <t>48.43</t>
  </si>
  <si>
    <t>Cliente_953</t>
  </si>
  <si>
    <t>41.51</t>
  </si>
  <si>
    <t>42.84</t>
  </si>
  <si>
    <t>Cliente_964</t>
  </si>
  <si>
    <t>17.2</t>
  </si>
  <si>
    <t>Cliente_939</t>
  </si>
  <si>
    <t>25.72</t>
  </si>
  <si>
    <t>Cliente_5</t>
  </si>
  <si>
    <t>28.48</t>
  </si>
  <si>
    <t>48.75</t>
  </si>
  <si>
    <t>Cliente_580</t>
  </si>
  <si>
    <t>47.81</t>
  </si>
  <si>
    <t>26.02</t>
  </si>
  <si>
    <t>Cliente_295</t>
  </si>
  <si>
    <t>14.94</t>
  </si>
  <si>
    <t>Cliente_547</t>
  </si>
  <si>
    <t>47.53</t>
  </si>
  <si>
    <t>Cliente_156</t>
  </si>
  <si>
    <t>41.9</t>
  </si>
  <si>
    <t>Cliente_359</t>
  </si>
  <si>
    <t>42.74</t>
  </si>
  <si>
    <t>16.62</t>
  </si>
  <si>
    <t>Cliente_493</t>
  </si>
  <si>
    <t>25.98</t>
  </si>
  <si>
    <t>46.56</t>
  </si>
  <si>
    <t>Cliente_301</t>
  </si>
  <si>
    <t>48.73</t>
  </si>
  <si>
    <t>27.94</t>
  </si>
  <si>
    <t>Cliente_610</t>
  </si>
  <si>
    <t>Cliente_681</t>
  </si>
  <si>
    <t>31.6</t>
  </si>
  <si>
    <t>Cliente_55</t>
  </si>
  <si>
    <t>46.61</t>
  </si>
  <si>
    <t>Cliente_715</t>
  </si>
  <si>
    <t>11.69</t>
  </si>
  <si>
    <t>Cliente_321</t>
  </si>
  <si>
    <t>24.24</t>
  </si>
  <si>
    <t>28.07</t>
  </si>
  <si>
    <t>Cliente_752</t>
  </si>
  <si>
    <t>17.4</t>
  </si>
  <si>
    <t>Cliente_727</t>
  </si>
  <si>
    <t>13.95</t>
  </si>
  <si>
    <t>Cliente_548</t>
  </si>
  <si>
    <t>41.66</t>
  </si>
  <si>
    <t>38.88</t>
  </si>
  <si>
    <t>Cliente_30</t>
  </si>
  <si>
    <t>Cliente_646</t>
  </si>
  <si>
    <t>24.85</t>
  </si>
  <si>
    <t>11.41</t>
  </si>
  <si>
    <t>42.65</t>
  </si>
  <si>
    <t>20.11</t>
  </si>
  <si>
    <t>Cliente_367</t>
  </si>
  <si>
    <t>13.26</t>
  </si>
  <si>
    <t>Cliente_765</t>
  </si>
  <si>
    <t>Cliente_512</t>
  </si>
  <si>
    <t>24.19</t>
  </si>
  <si>
    <t>Cliente_701</t>
  </si>
  <si>
    <t>40.19</t>
  </si>
  <si>
    <t>26.49</t>
  </si>
  <si>
    <t>Cliente_323</t>
  </si>
  <si>
    <t>46.54</t>
  </si>
  <si>
    <t>Cliente_678</t>
  </si>
  <si>
    <t>36.7</t>
  </si>
  <si>
    <t>Cliente_74</t>
  </si>
  <si>
    <t>34.49</t>
  </si>
  <si>
    <t>Cliente_146</t>
  </si>
  <si>
    <t>14.67</t>
  </si>
  <si>
    <t>Cliente_212</t>
  </si>
  <si>
    <t>11.13</t>
  </si>
  <si>
    <t>18.85</t>
  </si>
  <si>
    <t>Cliente_3</t>
  </si>
  <si>
    <t>28.1</t>
  </si>
  <si>
    <t>Cliente_176</t>
  </si>
  <si>
    <t>33.39</t>
  </si>
  <si>
    <t>Cliente_551</t>
  </si>
  <si>
    <t>35.64</t>
  </si>
  <si>
    <t>Cliente_240</t>
  </si>
  <si>
    <t>35.69</t>
  </si>
  <si>
    <t>Cliente_759</t>
  </si>
  <si>
    <t>23.34</t>
  </si>
  <si>
    <t>46.96</t>
  </si>
  <si>
    <t>Cliente_744</t>
  </si>
  <si>
    <t>17.83</t>
  </si>
  <si>
    <t>Cliente_189</t>
  </si>
  <si>
    <t>32.58</t>
  </si>
  <si>
    <t>Cliente_990</t>
  </si>
  <si>
    <t>35.02</t>
  </si>
  <si>
    <t>Cliente_67</t>
  </si>
  <si>
    <t>39.48</t>
  </si>
  <si>
    <t>41.05</t>
  </si>
  <si>
    <t>Cliente_984</t>
  </si>
  <si>
    <t>28.58</t>
  </si>
  <si>
    <t>15.84</t>
  </si>
  <si>
    <t>Cliente_877</t>
  </si>
  <si>
    <t>49.1</t>
  </si>
  <si>
    <t>Cliente_494</t>
  </si>
  <si>
    <t>15.43</t>
  </si>
  <si>
    <t>Cliente_264</t>
  </si>
  <si>
    <t>10.22</t>
  </si>
  <si>
    <t>Cliente_142</t>
  </si>
  <si>
    <t>39.81</t>
  </si>
  <si>
    <t>13.15</t>
  </si>
  <si>
    <t>Cliente_856</t>
  </si>
  <si>
    <t>11.76</t>
  </si>
  <si>
    <t>Cliente_722</t>
  </si>
  <si>
    <t>33.81</t>
  </si>
  <si>
    <t>Cliente_961</t>
  </si>
  <si>
    <t>31.29</t>
  </si>
  <si>
    <t>17.65</t>
  </si>
  <si>
    <t>Cliente_579</t>
  </si>
  <si>
    <t>14.82</t>
  </si>
  <si>
    <t>42.75</t>
  </si>
  <si>
    <t>Cliente_567</t>
  </si>
  <si>
    <t>18.69</t>
  </si>
  <si>
    <t>Cliente_927</t>
  </si>
  <si>
    <t>47.71</t>
  </si>
  <si>
    <t>Cliente_872</t>
  </si>
  <si>
    <t>13.69</t>
  </si>
  <si>
    <t>Cliente_425</t>
  </si>
  <si>
    <t>43.81</t>
  </si>
  <si>
    <t>Cliente_700</t>
  </si>
  <si>
    <t>34.69</t>
  </si>
  <si>
    <t>36.43</t>
  </si>
  <si>
    <t>Cliente_811</t>
  </si>
  <si>
    <t>47.99</t>
  </si>
  <si>
    <t>Cliente_249</t>
  </si>
  <si>
    <t>32.42</t>
  </si>
  <si>
    <t>Cliente_326</t>
  </si>
  <si>
    <t>42.83</t>
  </si>
  <si>
    <t>42.96</t>
  </si>
  <si>
    <t>Cliente_281</t>
  </si>
  <si>
    <t>49.21</t>
  </si>
  <si>
    <t>Cliente_686</t>
  </si>
  <si>
    <t>21.48</t>
  </si>
  <si>
    <t>Cliente_418</t>
  </si>
  <si>
    <t>24.75</t>
  </si>
  <si>
    <t>Cliente_397</t>
  </si>
  <si>
    <t>44.66</t>
  </si>
  <si>
    <t>Cliente_477</t>
  </si>
  <si>
    <t>23.16</t>
  </si>
  <si>
    <t>Cliente_300</t>
  </si>
  <si>
    <t>39.17</t>
  </si>
  <si>
    <t>Cliente_132</t>
  </si>
  <si>
    <t>42.73</t>
  </si>
  <si>
    <t>36.3</t>
  </si>
  <si>
    <t>Cliente_53</t>
  </si>
  <si>
    <t>19.93</t>
  </si>
  <si>
    <t>49.67</t>
  </si>
  <si>
    <t>Cliente_673</t>
  </si>
  <si>
    <t>20.98</t>
  </si>
  <si>
    <t>41.36</t>
  </si>
  <si>
    <t>43.53</t>
  </si>
  <si>
    <t>Cliente_730</t>
  </si>
  <si>
    <t>36.08</t>
  </si>
  <si>
    <t>Cliente_827</t>
  </si>
  <si>
    <t>19.05</t>
  </si>
  <si>
    <t>Cliente_345</t>
  </si>
  <si>
    <t>29.99</t>
  </si>
  <si>
    <t>31.67</t>
  </si>
  <si>
    <t>Cliente_981</t>
  </si>
  <si>
    <t>Cliente_24</t>
  </si>
  <si>
    <t>26.56</t>
  </si>
  <si>
    <t>Cliente_463</t>
  </si>
  <si>
    <t>15.44</t>
  </si>
  <si>
    <t>Cliente_409</t>
  </si>
  <si>
    <t>33.11</t>
  </si>
  <si>
    <t>20.36</t>
  </si>
  <si>
    <t>Cliente_729</t>
  </si>
  <si>
    <t>46.42</t>
  </si>
  <si>
    <t>Cliente_565</t>
  </si>
  <si>
    <t>29.07</t>
  </si>
  <si>
    <t>43.46</t>
  </si>
  <si>
    <t>Cliente_195</t>
  </si>
  <si>
    <t>23.24</t>
  </si>
  <si>
    <t>Cliente_211</t>
  </si>
  <si>
    <t>29.68</t>
  </si>
  <si>
    <t>38.38</t>
  </si>
  <si>
    <t>Cliente_385</t>
  </si>
  <si>
    <t>16.52</t>
  </si>
  <si>
    <t>Cliente_986</t>
  </si>
  <si>
    <t>16.49</t>
  </si>
  <si>
    <t>Cliente_994</t>
  </si>
  <si>
    <t>22.05</t>
  </si>
  <si>
    <t>Cliente_648</t>
  </si>
  <si>
    <t>37.92</t>
  </si>
  <si>
    <t>Cliente_846</t>
  </si>
  <si>
    <t>33.79</t>
  </si>
  <si>
    <t>Cliente_620</t>
  </si>
  <si>
    <t>36.09</t>
  </si>
  <si>
    <t>Cliente_672</t>
  </si>
  <si>
    <t>11.47</t>
  </si>
  <si>
    <t>Cliente_735</t>
  </si>
  <si>
    <t>39.27</t>
  </si>
  <si>
    <t>30.89</t>
  </si>
  <si>
    <t>43.14</t>
  </si>
  <si>
    <t>20.6</t>
  </si>
  <si>
    <t>Cliente_654</t>
  </si>
  <si>
    <t>31.13</t>
  </si>
  <si>
    <t>24.55</t>
  </si>
  <si>
    <t>30.05</t>
  </si>
  <si>
    <t>Cliente_294</t>
  </si>
  <si>
    <t>44.02</t>
  </si>
  <si>
    <t>Cliente_659</t>
  </si>
  <si>
    <t>23.59</t>
  </si>
  <si>
    <t>Cliente_47</t>
  </si>
  <si>
    <t>24.69</t>
  </si>
  <si>
    <t>Cliente_544</t>
  </si>
  <si>
    <t>Cliente_633</t>
  </si>
  <si>
    <t>21.6</t>
  </si>
  <si>
    <t>Cliente_154</t>
  </si>
  <si>
    <t>32.5</t>
  </si>
  <si>
    <t>15.08</t>
  </si>
  <si>
    <t>Cliente_797</t>
  </si>
  <si>
    <t>38.89</t>
  </si>
  <si>
    <t>32.17</t>
  </si>
  <si>
    <t>Cliente_597</t>
  </si>
  <si>
    <t>36.61</t>
  </si>
  <si>
    <t>13.19</t>
  </si>
  <si>
    <t>Cliente_216</t>
  </si>
  <si>
    <t>17.5</t>
  </si>
  <si>
    <t>Cliente_546</t>
  </si>
  <si>
    <t>Cliente_524</t>
  </si>
  <si>
    <t>17.93</t>
  </si>
  <si>
    <t>Cliente_193</t>
  </si>
  <si>
    <t>19.28</t>
  </si>
  <si>
    <t>Cliente_794</t>
  </si>
  <si>
    <t>30.62</t>
  </si>
  <si>
    <t>Cliente_602</t>
  </si>
  <si>
    <t>19.6</t>
  </si>
  <si>
    <t>Cliente_296</t>
  </si>
  <si>
    <t>38.52</t>
  </si>
  <si>
    <t>Cliente_568</t>
  </si>
  <si>
    <t>47.05</t>
  </si>
  <si>
    <t>Cliente_897</t>
  </si>
  <si>
    <t>20.06</t>
  </si>
  <si>
    <t>Cliente_816</t>
  </si>
  <si>
    <t>Cliente_221</t>
  </si>
  <si>
    <t>33.01</t>
  </si>
  <si>
    <t>Cliente_940</t>
  </si>
  <si>
    <t>30.78</t>
  </si>
  <si>
    <t>Cliente_707</t>
  </si>
  <si>
    <t>40.63</t>
  </si>
  <si>
    <t>Cliente_644</t>
  </si>
  <si>
    <t>36.21</t>
  </si>
  <si>
    <t>Cliente_619</t>
  </si>
  <si>
    <t>48.93</t>
  </si>
  <si>
    <t>Cliente_833</t>
  </si>
  <si>
    <t>27.37</t>
  </si>
  <si>
    <t>Cliente_899</t>
  </si>
  <si>
    <t>29.58</t>
  </si>
  <si>
    <t>Cliente_470</t>
  </si>
  <si>
    <t>26.87</t>
  </si>
  <si>
    <t>42.1</t>
  </si>
  <si>
    <t>12.2</t>
  </si>
  <si>
    <t>Cliente_191</t>
  </si>
  <si>
    <t>39.26</t>
  </si>
  <si>
    <t>41.73</t>
  </si>
  <si>
    <t>47.21</t>
  </si>
  <si>
    <t>Cliente_499</t>
  </si>
  <si>
    <t>49.02</t>
  </si>
  <si>
    <t>Cliente_495</t>
  </si>
  <si>
    <t>48.28</t>
  </si>
  <si>
    <t>Cliente_923</t>
  </si>
  <si>
    <t>10.57</t>
  </si>
  <si>
    <t>Cliente_453</t>
  </si>
  <si>
    <t>12.62</t>
  </si>
  <si>
    <t>Cliente_14</t>
  </si>
  <si>
    <t>37.65</t>
  </si>
  <si>
    <t>Cliente_611</t>
  </si>
  <si>
    <t>34.83</t>
  </si>
  <si>
    <t>Cliente_505</t>
  </si>
  <si>
    <t>32.51</t>
  </si>
  <si>
    <t>Cliente_882</t>
  </si>
  <si>
    <t>26.62</t>
  </si>
  <si>
    <t>14.96</t>
  </si>
  <si>
    <t>Cliente_789</t>
  </si>
  <si>
    <t>40.31</t>
  </si>
  <si>
    <t>22.53</t>
  </si>
  <si>
    <t>Cliente_141</t>
  </si>
  <si>
    <t>27.69</t>
  </si>
  <si>
    <t>Cliente_622</t>
  </si>
  <si>
    <t>39.32</t>
  </si>
  <si>
    <t>27.03</t>
  </si>
  <si>
    <t>42.68</t>
  </si>
  <si>
    <t>Cliente_471</t>
  </si>
  <si>
    <t>32.73</t>
  </si>
  <si>
    <t>Cliente_196</t>
  </si>
  <si>
    <t>12.54</t>
  </si>
  <si>
    <t>18.05</t>
  </si>
  <si>
    <t>Cliente_991</t>
  </si>
  <si>
    <t>34.5</t>
  </si>
  <si>
    <t>37.79</t>
  </si>
  <si>
    <t>Cliente_330</t>
  </si>
  <si>
    <t>48.96</t>
  </si>
  <si>
    <t>Cliente_943</t>
  </si>
  <si>
    <t>27.32</t>
  </si>
  <si>
    <t>Cliente_285</t>
  </si>
  <si>
    <t>Cliente_905</t>
  </si>
  <si>
    <t>31.02</t>
  </si>
  <si>
    <t>Cliente_543</t>
  </si>
  <si>
    <t>14.76</t>
  </si>
  <si>
    <t>32.56</t>
  </si>
  <si>
    <t>14.56</t>
  </si>
  <si>
    <t>34.03</t>
  </si>
  <si>
    <t>Cliente_315</t>
  </si>
  <si>
    <t>22.98</t>
  </si>
  <si>
    <t>Cliente_166</t>
  </si>
  <si>
    <t>Cliente_157</t>
  </si>
  <si>
    <t>43.65</t>
  </si>
  <si>
    <t>21.88</t>
  </si>
  <si>
    <t>Cliente_919</t>
  </si>
  <si>
    <t>20.51</t>
  </si>
  <si>
    <t>Cliente_395</t>
  </si>
  <si>
    <t>35.08</t>
  </si>
  <si>
    <t>Cliente_287</t>
  </si>
  <si>
    <t>35.51</t>
  </si>
  <si>
    <t>Cliente_479</t>
  </si>
  <si>
    <t>14.09</t>
  </si>
  <si>
    <t>Cliente_160</t>
  </si>
  <si>
    <t>17.57</t>
  </si>
  <si>
    <t>Cliente_109</t>
  </si>
  <si>
    <t>39.72</t>
  </si>
  <si>
    <t>34.13</t>
  </si>
  <si>
    <t>Cliente_342</t>
  </si>
  <si>
    <t>11.02</t>
  </si>
  <si>
    <t>Cliente_689</t>
  </si>
  <si>
    <t>47.8</t>
  </si>
  <si>
    <t>43.74</t>
  </si>
  <si>
    <t>Cliente_518</t>
  </si>
  <si>
    <t>15.6</t>
  </si>
  <si>
    <t>Cliente_869</t>
  </si>
  <si>
    <t>18.71</t>
  </si>
  <si>
    <t>45.77</t>
  </si>
  <si>
    <t>Cliente_842</t>
  </si>
  <si>
    <t>37.15</t>
  </si>
  <si>
    <t>Cliente_349</t>
  </si>
  <si>
    <t>30.48</t>
  </si>
  <si>
    <t>Cliente_807</t>
  </si>
  <si>
    <t>25.56</t>
  </si>
  <si>
    <t>Cliente_900</t>
  </si>
  <si>
    <t>38.85</t>
  </si>
  <si>
    <t>23.31</t>
  </si>
  <si>
    <t>Cliente_405</t>
  </si>
  <si>
    <t>21.07</t>
  </si>
  <si>
    <t>14.48</t>
  </si>
  <si>
    <t>25.26</t>
  </si>
  <si>
    <t>Cliente_404</t>
  </si>
  <si>
    <t>35.68</t>
  </si>
  <si>
    <t>Cliente_783</t>
  </si>
  <si>
    <t>48.9</t>
  </si>
  <si>
    <t>46.37</t>
  </si>
  <si>
    <t>Cliente_589</t>
  </si>
  <si>
    <t>43.48</t>
  </si>
  <si>
    <t>Cliente_284</t>
  </si>
  <si>
    <t>36.83</t>
  </si>
  <si>
    <t>39.62</t>
  </si>
  <si>
    <t>Cliente_207</t>
  </si>
  <si>
    <t>21.94</t>
  </si>
  <si>
    <t>Cliente_531</t>
  </si>
  <si>
    <t>17.26</t>
  </si>
  <si>
    <t>Cliente_420</t>
  </si>
  <si>
    <t>15.21</t>
  </si>
  <si>
    <t>49.6</t>
  </si>
  <si>
    <t>Cliente_421</t>
  </si>
  <si>
    <t>21.51</t>
  </si>
  <si>
    <t>Cliente_876</t>
  </si>
  <si>
    <t>44.9</t>
  </si>
  <si>
    <t>Cliente_365</t>
  </si>
  <si>
    <t>26.63</t>
  </si>
  <si>
    <t>Cliente_185</t>
  </si>
  <si>
    <t>42.31</t>
  </si>
  <si>
    <t>Cliente_558</t>
  </si>
  <si>
    <t>Cliente_535</t>
  </si>
  <si>
    <t>Cliente_18</t>
  </si>
  <si>
    <t>47.46</t>
  </si>
  <si>
    <t>Cliente_704</t>
  </si>
  <si>
    <t>36.79</t>
  </si>
  <si>
    <t>Cliente_720</t>
  </si>
  <si>
    <t>15.63</t>
  </si>
  <si>
    <t>Cliente_624</t>
  </si>
  <si>
    <t>21.66</t>
  </si>
  <si>
    <t>19.55</t>
  </si>
  <si>
    <t>Cliente_434</t>
  </si>
  <si>
    <t>Cliente_149</t>
  </si>
  <si>
    <t>33.85</t>
  </si>
  <si>
    <t>32.78</t>
  </si>
  <si>
    <t>39.58</t>
  </si>
  <si>
    <t>Cliente_125</t>
  </si>
  <si>
    <t>18.63</t>
  </si>
  <si>
    <t>39.07</t>
  </si>
  <si>
    <t>Cliente_437</t>
  </si>
  <si>
    <t>12.66</t>
  </si>
  <si>
    <t>45.76</t>
  </si>
  <si>
    <t>Cliente_719</t>
  </si>
  <si>
    <t>37.38</t>
  </si>
  <si>
    <t>Cliente_354</t>
  </si>
  <si>
    <t>22.27</t>
  </si>
  <si>
    <t>26.79</t>
  </si>
  <si>
    <t>Cliente_363</t>
  </si>
  <si>
    <t>11.85</t>
  </si>
  <si>
    <t>33.96</t>
  </si>
  <si>
    <t>29.93</t>
  </si>
  <si>
    <t>22.69</t>
  </si>
  <si>
    <t>37.62</t>
  </si>
  <si>
    <t>Cliente_637</t>
  </si>
  <si>
    <t>28.38</t>
  </si>
  <si>
    <t>32.9</t>
  </si>
  <si>
    <t>Cliente_948</t>
  </si>
  <si>
    <t>35.84</t>
  </si>
  <si>
    <t>Cliente_70</t>
  </si>
  <si>
    <t>25.76</t>
  </si>
  <si>
    <t>43.42</t>
  </si>
  <si>
    <t>Cliente_951</t>
  </si>
  <si>
    <t>35.95</t>
  </si>
  <si>
    <t>37.37</t>
  </si>
  <si>
    <t>Cliente_819</t>
  </si>
  <si>
    <t>38.84</t>
  </si>
  <si>
    <t>Cliente_334</t>
  </si>
  <si>
    <t>20.85</t>
  </si>
  <si>
    <t>23.92</t>
  </si>
  <si>
    <t>18.48</t>
  </si>
  <si>
    <t>Cliente_787</t>
  </si>
  <si>
    <t>34.59</t>
  </si>
  <si>
    <t>Cliente_616</t>
  </si>
  <si>
    <t>43.99</t>
  </si>
  <si>
    <t>Cliente_422</t>
  </si>
  <si>
    <t>15.18</t>
  </si>
  <si>
    <t>Cliente_218</t>
  </si>
  <si>
    <t>26.91</t>
  </si>
  <si>
    <t>32.87</t>
  </si>
  <si>
    <t>Cliente_95</t>
  </si>
  <si>
    <t>15.62</t>
  </si>
  <si>
    <t>Cliente_866</t>
  </si>
  <si>
    <t>25.91</t>
  </si>
  <si>
    <t>Cliente_232</t>
  </si>
  <si>
    <t>30.19</t>
  </si>
  <si>
    <t>34.39</t>
  </si>
  <si>
    <t>17.95</t>
  </si>
  <si>
    <t>20.09</t>
  </si>
  <si>
    <t>Cliente_113</t>
  </si>
  <si>
    <t>39.45</t>
  </si>
  <si>
    <t>Cliente_785</t>
  </si>
  <si>
    <t>46.0</t>
  </si>
  <si>
    <t>41.35</t>
  </si>
  <si>
    <t>Cliente_554</t>
  </si>
  <si>
    <t>20.9</t>
  </si>
  <si>
    <t>Cliente_320</t>
  </si>
  <si>
    <t>47.85</t>
  </si>
  <si>
    <t>33.7</t>
  </si>
  <si>
    <t>49.05</t>
  </si>
  <si>
    <t>Cliente_996</t>
  </si>
  <si>
    <t>49.37</t>
  </si>
  <si>
    <t>Cliente_615</t>
  </si>
  <si>
    <t>12.18</t>
  </si>
  <si>
    <t>Cliente_968</t>
  </si>
  <si>
    <t>Cliente_206</t>
  </si>
  <si>
    <t>20.04</t>
  </si>
  <si>
    <t>Cliente_669</t>
  </si>
  <si>
    <t>28.88</t>
  </si>
  <si>
    <t>35.34</t>
  </si>
  <si>
    <t>28.33</t>
  </si>
  <si>
    <t>Cliente_705</t>
  </si>
  <si>
    <t>17.54</t>
  </si>
  <si>
    <t>Cliente_462</t>
  </si>
  <si>
    <t>10.28</t>
  </si>
  <si>
    <t>Cliente_809</t>
  </si>
  <si>
    <t>44.38</t>
  </si>
  <si>
    <t>Cliente_21</t>
  </si>
  <si>
    <t>35.88</t>
  </si>
  <si>
    <t>45.26</t>
  </si>
  <si>
    <t>31.53</t>
  </si>
  <si>
    <t>Cliente_454</t>
  </si>
  <si>
    <t>21.49</t>
  </si>
  <si>
    <t>Cliente_825</t>
  </si>
  <si>
    <t>33.08</t>
  </si>
  <si>
    <t>Cliente_134</t>
  </si>
  <si>
    <t>21.13</t>
  </si>
  <si>
    <t>Cliente_555</t>
  </si>
  <si>
    <t>28.52</t>
  </si>
  <si>
    <t>Cliente_887</t>
  </si>
  <si>
    <t>Cliente_913</t>
  </si>
  <si>
    <t>46.21</t>
  </si>
  <si>
    <t>Cliente_41</t>
  </si>
  <si>
    <t>47.08</t>
  </si>
  <si>
    <t>Cliente_738</t>
  </si>
  <si>
    <t>42.57</t>
  </si>
  <si>
    <t>Cliente_280</t>
  </si>
  <si>
    <t>21.71</t>
  </si>
  <si>
    <t>34.12</t>
  </si>
  <si>
    <t>13.27</t>
  </si>
  <si>
    <t>35.99</t>
  </si>
  <si>
    <t>Cliente_283</t>
  </si>
  <si>
    <t>36.98</t>
  </si>
  <si>
    <t>10.07</t>
  </si>
  <si>
    <t>Cliente_857</t>
  </si>
  <si>
    <t>33.93</t>
  </si>
  <si>
    <t>Cliente_443</t>
  </si>
  <si>
    <t>40.94</t>
  </si>
  <si>
    <t>Cliente_177</t>
  </si>
  <si>
    <t>35.67</t>
  </si>
  <si>
    <t>Cliente_832</t>
  </si>
  <si>
    <t>48.8</t>
  </si>
  <si>
    <t>Cliente_480</t>
  </si>
  <si>
    <t>46.01</t>
  </si>
  <si>
    <t>40.33</t>
  </si>
  <si>
    <t>Cliente_351</t>
  </si>
  <si>
    <t>23.7</t>
  </si>
  <si>
    <t>45.46</t>
  </si>
  <si>
    <t>Cliente_344</t>
  </si>
  <si>
    <t>11.31</t>
  </si>
  <si>
    <t>Cliente_564</t>
  </si>
  <si>
    <t>30.97</t>
  </si>
  <si>
    <t>Cliente_782</t>
  </si>
  <si>
    <t>16.81</t>
  </si>
  <si>
    <t>Cliente_165</t>
  </si>
  <si>
    <t>16.5</t>
  </si>
  <si>
    <t>Cliente_608</t>
  </si>
  <si>
    <t>24.38</t>
  </si>
  <si>
    <t>31.58</t>
  </si>
  <si>
    <t>28.9</t>
  </si>
  <si>
    <t>Cliente_224</t>
  </si>
  <si>
    <t>44.28</t>
  </si>
  <si>
    <t>Cliente_680</t>
  </si>
  <si>
    <t>23.54</t>
  </si>
  <si>
    <t>23.56</t>
  </si>
  <si>
    <t>Cliente_513</t>
  </si>
  <si>
    <t>18.42</t>
  </si>
  <si>
    <t>23.89</t>
  </si>
  <si>
    <t>Cliente_973</t>
  </si>
  <si>
    <t>25.93</t>
  </si>
  <si>
    <t>16.44</t>
  </si>
  <si>
    <t>38.0</t>
  </si>
  <si>
    <t>Cliente_511</t>
  </si>
  <si>
    <t>Cliente_772</t>
  </si>
  <si>
    <t>19.24</t>
  </si>
  <si>
    <t>15.03</t>
  </si>
  <si>
    <t>26.07</t>
  </si>
  <si>
    <t>36.62</t>
  </si>
  <si>
    <t>Cliente_605</t>
  </si>
  <si>
    <t>22.41</t>
  </si>
  <si>
    <t>Cliente_197</t>
  </si>
  <si>
    <t>11.19</t>
  </si>
  <si>
    <t>29.25</t>
  </si>
  <si>
    <t>Cliente_586</t>
  </si>
  <si>
    <t>32.86</t>
  </si>
  <si>
    <t>Cliente_687</t>
  </si>
  <si>
    <t>36.58</t>
  </si>
  <si>
    <t>Cliente_415</t>
  </si>
  <si>
    <t>18.97</t>
  </si>
  <si>
    <t>Cliente_456</t>
  </si>
  <si>
    <t>49.29</t>
  </si>
  <si>
    <t>Cliente_820</t>
  </si>
  <si>
    <t>39.68</t>
  </si>
  <si>
    <t>Cliente_698</t>
  </si>
  <si>
    <t>11.11</t>
  </si>
  <si>
    <t>40.03</t>
  </si>
  <si>
    <t>Cliente_52</t>
  </si>
  <si>
    <t>42.79</t>
  </si>
  <si>
    <t>Cliente_278</t>
  </si>
  <si>
    <t>15.98</t>
  </si>
  <si>
    <t>38.21</t>
  </si>
  <si>
    <t>Cliente_595</t>
  </si>
  <si>
    <t>20.27</t>
  </si>
  <si>
    <t>Cliente_2</t>
  </si>
  <si>
    <t>34.33</t>
  </si>
  <si>
    <t>Cliente_880</t>
  </si>
  <si>
    <t>23.98</t>
  </si>
  <si>
    <t>Cliente_411</t>
  </si>
  <si>
    <t>31.23</t>
  </si>
  <si>
    <t>Cliente_123</t>
  </si>
  <si>
    <t>44.2</t>
  </si>
  <si>
    <t>Cliente_910</t>
  </si>
  <si>
    <t>31.27</t>
  </si>
  <si>
    <t>Cliente_483</t>
  </si>
  <si>
    <t>15.91</t>
  </si>
  <si>
    <t>32.54</t>
  </si>
  <si>
    <t>Cliente_642</t>
  </si>
  <si>
    <t>11.64</t>
  </si>
  <si>
    <t>Cliente_962</t>
  </si>
  <si>
    <t>Cliente_883</t>
  </si>
  <si>
    <t>25.32</t>
  </si>
  <si>
    <t>18.61</t>
  </si>
  <si>
    <t>Cliente_693</t>
  </si>
  <si>
    <t>10.68</t>
  </si>
  <si>
    <t>Cliente_226</t>
  </si>
  <si>
    <t>32.2</t>
  </si>
  <si>
    <t>29.19</t>
  </si>
  <si>
    <t>36.5</t>
  </si>
  <si>
    <t>Cliente_834</t>
  </si>
  <si>
    <t>41.29</t>
  </si>
  <si>
    <t>Cliente_104</t>
  </si>
  <si>
    <t>30.74</t>
  </si>
  <si>
    <t>41.6</t>
  </si>
  <si>
    <t>12.57</t>
  </si>
  <si>
    <t>26.76</t>
  </si>
  <si>
    <t>Cliente_35</t>
  </si>
  <si>
    <t>12.06</t>
  </si>
  <si>
    <t>37.07</t>
  </si>
  <si>
    <t>Cliente_837</t>
  </si>
  <si>
    <t>40.42</t>
  </si>
  <si>
    <t>Cliente_514</t>
  </si>
  <si>
    <t>48.15</t>
  </si>
  <si>
    <t>15.83</t>
  </si>
  <si>
    <t>Cliente_114</t>
  </si>
  <si>
    <t>10.25</t>
  </si>
  <si>
    <t>37.22</t>
  </si>
  <si>
    <t>25.92</t>
  </si>
  <si>
    <t>28.31</t>
  </si>
  <si>
    <t>23.66</t>
  </si>
  <si>
    <t>18.23</t>
  </si>
  <si>
    <t>Cliente_90</t>
  </si>
  <si>
    <t>34.35</t>
  </si>
  <si>
    <t>Cliente_496</t>
  </si>
  <si>
    <t>Cliente_58</t>
  </si>
  <si>
    <t>39.83</t>
  </si>
  <si>
    <t>Cliente_468</t>
  </si>
  <si>
    <t>47.07</t>
  </si>
  <si>
    <t>Cliente_801</t>
  </si>
  <si>
    <t>40.39</t>
  </si>
  <si>
    <t>26.15</t>
  </si>
  <si>
    <t>Cliente_716</t>
  </si>
  <si>
    <t>28.43</t>
  </si>
  <si>
    <t>49.74</t>
  </si>
  <si>
    <t>Cliente_594</t>
  </si>
  <si>
    <t>35.11</t>
  </si>
  <si>
    <t>10.69</t>
  </si>
  <si>
    <t>Cliente_396</t>
  </si>
  <si>
    <t>39.91</t>
  </si>
  <si>
    <t>44.73</t>
  </si>
  <si>
    <t>23.67</t>
  </si>
  <si>
    <t>Cliente_954</t>
  </si>
  <si>
    <t>17.23</t>
  </si>
  <si>
    <t>Cliente_263</t>
  </si>
  <si>
    <t>40.28</t>
  </si>
  <si>
    <t>47.13</t>
  </si>
  <si>
    <t>Cliente_438</t>
  </si>
  <si>
    <t>20.62</t>
  </si>
  <si>
    <t>27.79</t>
  </si>
  <si>
    <t>Cliente_353</t>
  </si>
  <si>
    <t>18.66</t>
  </si>
  <si>
    <t>41.38</t>
  </si>
  <si>
    <t>34.28</t>
  </si>
  <si>
    <t>15.02</t>
  </si>
  <si>
    <t>Cliente_770</t>
  </si>
  <si>
    <t>43.35</t>
  </si>
  <si>
    <t>35.09</t>
  </si>
  <si>
    <t>Cliente_888</t>
  </si>
  <si>
    <t>46.82</t>
  </si>
  <si>
    <t>38.43</t>
  </si>
  <si>
    <t>Cliente_635</t>
  </si>
  <si>
    <t>24.09</t>
  </si>
  <si>
    <t>17.37</t>
  </si>
  <si>
    <t>Cliente_297</t>
  </si>
  <si>
    <t>16.05</t>
  </si>
  <si>
    <t>10.51</t>
  </si>
  <si>
    <t>25.7</t>
  </si>
  <si>
    <t>26.5</t>
  </si>
  <si>
    <t>18.75</t>
  </si>
  <si>
    <t>Cliente_298</t>
  </si>
  <si>
    <t>12.55</t>
  </si>
  <si>
    <t>Cliente_304</t>
  </si>
  <si>
    <t>21.82</t>
  </si>
  <si>
    <t>49.35</t>
  </si>
  <si>
    <t>26.24</t>
  </si>
  <si>
    <t>Cliente_743</t>
  </si>
  <si>
    <t>26.65</t>
  </si>
  <si>
    <t>Cliente_428</t>
  </si>
  <si>
    <t>31.75</t>
  </si>
  <si>
    <t>Cliente_808</t>
  </si>
  <si>
    <t>27.04</t>
  </si>
  <si>
    <t>Cliente_376</t>
  </si>
  <si>
    <t>13.7</t>
  </si>
  <si>
    <t>16.85</t>
  </si>
  <si>
    <t>49.45</t>
  </si>
  <si>
    <t>22.88</t>
  </si>
  <si>
    <t>Cliente_227</t>
  </si>
  <si>
    <t>20.41</t>
  </si>
  <si>
    <t>30.77</t>
  </si>
  <si>
    <t>Cliente_757</t>
  </si>
  <si>
    <t>Numero de Mesa</t>
  </si>
  <si>
    <t xml:space="preserve">Monto total de la Cuenta </t>
  </si>
  <si>
    <t>Fecha de Factura</t>
  </si>
  <si>
    <t>Hora de llegada</t>
  </si>
  <si>
    <t>Hora de salida</t>
  </si>
  <si>
    <t>Tiempo de Permanencia</t>
  </si>
  <si>
    <t>Tiempo de Preparacion</t>
  </si>
  <si>
    <t>Tiempo de Degustacion</t>
  </si>
  <si>
    <t>Cobrado o no cobrado</t>
  </si>
  <si>
    <t xml:space="preserve">Limpiar datos clientes </t>
  </si>
  <si>
    <t>Ganancia Neta</t>
  </si>
  <si>
    <t>Ganancia Bruta</t>
  </si>
  <si>
    <t>Row Labels</t>
  </si>
  <si>
    <t>Grand Total</t>
  </si>
  <si>
    <t>Sum of Ganancia Bruta</t>
  </si>
  <si>
    <t>Sum of Tiempo de Preparaci‚àö‚â•n</t>
  </si>
  <si>
    <t>Platos Ordenados 1</t>
  </si>
  <si>
    <t>Platos Ordenados 2</t>
  </si>
  <si>
    <t>Platos Ordenados 3</t>
  </si>
  <si>
    <t>Platos Ordenados 4</t>
  </si>
  <si>
    <t>No importa</t>
  </si>
  <si>
    <t xml:space="preserve">Sum of Monto total de la Cuenta </t>
  </si>
  <si>
    <t>Cobrado</t>
  </si>
  <si>
    <t>No Cobrado</t>
  </si>
  <si>
    <t>Column Labels</t>
  </si>
  <si>
    <t>Count of Nombre del Cliente</t>
  </si>
  <si>
    <t>Propina Error</t>
  </si>
  <si>
    <t>Propina 2</t>
  </si>
  <si>
    <t>Count of Propina 2</t>
  </si>
  <si>
    <r>
      <t>Número Total de Órdenes</t>
    </r>
    <r>
      <rPr>
        <sz val="14"/>
        <color theme="1"/>
        <rFont val="Arial"/>
        <family val="2"/>
      </rPr>
      <t xml:space="preserve">, </t>
    </r>
    <r>
      <rPr>
        <sz val="10.5"/>
        <color theme="1"/>
        <rFont val="Var(--font-mono)"/>
      </rPr>
      <t>Nº Medio Comensales</t>
    </r>
    <r>
      <rPr>
        <sz val="14"/>
        <color theme="1"/>
        <rFont val="Arial"/>
        <family val="2"/>
      </rPr>
      <t xml:space="preserve">, </t>
    </r>
    <r>
      <rPr>
        <sz val="10.5"/>
        <color theme="1"/>
        <rFont val="Var(--font-mono)"/>
      </rPr>
      <t>Ticket Medio</t>
    </r>
    <r>
      <rPr>
        <sz val="14"/>
        <color theme="1"/>
        <rFont val="Arial"/>
        <family val="2"/>
      </rPr>
      <t xml:space="preserve">, </t>
    </r>
    <r>
      <rPr>
        <sz val="10.5"/>
        <color theme="1"/>
        <rFont val="Var(--font-mono)"/>
      </rPr>
      <t>Facturación Total</t>
    </r>
    <r>
      <rPr>
        <sz val="14"/>
        <color theme="1"/>
        <rFont val="Arial"/>
        <family val="2"/>
      </rPr>
      <t xml:space="preserve">, </t>
    </r>
    <r>
      <rPr>
        <sz val="10.5"/>
        <color theme="1"/>
        <rFont val="Var(--font-mono)"/>
      </rPr>
      <t>Coste Total</t>
    </r>
    <r>
      <rPr>
        <sz val="14"/>
        <color theme="1"/>
        <rFont val="Arial"/>
        <family val="2"/>
      </rPr>
      <t xml:space="preserve"> y </t>
    </r>
    <r>
      <rPr>
        <sz val="10.5"/>
        <color theme="1"/>
        <rFont val="Var(--font-mono)"/>
      </rPr>
      <t>Margen</t>
    </r>
  </si>
  <si>
    <t>Numero total de ordenes</t>
  </si>
  <si>
    <t>Sum of N√∫mero de Comensales</t>
  </si>
  <si>
    <t>Comensale</t>
  </si>
  <si>
    <t xml:space="preserve">Ticket Medio </t>
  </si>
  <si>
    <t>Margen</t>
  </si>
  <si>
    <t>Coste Total</t>
  </si>
  <si>
    <t>Count of Cobrado o no cobrado</t>
  </si>
  <si>
    <t>Facturacion total a cobrar</t>
  </si>
  <si>
    <t xml:space="preserve">Coste total(Asumo que aunque no se hayan pagado los platos el coste de ellos si  </t>
  </si>
  <si>
    <t>Sum of Propina 2</t>
  </si>
  <si>
    <t>Porcentaje de Ganancia (Ganancia vs Bruto)</t>
  </si>
  <si>
    <t>Porcentaje de ganacia (Ganacia vs Coste)</t>
  </si>
  <si>
    <t>Numero de Orden</t>
  </si>
  <si>
    <t>Numero de Comensales</t>
  </si>
  <si>
    <t>Metodo de Pago</t>
  </si>
  <si>
    <t>Tarjeta de debito</t>
  </si>
  <si>
    <t>Tarjeta de credito</t>
  </si>
  <si>
    <t>Pais de Origen</t>
  </si>
  <si>
    <t>España</t>
  </si>
  <si>
    <t>Peru</t>
  </si>
  <si>
    <t>er</t>
  </si>
  <si>
    <t>ty</t>
  </si>
  <si>
    <t xml:space="preserve">""Plato_7  Plato_2"""  </t>
  </si>
  <si>
    <t xml:space="preserve">""Plato_17  Plato_6"""  </t>
  </si>
  <si>
    <t>""Plato_20  Plato_17  Plato_19  Plato_9"""</t>
  </si>
  <si>
    <t xml:space="preserve">""Plato_11  Plato_16"""  </t>
  </si>
  <si>
    <t xml:space="preserve">""Plato_12  Plato_7"""  </t>
  </si>
  <si>
    <t xml:space="preserve">Plato_8   </t>
  </si>
  <si>
    <t xml:space="preserve">""Plato_15  Plato_19"""  </t>
  </si>
  <si>
    <t xml:space="preserve">""Plato_5  Plato_16  Plato_20""" </t>
  </si>
  <si>
    <t>""Plato_2  Plato_7  Plato_12  Plato_15"""</t>
  </si>
  <si>
    <t xml:space="preserve">""Plato_18  Plato_20"""  </t>
  </si>
  <si>
    <t xml:space="preserve">""Plato_16  Plato_2"""  </t>
  </si>
  <si>
    <t>""Plato_16  Plato_19  Plato_8  Plato_20"""</t>
  </si>
  <si>
    <t xml:space="preserve">Plato_9   </t>
  </si>
  <si>
    <t>""Plato_3  Plato_11  Plato_14  Plato_2"""</t>
  </si>
  <si>
    <t xml:space="preserve">""Plato_16  Plato_13  Plato_8""" </t>
  </si>
  <si>
    <t xml:space="preserve">Plato_16   </t>
  </si>
  <si>
    <t xml:space="preserve">""Plato_8  Plato_4  Plato_5""" </t>
  </si>
  <si>
    <t>""Plato_9  Plato_20  Plato_10  Plato_15"""</t>
  </si>
  <si>
    <t xml:space="preserve">Plato_20   </t>
  </si>
  <si>
    <t xml:space="preserve">""Plato_8  Plato_1  Plato_14""" </t>
  </si>
  <si>
    <t>""Plato_20  Plato_3  Plato_15  Plato_1"""</t>
  </si>
  <si>
    <t>""Plato_4  Plato_18  Plato_9  Plato_8"""</t>
  </si>
  <si>
    <t xml:space="preserve">""Plato_12  Plato_6"""  </t>
  </si>
  <si>
    <t>""Plato_10  Plato_9  Plato_14  Plato_20"""</t>
  </si>
  <si>
    <t xml:space="preserve">Plato_18   </t>
  </si>
  <si>
    <t xml:space="preserve">""Plato_4  Plato_13  Plato_7""" </t>
  </si>
  <si>
    <t xml:space="preserve">""Plato_8  Plato_10"""  </t>
  </si>
  <si>
    <t xml:space="preserve">""Plato_4  Plato_9"""  </t>
  </si>
  <si>
    <t xml:space="preserve">""Plato_1  Plato_4  Plato_17""" </t>
  </si>
  <si>
    <t xml:space="preserve">""Plato_10  Plato_3"""  </t>
  </si>
  <si>
    <t xml:space="preserve">""Plato_9  Plato_12"""  </t>
  </si>
  <si>
    <t>""Plato_15  Plato_11  Plato_10  Plato_4"""</t>
  </si>
  <si>
    <t>""Plato_8  Plato_6  Plato_15  Plato_10"""</t>
  </si>
  <si>
    <t xml:space="preserve">""Plato_18  Plato_10"""  </t>
  </si>
  <si>
    <t>""Plato_2  Plato_9  Plato_11  Plato_17"""</t>
  </si>
  <si>
    <t xml:space="preserve">Plato_2   </t>
  </si>
  <si>
    <t xml:space="preserve">Plato_13   </t>
  </si>
  <si>
    <t xml:space="preserve">""Plato_17  Plato_8  Plato_19""" </t>
  </si>
  <si>
    <t xml:space="preserve">Plato_19   </t>
  </si>
  <si>
    <t xml:space="preserve">""Plato_9  Plato_11  Plato_16""" </t>
  </si>
  <si>
    <t xml:space="preserve">""Plato_15  Plato_10  Plato_2""" </t>
  </si>
  <si>
    <t xml:space="preserve">""Plato_5  Plato_20"""  </t>
  </si>
  <si>
    <t>""Plato_15  Plato_18  Plato_7  Plato_17"""</t>
  </si>
  <si>
    <t xml:space="preserve">""Plato_10  Plato_1  Plato_13""" </t>
  </si>
  <si>
    <t xml:space="preserve">Plato_4   </t>
  </si>
  <si>
    <t xml:space="preserve">""Plato_2  Plato_18  Plato_14""" </t>
  </si>
  <si>
    <t xml:space="preserve">""Plato_11  Plato_14  Plato_3""" </t>
  </si>
  <si>
    <t xml:space="preserve">""Plato_6  Plato_5  Plato_11""" </t>
  </si>
  <si>
    <t xml:space="preserve">""Plato_7  Plato_15  Plato_4""" </t>
  </si>
  <si>
    <t xml:space="preserve">""Plato_15  Plato_5"""  </t>
  </si>
  <si>
    <t>""Plato_14  Plato_11  Plato_5  Plato_4"""</t>
  </si>
  <si>
    <t xml:space="preserve">""Plato_11  Plato_17  Plato_18""" </t>
  </si>
  <si>
    <t xml:space="preserve">""Plato_14  Plato_2  Plato_19""" </t>
  </si>
  <si>
    <t>""Plato_8  Plato_17  Plato_4  Plato_11"""</t>
  </si>
  <si>
    <t>""Plato_11  Plato_7  Plato_19  Plato_15"""</t>
  </si>
  <si>
    <t>""Plato_8  Plato_20  Plato_5  Plato_19"""</t>
  </si>
  <si>
    <t xml:space="preserve">""Plato_5  Plato_3"""  </t>
  </si>
  <si>
    <t>""Plato_12  Plato_14  Plato_4  Plato_20"""</t>
  </si>
  <si>
    <t xml:space="preserve">""Plato_4  Plato_11"""  </t>
  </si>
  <si>
    <t>""Plato_20  Plato_4  Plato_2  Plato_16"""</t>
  </si>
  <si>
    <t xml:space="preserve">""Plato_2  Plato_12  Plato_17""" </t>
  </si>
  <si>
    <t xml:space="preserve">""Plato_3  Plato_8"""  </t>
  </si>
  <si>
    <t xml:space="preserve">""Plato_3  Plato_20  Plato_19""" </t>
  </si>
  <si>
    <t>""Plato_16  Plato_17  Plato_12  Plato_20"""</t>
  </si>
  <si>
    <t xml:space="preserve">""Plato_19  Plato_20  Plato_4""" </t>
  </si>
  <si>
    <t>""Plato_20  Plato_19  Plato_10  Plato_2"""</t>
  </si>
  <si>
    <t>""Plato_14  Plato_16  Plato_15  Plato_1"""</t>
  </si>
  <si>
    <t xml:space="preserve">""Plato_13  Plato_7  Plato_11""" </t>
  </si>
  <si>
    <t xml:space="preserve">""Plato_1  Plato_18"""  </t>
  </si>
  <si>
    <t xml:space="preserve">""Plato_2  Plato_14"""  </t>
  </si>
  <si>
    <t xml:space="preserve">""Plato_13  Plato_4"""  </t>
  </si>
  <si>
    <t xml:space="preserve">Plato_6   </t>
  </si>
  <si>
    <t xml:space="preserve">""Plato_10  Plato_18  Plato_15""" </t>
  </si>
  <si>
    <t xml:space="preserve">""Plato_20  Plato_14"""  </t>
  </si>
  <si>
    <t>""Plato_2  Plato_4  Plato_7  Plato_10"""</t>
  </si>
  <si>
    <t xml:space="preserve">""Plato_4  Plato_7  Plato_11""" </t>
  </si>
  <si>
    <t xml:space="preserve">Plato_12   </t>
  </si>
  <si>
    <t>""Plato_9  Plato_11  Plato_3  Plato_13"""</t>
  </si>
  <si>
    <t xml:space="preserve">""Plato_5  Plato_9  Plato_7""" </t>
  </si>
  <si>
    <t xml:space="preserve">Plato_17   </t>
  </si>
  <si>
    <t xml:space="preserve">""Plato_1  Plato_2"""  </t>
  </si>
  <si>
    <t xml:space="preserve">""Plato_6  Plato_3  Plato_15""" </t>
  </si>
  <si>
    <t>""Plato_16  Plato_19  Plato_3  Plato_15"""</t>
  </si>
  <si>
    <t xml:space="preserve">Plato_1   </t>
  </si>
  <si>
    <t xml:space="preserve">""Plato_4  Plato_15  Plato_17""" </t>
  </si>
  <si>
    <t xml:space="preserve">""Plato_20  Plato_12  Plato_10""" </t>
  </si>
  <si>
    <t xml:space="preserve">""Plato_14  Plato_18  Plato_5""" </t>
  </si>
  <si>
    <t>""Plato_8  Plato_13  Plato_5  Plato_6"""</t>
  </si>
  <si>
    <t xml:space="preserve">""Plato_9  Plato_7"""  </t>
  </si>
  <si>
    <t xml:space="preserve">""Plato_2  Plato_15  Plato_11""" </t>
  </si>
  <si>
    <t xml:space="preserve">""Plato_12  Plato_15"""  </t>
  </si>
  <si>
    <t xml:space="preserve">""Plato_11  Plato_12  Plato_7""" </t>
  </si>
  <si>
    <t xml:space="preserve">""Plato_10  Plato_3  Plato_18""" </t>
  </si>
  <si>
    <t xml:space="preserve">""Plato_3  Plato_9  Plato_12""" </t>
  </si>
  <si>
    <t>""Plato_2  Plato_17  Plato_12  Plato_9"""</t>
  </si>
  <si>
    <t xml:space="preserve">""Plato_7  Plato_5  Plato_1""" </t>
  </si>
  <si>
    <t>""Plato_17  Plato_1  Plato_5  Plato_8"""</t>
  </si>
  <si>
    <t xml:space="preserve">""Plato_16  Plato_9"""  </t>
  </si>
  <si>
    <t xml:space="preserve">""Plato_13  Plato_18  Plato_4""" </t>
  </si>
  <si>
    <t xml:space="preserve">""Plato_14  Plato_17"""  </t>
  </si>
  <si>
    <t xml:space="preserve">""Plato_3  Plato_6"""  </t>
  </si>
  <si>
    <t xml:space="preserve">""Plato_15  Plato_9  Plato_18""" </t>
  </si>
  <si>
    <t>""Plato_9  Plato_4  Plato_3  Plato_16"""</t>
  </si>
  <si>
    <t xml:space="preserve">""Plato_18  Plato_14  Plato_5""" </t>
  </si>
  <si>
    <t xml:space="preserve">""Plato_9  Plato_10  Plato_6""" </t>
  </si>
  <si>
    <t>""Plato_15  Plato_5  Plato_7  Plato_9"""</t>
  </si>
  <si>
    <t xml:space="preserve">Plato_3   </t>
  </si>
  <si>
    <t>""Plato_2  Plato_9  Plato_4  Plato_5"""</t>
  </si>
  <si>
    <t xml:space="preserve">""Plato_6  Plato_2  Plato_15""" </t>
  </si>
  <si>
    <t>""Plato_15  Plato_8  Plato_19  Plato_18"""</t>
  </si>
  <si>
    <t>""Plato_4  Plato_14  Plato_6  Plato_15"""</t>
  </si>
  <si>
    <t xml:space="preserve">""Plato_10  Plato_19  Plato_4""" </t>
  </si>
  <si>
    <t xml:space="preserve">""Plato_17  Plato_10"""  </t>
  </si>
  <si>
    <t xml:space="preserve">Plato_10   </t>
  </si>
  <si>
    <t xml:space="preserve">Plato_7   </t>
  </si>
  <si>
    <t>""Plato_3  Plato_1  Plato_11  Plato_9"""</t>
  </si>
  <si>
    <t xml:space="preserve">""Plato_16  Plato_18  Plato_3""" </t>
  </si>
  <si>
    <t>""Plato_16  Plato_8  Plato_7  Plato_2"""</t>
  </si>
  <si>
    <t>""Plato_1  Plato_4  Plato_7  Plato_17"""</t>
  </si>
  <si>
    <t xml:space="preserve">""Plato_12  Plato_3  Plato_9""" </t>
  </si>
  <si>
    <t xml:space="preserve">""Plato_20  Plato_4  Plato_13""" </t>
  </si>
  <si>
    <t>""Plato_14  Plato_19  Plato_13  Plato_8"""</t>
  </si>
  <si>
    <t>""Plato_15  Plato_18  Plato_17  Plato_4"""</t>
  </si>
  <si>
    <t xml:space="preserve">""Plato_7  Plato_15"""  </t>
  </si>
  <si>
    <t xml:space="preserve">""Plato_17  Plato_20  Plato_9""" </t>
  </si>
  <si>
    <t>""Plato_17  Plato_12  Plato_10  Plato_2"""</t>
  </si>
  <si>
    <t xml:space="preserve">""Plato_1  Plato_8  Plato_4""" </t>
  </si>
  <si>
    <t xml:space="preserve">""Plato_7  Plato_14  Plato_20""" </t>
  </si>
  <si>
    <t>""Plato_19  Plato_12  Plato_9  Plato_18"""</t>
  </si>
  <si>
    <t xml:space="preserve">""Plato_5  Plato_2"""  </t>
  </si>
  <si>
    <t xml:space="preserve">""Plato_20  Plato_5"""  </t>
  </si>
  <si>
    <t>""Plato_9  Plato_18  Plato_3  Plato_10"""</t>
  </si>
  <si>
    <t>""Plato_18  Plato_2  Plato_4  Plato_9"""</t>
  </si>
  <si>
    <t xml:space="preserve">""Plato_5  Plato_11  Plato_3""" </t>
  </si>
  <si>
    <t xml:space="preserve">""Plato_14  Plato_13"""  </t>
  </si>
  <si>
    <t xml:space="preserve">""Plato_11  Plato_7  Plato_20""" </t>
  </si>
  <si>
    <t xml:space="preserve">""Plato_19  Plato_4"""  </t>
  </si>
  <si>
    <t xml:space="preserve">""Plato_6  Plato_17  Plato_3""" </t>
  </si>
  <si>
    <t>""Plato_1  Plato_16  Plato_2  Plato_19"""</t>
  </si>
  <si>
    <t>""Plato_12  Plato_10  Plato_19  Plato_8"""</t>
  </si>
  <si>
    <t>""Plato_9  Plato_17  Plato_4  Plato_11"""</t>
  </si>
  <si>
    <t xml:space="preserve">""Plato_19  Plato_7"""  </t>
  </si>
  <si>
    <t>""Plato_17  Plato_2  Plato_11  Plato_5"""</t>
  </si>
  <si>
    <t>""Plato_5  Plato_19  Plato_15  Plato_7"""</t>
  </si>
  <si>
    <t xml:space="preserve">""Plato_7  Plato_13"""  </t>
  </si>
  <si>
    <t xml:space="preserve">Plato_14   </t>
  </si>
  <si>
    <t xml:space="preserve">""Plato_12  Plato_18  Plato_17""" </t>
  </si>
  <si>
    <t xml:space="preserve">Plato_5   </t>
  </si>
  <si>
    <t xml:space="preserve">""Plato_13  Plato_18  Plato_5""" </t>
  </si>
  <si>
    <t>""Plato_3  Plato_9  Plato_19  Plato_2"""</t>
  </si>
  <si>
    <t xml:space="preserve">""Plato_10  Plato_9"""  </t>
  </si>
  <si>
    <t xml:space="preserve">""Plato_6  Plato_15"""  </t>
  </si>
  <si>
    <t xml:space="preserve">""Plato_15  Plato_7"""  </t>
  </si>
  <si>
    <t>""Plato_7  Plato_10  Plato_13  Plato_12"""</t>
  </si>
  <si>
    <t>""Plato_2  Plato_8  Plato_5  Plato_11"""</t>
  </si>
  <si>
    <t>""Plato_9  Plato_2  Plato_3  Plato_6"""</t>
  </si>
  <si>
    <t>""Plato_15  Plato_10  Plato_3  Plato_8"""</t>
  </si>
  <si>
    <t xml:space="preserve">""Plato_16  Plato_6  Plato_3""" </t>
  </si>
  <si>
    <t xml:space="preserve">""Plato_13  Plato_16"""  </t>
  </si>
  <si>
    <t xml:space="preserve">""Plato_6  Plato_15  Plato_17""" </t>
  </si>
  <si>
    <t>""Plato_18  Plato_10  Plato_9  Plato_6"""</t>
  </si>
  <si>
    <t xml:space="preserve">""Plato_18  Plato_10  Plato_7""" </t>
  </si>
  <si>
    <t>""Plato_4  Plato_20  Plato_8  Plato_14"""</t>
  </si>
  <si>
    <t xml:space="preserve">""Plato_1  Plato_9"""  </t>
  </si>
  <si>
    <t>""Plato_10  Plato_19  Plato_6  Plato_14"""</t>
  </si>
  <si>
    <t xml:space="preserve">""Plato_11  Plato_2"""  </t>
  </si>
  <si>
    <t>""Plato_3  Plato_14  Plato_9  Plato_16"""</t>
  </si>
  <si>
    <t xml:space="preserve">""Plato_18  Plato_6"""  </t>
  </si>
  <si>
    <t>""Plato_9  Plato_8  Plato_13  Plato_6"""</t>
  </si>
  <si>
    <t xml:space="preserve">""Plato_12  Plato_1"""  </t>
  </si>
  <si>
    <t>""Plato_19  Plato_20  Plato_7  Plato_2"""</t>
  </si>
  <si>
    <t xml:space="preserve">""Plato_17  Plato_13"""  </t>
  </si>
  <si>
    <t xml:space="preserve">""Plato_15  Plato_9"""  </t>
  </si>
  <si>
    <t xml:space="preserve">""Plato_10  Plato_8  Plato_17""" </t>
  </si>
  <si>
    <t xml:space="preserve">""Plato_15  Plato_19  Plato_3""" </t>
  </si>
  <si>
    <t>""Plato_14  Plato_18  Plato_1  Plato_10"""</t>
  </si>
  <si>
    <t>""Plato_13  Plato_2  Plato_7  Plato_20"""</t>
  </si>
  <si>
    <t>""Plato_13  Plato_4  Plato_1  Plato_3"""</t>
  </si>
  <si>
    <t>""Plato_2  Plato_10  Plato_13  Plato_16"""</t>
  </si>
  <si>
    <t xml:space="preserve">""Plato_6  Plato_2"""  </t>
  </si>
  <si>
    <t xml:space="preserve">""Plato_18  Plato_20  Plato_3""" </t>
  </si>
  <si>
    <t xml:space="preserve">""Plato_18  Plato_2"""  </t>
  </si>
  <si>
    <t xml:space="preserve">""Plato_1  Plato_13  Plato_6""" </t>
  </si>
  <si>
    <t xml:space="preserve">Plato_15   </t>
  </si>
  <si>
    <t xml:space="preserve">""Plato_12  Plato_6  Plato_14""" </t>
  </si>
  <si>
    <t xml:space="preserve">""Plato_15  Plato_18  Plato_9""" </t>
  </si>
  <si>
    <t xml:space="preserve">""Plato_14  Plato_16"""  </t>
  </si>
  <si>
    <t xml:space="preserve">""Plato_11  Plato_14"""  </t>
  </si>
  <si>
    <t>""Plato_3  Plato_13  Plato_6  Plato_9"""</t>
  </si>
  <si>
    <t>""Plato_7  Plato_17  Plato_16  Plato_11"""</t>
  </si>
  <si>
    <t>""Plato_1  Plato_8  Plato_19  Plato_16"""</t>
  </si>
  <si>
    <t xml:space="preserve">""Plato_15  Plato_16  Plato_17""" </t>
  </si>
  <si>
    <t>""Plato_13  Plato_18  Plato_17  Plato_11"""</t>
  </si>
  <si>
    <t>""Plato_7  Plato_6  Plato_2  Plato_10"""</t>
  </si>
  <si>
    <t xml:space="preserve">""Plato_2  Plato_7  Plato_17""" </t>
  </si>
  <si>
    <t xml:space="preserve">Plato_11   </t>
  </si>
  <si>
    <t>""Plato_11  Plato_5  Plato_8  Plato_15"""</t>
  </si>
  <si>
    <t xml:space="preserve">""Plato_14  Plato_2"""  </t>
  </si>
  <si>
    <t xml:space="preserve">""Plato_10  Plato_7"""  </t>
  </si>
  <si>
    <t>""Plato_17  Plato_14  Plato_4  Plato_15"""</t>
  </si>
  <si>
    <t xml:space="preserve">""Plato_10  Plato_1  Plato_11""" </t>
  </si>
  <si>
    <t xml:space="preserve">""Plato_20  Plato_12"""  </t>
  </si>
  <si>
    <t>""Plato_4  Plato_17  Plato_20  Plato_19"""</t>
  </si>
  <si>
    <t>""Plato_6  Plato_7  Plato_8  Plato_17"""</t>
  </si>
  <si>
    <t>""Plato_18  Plato_9  Plato_6  Plato_1"""</t>
  </si>
  <si>
    <t xml:space="preserve">""Plato_5  Plato_4"""  </t>
  </si>
  <si>
    <t>""Plato_10  Plato_5  Plato_14  Plato_12"""</t>
  </si>
  <si>
    <t xml:space="preserve">""Plato_1  Plato_10"""  </t>
  </si>
  <si>
    <t xml:space="preserve">""Plato_1  Plato_13  Plato_9""" </t>
  </si>
  <si>
    <t>""Plato_17  Plato_10  Plato_18  Plato_16"""</t>
  </si>
  <si>
    <t>""Plato_1  Plato_3  Plato_15  Plato_20"""</t>
  </si>
  <si>
    <t xml:space="preserve">""Plato_5  Plato_17"""  </t>
  </si>
  <si>
    <t>""Plato_15  Plato_8  Plato_2  Plato_7"""</t>
  </si>
  <si>
    <t>""Plato_8  Plato_15  Plato_2  Plato_1"""</t>
  </si>
  <si>
    <t>""Plato_14  Plato_17  Plato_6  Plato_2"""</t>
  </si>
  <si>
    <t xml:space="preserve">""Plato_7  Plato_1"""  </t>
  </si>
  <si>
    <t xml:space="preserve">""Plato_15  Plato_16  Plato_2""" </t>
  </si>
  <si>
    <t xml:space="preserve">""Plato_7  Plato_5"""  </t>
  </si>
  <si>
    <t xml:space="preserve">""Plato_19  Plato_20  Plato_18""" </t>
  </si>
  <si>
    <t xml:space="preserve">""Plato_7  Plato_8"""  </t>
  </si>
  <si>
    <t xml:space="preserve">""Plato_15  Plato_5  Plato_1""" </t>
  </si>
  <si>
    <t xml:space="preserve">""Plato_10  Plato_12"""  </t>
  </si>
  <si>
    <t xml:space="preserve">""Plato_11  Plato_17  Plato_10""" </t>
  </si>
  <si>
    <t xml:space="preserve">""Plato_5  Plato_10"""  </t>
  </si>
  <si>
    <t xml:space="preserve">""Plato_17  Plato_7"""  </t>
  </si>
  <si>
    <t>""Plato_20  Plato_8  Plato_4  Plato_16"""</t>
  </si>
  <si>
    <t xml:space="preserve">""Plato_7  Plato_14"""  </t>
  </si>
  <si>
    <t xml:space="preserve">""Plato_4  Plato_3"""  </t>
  </si>
  <si>
    <t>""Plato_3  Plato_6  Plato_12  Plato_11"""</t>
  </si>
  <si>
    <t xml:space="preserve">""Plato_15  Plato_14  Plato_2""" </t>
  </si>
  <si>
    <t xml:space="preserve">""Plato_7  Plato_12"""  </t>
  </si>
  <si>
    <t xml:space="preserve">""Plato_3  Plato_10"""  </t>
  </si>
  <si>
    <t>""Plato_18  Plato_1  Plato_8  Plato_17"""</t>
  </si>
  <si>
    <t xml:space="preserve">""Plato_16  Plato_2  Plato_19""" </t>
  </si>
  <si>
    <t>""Plato_17  Plato_19  Plato_4  Plato_18"""</t>
  </si>
  <si>
    <t>""Plato_15  Plato_2  Plato_17  Plato_13"""</t>
  </si>
  <si>
    <t xml:space="preserve">""Plato_14  Plato_19"""  </t>
  </si>
  <si>
    <t xml:space="preserve">""Plato_9  Plato_4  Plato_13""" </t>
  </si>
  <si>
    <t xml:space="preserve">""Plato_6  Plato_19  Plato_5""" </t>
  </si>
  <si>
    <t>""Plato_3  Plato_19  Plato_7  Plato_4"""</t>
  </si>
  <si>
    <t>""Plato_20  Plato_4  Plato_10  Plato_2"""</t>
  </si>
  <si>
    <t>""Plato_17  Plato_10  Plato_9  Plato_3"""</t>
  </si>
  <si>
    <t>""Plato_3  Plato_20  Plato_10  Plato_7"""</t>
  </si>
  <si>
    <t>""Plato_15  Plato_13  Plato_20  Plato_17"""</t>
  </si>
  <si>
    <t xml:space="preserve">""Plato_8  Plato_14"""  </t>
  </si>
  <si>
    <t>""Plato_18  Plato_8  Plato_17  Plato_16"""</t>
  </si>
  <si>
    <t xml:space="preserve">""Plato_20  Plato_17  Plato_8""" </t>
  </si>
  <si>
    <t xml:space="preserve">""Plato_10  Plato_2"""  </t>
  </si>
  <si>
    <t xml:space="preserve">""Plato_7  Plato_9"""  </t>
  </si>
  <si>
    <t xml:space="preserve">""Plato_15  Plato_8"""  </t>
  </si>
  <si>
    <t>""Plato_12  Plato_17  Plato_19  Plato_7"""</t>
  </si>
  <si>
    <t>""Plato_1  Plato_16  Plato_9  Plato_13"""</t>
  </si>
  <si>
    <t>""Plato_4  Plato_13  Plato_6  Plato_20"""</t>
  </si>
  <si>
    <t xml:space="preserve">""Plato_5  Plato_18  Plato_15""" </t>
  </si>
  <si>
    <t>""Plato_15  Plato_8  Plato_20  Plato_17"""</t>
  </si>
  <si>
    <t xml:space="preserve">""Plato_13  Plato_5  Plato_18""" </t>
  </si>
  <si>
    <t xml:space="preserve">""Plato_16  Plato_5  Plato_14""" </t>
  </si>
  <si>
    <t xml:space="preserve">""Plato_15  Plato_13"""  </t>
  </si>
  <si>
    <t>""Plato_5  Plato_9  Plato_7  Plato_4"""</t>
  </si>
  <si>
    <t xml:space="preserve">""Plato_2  Plato_6  Plato_10""" </t>
  </si>
  <si>
    <t>""Plato_13  Plato_17  Plato_8  Plato_15"""</t>
  </si>
  <si>
    <t xml:space="preserve">""Plato_8  Plato_4  Plato_16""" </t>
  </si>
  <si>
    <t xml:space="preserve">""Plato_18  Plato_4  Plato_6""" </t>
  </si>
  <si>
    <t>""Plato_13  Plato_20  Plato_17  Plato_14"""</t>
  </si>
  <si>
    <t>""Plato_1  Plato_16  Plato_14  Plato_13"""</t>
  </si>
  <si>
    <t>""Plato_12  Plato_8  Plato_7  Plato_1"""</t>
  </si>
  <si>
    <t>""Plato_13  Plato_14  Plato_7  Plato_2"""</t>
  </si>
  <si>
    <t xml:space="preserve">""Plato_2  Plato_16"""  </t>
  </si>
  <si>
    <t xml:space="preserve">""Plato_13  Plato_12  Plato_10""" </t>
  </si>
  <si>
    <t xml:space="preserve">""Plato_7  Plato_16"""  </t>
  </si>
  <si>
    <t>""Plato_18  Plato_13  Plato_15  Plato_3"""</t>
  </si>
  <si>
    <t xml:space="preserve">""Plato_9  Plato_14"""  </t>
  </si>
  <si>
    <t xml:space="preserve">""Plato_20  Plato_16"""  </t>
  </si>
  <si>
    <t xml:space="preserve">""Plato_16  Plato_5  Plato_8""" </t>
  </si>
  <si>
    <t xml:space="preserve">""Plato_18  Plato_14"""  </t>
  </si>
  <si>
    <t>""Plato_8  Plato_17  Plato_15  Plato_5"""</t>
  </si>
  <si>
    <t xml:space="preserve">""Plato_2  Plato_12  Plato_8""" </t>
  </si>
  <si>
    <t>""Plato_5  Plato_2  Plato_8  Plato_18"""</t>
  </si>
  <si>
    <t>""Plato_12  Plato_15  Plato_4  Plato_7"""</t>
  </si>
  <si>
    <t>""Plato_1  Plato_3  Plato_6  Plato_5"""</t>
  </si>
  <si>
    <t xml:space="preserve">""Plato_10  Plato_4  Plato_3""" </t>
  </si>
  <si>
    <t>""Plato_5  Plato_16  Plato_9  Plato_10"""</t>
  </si>
  <si>
    <t>""Plato_13  Plato_2  Plato_10  Plato_15"""</t>
  </si>
  <si>
    <t xml:space="preserve">""Plato_3  Plato_7  Plato_4""" </t>
  </si>
  <si>
    <t>""Plato_2  Plato_7  Plato_19  Plato_11"""</t>
  </si>
  <si>
    <t>""Plato_16  Plato_5  Plato_1  Plato_9"""</t>
  </si>
  <si>
    <t xml:space="preserve">""Plato_6  Plato_8  Plato_20""" </t>
  </si>
  <si>
    <t xml:space="preserve">""Plato_10  Plato_9  Plato_3""" </t>
  </si>
  <si>
    <t xml:space="preserve">""Plato_11  Plato_7"""  </t>
  </si>
  <si>
    <t>""Plato_17  Plato_14  Plato_16  Plato_10"""</t>
  </si>
  <si>
    <t>""Plato_17  Plato_19  Plato_16  Plato_14"""</t>
  </si>
  <si>
    <t>""Plato_13  Plato_8  Plato_5  Plato_3"""</t>
  </si>
  <si>
    <t xml:space="preserve">""Plato_18  Plato_15"""  </t>
  </si>
  <si>
    <t xml:space="preserve">""Plato_2  Plato_12"""  </t>
  </si>
  <si>
    <t xml:space="preserve">""Plato_11  Plato_12"""  </t>
  </si>
  <si>
    <t xml:space="preserve">""Plato_10  Plato_11"""  </t>
  </si>
  <si>
    <t xml:space="preserve">""Plato_4  Plato_12  Plato_6""" </t>
  </si>
  <si>
    <t>""Plato_17  Plato_19  Plato_9  Plato_11"""</t>
  </si>
  <si>
    <t xml:space="preserve">""Plato_5  Plato_10  Plato_13""" </t>
  </si>
  <si>
    <t>""Plato_12  Plato_8  Plato_13  Plato_5"""</t>
  </si>
  <si>
    <t xml:space="preserve">""Plato_3  Plato_13"""  </t>
  </si>
  <si>
    <t xml:space="preserve">""Plato_6  Plato_17"""  </t>
  </si>
  <si>
    <t xml:space="preserve">""Plato_16  Plato_11"""  </t>
  </si>
  <si>
    <t xml:space="preserve">""Plato_11  Plato_19"""  </t>
  </si>
  <si>
    <t xml:space="preserve">""Plato_20  Plato_16  Plato_17""" </t>
  </si>
  <si>
    <t xml:space="preserve">""Plato_1  Plato_12  Plato_5""" </t>
  </si>
  <si>
    <t>""Plato_5  Plato_4  Plato_15  Plato_7"""</t>
  </si>
  <si>
    <t xml:space="preserve">""Plato_13  Plato_3  Plato_20""" </t>
  </si>
  <si>
    <t xml:space="preserve">""Plato_10  Plato_20  Plato_3""" </t>
  </si>
  <si>
    <t xml:space="preserve">""Plato_3  Plato_8  Plato_1""" </t>
  </si>
  <si>
    <t xml:space="preserve">""Plato_1  Plato_7  Plato_18""" </t>
  </si>
  <si>
    <t>""Plato_13  Plato_20  Plato_16  Plato_7"""</t>
  </si>
  <si>
    <t xml:space="preserve">""Plato_3  Plato_19"""  </t>
  </si>
  <si>
    <t xml:space="preserve">""Plato_20  Plato_4  Plato_6""" </t>
  </si>
  <si>
    <t xml:space="preserve">""Plato_6  Plato_18  Plato_19""" </t>
  </si>
  <si>
    <t>""Plato_9  Plato_20  Plato_12  Plato_6"""</t>
  </si>
  <si>
    <t xml:space="preserve">""Plato_1  Plato_17"""  </t>
  </si>
  <si>
    <t xml:space="preserve">""Plato_18  Plato_11"""  </t>
  </si>
  <si>
    <t>""Plato_18  Plato_3  Plato_1  Plato_15"""</t>
  </si>
  <si>
    <t xml:space="preserve">""Plato_17  Plato_4"""  </t>
  </si>
  <si>
    <t xml:space="preserve">""Plato_10  Plato_19"""  </t>
  </si>
  <si>
    <t xml:space="preserve">""Plato_16  Plato_15"""  </t>
  </si>
  <si>
    <t xml:space="preserve">""Plato_5  Plato_6"""  </t>
  </si>
  <si>
    <t>""Plato_11  Plato_16  Plato_1  Plato_19"""</t>
  </si>
  <si>
    <t>""Plato_1  Plato_8  Plato_14  Plato_12"""</t>
  </si>
  <si>
    <t>""Plato_20  Plato_14  Plato_1  Plato_17"""</t>
  </si>
  <si>
    <t xml:space="preserve">""Plato_3  Plato_13  Plato_16""" </t>
  </si>
  <si>
    <t xml:space="preserve">""Plato_2  Plato_7"""  </t>
  </si>
  <si>
    <t xml:space="preserve">""Plato_10  Plato_5"""  </t>
  </si>
  <si>
    <t xml:space="preserve">""Plato_10  Plato_13  Plato_2""" </t>
  </si>
  <si>
    <t xml:space="preserve">""Plato_11  Plato_10"""  </t>
  </si>
  <si>
    <t xml:space="preserve">""Plato_14  Plato_12"""  </t>
  </si>
  <si>
    <t xml:space="preserve">""Plato_18  Plato_1  Plato_19""" </t>
  </si>
  <si>
    <t>""Plato_14  Plato_15  Plato_10  Plato_16"""</t>
  </si>
  <si>
    <t xml:space="preserve">""Plato_14  Plato_7"""  </t>
  </si>
  <si>
    <t xml:space="preserve">""Plato_3  Plato_12  Plato_16""" </t>
  </si>
  <si>
    <t xml:space="preserve">""Plato_12  Plato_11"""  </t>
  </si>
  <si>
    <t xml:space="preserve">""Plato_4  Plato_19"""  </t>
  </si>
  <si>
    <t xml:space="preserve">""Plato_8  Plato_14  Plato_18""" </t>
  </si>
  <si>
    <t xml:space="preserve">""Plato_17  Plato_5  Plato_13""" </t>
  </si>
  <si>
    <t>""Plato_6  Plato_12  Plato_19  Plato_1"""</t>
  </si>
  <si>
    <t xml:space="preserve">""Plato_20  Plato_18"""  </t>
  </si>
  <si>
    <t>""Plato_16  Plato_18  Plato_11  Plato_5"""</t>
  </si>
  <si>
    <t>""Plato_16  Plato_10  Plato_1  Plato_7"""</t>
  </si>
  <si>
    <t xml:space="preserve">""Plato_8  Plato_9"""  </t>
  </si>
  <si>
    <t xml:space="preserve">""Plato_10  Plato_6  Plato_5""" </t>
  </si>
  <si>
    <t xml:space="preserve">""Plato_1  Plato_14"""  </t>
  </si>
  <si>
    <t xml:space="preserve">""Plato_5  Plato_2  Plato_16""" </t>
  </si>
  <si>
    <t xml:space="preserve">""Plato_11  Plato_5"""  </t>
  </si>
  <si>
    <t xml:space="preserve">""Plato_12  Plato_3  Plato_16""" </t>
  </si>
  <si>
    <t xml:space="preserve">""Plato_8  Plato_15"""  </t>
  </si>
  <si>
    <t xml:space="preserve">""Plato_7  Plato_4"""  </t>
  </si>
  <si>
    <t xml:space="preserve">""Plato_8  Plato_5"""  </t>
  </si>
  <si>
    <t xml:space="preserve">""Plato_5  Plato_8"""  </t>
  </si>
  <si>
    <t>""Plato_18  Plato_9  Plato_17  Plato_16"""</t>
  </si>
  <si>
    <t xml:space="preserve">""Plato_7  Plato_18"""  </t>
  </si>
  <si>
    <t>""Plato_7  Plato_18  Plato_15  Plato_20"""</t>
  </si>
  <si>
    <t>""Plato_18  Plato_14  Plato_7  Plato_13"""</t>
  </si>
  <si>
    <t xml:space="preserve">""Plato_2  Plato_9"""  </t>
  </si>
  <si>
    <t xml:space="preserve">""Plato_4  Plato_18"""  </t>
  </si>
  <si>
    <t xml:space="preserve">""Plato_8  Plato_6"""  </t>
  </si>
  <si>
    <t xml:space="preserve">""Plato_7  Plato_19"""  </t>
  </si>
  <si>
    <t>""Plato_19  Plato_3  Plato_18  Plato_7"""</t>
  </si>
  <si>
    <t xml:space="preserve">""Plato_18  Plato_17  Plato_5""" </t>
  </si>
  <si>
    <t xml:space="preserve">""Plato_4  Plato_14  Plato_17""" </t>
  </si>
  <si>
    <t xml:space="preserve">""Plato_10  Plato_15  Plato_18""" </t>
  </si>
  <si>
    <t xml:space="preserve">""Plato_9  Plato_2"""  </t>
  </si>
  <si>
    <t xml:space="preserve">""Plato_11  Plato_13  Plato_7""" </t>
  </si>
  <si>
    <t>""Plato_20  Plato_6  Plato_16  Plato_11"""</t>
  </si>
  <si>
    <t>""Plato_11  Plato_18  Plato_12  Plato_17"""</t>
  </si>
  <si>
    <t xml:space="preserve">""Plato_2  Plato_20"""  </t>
  </si>
  <si>
    <t xml:space="preserve">""Plato_10  Plato_2  Plato_1""" </t>
  </si>
  <si>
    <t xml:space="preserve">""Plato_6  Plato_5"""  </t>
  </si>
  <si>
    <t xml:space="preserve">""Plato_20  Plato_13  Plato_16""" </t>
  </si>
  <si>
    <t xml:space="preserve">""Plato_5  Plato_4  Plato_11""" </t>
  </si>
  <si>
    <t xml:space="preserve">""Plato_20  Plato_1"""  </t>
  </si>
  <si>
    <t xml:space="preserve">""Plato_18  Plato_19"""  </t>
  </si>
  <si>
    <t xml:space="preserve">""Plato_14  Plato_18"""  </t>
  </si>
  <si>
    <t>""Plato_10  Plato_12  Plato_3  Plato_15"""</t>
  </si>
  <si>
    <t xml:space="preserve">""Plato_12  Plato_14  Plato_3""" </t>
  </si>
  <si>
    <t xml:space="preserve">""Plato_7  Plato_12  Plato_5""" </t>
  </si>
  <si>
    <t xml:space="preserve">""Plato_6  Plato_20  Plato_5""" </t>
  </si>
  <si>
    <t>""Plato_9  Plato_18  Plato_17  Plato_2"""</t>
  </si>
  <si>
    <t xml:space="preserve">""Plato_1  Plato_9  Plato_18""" </t>
  </si>
  <si>
    <t xml:space="preserve">""Plato_14  Plato_8  Plato_17""" </t>
  </si>
  <si>
    <t xml:space="preserve">""Plato_3  Plato_20  Plato_4""" </t>
  </si>
  <si>
    <t>""Plato_18  Plato_19  Plato_14  Plato_16"""</t>
  </si>
  <si>
    <t xml:space="preserve">""Plato_4  Plato_16  Plato_1""" </t>
  </si>
  <si>
    <t>""Plato_13  Plato_20  Plato_4  Plato_9"""</t>
  </si>
  <si>
    <t xml:space="preserve">""Plato_13  Plato_10  Plato_15""" </t>
  </si>
  <si>
    <t xml:space="preserve">""Plato_7  Plato_9  Plato_8""" </t>
  </si>
  <si>
    <t>""Plato_20  Plato_9  Plato_7  Plato_13"""</t>
  </si>
  <si>
    <t>""Plato_4  Plato_9  Plato_14  Plato_2"""</t>
  </si>
  <si>
    <t>""Plato_2  Plato_14  Plato_11  Plato_16"""</t>
  </si>
  <si>
    <t>""Plato_2  Plato_6  Plato_9  Plato_4"""</t>
  </si>
  <si>
    <t xml:space="preserve">""Plato_4  Plato_8"""  </t>
  </si>
  <si>
    <t>""Plato_12  Plato_11  Plato_9  Plato_14"""</t>
  </si>
  <si>
    <t xml:space="preserve">""Plato_18  Plato_10  Plato_6""" </t>
  </si>
  <si>
    <t xml:space="preserve">""Plato_16  Plato_6  Plato_15""" </t>
  </si>
  <si>
    <t xml:space="preserve">""Plato_11  Plato_17"""  </t>
  </si>
  <si>
    <t xml:space="preserve">""Plato_15  Plato_16"""  </t>
  </si>
  <si>
    <t xml:space="preserve">""Plato_17  Plato_11  Plato_8""" </t>
  </si>
  <si>
    <t xml:space="preserve">""Plato_18  Plato_17"""  </t>
  </si>
  <si>
    <t xml:space="preserve">""Plato_1  Plato_8  Plato_18""" </t>
  </si>
  <si>
    <t xml:space="preserve">""Plato_2  Plato_7  Plato_3""" </t>
  </si>
  <si>
    <t>""Plato_2  Plato_3  Plato_4  Plato_13"""</t>
  </si>
  <si>
    <t xml:space="preserve">""Plato_20  Plato_13  Plato_3""" </t>
  </si>
  <si>
    <t>""Plato_2  Plato_1  Plato_5  Plato_12"""</t>
  </si>
  <si>
    <t xml:space="preserve">""Plato_14  Plato_20"""  </t>
  </si>
  <si>
    <t xml:space="preserve">""Plato_15  Plato_13  Plato_1""" </t>
  </si>
  <si>
    <t xml:space="preserve">""Plato_15  Plato_1  Plato_11""" </t>
  </si>
  <si>
    <t xml:space="preserve">""Plato_4  Plato_1"""  </t>
  </si>
  <si>
    <t xml:space="preserve">""Plato_4  Plato_14"""  </t>
  </si>
  <si>
    <t>""Plato_20  Plato_9  Plato_7  Plato_17"""</t>
  </si>
  <si>
    <t xml:space="preserve">""Plato_19  Plato_20  Plato_3""" </t>
  </si>
  <si>
    <t>""Plato_15  Plato_4  Plato_11  Plato_8"""</t>
  </si>
  <si>
    <t>""Plato_16  Plato_11  Plato_18  Plato_13"""</t>
  </si>
  <si>
    <t xml:space="preserve">""Plato_18  Plato_13"""  </t>
  </si>
  <si>
    <t xml:space="preserve">""Plato_2  Plato_5"""  </t>
  </si>
  <si>
    <t xml:space="preserve">""Plato_13  Plato_18"""  </t>
  </si>
  <si>
    <t>""Plato_10  Plato_19  Plato_4  Plato_13"""</t>
  </si>
  <si>
    <t xml:space="preserve">""Plato_11  Plato_17  Plato_19""" </t>
  </si>
  <si>
    <t xml:space="preserve">""Plato_4  Plato_5"""  </t>
  </si>
  <si>
    <t>""Plato_12  Plato_4  Plato_7  Plato_20"""</t>
  </si>
  <si>
    <t xml:space="preserve">""Plato_13  Plato_17  Plato_16""" </t>
  </si>
  <si>
    <t>""Plato_15  Plato_8  Plato_4  Plato_1"""</t>
  </si>
  <si>
    <t xml:space="preserve">""Plato_10  Plato_1"""  </t>
  </si>
  <si>
    <t>""Plato_14  Plato_18  Plato_13  Plato_15"""</t>
  </si>
  <si>
    <t xml:space="preserve">""Plato_18  Plato_3"""  </t>
  </si>
  <si>
    <t xml:space="preserve">""Plato_5  Plato_1"""  </t>
  </si>
  <si>
    <t>""Plato_20  Plato_17  Plato_11  Plato_19"""</t>
  </si>
  <si>
    <t xml:space="preserve">""Plato_11  Plato_5  Plato_3""" </t>
  </si>
  <si>
    <t xml:space="preserve">""Plato_13  Plato_2"""  </t>
  </si>
  <si>
    <t>""Plato_14  Plato_7  Plato_15  Plato_1"""</t>
  </si>
  <si>
    <t>""Plato_16  Plato_4  Plato_20  Plato_7"""</t>
  </si>
  <si>
    <t xml:space="preserve">""Plato_10  Plato_15  Plato_17""" </t>
  </si>
  <si>
    <t xml:space="preserve">""Plato_18  Plato_17  Plato_8""" </t>
  </si>
  <si>
    <t>""Plato_20  Plato_16  Plato_14  Plato_8"""</t>
  </si>
  <si>
    <t>""Plato_8  Plato_5  Plato_2  Plato_20"""</t>
  </si>
  <si>
    <t>""Plato_3  Plato_20  Plato_8  Plato_2"""</t>
  </si>
  <si>
    <t xml:space="preserve">""Plato_1  Plato_6  Plato_10""" </t>
  </si>
  <si>
    <t xml:space="preserve">""Plato_10  Plato_4"""  </t>
  </si>
  <si>
    <t xml:space="preserve">""Plato_13  Plato_19"""  </t>
  </si>
  <si>
    <t>""Plato_6  Plato_19  Plato_16  Plato_3"""</t>
  </si>
  <si>
    <t>""Plato_12  Plato_14  Plato_4  Plato_8"""</t>
  </si>
  <si>
    <t>""Plato_17  Plato_14  Plato_1  Plato_15"""</t>
  </si>
  <si>
    <t>""Plato_15  Plato_17  Plato_4  Plato_19"""</t>
  </si>
  <si>
    <t xml:space="preserve">""Plato_6  Plato_10"""  </t>
  </si>
  <si>
    <t xml:space="preserve">""Plato_17  Plato_16"""  </t>
  </si>
  <si>
    <t>""Plato_5  Plato_8  Plato_1  Plato_15"""</t>
  </si>
  <si>
    <t xml:space="preserve">""Plato_19  Plato_7  Plato_13""" </t>
  </si>
  <si>
    <t xml:space="preserve">""Plato_4  Plato_20  Plato_13""" </t>
  </si>
  <si>
    <t xml:space="preserve">""Plato_2  Plato_7  Plato_9""" </t>
  </si>
  <si>
    <t xml:space="preserve">""Plato_7  Plato_20"""  </t>
  </si>
  <si>
    <t xml:space="preserve">""Plato_18  Plato_3  Plato_4""" </t>
  </si>
  <si>
    <t xml:space="preserve">""Plato_17  Plato_20"""  </t>
  </si>
  <si>
    <t xml:space="preserve">""Plato_15  Plato_11"""  </t>
  </si>
  <si>
    <t>""Plato_2  Plato_7  Plato_5  Plato_4"""</t>
  </si>
  <si>
    <t>""Plato_5  Plato_20  Plato_1  Plato_8"""</t>
  </si>
  <si>
    <t xml:space="preserve">""Plato_7  Plato_12  Plato_13""" </t>
  </si>
  <si>
    <t xml:space="preserve">""Plato_11  Plato_18  Plato_1""" </t>
  </si>
  <si>
    <t xml:space="preserve">""Plato_10  Plato_17  Plato_12""" </t>
  </si>
  <si>
    <t xml:space="preserve">""Plato_10  Plato_13  Plato_11""" </t>
  </si>
  <si>
    <t xml:space="preserve">""Plato_9  Plato_1  Plato_14""" </t>
  </si>
  <si>
    <t xml:space="preserve">""Plato_13  Plato_10  Plato_9""" </t>
  </si>
  <si>
    <t xml:space="preserve">""Plato_11  Plato_6"""  </t>
  </si>
  <si>
    <t xml:space="preserve">""Plato_4  Plato_17"""  </t>
  </si>
  <si>
    <t>""Plato_9  Plato_16  Plato_1  Plato_3"""</t>
  </si>
  <si>
    <t>""Plato_13  Plato_9  Plato_15  Plato_8"""</t>
  </si>
  <si>
    <t xml:space="preserve">""Plato_20  Plato_13  Plato_11""" </t>
  </si>
  <si>
    <t xml:space="preserve">""Plato_17  Plato_19"""  </t>
  </si>
  <si>
    <t xml:space="preserve">""Plato_16  Plato_2  Plato_8""" </t>
  </si>
  <si>
    <t>""Plato_14  Plato_3  Plato_12  Plato_19"""</t>
  </si>
  <si>
    <t xml:space="preserve">""Plato_20  Plato_14  Plato_8""" </t>
  </si>
  <si>
    <t xml:space="preserve">""Plato_15  Plato_6"""  </t>
  </si>
  <si>
    <t xml:space="preserve">""Plato_12  Plato_2  Plato_20""" </t>
  </si>
  <si>
    <t>""Plato_14  Plato_17  Plato_1  Plato_16"""</t>
  </si>
  <si>
    <t xml:space="preserve">""Plato_7  Plato_1  Plato_19""" </t>
  </si>
  <si>
    <t xml:space="preserve">""Plato_4  Plato_9  Plato_3""" </t>
  </si>
  <si>
    <t xml:space="preserve">""Plato_4  Plato_12  Plato_5""" </t>
  </si>
  <si>
    <t xml:space="preserve">""Plato_1  Plato_6"""  </t>
  </si>
  <si>
    <t xml:space="preserve">""Plato_10  Plato_7  Plato_1""" </t>
  </si>
  <si>
    <t xml:space="preserve">""Plato_17  Plato_6  Plato_15""" </t>
  </si>
  <si>
    <t xml:space="preserve">""Plato_14  Plato_8  Plato_19""" </t>
  </si>
  <si>
    <t xml:space="preserve">""Plato_8  Plato_1  Plato_15""" </t>
  </si>
  <si>
    <t xml:space="preserve">""Plato_15  Plato_13  Plato_12""" </t>
  </si>
  <si>
    <t>""Plato_20  Plato_8  Plato_2  Plato_1"""</t>
  </si>
  <si>
    <t>""Plato_12  Plato_4  Plato_17  Plato_13"""</t>
  </si>
  <si>
    <t xml:space="preserve">""Plato_1  Plato_3  Plato_19""" </t>
  </si>
  <si>
    <t>""Plato_17  Plato_14  Plato_16  Plato_13"""</t>
  </si>
  <si>
    <t xml:space="preserve">""Plato_3  Plato_8  Plato_18""" </t>
  </si>
  <si>
    <t>""Plato_9  Plato_12  Plato_8  Plato_7"""</t>
  </si>
  <si>
    <t>""Plato_13  Plato_10  Plato_16  Plato_1"""</t>
  </si>
  <si>
    <t xml:space="preserve">""Plato_4  Plato_3  Plato_11""" </t>
  </si>
  <si>
    <t xml:space="preserve">""Plato_11  Plato_13"""  </t>
  </si>
  <si>
    <t>""Plato_5  Plato_3  Plato_20  Plato_17"""</t>
  </si>
  <si>
    <t>""Plato_19  Plato_17  Plato_10  Plato_9"""</t>
  </si>
  <si>
    <t xml:space="preserve">""Plato_17  Plato_3"""  </t>
  </si>
  <si>
    <t xml:space="preserve">""Plato_14  Plato_1  Plato_13""" </t>
  </si>
  <si>
    <t>""Plato_20  Plato_17  Plato_16  Plato_11"""</t>
  </si>
  <si>
    <t>""Plato_8  Plato_2  Plato_4  Plato_3"""</t>
  </si>
  <si>
    <t xml:space="preserve">""Plato_19  Plato_13"""  </t>
  </si>
  <si>
    <t>""Plato_3  Plato_4  Plato_20  Plato_13"""</t>
  </si>
  <si>
    <t>""Plato_14  Plato_11  Plato_2  Plato_6"""</t>
  </si>
  <si>
    <t>""Plato_6  Plato_10  Plato_14  Plato_13"""</t>
  </si>
  <si>
    <t xml:space="preserve">""Plato_11  Plato_4"""  </t>
  </si>
  <si>
    <t>""Plato_4  Plato_13  Plato_6  Plato_16"""</t>
  </si>
  <si>
    <t>""Plato_15  Plato_13  Plato_2  Plato_19"""</t>
  </si>
  <si>
    <t>""Plato_13  Plato_8  Plato_11  Plato_1"""</t>
  </si>
  <si>
    <t>""Plato_3  Plato_12  Plato_4  Plato_14"""</t>
  </si>
  <si>
    <t>""Plato_11  Plato_9  Plato_15  Plato_10"""</t>
  </si>
  <si>
    <t xml:space="preserve">""Plato_18  Plato_2  Plato_11""" </t>
  </si>
  <si>
    <t>""Plato_2  Plato_6  Plato_1  Plato_4"""</t>
  </si>
  <si>
    <t xml:space="preserve">""Plato_13  Plato_1  Plato_17""" </t>
  </si>
  <si>
    <t xml:space="preserve">""Plato_5  Plato_2  Plato_6""" </t>
  </si>
  <si>
    <t xml:space="preserve">""Plato_20  Plato_12  Plato_9""" </t>
  </si>
  <si>
    <t xml:space="preserve">""Plato_11  Plato_9  Plato_7""" </t>
  </si>
  <si>
    <t>""Plato_9  Plato_19  Plato_7  Plato_6"""</t>
  </si>
  <si>
    <t xml:space="preserve">""Plato_13  Plato_5"""  </t>
  </si>
  <si>
    <t xml:space="preserve">""Plato_16  Plato_8"""  </t>
  </si>
  <si>
    <t xml:space="preserve">""Plato_18  Plato_5"""  </t>
  </si>
  <si>
    <t xml:space="preserve">""Plato_5  Plato_19  Plato_14""" </t>
  </si>
  <si>
    <t xml:space="preserve">""Plato_4  Plato_6  Plato_15""" </t>
  </si>
  <si>
    <t xml:space="preserve">""Plato_20  Plato_10  Plato_19""" </t>
  </si>
  <si>
    <t xml:space="preserve">""Plato_19  Plato_7  Plato_6""" </t>
  </si>
  <si>
    <t xml:space="preserve">""Plato_15  Plato_7  Plato_12""" </t>
  </si>
  <si>
    <t xml:space="preserve">""Plato_14  Plato_15"""  </t>
  </si>
  <si>
    <t xml:space="preserve">""Plato_5  Plato_16  Plato_17""" </t>
  </si>
  <si>
    <t xml:space="preserve">""Plato_10  Plato_16  Plato_4""" </t>
  </si>
  <si>
    <t>""Plato_16  Plato_15  Plato_19  Plato_14"""</t>
  </si>
  <si>
    <t>""Plato_7  Plato_9  Plato_11  Plato_16"""</t>
  </si>
  <si>
    <t>""Plato_17  Plato_2  Plato_10  Plato_12"""</t>
  </si>
  <si>
    <t xml:space="preserve">""Plato_10  Plato_4  Plato_14""" </t>
  </si>
  <si>
    <t>""Plato_8  Plato_7  Plato_1  Plato_6"""</t>
  </si>
  <si>
    <t xml:space="preserve">""Plato_15  Plato_10"""  </t>
  </si>
  <si>
    <t xml:space="preserve">""Plato_9  Plato_1  Plato_5""" </t>
  </si>
  <si>
    <t>""Plato_15  Plato_14  Plato_7  Plato_19"""</t>
  </si>
  <si>
    <t xml:space="preserve">""Plato_7  Plato_6  Plato_16""" </t>
  </si>
  <si>
    <t>""Plato_13  Plato_1  Plato_12  Plato_9"""</t>
  </si>
  <si>
    <t xml:space="preserve">""Plato_17  Plato_12"""  </t>
  </si>
  <si>
    <t>""Plato_11  Plato_6  Plato_1  Plato_9"""</t>
  </si>
  <si>
    <t xml:space="preserve">""Plato_7  Plato_16  Plato_14""" </t>
  </si>
  <si>
    <t xml:space="preserve">""Plato_13  Plato_10"""  </t>
  </si>
  <si>
    <t xml:space="preserve">""Plato_6  Plato_18  Plato_7""" </t>
  </si>
  <si>
    <t>""Plato_10  Plato_16  Plato_13  Plato_19"""</t>
  </si>
  <si>
    <t>""Plato_2  Plato_12  Plato_3  Plato_14"""</t>
  </si>
  <si>
    <t xml:space="preserve">""Plato_9  Plato_7  Plato_13""" </t>
  </si>
  <si>
    <t>Ingresos totales por Servicio</t>
  </si>
  <si>
    <t>Tabla 1</t>
  </si>
  <si>
    <t>Tabla 2</t>
  </si>
  <si>
    <t>Tabla 3</t>
  </si>
  <si>
    <t>Transacciones por Metodo</t>
  </si>
  <si>
    <t>Ingresos totales de servicio y dia</t>
  </si>
  <si>
    <t>Tabla 4</t>
  </si>
  <si>
    <t>Ingresos por Pais de Origen</t>
  </si>
  <si>
    <t>Tabla 5</t>
  </si>
  <si>
    <t>Suma de Impagos en Ingreos</t>
  </si>
  <si>
    <t>Cantidad de Impagos</t>
  </si>
  <si>
    <t>Impagos</t>
  </si>
  <si>
    <t>Sum of Propina</t>
  </si>
  <si>
    <t>Tabla 6</t>
  </si>
  <si>
    <t>Tabla 7</t>
  </si>
  <si>
    <t>Meseros</t>
  </si>
  <si>
    <t>Propina Total</t>
  </si>
  <si>
    <t>Cantidad de Ordenes</t>
  </si>
  <si>
    <t>Tabla 8 (EXTRA)</t>
  </si>
  <si>
    <t>Cantidad de Platos atendidos</t>
  </si>
  <si>
    <t>Impago</t>
  </si>
  <si>
    <t>º</t>
  </si>
  <si>
    <t>Fecha</t>
  </si>
  <si>
    <t>Resultados Interesantes</t>
  </si>
  <si>
    <t>Coste total</t>
  </si>
  <si>
    <t>Comensales</t>
  </si>
  <si>
    <t>Facturacion total Cobrado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</si>
</sst>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400]h:mm:ss\ AM/PM"/>
    <numFmt numFmtId="166" formatCode="0.000000"/>
    <numFmt numFmtId="167" formatCode="0.000000000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theme="1"/>
      <name val="Arial"/>
      <family val="2"/>
    </font>
    <font>
      <sz val="10.5"/>
      <color theme="1"/>
      <name val="Var(--font-mono)"/>
    </font>
    <font>
      <sz val="12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167" fontId="0" fillId="0" borderId="0" xfId="0" applyNumberForma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1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0" xfId="0" applyFont="1"/>
    <xf numFmtId="49" fontId="6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7" xfId="0" pivotButton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/>
    <xf numFmtId="0" fontId="0" fillId="0" borderId="5" xfId="0" pivotButton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pivotButton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pivotButton="1" applyBorder="1"/>
    <xf numFmtId="0" fontId="2" fillId="0" borderId="0" xfId="0" applyFont="1"/>
    <xf numFmtId="0" fontId="0" fillId="0" borderId="4" xfId="0" pivotButton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14" fontId="0" fillId="0" borderId="4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7" fillId="3" borderId="5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47"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right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[Hack Io EXCEL Project .xlsx]Dashboard!PivotTable22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Tabla1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Dashboard!$B$6:$B$9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Dashboard!$C$6:$C$9</c:f>
              <c:numCache>
                <c:formatCode>General</c:formatCode>
                <c:ptCount val="3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1-0B4E-A687-963A97E124E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39077983"/>
        <c:axId val="1538928287"/>
      </c:barChart>
      <c:catAx>
        <c:axId val="153907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38928287"/>
        <c:crosses val="autoZero"/>
        <c:auto val="1"/>
        <c:lblAlgn val="ctr"/>
        <c:lblOffset val="100"/>
        <c:noMultiLvlLbl val="0"/>
      </c:catAx>
      <c:valAx>
        <c:axId val="15389282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3907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[Hack Io EXCEL Project .xlsx]Dashboard!PivotTable27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Tabla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Dashboard!$B$35:$B$46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Peru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Dashboard!$C$35:$C$46</c:f>
              <c:numCache>
                <c:formatCode>General</c:formatCode>
                <c:ptCount val="11"/>
                <c:pt idx="0">
                  <c:v>9734</c:v>
                </c:pt>
                <c:pt idx="1">
                  <c:v>11304</c:v>
                </c:pt>
                <c:pt idx="2">
                  <c:v>8566</c:v>
                </c:pt>
                <c:pt idx="3">
                  <c:v>11600</c:v>
                </c:pt>
                <c:pt idx="4">
                  <c:v>9874</c:v>
                </c:pt>
                <c:pt idx="5">
                  <c:v>7444</c:v>
                </c:pt>
                <c:pt idx="6">
                  <c:v>9483</c:v>
                </c:pt>
                <c:pt idx="7">
                  <c:v>9468</c:v>
                </c:pt>
                <c:pt idx="8">
                  <c:v>9768</c:v>
                </c:pt>
                <c:pt idx="9">
                  <c:v>9811</c:v>
                </c:pt>
                <c:pt idx="10">
                  <c:v>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B-F34C-84CD-6C0670879D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50042543"/>
        <c:axId val="1650044255"/>
      </c:barChart>
      <c:catAx>
        <c:axId val="16500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50044255"/>
        <c:crosses val="autoZero"/>
        <c:auto val="1"/>
        <c:lblAlgn val="ctr"/>
        <c:lblOffset val="100"/>
        <c:noMultiLvlLbl val="0"/>
      </c:catAx>
      <c:valAx>
        <c:axId val="165004425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5004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[Hack Io EXCEL Project .xlsx]Dashboard!PivotTable24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Tabla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Dashboard!$C$13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CD-544C-BF0F-44B77C598F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5CD-544C-BF0F-44B77C598F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5CD-544C-BF0F-44B77C598FC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Dashboard!$B$14:$B$17</c:f>
              <c:strCache>
                <c:ptCount val="3"/>
                <c:pt idx="0">
                  <c:v>Efectivo</c:v>
                </c:pt>
                <c:pt idx="1">
                  <c:v>Tarjeta de credito</c:v>
                </c:pt>
                <c:pt idx="2">
                  <c:v>Tarjeta de debito</c:v>
                </c:pt>
              </c:strCache>
            </c:strRef>
          </c:cat>
          <c:val>
            <c:numRef>
              <c:f>Dashboard!$C$14:$C$17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CD-544C-BF0F-44B77C598F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[Hack Io EXCEL Project .xlsx]Dashboard!PivotTable30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Tabla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Dashboard!$B$59:$B$64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Dashboard!$C$59:$C$64</c:f>
              <c:numCache>
                <c:formatCode>General</c:formatCode>
                <c:ptCount val="5"/>
                <c:pt idx="0">
                  <c:v>4221.6400000000003</c:v>
                </c:pt>
                <c:pt idx="1">
                  <c:v>5692.8000000000011</c:v>
                </c:pt>
                <c:pt idx="2">
                  <c:v>4590.1400000000003</c:v>
                </c:pt>
                <c:pt idx="3">
                  <c:v>4500.0899999999983</c:v>
                </c:pt>
                <c:pt idx="4">
                  <c:v>3822.5700000000006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1-F14A-8A01-A81378F4B5B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52674927"/>
        <c:axId val="1653489087"/>
      </c:barChart>
      <c:catAx>
        <c:axId val="165267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53489087"/>
        <c:crosses val="autoZero"/>
        <c:auto val="1"/>
        <c:lblAlgn val="ctr"/>
        <c:lblOffset val="100"/>
        <c:noMultiLvlLbl val="0"/>
      </c:catAx>
      <c:valAx>
        <c:axId val="16534890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5267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[Hack Io EXCEL Project .xlsx]Dashboard!PivotTable31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Tabla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Dashboard!$C$69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Dashboard!$B$70:$B$75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Dashboard!$C$70:$C$75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C-6B48-8203-8F41E9E2B9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49886383"/>
        <c:axId val="1701295839"/>
      </c:barChart>
      <c:catAx>
        <c:axId val="164988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01295839"/>
        <c:crosses val="autoZero"/>
        <c:auto val="1"/>
        <c:lblAlgn val="ctr"/>
        <c:lblOffset val="100"/>
        <c:noMultiLvlLbl val="0"/>
      </c:catAx>
      <c:valAx>
        <c:axId val="17012958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988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[Hack Io EXCEL Project .xlsx]Dashboard!PivotTable25</c:name>
    <c:fmtId val="0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Dashboard!$C$21:$C$22</c:f>
              <c:strCache>
                <c:ptCount val="1"/>
                <c:pt idx="0">
                  <c:v>Almuerzo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Dashboard!$B$23:$B$30</c:f>
              <c:strCache>
                <c:ptCount val="7"/>
                <c:pt idx="0">
                  <c:v>1/4/23</c:v>
                </c:pt>
                <c:pt idx="1">
                  <c:v>2/4/23</c:v>
                </c:pt>
                <c:pt idx="2">
                  <c:v>3/4/23</c:v>
                </c:pt>
                <c:pt idx="3">
                  <c:v>4/4/23</c:v>
                </c:pt>
                <c:pt idx="4">
                  <c:v>5/4/23</c:v>
                </c:pt>
                <c:pt idx="5">
                  <c:v>6/4/23</c:v>
                </c:pt>
                <c:pt idx="6">
                  <c:v>7/4/23</c:v>
                </c:pt>
              </c:strCache>
            </c:strRef>
          </c:cat>
          <c:val>
            <c:numRef>
              <c:f>Dashboard!$C$23:$C$30</c:f>
              <c:numCache>
                <c:formatCode>General</c:formatCode>
                <c:ptCount val="7"/>
                <c:pt idx="0">
                  <c:v>10839</c:v>
                </c:pt>
                <c:pt idx="1">
                  <c:v>12874</c:v>
                </c:pt>
                <c:pt idx="2">
                  <c:v>4790</c:v>
                </c:pt>
                <c:pt idx="3">
                  <c:v>3480</c:v>
                </c:pt>
                <c:pt idx="4">
                  <c:v>7133</c:v>
                </c:pt>
                <c:pt idx="5">
                  <c:v>13487</c:v>
                </c:pt>
                <c:pt idx="6">
                  <c:v>10178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B-6740-93B6-66333BB21D53}"/>
            </c:ext>
          </c:extLst>
        </c:ser>
        <c:ser>
          <c:idx val="1"/>
          <c:order val="1"/>
          <c:tx>
            <c:strRef>
              <c:f>Dashboard!$D$21:$D$22</c:f>
              <c:strCache>
                <c:ptCount val="1"/>
                <c:pt idx="0">
                  <c:v>Cena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Dashboard!$B$23:$B$30</c:f>
              <c:strCache>
                <c:ptCount val="7"/>
                <c:pt idx="0">
                  <c:v>1/4/23</c:v>
                </c:pt>
                <c:pt idx="1">
                  <c:v>2/4/23</c:v>
                </c:pt>
                <c:pt idx="2">
                  <c:v>3/4/23</c:v>
                </c:pt>
                <c:pt idx="3">
                  <c:v>4/4/23</c:v>
                </c:pt>
                <c:pt idx="4">
                  <c:v>5/4/23</c:v>
                </c:pt>
                <c:pt idx="5">
                  <c:v>6/4/23</c:v>
                </c:pt>
                <c:pt idx="6">
                  <c:v>7/4/23</c:v>
                </c:pt>
              </c:strCache>
            </c:strRef>
          </c:cat>
          <c:val>
            <c:numRef>
              <c:f>Dashboard!$D$23:$D$30</c:f>
              <c:numCache>
                <c:formatCode>General</c:formatCode>
                <c:ptCount val="7"/>
                <c:pt idx="0">
                  <c:v>3730</c:v>
                </c:pt>
                <c:pt idx="1">
                  <c:v>4137</c:v>
                </c:pt>
                <c:pt idx="2">
                  <c:v>1197</c:v>
                </c:pt>
                <c:pt idx="3">
                  <c:v>1689</c:v>
                </c:pt>
                <c:pt idx="4">
                  <c:v>2369</c:v>
                </c:pt>
                <c:pt idx="5">
                  <c:v>5855</c:v>
                </c:pt>
                <c:pt idx="6">
                  <c:v>3715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B-6740-93B6-66333BB21D53}"/>
            </c:ext>
          </c:extLst>
        </c:ser>
        <c:ser>
          <c:idx val="2"/>
          <c:order val="2"/>
          <c:tx>
            <c:strRef>
              <c:f>Dashboard!$E$21:$E$22</c:f>
              <c:strCache>
                <c:ptCount val="1"/>
                <c:pt idx="0">
                  <c:v>Desayuno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Dashboard!$B$23:$B$30</c:f>
              <c:strCache>
                <c:ptCount val="7"/>
                <c:pt idx="0">
                  <c:v>1/4/23</c:v>
                </c:pt>
                <c:pt idx="1">
                  <c:v>2/4/23</c:v>
                </c:pt>
                <c:pt idx="2">
                  <c:v>3/4/23</c:v>
                </c:pt>
                <c:pt idx="3">
                  <c:v>4/4/23</c:v>
                </c:pt>
                <c:pt idx="4">
                  <c:v>5/4/23</c:v>
                </c:pt>
                <c:pt idx="5">
                  <c:v>6/4/23</c:v>
                </c:pt>
                <c:pt idx="6">
                  <c:v>7/4/23</c:v>
                </c:pt>
              </c:strCache>
            </c:strRef>
          </c:cat>
          <c:val>
            <c:numRef>
              <c:f>Dashboard!$E$23:$E$30</c:f>
              <c:numCache>
                <c:formatCode>General</c:formatCode>
                <c:ptCount val="7"/>
                <c:pt idx="0">
                  <c:v>3118</c:v>
                </c:pt>
                <c:pt idx="1">
                  <c:v>3425</c:v>
                </c:pt>
                <c:pt idx="2">
                  <c:v>2334</c:v>
                </c:pt>
                <c:pt idx="3">
                  <c:v>2477</c:v>
                </c:pt>
                <c:pt idx="4">
                  <c:v>1194</c:v>
                </c:pt>
                <c:pt idx="5">
                  <c:v>5290</c:v>
                </c:pt>
                <c:pt idx="6">
                  <c:v>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5B-6740-93B6-66333BB21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997887"/>
        <c:axId val="1741618943"/>
      </c:lineChart>
      <c:catAx>
        <c:axId val="176899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41618943"/>
        <c:crosses val="autoZero"/>
        <c:auto val="1"/>
        <c:lblAlgn val="ctr"/>
        <c:lblOffset val="100"/>
        <c:noMultiLvlLbl val="0"/>
      </c:catAx>
      <c:valAx>
        <c:axId val="17416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689978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[Hack Io EXCEL Project .xlsx]Dashboard!PivotTable28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Tabla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Dashboard!$C$50</c:f>
              <c:strCache>
                <c:ptCount val="1"/>
                <c:pt idx="0">
                  <c:v>Suma de Impagos en Ingreos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Dashboard!$B$51:$B$53</c:f>
              <c:strCache>
                <c:ptCount val="2"/>
                <c:pt idx="0">
                  <c:v>Cobrado</c:v>
                </c:pt>
                <c:pt idx="1">
                  <c:v>No Cobrado</c:v>
                </c:pt>
              </c:strCache>
            </c:strRef>
          </c:cat>
          <c:val>
            <c:numRef>
              <c:f>Dashboard!$C$51:$C$53</c:f>
              <c:numCache>
                <c:formatCode>General</c:formatCode>
                <c:ptCount val="2"/>
                <c:pt idx="0">
                  <c:v>84367</c:v>
                </c:pt>
                <c:pt idx="1">
                  <c:v>21960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8-7C44-A2E4-783A3481E1E9}"/>
            </c:ext>
          </c:extLst>
        </c:ser>
        <c:ser>
          <c:idx val="1"/>
          <c:order val="1"/>
          <c:tx>
            <c:strRef>
              <c:f>Dashboard!$D$50</c:f>
              <c:strCache>
                <c:ptCount val="1"/>
                <c:pt idx="0">
                  <c:v>Cantidad de Impagos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Dashboard!$B$51:$B$53</c:f>
              <c:strCache>
                <c:ptCount val="2"/>
                <c:pt idx="0">
                  <c:v>Cobrado</c:v>
                </c:pt>
                <c:pt idx="1">
                  <c:v>No Cobrado</c:v>
                </c:pt>
              </c:strCache>
            </c:strRef>
          </c:cat>
          <c:val>
            <c:numRef>
              <c:f>Dashboard!$D$51:$D$53</c:f>
              <c:numCache>
                <c:formatCode>General</c:formatCode>
                <c:ptCount val="2"/>
                <c:pt idx="0">
                  <c:v>656</c:v>
                </c:pt>
                <c:pt idx="1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B8-7C44-A2E4-783A3481E1E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1816237</xdr:colOff>
      <xdr:row>2</xdr:row>
      <xdr:rowOff>55444</xdr:rowOff>
    </xdr:from>
    <xdr:to>
      <xdr:col>10</xdr:col>
      <xdr:colOff>1556774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353D09-0245-7097-EEEF-AA1E2AE0B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766095</xdr:colOff>
      <xdr:row>32</xdr:row>
      <xdr:rowOff>123722</xdr:rowOff>
    </xdr:from>
    <xdr:to>
      <xdr:col>7</xdr:col>
      <xdr:colOff>95592</xdr:colOff>
      <xdr:row>45</xdr:row>
      <xdr:rowOff>204019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F7B10F-CAF5-7898-2A85-96F7BFCBA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1203086</xdr:colOff>
      <xdr:row>10</xdr:row>
      <xdr:rowOff>27312</xdr:rowOff>
    </xdr:from>
    <xdr:to>
      <xdr:col>5</xdr:col>
      <xdr:colOff>955915</xdr:colOff>
      <xdr:row>18</xdr:row>
      <xdr:rowOff>163052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774DDA-96E1-44E7-7907-307597FB4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1298677</xdr:colOff>
      <xdr:row>55</xdr:row>
      <xdr:rowOff>69099</xdr:rowOff>
    </xdr:from>
    <xdr:to>
      <xdr:col>5</xdr:col>
      <xdr:colOff>1678312</xdr:colOff>
      <xdr:row>68</xdr:row>
      <xdr:rowOff>149396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5DDB55-A8A5-C74E-E666-BCDD2BB04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1899538</xdr:colOff>
      <xdr:row>65</xdr:row>
      <xdr:rowOff>192003</xdr:rowOff>
    </xdr:from>
    <xdr:to>
      <xdr:col>10</xdr:col>
      <xdr:colOff>1405194</xdr:colOff>
      <xdr:row>79</xdr:row>
      <xdr:rowOff>67461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8D0A27-12AF-20DB-9179-F22283254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397387</xdr:colOff>
      <xdr:row>16</xdr:row>
      <xdr:rowOff>164690</xdr:rowOff>
    </xdr:from>
    <xdr:to>
      <xdr:col>11</xdr:col>
      <xdr:colOff>695085</xdr:colOff>
      <xdr:row>30</xdr:row>
      <xdr:rowOff>40148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38999D-AE74-AB25-3309-BF65A86B9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559893</xdr:colOff>
      <xdr:row>17</xdr:row>
      <xdr:rowOff>68280</xdr:rowOff>
    </xdr:from>
    <xdr:to>
      <xdr:col>10</xdr:col>
      <xdr:colOff>914947</xdr:colOff>
      <xdr:row>19</xdr:row>
      <xdr:rowOff>150216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615E44-D411-E1C3-0B97-BE89AA6D3975}"/>
            </a:ext>
          </a:extLst>
        </xdr:cNvPr>
        <xdr:cNvSpPr txBox="1"/>
      </xdr:nvSpPr>
      <xdr:spPr>
        <a:xfrm>
          <a:off x="13997312" y="3550538"/>
          <a:ext cx="1160753" cy="491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Tabla 3</a:t>
          </a:r>
        </a:p>
      </xdr:txBody>
    </xdr:sp>
    <xdr:clientData/>
  </xdr:twoCellAnchor>
  <xdr:twoCellAnchor>
    <xdr:from>
      <xdr:col>6</xdr:col>
      <xdr:colOff>242240</xdr:colOff>
      <xdr:row>47</xdr:row>
      <xdr:rowOff>57150</xdr:rowOff>
    </xdr:from>
    <xdr:to>
      <xdr:col>10</xdr:col>
      <xdr:colOff>1850907</xdr:colOff>
      <xdr:row>61</xdr:row>
      <xdr:rowOff>1646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1E9B95A-93CD-985E-C4BD-AF9B3284E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uanpablogomez/Hack_IO/HACKIO%20EXCEL%20PREWORK%20FINAL.xlsx" TargetMode="External"/><Relationship Id="rId1" Type="http://schemas.openxmlformats.org/officeDocument/2006/relationships/externalLinkPath" Target="/Users/juanpablogomez/Hack_IO/HACKIO%20EXCEL%20PREWORK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cina"/>
      <sheetName val="Dashboard"/>
      <sheetName val="Sala"/>
      <sheetName val="Resultados (2)"/>
    </sheetNames>
    <sheetDataSet>
      <sheetData sheetId="0" refreshError="1"/>
      <sheetData sheetId="1" refreshError="1"/>
      <sheetData sheetId="2" refreshError="1"/>
      <sheetData sheetId="3">
        <row r="5">
          <cell r="C5" t="str">
            <v>Ingresos totales por Servicio</v>
          </cell>
        </row>
        <row r="6">
          <cell r="B6" t="str">
            <v>Almuerzo</v>
          </cell>
          <cell r="C6">
            <v>62781</v>
          </cell>
        </row>
        <row r="7">
          <cell r="B7" t="str">
            <v>Cena</v>
          </cell>
          <cell r="C7">
            <v>22692</v>
          </cell>
        </row>
        <row r="8">
          <cell r="B8" t="str">
            <v>Desayuno</v>
          </cell>
          <cell r="C8">
            <v>20854</v>
          </cell>
        </row>
        <row r="9">
          <cell r="B9" t="str">
            <v>Grand Total</v>
          </cell>
          <cell r="C9">
            <v>106327</v>
          </cell>
        </row>
        <row r="13">
          <cell r="C13" t="str">
            <v>Transacciones por Metodo</v>
          </cell>
        </row>
        <row r="14">
          <cell r="B14" t="str">
            <v>Efectivo</v>
          </cell>
          <cell r="C14">
            <v>92</v>
          </cell>
        </row>
        <row r="15">
          <cell r="B15" t="str">
            <v>Tarjeta de credito</v>
          </cell>
          <cell r="C15">
            <v>525</v>
          </cell>
        </row>
        <row r="16">
          <cell r="B16" t="str">
            <v>Tarjeta de debito</v>
          </cell>
          <cell r="C16">
            <v>150</v>
          </cell>
        </row>
        <row r="17">
          <cell r="B17" t="str">
            <v>Grand Total</v>
          </cell>
          <cell r="C17">
            <v>767</v>
          </cell>
        </row>
        <row r="21">
          <cell r="C21" t="str">
            <v>Tipo de Servicio</v>
          </cell>
        </row>
        <row r="22">
          <cell r="C22" t="str">
            <v>Almuerzo</v>
          </cell>
          <cell r="D22" t="str">
            <v>Cena</v>
          </cell>
          <cell r="E22" t="str">
            <v>Desayuno</v>
          </cell>
        </row>
        <row r="23">
          <cell r="B23">
            <v>45017</v>
          </cell>
          <cell r="C23">
            <v>10839</v>
          </cell>
          <cell r="D23">
            <v>3730</v>
          </cell>
          <cell r="E23">
            <v>3118</v>
          </cell>
        </row>
        <row r="24">
          <cell r="B24">
            <v>45018</v>
          </cell>
          <cell r="C24">
            <v>12874</v>
          </cell>
          <cell r="D24">
            <v>4137</v>
          </cell>
          <cell r="E24">
            <v>3425</v>
          </cell>
        </row>
        <row r="25">
          <cell r="B25">
            <v>45019</v>
          </cell>
          <cell r="C25">
            <v>4790</v>
          </cell>
          <cell r="D25">
            <v>1197</v>
          </cell>
          <cell r="E25">
            <v>2334</v>
          </cell>
        </row>
        <row r="26">
          <cell r="B26">
            <v>45020</v>
          </cell>
          <cell r="C26">
            <v>3480</v>
          </cell>
          <cell r="D26">
            <v>1689</v>
          </cell>
          <cell r="E26">
            <v>2477</v>
          </cell>
        </row>
        <row r="27">
          <cell r="B27">
            <v>45021</v>
          </cell>
          <cell r="C27">
            <v>7133</v>
          </cell>
          <cell r="D27">
            <v>2369</v>
          </cell>
          <cell r="E27">
            <v>1194</v>
          </cell>
        </row>
        <row r="28">
          <cell r="B28">
            <v>45022</v>
          </cell>
          <cell r="C28">
            <v>13487</v>
          </cell>
          <cell r="D28">
            <v>5855</v>
          </cell>
          <cell r="E28">
            <v>5290</v>
          </cell>
        </row>
        <row r="29">
          <cell r="B29">
            <v>45023</v>
          </cell>
          <cell r="C29">
            <v>10178</v>
          </cell>
          <cell r="D29">
            <v>3715</v>
          </cell>
          <cell r="E29">
            <v>3016</v>
          </cell>
        </row>
        <row r="30">
          <cell r="B30" t="str">
            <v>Grand Total</v>
          </cell>
          <cell r="C30">
            <v>62781</v>
          </cell>
          <cell r="D30">
            <v>22692</v>
          </cell>
          <cell r="E30">
            <v>20854</v>
          </cell>
        </row>
        <row r="34">
          <cell r="C34" t="str">
            <v>Ingresos por Pais de Origen</v>
          </cell>
        </row>
        <row r="35">
          <cell r="B35" t="str">
            <v>Argentina</v>
          </cell>
          <cell r="C35">
            <v>9734</v>
          </cell>
        </row>
        <row r="36">
          <cell r="B36" t="str">
            <v>Bolivia</v>
          </cell>
          <cell r="C36">
            <v>11304</v>
          </cell>
        </row>
        <row r="37">
          <cell r="B37" t="str">
            <v>Brasil</v>
          </cell>
          <cell r="C37">
            <v>8566</v>
          </cell>
        </row>
        <row r="38">
          <cell r="B38" t="str">
            <v>Chile</v>
          </cell>
          <cell r="C38">
            <v>11600</v>
          </cell>
        </row>
        <row r="39">
          <cell r="B39" t="str">
            <v>Colombia</v>
          </cell>
          <cell r="C39">
            <v>9874</v>
          </cell>
        </row>
        <row r="40">
          <cell r="B40" t="str">
            <v>Ecuador</v>
          </cell>
          <cell r="C40">
            <v>7444</v>
          </cell>
        </row>
        <row r="41">
          <cell r="B41" t="str">
            <v>España</v>
          </cell>
          <cell r="C41">
            <v>9483</v>
          </cell>
        </row>
        <row r="42">
          <cell r="B42" t="str">
            <v>Paraguay</v>
          </cell>
          <cell r="C42">
            <v>9468</v>
          </cell>
        </row>
        <row r="43">
          <cell r="B43" t="str">
            <v>Peru</v>
          </cell>
          <cell r="C43">
            <v>9768</v>
          </cell>
        </row>
        <row r="44">
          <cell r="B44" t="str">
            <v>Uruguay</v>
          </cell>
          <cell r="C44">
            <v>9811</v>
          </cell>
        </row>
        <row r="45">
          <cell r="B45" t="str">
            <v>Venezuela</v>
          </cell>
          <cell r="C45">
            <v>9275</v>
          </cell>
        </row>
        <row r="46">
          <cell r="B46" t="str">
            <v>Grand Total</v>
          </cell>
          <cell r="C46">
            <v>106327</v>
          </cell>
        </row>
        <row r="50">
          <cell r="C50" t="str">
            <v>Suma de Impagos en Ingreos</v>
          </cell>
          <cell r="D50" t="str">
            <v>Cantidad de Impagos</v>
          </cell>
        </row>
        <row r="51">
          <cell r="B51" t="str">
            <v>Cobrado</v>
          </cell>
          <cell r="C51">
            <v>84367</v>
          </cell>
          <cell r="D51">
            <v>656</v>
          </cell>
        </row>
        <row r="52">
          <cell r="B52" t="str">
            <v>No Cobrado</v>
          </cell>
          <cell r="C52">
            <v>21960</v>
          </cell>
          <cell r="D52">
            <v>111</v>
          </cell>
        </row>
        <row r="53">
          <cell r="B53" t="str">
            <v>Grand Total</v>
          </cell>
          <cell r="C53">
            <v>106327</v>
          </cell>
          <cell r="D53">
            <v>767</v>
          </cell>
        </row>
        <row r="58">
          <cell r="C58" t="str">
            <v>Propina Total</v>
          </cell>
        </row>
        <row r="59">
          <cell r="B59" t="str">
            <v>Mesero_1</v>
          </cell>
          <cell r="C59">
            <v>4221.6400000000003</v>
          </cell>
        </row>
        <row r="60">
          <cell r="B60" t="str">
            <v>Mesero_2</v>
          </cell>
          <cell r="C60">
            <v>5692.8000000000011</v>
          </cell>
        </row>
        <row r="61">
          <cell r="B61" t="str">
            <v>Mesero_3</v>
          </cell>
          <cell r="C61">
            <v>4590.1400000000003</v>
          </cell>
        </row>
        <row r="62">
          <cell r="B62" t="str">
            <v>Mesero_4</v>
          </cell>
          <cell r="C62">
            <v>4500.0899999999983</v>
          </cell>
        </row>
        <row r="63">
          <cell r="B63" t="str">
            <v>Mesero_5</v>
          </cell>
          <cell r="C63">
            <v>3822.5700000000006</v>
          </cell>
        </row>
        <row r="64">
          <cell r="B64" t="str">
            <v>Grand Total</v>
          </cell>
          <cell r="C64">
            <v>22827.239999999998</v>
          </cell>
        </row>
        <row r="69">
          <cell r="C69" t="str">
            <v>Cantidad de Ordenes</v>
          </cell>
        </row>
        <row r="70">
          <cell r="B70" t="str">
            <v>Mesero_1</v>
          </cell>
          <cell r="C70">
            <v>138</v>
          </cell>
        </row>
        <row r="71">
          <cell r="B71" t="str">
            <v>Mesero_2</v>
          </cell>
          <cell r="C71">
            <v>192</v>
          </cell>
        </row>
        <row r="72">
          <cell r="B72" t="str">
            <v>Mesero_3</v>
          </cell>
          <cell r="C72">
            <v>158</v>
          </cell>
        </row>
        <row r="73">
          <cell r="B73" t="str">
            <v>Mesero_4</v>
          </cell>
          <cell r="C73">
            <v>149</v>
          </cell>
        </row>
        <row r="74">
          <cell r="B74" t="str">
            <v>Mesero_5</v>
          </cell>
          <cell r="C74">
            <v>130</v>
          </cell>
        </row>
        <row r="75">
          <cell r="B75" t="str">
            <v>Grand Total</v>
          </cell>
          <cell r="C75">
            <v>767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3.979186111108" createdVersion="8" refreshedVersion="8" minRefreshableVersion="3" recordCount="1902" xr:uid="{705F9CBE-3D3C-4447-8750-1BCD278474F2}">
  <cacheSource type="worksheet">
    <worksheetSource ref="A1:L1903" sheet="Cocina Final"/>
  </cacheSource>
  <cacheFields count="13">
    <cacheField name="N‚àö‚à´mero de Orden" numFmtId="0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N‚àö‚à´mero de Mesa" numFmtId="0">
      <sharedItems containsSemiMixedTypes="0" containsString="0" containsNumber="1" containsInteger="1" minValue="1" maxValue="20"/>
    </cacheField>
    <cacheField name="Nombre del Plato" numFmtId="0">
      <sharedItems/>
    </cacheField>
    <cacheField name="Descripci‚àö‚â•n del Plato" numFmtId="0">
      <sharedItems/>
    </cacheField>
    <cacheField name="Costo Unitario" numFmtId="0">
      <sharedItems containsSemiMixedTypes="0" containsString="0" containsNumber="1" containsInteger="1" minValue="10" maxValue="25"/>
    </cacheField>
    <cacheField name="Precio Unitario" numFmtId="0">
      <sharedItems containsSemiMixedTypes="0" containsString="0" containsNumber="1" containsInteger="1" minValue="18" maxValue="40"/>
    </cacheField>
    <cacheField name="Cantidad Ordenada" numFmtId="0">
      <sharedItems containsSemiMixedTypes="0" containsString="0" containsNumber="1" containsInteger="1" minValue="1" maxValue="3"/>
    </cacheField>
    <cacheField name="Tiempo de Preparaci‚àö‚â•n" numFmtId="0">
      <sharedItems containsSemiMixedTypes="0" containsString="0" containsNumber="1" containsInteger="1" minValue="5" maxValue="59"/>
    </cacheField>
    <cacheField name="Observaciones" numFmtId="0">
      <sharedItems/>
    </cacheField>
    <cacheField name="Ganancia Neta" numFmtId="0">
      <sharedItems containsSemiMixedTypes="0" containsString="0" containsNumber="1" containsInteger="1" minValue="8" maxValue="45"/>
    </cacheField>
    <cacheField name="Ganancia Bruta" numFmtId="0">
      <sharedItems containsSemiMixedTypes="0" containsString="0" containsNumber="1" containsInteger="1" minValue="18" maxValue="120"/>
    </cacheField>
    <cacheField name="Porcentaje de Ganancia (No me parece correcto)" numFmtId="9">
      <sharedItems containsSemiMixedTypes="0" containsString="0" containsNumber="1" minValue="0.55555555555555558" maxValue="0.625"/>
    </cacheField>
    <cacheField name="Porcentaje de ganacia (Relacion entre ganacia y coste)" numFmtId="9">
      <sharedItems containsSemiMixedTypes="0" containsString="0" containsNumber="1" minValue="0.6" maxValue="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3.997178356483" createdVersion="8" refreshedVersion="8" minRefreshableVersion="3" recordCount="767" xr:uid="{1BE1FBFA-C0A4-1B46-AD65-4F0FFFE87335}">
  <cacheSource type="worksheet">
    <worksheetSource ref="A1:U768" sheet="Sala (2)"/>
  </cacheSource>
  <cacheFields count="20">
    <cacheField name="N√∫mero de Orden" numFmtId="0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Limpiar datos clientes " numFmtId="0">
      <sharedItems containsNonDate="0" containsString="0" containsBlank="1"/>
    </cacheField>
    <cacheField name="Nombre del Cliente" numFmtId="0">
      <sharedItems count="546">
        <s v="Cliente_724"/>
        <s v="Cliente_538"/>
        <s v="Cliente_911"/>
        <s v="Cliente_129"/>
        <s v="Cliente_938"/>
        <s v="Cliente_965"/>
        <s v="Cliente_306"/>
        <s v="Cliente_974"/>
        <s v="Cliente_740"/>
        <s v="Cliente_33"/>
        <s v="Cliente_881"/>
        <s v="Cliente_890"/>
        <s v="Cliente_873"/>
        <s v="Cliente_780"/>
        <s v="Cliente_728"/>
        <s v="Cliente_175"/>
        <s v="Cliente_200"/>
        <s v="Cliente_190"/>
        <s v="Cliente_290"/>
        <s v="Cliente_972"/>
        <s v="Cliente_210"/>
        <s v="Cliente_88"/>
        <s v="Cliente_427"/>
        <s v="Cliente_424"/>
        <s v="Cliente_824"/>
        <s v="Cliente_107"/>
        <s v="Cliente_775"/>
        <s v="Cliente_358"/>
        <s v="Cliente_377"/>
        <s v="Cliente_361"/>
        <s v="Cliente_229"/>
        <s v="Cliente_27"/>
        <s v="Cliente_103"/>
        <s v="Cliente_1"/>
        <s v="Cliente_828"/>
        <s v="Cliente_874"/>
        <s v="Cliente_999"/>
        <s v="Cliente_167"/>
        <s v="Cliente_606"/>
        <s v="Cliente_710"/>
        <s v="Cliente_870"/>
        <s v="Cliente_230"/>
        <s v="Cliente_814"/>
        <s v="Cliente_640"/>
        <s v="Cliente_623"/>
        <s v="Cliente_72"/>
        <s v="Cliente_963"/>
        <s v="Cliente_929"/>
        <s v="Cliente_708"/>
        <s v="Cliente_631"/>
        <s v="Cliente_894"/>
        <s v="Cliente_63"/>
        <s v="Cliente_144"/>
        <s v="Cliente_390"/>
        <s v="Cliente_886"/>
        <s v="Cliente_510"/>
        <s v="Cliente_878"/>
        <s v="Cliente_977"/>
        <s v="Cliente_553"/>
        <s v="Cliente_792"/>
        <s v="Cliente_265"/>
        <s v="Cliente_946"/>
        <s v="Cliente_614"/>
        <s v="Cliente_352"/>
        <s v="Cliente_784"/>
        <s v="Cliente_118"/>
        <s v="Cliente_61"/>
        <s v="Cliente_440"/>
        <s v="Cliente_258"/>
        <s v="Cliente_742"/>
        <s v="Cliente_865"/>
        <s v="Cliente_79"/>
        <s v="Cliente_42"/>
        <s v="Cliente_374"/>
        <s v="Cliente_636"/>
        <s v="Cliente_753"/>
        <s v="Cliente_632"/>
        <s v="Cliente_969"/>
        <s v="Cliente_574"/>
        <s v="Cliente_292"/>
        <s v="Cliente_148"/>
        <s v="Cliente_747"/>
        <s v="Cliente_501"/>
        <s v="Cliente_733"/>
        <s v="Cliente_36"/>
        <s v="Cliente_1000"/>
        <s v="Cliente_607"/>
        <s v="Cliente_378"/>
        <s v="Cliente_612"/>
        <s v="Cliente_452"/>
        <s v="Cliente_244"/>
        <s v="Cliente_840"/>
        <s v="Cliente_993"/>
        <s v="Cliente_29"/>
        <s v="Cliente_313"/>
        <s v="Cliente_520"/>
        <s v="Cliente_388"/>
        <s v="Cliente_384"/>
        <s v="Cliente_517"/>
        <s v="Cliente_711"/>
        <s v="Cliente_651"/>
        <s v="Cliente_545"/>
        <s v="Cliente_116"/>
        <s v="Cliente_170"/>
        <s v="Cliente_92"/>
        <s v="Cliente_552"/>
        <s v="Cliente_627"/>
        <s v="Cliente_588"/>
        <s v="Cliente_949"/>
        <s v="Cliente_863"/>
        <s v="Cliente_140"/>
        <s v="Cliente_523"/>
        <s v="Cliente_916"/>
        <s v="Cliente_416"/>
        <s v="Cliente_346"/>
        <s v="Cliente_381"/>
        <s v="Cliente_791"/>
        <s v="Cliente_697"/>
        <s v="Cliente_516"/>
        <s v="Cliente_541"/>
        <s v="Cliente_830"/>
        <s v="Cliente_656"/>
        <s v="Cliente_486"/>
        <s v="Cliente_774"/>
        <s v="Cliente_26"/>
        <s v="Cliente_273"/>
        <s v="Cliente_798"/>
        <s v="Cliente_8"/>
        <s v="Cliente_31"/>
        <s v="Cliente_658"/>
        <s v="Cliente_773"/>
        <s v="Cliente_158"/>
        <s v="Cliente_569"/>
        <s v="Cliente_286"/>
        <s v="Cliente_199"/>
        <s v="Cliente_712"/>
        <s v="Cliente_56"/>
        <s v="Cliente_670"/>
        <s v="Cliente_909"/>
        <s v="Cliente_402"/>
        <s v="Cliente_709"/>
        <s v="Cliente_533"/>
        <s v="Cliente_953"/>
        <s v="Cliente_380"/>
        <s v="Cliente_964"/>
        <s v="Cliente_939"/>
        <s v="Cliente_536"/>
        <s v="Cliente_5"/>
        <s v="Cliente_115"/>
        <s v="Cliente_580"/>
        <s v="Cliente_788"/>
        <s v="Cliente_892"/>
        <s v="Cliente_406"/>
        <s v="Cliente_295"/>
        <s v="Cliente_547"/>
        <s v="Cliente_156"/>
        <s v="Cliente_768"/>
        <s v="Cliente_359"/>
        <s v="Cliente_131"/>
        <s v="Cliente_485"/>
        <s v="Cliente_493"/>
        <s v="Cliente_282"/>
        <s v="Cliente_850"/>
        <s v="Cliente_301"/>
        <s v="Cliente_124"/>
        <s v="Cliente_741"/>
        <s v="Cliente_610"/>
        <s v="Cliente_681"/>
        <s v="Cliente_173"/>
        <s v="Cliente_55"/>
        <s v="Cliente_653"/>
        <s v="Cliente_628"/>
        <s v="Cliente_715"/>
        <s v="Cliente_321"/>
        <s v="Cliente_442"/>
        <s v="Cliente_752"/>
        <s v="Cliente_727"/>
        <s v="Cliente_548"/>
        <s v="Cliente_30"/>
        <s v="Cliente_412"/>
        <s v="Cliente_646"/>
        <s v="Cliente_151"/>
        <s v="Cliente_318"/>
        <s v="Cliente_336"/>
        <s v="Cliente_560"/>
        <s v="Cliente_367"/>
        <s v="Cliente_765"/>
        <s v="Cliente_679"/>
        <s v="Cliente_512"/>
        <s v="Cliente_701"/>
        <s v="Cliente_331"/>
        <s v="Cliente_83"/>
        <s v="Cliente_339"/>
        <s v="Cliente_323"/>
        <s v="Cliente_678"/>
        <s v="Cliente_74"/>
        <s v="Cliente_146"/>
        <s v="Cliente_212"/>
        <s v="Cliente_3"/>
        <s v="Cliente_176"/>
        <s v="Cliente_551"/>
        <s v="Cliente_240"/>
        <s v="Cliente_759"/>
        <s v="Cliente_959"/>
        <s v="Cliente_744"/>
        <s v="Cliente_189"/>
        <s v="Cliente_576"/>
        <s v="Cliente_474"/>
        <s v="Cliente_990"/>
        <s v="Cliente_67"/>
        <s v="Cliente_445"/>
        <s v="Cliente_984"/>
        <s v="Cliente_877"/>
        <s v="Cliente_494"/>
        <s v="Cliente_264"/>
        <s v="Cliente_142"/>
        <s v="Cliente_599"/>
        <s v="Cliente_856"/>
        <s v="Cliente_722"/>
        <s v="Cliente_935"/>
        <s v="Cliente_961"/>
        <s v="Cliente_924"/>
        <s v="Cliente_579"/>
        <s v="Cliente_567"/>
        <s v="Cliente_927"/>
        <s v="Cliente_539"/>
        <s v="Cliente_872"/>
        <s v="Cliente_425"/>
        <s v="Cliente_700"/>
        <s v="Cliente_665"/>
        <s v="Cliente_978"/>
        <s v="Cliente_577"/>
        <s v="Cliente_429"/>
        <s v="Cliente_811"/>
        <s v="Cliente_228"/>
        <s v="Cliente_249"/>
        <s v="Cliente_326"/>
        <s v="Cliente_281"/>
        <s v="Cliente_686"/>
        <s v="Cliente_418"/>
        <s v="Cliente_397"/>
        <s v="Cliente_477"/>
        <s v="Cliente_300"/>
        <s v="Cliente_928"/>
        <s v="Cliente_132"/>
        <s v="Cliente_53"/>
        <s v="Cliente_673"/>
        <s v="Cliente_243"/>
        <s v="Cliente_730"/>
        <s v="Cliente_617"/>
        <s v="Cliente_827"/>
        <s v="Cliente_184"/>
        <s v="Cliente_345"/>
        <s v="Cliente_277"/>
        <s v="Cliente_981"/>
        <s v="Cliente_24"/>
        <s v="Cliente_463"/>
        <s v="Cliente_746"/>
        <s v="Cliente_409"/>
        <s v="Cliente_729"/>
        <s v="Cliente_565"/>
        <s v="Cliente_195"/>
        <s v="Cliente_211"/>
        <s v="Cliente_385"/>
        <s v="Cliente_986"/>
        <s v="Cliente_994"/>
        <s v="Cliente_648"/>
        <s v="Cliente_702"/>
        <s v="Cliente_846"/>
        <s v="Cliente_620"/>
        <s v="Cliente_672"/>
        <s v="Cliente_735"/>
        <s v="Cliente_268"/>
        <s v="Cliente_161"/>
        <s v="Cliente_600"/>
        <s v="Cliente_654"/>
        <s v="Cliente_269"/>
        <s v="Cliente_12"/>
        <s v="Cliente_294"/>
        <s v="Cliente_659"/>
        <s v="Cliente_47"/>
        <s v="Cliente_544"/>
        <s v="Cliente_633"/>
        <s v="Cliente_154"/>
        <s v="Cliente_489"/>
        <s v="Cliente_350"/>
        <s v="Cliente_797"/>
        <s v="Cliente_436"/>
        <s v="Cliente_597"/>
        <s v="Cliente_823"/>
        <s v="Cliente_690"/>
        <s v="Cliente_216"/>
        <s v="Cliente_546"/>
        <s v="Cliente_524"/>
        <s v="Cliente_193"/>
        <s v="Cliente_794"/>
        <s v="Cliente_602"/>
        <s v="Cliente_296"/>
        <s v="Cliente_568"/>
        <s v="Cliente_897"/>
        <s v="Cliente_816"/>
        <s v="Cliente_221"/>
        <s v="Cliente_755"/>
        <s v="Cliente_289"/>
        <s v="Cliente_476"/>
        <s v="Cliente_940"/>
        <s v="Cliente_707"/>
        <s v="Cliente_644"/>
        <s v="Cliente_619"/>
        <s v="Cliente_833"/>
        <s v="Cliente_899"/>
        <s v="Cliente_498"/>
        <s v="Cliente_470"/>
        <s v="Cliente_191"/>
        <s v="Cliente_183"/>
        <s v="Cliente_499"/>
        <s v="Cliente_495"/>
        <s v="Cliente_54"/>
        <s v="Cliente_923"/>
        <s v="Cliente_453"/>
        <s v="Cliente_14"/>
        <s v="Cliente_611"/>
        <s v="Cliente_666"/>
        <s v="Cliente_505"/>
        <s v="Cliente_858"/>
        <s v="Cliente_882"/>
        <s v="Cliente_275"/>
        <s v="Cliente_871"/>
        <s v="Cliente_841"/>
        <s v="Cliente_789"/>
        <s v="Cliente_141"/>
        <s v="Cliente_992"/>
        <s v="Cliente_622"/>
        <s v="Cliente_508"/>
        <s v="Cliente_676"/>
        <s v="Cliente_667"/>
        <s v="Cliente_609"/>
        <s v="Cliente_471"/>
        <s v="Cliente_196"/>
        <s v="Cliente_563"/>
        <s v="Cliente_991"/>
        <s v="Cliente_330"/>
        <s v="Cliente_943"/>
        <s v="Cliente_285"/>
        <s v="Cliente_905"/>
        <s v="Cliente_543"/>
        <s v="Cliente_239"/>
        <s v="Cliente_315"/>
        <s v="Cliente_166"/>
        <s v="Cliente_157"/>
        <s v="Cliente_912"/>
        <s v="Cliente_736"/>
        <s v="Cliente_328"/>
        <s v="Cliente_919"/>
        <s v="Cliente_958"/>
        <s v="Cliente_395"/>
        <s v="Cliente_287"/>
        <s v="Cliente_479"/>
        <s v="Cliente_160"/>
        <s v="Cliente_109"/>
        <s v="Cliente_342"/>
        <s v="Cliente_332"/>
        <s v="Cliente_689"/>
        <s v="Cliente_518"/>
        <s v="Cliente_348"/>
        <s v="Cliente_259"/>
        <s v="Cliente_869"/>
        <s v="Cliente_842"/>
        <s v="Cliente_349"/>
        <s v="Cliente_316"/>
        <s v="Cliente_732"/>
        <s v="Cliente_807"/>
        <s v="Cliente_900"/>
        <s v="Cliente_143"/>
        <s v="Cliente_405"/>
        <s v="Cliente_473"/>
        <s v="Cliente_404"/>
        <s v="Cliente_717"/>
        <s v="Cliente_783"/>
        <s v="Cliente_589"/>
        <s v="Cliente_284"/>
        <s v="Cliente_207"/>
        <s v="Cliente_531"/>
        <s v="Cliente_420"/>
        <s v="Cliente_989"/>
        <s v="Cliente_421"/>
        <s v="Cliente_194"/>
        <s v="Cliente_876"/>
        <s v="Cliente_365"/>
        <s v="Cliente_185"/>
        <s v="Cliente_558"/>
        <s v="Cliente_535"/>
        <s v="Cliente_18"/>
        <s v="Cliente_696"/>
        <s v="Cliente_704"/>
        <s v="Cliente_720"/>
        <s v="Cliente_624"/>
        <s v="Cliente_434"/>
        <s v="Cliente_149"/>
        <s v="Cliente_125"/>
        <s v="Cliente_618"/>
        <s v="Cliente_527"/>
        <s v="Cliente_71"/>
        <s v="Cliente_437"/>
        <s v="Cliente_719"/>
        <s v="Cliente_354"/>
        <s v="Cliente_363"/>
        <s v="Cliente_778"/>
        <s v="Cliente_637"/>
        <s v="Cliente_948"/>
        <s v="Cliente_172"/>
        <s v="Cliente_70"/>
        <s v="Cliente_835"/>
        <s v="Cliente_821"/>
        <s v="Cliente_509"/>
        <s v="Cliente_951"/>
        <s v="Cliente_819"/>
        <s v="Cliente_334"/>
        <s v="Cliente_787"/>
        <s v="Cliente_616"/>
        <s v="Cliente_422"/>
        <s v="Cliente_930"/>
        <s v="Cliente_218"/>
        <s v="Cliente_257"/>
        <s v="Cliente_112"/>
        <s v="Cliente_95"/>
        <s v="Cliente_866"/>
        <s v="Cliente_232"/>
        <s v="Cliente_113"/>
        <s v="Cliente_785"/>
        <s v="Cliente_554"/>
        <s v="Cliente_320"/>
        <s v="Cliente_996"/>
        <s v="Cliente_392"/>
        <s v="Cliente_615"/>
        <s v="Cliente_968"/>
        <s v="Cliente_206"/>
        <s v="Cliente_669"/>
        <s v="Cliente_705"/>
        <s v="Cliente_462"/>
        <s v="Cliente_809"/>
        <s v="Cliente_21"/>
        <s v="Cliente_110"/>
        <s v="Cliente_454"/>
        <s v="Cliente_825"/>
        <s v="Cliente_134"/>
        <s v="Cliente_555"/>
        <s v="Cliente_887"/>
        <s v="Cliente_913"/>
        <s v="Cliente_41"/>
        <s v="Cliente_738"/>
        <s v="Cliente_280"/>
        <s v="Cliente_117"/>
        <s v="Cliente_988"/>
        <s v="Cliente_372"/>
        <s v="Cliente_283"/>
        <s v="Cliente_857"/>
        <s v="Cliente_208"/>
        <s v="Cliente_443"/>
        <s v="Cliente_138"/>
        <s v="Cliente_177"/>
        <s v="Cliente_832"/>
        <s v="Cliente_480"/>
        <s v="Cliente_351"/>
        <s v="Cliente_344"/>
        <s v="Cliente_564"/>
        <s v="Cliente_782"/>
        <s v="Cliente_165"/>
        <s v="Cliente_608"/>
        <s v="Cliente_657"/>
        <s v="Cliente_224"/>
        <s v="Cliente_680"/>
        <s v="Cliente_513"/>
        <s v="Cliente_973"/>
        <s v="Cliente_592"/>
        <s v="Cliente_575"/>
        <s v="Cliente_511"/>
        <s v="Cliente_772"/>
        <s v="Cliente_605"/>
        <s v="Cliente_197"/>
        <s v="Cliente_19"/>
        <s v="Cliente_586"/>
        <s v="Cliente_687"/>
        <s v="Cliente_415"/>
        <s v="Cliente_456"/>
        <s v="Cliente_820"/>
        <s v="Cliente_698"/>
        <s v="Cliente_59"/>
        <s v="Cliente_799"/>
        <s v="Cliente_52"/>
        <s v="Cliente_278"/>
        <s v="Cliente_595"/>
        <s v="Cliente_2"/>
        <s v="Cliente_880"/>
        <s v="Cliente_626"/>
        <s v="Cliente_411"/>
        <s v="Cliente_123"/>
        <s v="Cliente_910"/>
        <s v="Cliente_483"/>
        <s v="Cliente_642"/>
        <s v="Cliente_962"/>
        <s v="Cliente_883"/>
        <s v="Cliente_593"/>
        <s v="Cliente_368"/>
        <s v="Cliente_693"/>
        <s v="Cliente_226"/>
        <s v="Cliente_834"/>
        <s v="Cliente_104"/>
        <s v="Cliente_35"/>
        <s v="Cliente_837"/>
        <s v="Cliente_514"/>
        <s v="Cliente_725"/>
        <s v="Cliente_114"/>
        <s v="Cliente_90"/>
        <s v="Cliente_496"/>
        <s v="Cliente_58"/>
        <s v="Cliente_468"/>
        <s v="Cliente_714"/>
        <s v="Cliente_950"/>
        <s v="Cliente_663"/>
        <s v="Cliente_801"/>
        <s v="Cliente_804"/>
        <s v="Cliente_716"/>
        <s v="Cliente_786"/>
        <s v="Cliente_594"/>
        <s v="Cliente_396"/>
        <s v="Cliente_954"/>
        <s v="Cliente_263"/>
        <s v="Cliente_438"/>
        <s v="Cliente_353"/>
        <s v="Cliente_770"/>
        <s v="Cliente_888"/>
        <s v="Cliente_635"/>
        <s v="Cliente_484"/>
        <s v="Cliente_297"/>
        <s v="Cliente_446"/>
        <s v="Cliente_298"/>
        <s v="Cliente_304"/>
        <s v="Cliente_743"/>
        <s v="Cliente_428"/>
        <s v="Cliente_750"/>
        <s v="Cliente_808"/>
        <s v="Cliente_376"/>
        <s v="Cliente_721"/>
        <s v="Cliente_227"/>
        <s v="Cliente_757"/>
      </sharedItems>
    </cacheField>
    <cacheField name="N√∫mero de Comensales" numFmtId="0">
      <sharedItems containsSemiMixedTypes="0" containsString="0" containsNumber="1" containsInteger="1" minValue="1" maxValue="6"/>
    </cacheField>
    <cacheField name="Hora de Llegada" numFmtId="22">
      <sharedItems containsSemiMixedTypes="0" containsNonDate="0" containsDate="1" containsString="0" minDate="2023-04-01T00:01:00" maxDate="2023-04-07T03:56:00"/>
    </cacheField>
    <cacheField name="Hora de Salida" numFmtId="22">
      <sharedItems containsSemiMixedTypes="0" containsNonDate="0" containsDate="1" containsString="0" minDate="2023-04-01T01:11:00" maxDate="2023-04-07T07:51:00"/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 count="3">
        <s v="Almuerzo"/>
        <s v="Desayuno"/>
        <s v="Cena"/>
      </sharedItems>
    </cacheField>
    <cacheField name="M√©todo de Pago" numFmtId="0">
      <sharedItems count="3">
        <s v="Tarjeta de d√©bito"/>
        <s v="Efectivo"/>
        <s v="Tarjeta de cr√©dito"/>
      </sharedItems>
    </cacheField>
    <cacheField name="Propina" numFmtId="0">
      <sharedItems count="708">
        <s v="48.55"/>
        <s v="43.3"/>
        <s v="30.87"/>
        <s v="34.68"/>
        <s v="24.33"/>
        <s v="26.57"/>
        <s v="10.54"/>
        <s v="49.18"/>
        <s v="46.85"/>
        <s v="16.6"/>
        <s v="32.89"/>
        <s v="45.27"/>
        <s v="22.06"/>
        <s v="48.76"/>
        <s v="28.77"/>
        <s v="37.9"/>
        <s v="12.17"/>
        <s v="33.09"/>
        <s v="17.45"/>
        <s v="31.7"/>
        <s v="20.53"/>
        <s v="45.41"/>
        <s v="38.46"/>
        <s v="38.18"/>
        <s v="46.15"/>
        <s v="10.37"/>
        <s v="19.27"/>
        <s v="41.22"/>
        <s v="14.83"/>
        <s v="26.29"/>
        <s v="19.81"/>
        <s v="28.25"/>
        <s v="20.38"/>
        <s v="13.08"/>
        <s v="15.75"/>
        <s v="45.28"/>
        <s v="10.39"/>
        <s v="16.31"/>
        <s v="48.36"/>
        <s v="13.68"/>
        <s v="15.24"/>
        <s v="49.58"/>
        <s v="32.19"/>
        <s v="42.6"/>
        <s v="25.41"/>
        <s v="27.97"/>
        <s v="10.98"/>
        <s v="25.31"/>
        <s v="20.92"/>
        <s v="16.74"/>
        <s v="37.08"/>
        <s v="46.88"/>
        <s v="36.88"/>
        <s v="23.36"/>
        <s v="45.49"/>
        <s v="43.2"/>
        <s v="45.45"/>
        <s v="30.7"/>
        <s v="33.89"/>
        <s v="19.54"/>
        <s v="42.87"/>
        <s v="37.93"/>
        <s v="33.34"/>
        <s v="34.77"/>
        <s v="14.0"/>
        <s v="10.88"/>
        <s v="21.25"/>
        <s v="45.65"/>
        <s v="31.49"/>
        <s v="28.26"/>
        <s v="24.01"/>
        <s v="15.28"/>
        <s v="34.51"/>
        <s v="30.83"/>
        <s v="45.23"/>
        <s v="17.76"/>
        <s v="19.88"/>
        <s v="20.02"/>
        <s v="34.01"/>
        <s v="39.05"/>
        <s v="23.69"/>
        <s v="38.6"/>
        <s v="24.94"/>
        <s v="15.11"/>
        <s v="45.96"/>
        <s v="11.84"/>
        <s v="29.46"/>
        <s v="23.93"/>
        <s v="12.28"/>
        <s v="30.69"/>
        <s v="39.1"/>
        <s v="12.75"/>
        <s v="45.66"/>
        <s v="28.36"/>
        <s v="24.68"/>
        <s v="33.63"/>
        <s v="19.22"/>
        <s v="17.15"/>
        <s v="33.55"/>
        <s v="15.15"/>
        <s v="15.09"/>
        <s v="12.65"/>
        <s v="26.75"/>
        <s v="11.12"/>
        <s v="15.64"/>
        <s v="22.72"/>
        <s v="48.77"/>
        <s v="23.26"/>
        <s v="42.95"/>
        <s v="47.91"/>
        <s v="18.82"/>
        <s v="35.36"/>
        <s v="29.74"/>
        <s v="38.81"/>
        <s v="46.46"/>
        <s v="47.69"/>
        <s v="11.65"/>
        <s v="49.32"/>
        <s v="11.5"/>
        <s v="12.51"/>
        <s v="12.3"/>
        <s v="10.85"/>
        <s v="24.66"/>
        <s v="41.82"/>
        <s v="32.82"/>
        <s v="49.36"/>
        <s v="49.3"/>
        <s v="38.13"/>
        <s v="42.41"/>
        <s v="30.96"/>
        <s v="39.74"/>
        <s v="30.1"/>
        <s v="34.7"/>
        <s v="30.25"/>
        <s v="12.4"/>
        <s v="32.79"/>
        <s v="47.2"/>
        <s v="32.13"/>
        <s v="41.56"/>
        <s v="16.29"/>
        <s v="48.26"/>
        <s v="11.22"/>
        <s v="11.32"/>
        <s v="38.4"/>
        <s v="27.14"/>
        <s v="46.26"/>
        <s v="15.92"/>
        <s v="48.43"/>
        <s v="41.51"/>
        <s v="25.57"/>
        <s v="42.84"/>
        <s v="17.2"/>
        <s v="25.72"/>
        <s v="19.03"/>
        <s v="28.48"/>
        <s v="48.75"/>
        <s v="47.81"/>
        <s v="26.02"/>
        <s v="18.86"/>
        <s v="17.55"/>
        <s v="14.94"/>
        <s v="47.53"/>
        <s v="41.9"/>
        <s v="43.95"/>
        <s v="42.74"/>
        <s v="17.09"/>
        <s v="16.62"/>
        <s v="25.98"/>
        <s v="46.56"/>
        <s v="45.17"/>
        <s v="48.73"/>
        <s v="48.24"/>
        <s v="27.94"/>
        <s v="30.5"/>
        <s v="31.6"/>
        <s v="13.3"/>
        <s v="46.61"/>
        <s v="42.58"/>
        <s v="38.36"/>
        <s v="11.69"/>
        <s v="24.24"/>
        <s v="28.07"/>
        <s v="17.4"/>
        <s v="13.95"/>
        <s v="41.66"/>
        <s v="38.88"/>
        <s v="24.36"/>
        <s v="15.99"/>
        <s v="24.85"/>
        <s v="11.41"/>
        <s v="10.06"/>
        <s v="42.65"/>
        <s v="20.11"/>
        <s v="36.72"/>
        <s v="13.26"/>
        <s v="19.84"/>
        <s v="24.19"/>
        <s v="40.19"/>
        <s v="49.56"/>
        <s v="26.49"/>
        <s v="36.96"/>
        <s v="46.54"/>
        <s v="36.7"/>
        <s v="34.49"/>
        <s v="14.67"/>
        <s v="11.13"/>
        <s v="18.85"/>
        <s v="28.1"/>
        <s v="33.39"/>
        <s v="35.64"/>
        <s v="35.69"/>
        <s v="31.17"/>
        <s v="23.34"/>
        <s v="46.96"/>
        <s v="48.5"/>
        <s v="17.83"/>
        <s v="32.58"/>
        <s v="49.62"/>
        <s v="17.61"/>
        <s v="35.02"/>
        <s v="39.48"/>
        <s v="41.05"/>
        <s v="10.66"/>
        <s v="28.58"/>
        <s v="15.84"/>
        <s v="49.1"/>
        <s v="15.43"/>
        <s v="45.64"/>
        <s v="10.22"/>
        <s v="26.37"/>
        <s v="39.81"/>
        <s v="13.15"/>
        <s v="33.02"/>
        <s v="11.76"/>
        <s v="33.81"/>
        <s v="38.97"/>
        <s v="31.29"/>
        <s v="21.45"/>
        <s v="17.65"/>
        <s v="14.82"/>
        <s v="42.75"/>
        <s v="49.07"/>
        <s v="18.69"/>
        <s v="47.71"/>
        <s v="23.21"/>
        <s v="13.69"/>
        <s v="43.81"/>
        <s v="34.69"/>
        <s v="36.43"/>
        <s v="13.34"/>
        <s v="49.88"/>
        <s v="26.78"/>
        <s v="47.99"/>
        <s v="46.72"/>
        <s v="47.55"/>
        <s v="32.42"/>
        <s v="42.83"/>
        <s v="42.96"/>
        <s v="49.21"/>
        <s v="21.48"/>
        <s v="24.75"/>
        <s v="44.66"/>
        <s v="23.16"/>
        <s v="39.17"/>
        <s v="10.13"/>
        <s v="16.11"/>
        <s v="42.73"/>
        <s v="36.3"/>
        <s v="19.93"/>
        <s v="49.67"/>
        <s v="20.98"/>
        <s v="10.29"/>
        <s v="41.36"/>
        <s v="43.53"/>
        <s v="36.08"/>
        <s v="44.3"/>
        <s v="19.05"/>
        <s v="43.07"/>
        <s v="29.99"/>
        <s v="10.94"/>
        <s v="41.96"/>
        <s v="31.67"/>
        <s v="26.56"/>
        <s v="14.59"/>
        <s v="15.44"/>
        <s v="29.72"/>
        <s v="33.11"/>
        <s v="20.36"/>
        <s v="46.42"/>
        <s v="29.07"/>
        <s v="43.46"/>
        <s v="23.24"/>
        <s v="29.68"/>
        <s v="38.38"/>
        <s v="16.52"/>
        <s v="39.89"/>
        <s v="16.49"/>
        <s v="22.05"/>
        <s v="37.92"/>
        <s v="16.96"/>
        <s v="31.66"/>
        <s v="33.79"/>
        <s v="36.09"/>
        <s v="11.47"/>
        <s v="39.27"/>
        <s v="30.89"/>
        <s v="43.14"/>
        <s v="32.18"/>
        <s v="20.6"/>
        <s v="31.13"/>
        <s v="24.55"/>
        <s v="10.08"/>
        <s v="30.05"/>
        <s v="44.02"/>
        <s v="23.59"/>
        <s v="24.69"/>
        <s v="21.6"/>
        <s v="32.5"/>
        <s v="13.85"/>
        <s v="15.08"/>
        <s v="38.89"/>
        <s v="32.17"/>
        <s v="36.61"/>
        <s v="25.21"/>
        <s v="13.19"/>
        <s v="17.5"/>
        <s v="17.93"/>
        <s v="19.28"/>
        <s v="30.62"/>
        <s v="19.6"/>
        <s v="38.52"/>
        <s v="47.05"/>
        <s v="20.06"/>
        <s v="23.01"/>
        <s v="33.01"/>
        <s v="13.98"/>
        <s v="35.93"/>
        <s v="48.52"/>
        <s v="30.78"/>
        <s v="40.63"/>
        <s v="36.21"/>
        <s v="48.93"/>
        <s v="27.37"/>
        <s v="29.58"/>
        <s v="30.53"/>
        <s v="28.92"/>
        <s v="26.87"/>
        <s v="42.1"/>
        <s v="12.2"/>
        <s v="39.26"/>
        <s v="41.73"/>
        <s v="47.21"/>
        <s v="49.02"/>
        <s v="48.28"/>
        <s v="34.97"/>
        <s v="10.57"/>
        <s v="12.62"/>
        <s v="37.65"/>
        <s v="34.83"/>
        <s v="47.79"/>
        <s v="32.51"/>
        <s v="17.17"/>
        <s v="26.62"/>
        <s v="33.35"/>
        <s v="22.3"/>
        <s v="27.51"/>
        <s v="14.96"/>
        <s v="40.31"/>
        <s v="10.61"/>
        <s v="22.53"/>
        <s v="27.69"/>
        <s v="19.8"/>
        <s v="31.33"/>
        <s v="39.32"/>
        <s v="11.14"/>
        <s v="28.96"/>
        <s v="20.84"/>
        <s v="27.03"/>
        <s v="39.14"/>
        <s v="42.68"/>
        <s v="48.6"/>
        <s v="32.73"/>
        <s v="12.54"/>
        <s v="18.05"/>
        <s v="40.9"/>
        <s v="34.5"/>
        <s v="37.79"/>
        <s v="48.96"/>
        <s v="27.32"/>
        <s v="15.87"/>
        <s v="31.02"/>
        <s v="14.76"/>
        <s v="32.56"/>
        <s v="14.56"/>
        <s v="34.03"/>
        <s v="22.98"/>
        <s v="10.14"/>
        <s v="48.7"/>
        <s v="43.65"/>
        <s v="21.88"/>
        <s v="12.94"/>
        <s v="13.17"/>
        <s v="20.51"/>
        <s v="12.9"/>
        <s v="35.08"/>
        <s v="35.51"/>
        <s v="14.09"/>
        <s v="17.57"/>
        <s v="39.72"/>
        <s v="34.13"/>
        <s v="11.02"/>
        <s v="49.43"/>
        <s v="47.8"/>
        <s v="43.74"/>
        <s v="15.6"/>
        <s v="10.95"/>
        <s v="42.09"/>
        <s v="39.82"/>
        <s v="18.71"/>
        <s v="45.77"/>
        <s v="37.15"/>
        <s v="30.48"/>
        <s v="12.56"/>
        <s v="19.3"/>
        <s v="25.56"/>
        <s v="38.85"/>
        <s v="23.31"/>
        <s v="21.07"/>
        <s v="14.48"/>
        <s v="25.26"/>
        <s v="14.28"/>
        <s v="35.24"/>
        <s v="28.68"/>
        <s v="35.68"/>
        <s v="42.25"/>
        <s v="48.9"/>
        <s v="46.37"/>
        <s v="43.48"/>
        <s v="36.83"/>
        <s v="39.62"/>
        <s v="19.7"/>
        <s v="21.94"/>
        <s v="17.26"/>
        <s v="15.21"/>
        <s v="32.77"/>
        <s v="49.6"/>
        <s v="21.51"/>
        <s v="21.17"/>
        <s v="17.07"/>
        <s v="44.9"/>
        <s v="26.63"/>
        <s v="42.31"/>
        <s v="47.46"/>
        <s v="28.49"/>
        <s v="36.79"/>
        <s v="15.63"/>
        <s v="21.66"/>
        <s v="19.55"/>
        <s v="33.85"/>
        <s v="32.78"/>
        <s v="39.58"/>
        <s v="18.63"/>
        <s v="42.02"/>
        <s v="18.84"/>
        <s v="12.74"/>
        <s v="22.76"/>
        <s v="39.07"/>
        <s v="12.66"/>
        <s v="45.76"/>
        <s v="37.38"/>
        <s v="22.27"/>
        <s v="26.79"/>
        <s v="32.67"/>
        <s v="11.85"/>
        <s v="33.96"/>
        <s v="39.42"/>
        <s v="29.93"/>
        <s v="21.99"/>
        <s v="22.69"/>
        <s v="37.62"/>
        <s v="28.38"/>
        <s v="32.9"/>
        <s v="35.84"/>
        <s v="31.31"/>
        <s v="25.76"/>
        <s v="43.42"/>
        <s v="42.8"/>
        <s v="16.26"/>
        <s v="14.97"/>
        <s v="35.95"/>
        <s v="37.37"/>
        <s v="22.74"/>
        <s v="38.84"/>
        <s v="43.79"/>
        <s v="20.85"/>
        <s v="23.92"/>
        <s v="18.48"/>
        <s v="34.59"/>
        <s v="43.99"/>
        <s v="15.18"/>
        <s v="35.35"/>
        <s v="26.91"/>
        <s v="32.87"/>
        <s v="43.02"/>
        <s v="22.95"/>
        <s v="15.62"/>
        <s v="25.91"/>
        <s v="30.19"/>
        <s v="34.39"/>
        <s v="17.95"/>
        <s v="20.09"/>
        <s v="39.45"/>
        <s v="46.0"/>
        <s v="41.35"/>
        <s v="20.9"/>
        <s v="47.85"/>
        <s v="33.7"/>
        <s v="49.05"/>
        <s v="49.37"/>
        <s v="44.91"/>
        <s v="12.18"/>
        <s v="20.04"/>
        <s v="28.88"/>
        <s v="35.34"/>
        <s v="28.33"/>
        <s v="17.54"/>
        <s v="10.28"/>
        <s v="44.38"/>
        <s v="41.08"/>
        <s v="35.88"/>
        <s v="45.26"/>
        <s v="31.53"/>
        <s v="44.24"/>
        <s v="21.49"/>
        <s v="20.07"/>
        <s v="33.08"/>
        <s v="42.62"/>
        <s v="21.13"/>
        <s v="28.52"/>
        <s v="49.54"/>
        <s v="46.21"/>
        <s v="47.08"/>
        <s v="42.57"/>
        <s v="33.52"/>
        <s v="21.71"/>
        <s v="34.12"/>
        <s v="32.8"/>
        <s v="35.96"/>
        <s v="44.54"/>
        <s v="13.27"/>
        <s v="20.23"/>
        <s v="35.99"/>
        <s v="36.98"/>
        <s v="10.07"/>
        <s v="35.03"/>
        <s v="33.93"/>
        <s v="40.94"/>
        <s v="44.33"/>
        <s v="35.67"/>
        <s v="48.8"/>
        <s v="46.01"/>
        <s v="40.33"/>
        <s v="23.7"/>
        <s v="45.46"/>
        <s v="11.31"/>
        <s v="30.97"/>
        <s v="16.81"/>
        <s v="16.5"/>
        <s v="24.2"/>
        <s v="24.38"/>
        <s v="31.58"/>
        <s v="28.9"/>
        <s v="36.55"/>
        <s v="23.29"/>
        <s v="44.28"/>
        <s v="23.54"/>
        <s v="23.56"/>
        <s v="26.48"/>
        <s v="18.42"/>
        <s v="23.89"/>
        <s v="25.93"/>
        <s v="16.44"/>
        <s v="26.64"/>
        <s v="42.27"/>
        <s v="38.0"/>
        <s v="19.24"/>
        <s v="15.03"/>
        <s v="26.07"/>
        <s v="36.62"/>
        <s v="39.71"/>
        <s v="22.41"/>
        <s v="11.19"/>
        <s v="29.25"/>
        <s v="22.15"/>
        <s v="32.86"/>
        <s v="36.58"/>
        <s v="30.71"/>
        <s v="18.97"/>
        <s v="49.29"/>
        <s v="39.68"/>
        <s v="11.11"/>
        <s v="28.81"/>
        <s v="13.86"/>
        <s v="40.03"/>
        <s v="12.59"/>
        <s v="42.79"/>
        <s v="17.43"/>
        <s v="15.98"/>
        <s v="38.21"/>
        <s v="20.27"/>
        <s v="34.33"/>
        <s v="23.98"/>
        <s v="21.7"/>
        <s v="31.23"/>
        <s v="44.2"/>
        <s v="31.27"/>
        <s v="15.91"/>
        <s v="32.54"/>
        <s v="11.64"/>
        <s v="41.8"/>
        <s v="25.32"/>
        <s v="11.86"/>
        <s v="20.49"/>
        <s v="18.61"/>
        <s v="10.68"/>
        <s v="32.2"/>
        <s v="29.19"/>
        <s v="36.5"/>
        <s v="41.29"/>
        <s v="30.74"/>
        <s v="41.6"/>
        <s v="12.57"/>
        <s v="26.76"/>
        <s v="12.06"/>
        <s v="37.07"/>
        <s v="21.04"/>
        <s v="40.42"/>
        <s v="48.15"/>
        <s v="19.89"/>
        <s v="15.83"/>
        <s v="10.53"/>
        <s v="10.25"/>
        <s v="37.22"/>
        <s v="13.9"/>
        <s v="25.92"/>
        <s v="28.31"/>
        <s v="23.66"/>
        <s v="18.23"/>
        <s v="18.76"/>
        <s v="34.35"/>
        <s v="38.44"/>
        <s v="39.83"/>
        <s v="47.07"/>
        <s v="22.24"/>
        <s v="33.29"/>
        <s v="44.45"/>
        <s v="40.39"/>
        <s v="26.15"/>
        <s v="28.43"/>
        <s v="49.74"/>
        <s v="42.21"/>
        <s v="35.11"/>
        <s v="10.69"/>
        <s v="39.91"/>
        <s v="44.73"/>
        <s v="23.67"/>
        <s v="37.21"/>
        <s v="17.23"/>
        <s v="40.28"/>
        <s v="47.13"/>
        <s v="20.62"/>
        <s v="27.79"/>
        <s v="14.12"/>
        <s v="18.66"/>
        <s v="41.38"/>
        <s v="13.24"/>
        <s v="34.28"/>
        <s v="15.02"/>
        <s v="14.35"/>
        <s v="43.35"/>
        <s v="35.09"/>
        <s v="46.82"/>
        <s v="38.43"/>
        <s v="24.09"/>
        <s v="17.37"/>
        <s v="33.69"/>
        <s v="16.05"/>
        <s v="10.51"/>
        <s v="25.7"/>
        <s v="26.5"/>
        <s v="18.75"/>
        <s v="37.23"/>
        <s v="12.55"/>
        <s v="24.12"/>
        <s v="21.82"/>
        <s v="49.35"/>
        <s v="46.27"/>
        <s v="26.24"/>
        <s v="26.65"/>
        <s v="31.75"/>
        <s v="10.03"/>
        <s v="27.04"/>
        <s v="13.7"/>
        <s v="16.85"/>
        <s v="49.45"/>
        <s v="22.88"/>
        <s v="20.41"/>
        <s v="30.77"/>
      </sharedItems>
    </cacheField>
    <cacheField name="Estado de la Mesa" numFmtId="0">
      <sharedItems/>
    </cacheField>
    <cacheField name="Pa√≠s de Origen" numFmtId="0">
      <sharedItems count="11">
        <s v="Espa√±a"/>
        <s v="Colombia"/>
        <s v="Brasil"/>
        <s v="Paraguay"/>
        <s v="Per√∫"/>
        <s v="Venezuela"/>
        <s v="Bolivia"/>
        <s v="Uruguay"/>
        <s v="Ecuador"/>
        <s v="Chile"/>
        <s v="Argentina"/>
      </sharedItems>
    </cacheField>
    <cacheField name="Monto total de la Cuenta " numFmtId="1">
      <sharedItems containsSemiMixedTypes="0" containsString="0" containsNumber="1" containsInteger="1" minValue="18" maxValue="360"/>
    </cacheField>
    <cacheField name="Fecha de Factura" numFmtId="14">
      <sharedItems containsSemiMixedTypes="0" containsNonDate="0" containsDate="1" containsString="0" minDate="2023-04-01T00:00:00" maxDate="2023-04-08T00:00:00" count="7">
        <d v="2023-04-01T00:00:00"/>
        <d v="2023-04-02T00:00:00"/>
        <d v="2023-04-03T00:00:00"/>
        <d v="2023-04-04T00:00:00"/>
        <d v="2023-04-05T00:00:00"/>
        <d v="2023-04-06T00:00:00"/>
        <d v="2023-04-07T00:00:00"/>
      </sharedItems>
    </cacheField>
    <cacheField name="Hora de llegada2" numFmtId="165">
      <sharedItems containsSemiMixedTypes="0" containsNonDate="0" containsDate="1" containsString="0" minDate="1899-12-30T00:00:00" maxDate="1899-12-30T03:59:00"/>
    </cacheField>
    <cacheField name="Hora de salida2" numFmtId="165">
      <sharedItems containsSemiMixedTypes="0" containsNonDate="0" containsDate="1" containsString="0" minDate="1899-12-30T01:04:00" maxDate="1899-12-30T07:51:00"/>
    </cacheField>
    <cacheField name="Tiempo de Permanencia" numFmtId="165">
      <sharedItems containsSemiMixedTypes="0" containsNonDate="0" containsDate="1" containsString="0" minDate="1899-12-30T01:01:00" maxDate="1899-12-30T04:14:00"/>
    </cacheField>
    <cacheField name="Tiempo de Preparacion" numFmtId="165">
      <sharedItems containsSemiMixedTypes="0" containsNonDate="0" containsDate="1" containsString="0" minDate="1899-12-30T00:05:00" maxDate="1899-12-30T03:23:00"/>
    </cacheField>
    <cacheField name="Tiempo de Degustacion" numFmtId="165">
      <sharedItems containsSemiMixedTypes="0" containsNonDate="0" containsDate="1" containsString="0" minDate="1899-12-30T00:00:00" maxDate="1899-12-30T03:49:00"/>
    </cacheField>
    <cacheField name="Cobrado o no cobrado" numFmtId="0">
      <sharedItems count="2">
        <s v="Cobrado"/>
        <s v="No Cobr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4.010101041669" createdVersion="8" refreshedVersion="8" minRefreshableVersion="3" recordCount="767" xr:uid="{4B9E9EAA-1F03-074B-B32E-2B1ACD3605B1}">
  <cacheSource type="worksheet">
    <worksheetSource ref="A1:J768" sheet="Sala (2)"/>
  </cacheSource>
  <cacheFields count="10">
    <cacheField name="N√∫mero de Orden" numFmtId="0">
      <sharedItems containsSemiMixedTypes="0" containsString="0" containsNumber="1" containsInteger="1" minValue="1" maxValue="767"/>
    </cacheField>
    <cacheField name="Limpiar datos clientes " numFmtId="0">
      <sharedItems containsNonDate="0" containsString="0" containsBlank="1"/>
    </cacheField>
    <cacheField name="Nombre del Cliente" numFmtId="0">
      <sharedItems/>
    </cacheField>
    <cacheField name="N√∫mero de Comensales" numFmtId="0">
      <sharedItems containsSemiMixedTypes="0" containsString="0" containsNumber="1" containsInteger="1" minValue="1" maxValue="6"/>
    </cacheField>
    <cacheField name="Hora de Llegada" numFmtId="22">
      <sharedItems containsSemiMixedTypes="0" containsNonDate="0" containsDate="1" containsString="0" minDate="2023-04-01T00:01:00" maxDate="2023-04-07T03:56:00"/>
    </cacheField>
    <cacheField name="Hora de Salida" numFmtId="22">
      <sharedItems containsSemiMixedTypes="0" containsNonDate="0" containsDate="1" containsString="0" minDate="2023-04-01T01:11:00" maxDate="2023-04-07T07:51:00"/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/>
    </cacheField>
    <cacheField name="M√©todo de Pago" numFmtId="0">
      <sharedItems/>
    </cacheField>
    <cacheField name="Propina 2" numFmtId="2">
      <sharedItems count="708">
        <s v="48,55"/>
        <s v="43,3"/>
        <s v="30,87"/>
        <s v="34,68"/>
        <s v="24,33"/>
        <s v="26,57"/>
        <s v="10,54"/>
        <s v="49,18"/>
        <s v="46,85"/>
        <s v="16,6"/>
        <s v="32,89"/>
        <s v="45,27"/>
        <s v="22,06"/>
        <s v="48,76"/>
        <s v="28,77"/>
        <s v="37,9"/>
        <s v="12,17"/>
        <s v="33,09"/>
        <s v="17,45"/>
        <s v="31,7"/>
        <s v="20,53"/>
        <s v="45,41"/>
        <s v="38,46"/>
        <s v="38,18"/>
        <s v="46,15"/>
        <s v="10,37"/>
        <s v="19,27"/>
        <s v="41,22"/>
        <s v="14,83"/>
        <s v="26,29"/>
        <s v="19,81"/>
        <s v="28,25"/>
        <s v="20,38"/>
        <s v="13,08"/>
        <s v="15,75"/>
        <s v="45,28"/>
        <s v="10,39"/>
        <s v="16,31"/>
        <s v="48,36"/>
        <s v="13,68"/>
        <s v="15,24"/>
        <s v="49,58"/>
        <s v="32,19"/>
        <s v="42,6"/>
        <s v="25,41"/>
        <s v="27,97"/>
        <s v="10,98"/>
        <s v="25,31"/>
        <s v="20,92"/>
        <s v="16,74"/>
        <s v="37,08"/>
        <s v="46,88"/>
        <s v="36,88"/>
        <s v="23,36"/>
        <s v="45,49"/>
        <s v="43,2"/>
        <s v="45,45"/>
        <s v="30,7"/>
        <s v="33,89"/>
        <s v="19,54"/>
        <s v="42,87"/>
        <s v="37,93"/>
        <s v="33,34"/>
        <s v="34,77"/>
        <s v="14,0"/>
        <s v="10,88"/>
        <s v="21,25"/>
        <s v="45,65"/>
        <s v="31,49"/>
        <s v="28,26"/>
        <s v="24,01"/>
        <s v="15,28"/>
        <s v="34,51"/>
        <s v="30,83"/>
        <s v="45,23"/>
        <s v="17,76"/>
        <s v="19,88"/>
        <s v="20,02"/>
        <s v="34,01"/>
        <s v="39,05"/>
        <s v="23,69"/>
        <s v="38,6"/>
        <s v="24,94"/>
        <s v="15,11"/>
        <s v="45,96"/>
        <s v="11,84"/>
        <s v="29,46"/>
        <s v="23,93"/>
        <s v="12,28"/>
        <s v="30,69"/>
        <s v="39,1"/>
        <s v="12,75"/>
        <s v="45,66"/>
        <s v="28,36"/>
        <s v="24,68"/>
        <s v="33,63"/>
        <s v="19,22"/>
        <s v="17,15"/>
        <s v="33,55"/>
        <s v="15,15"/>
        <s v="15,09"/>
        <s v="12,65"/>
        <s v="26,75"/>
        <s v="11,12"/>
        <s v="15,64"/>
        <s v="22,72"/>
        <s v="48,77"/>
        <s v="23,26"/>
        <s v="42,95"/>
        <s v="47,91"/>
        <s v="18,82"/>
        <s v="35,36"/>
        <s v="29,74"/>
        <s v="38,81"/>
        <s v="46,46"/>
        <s v="47,69"/>
        <s v="11,65"/>
        <s v="49,32"/>
        <s v="11,5"/>
        <s v="12,51"/>
        <s v="12,3"/>
        <s v="10,85"/>
        <s v="24,66"/>
        <s v="41,82"/>
        <s v="32,82"/>
        <s v="49,36"/>
        <s v="49,3"/>
        <s v="38,13"/>
        <s v="42,41"/>
        <s v="30,96"/>
        <s v="39,74"/>
        <s v="30,1"/>
        <s v="34,7"/>
        <s v="30,25"/>
        <s v="12,4"/>
        <s v="32,79"/>
        <s v="47,2"/>
        <s v="32,13"/>
        <s v="41,56"/>
        <s v="16,29"/>
        <s v="48,26"/>
        <s v="11,22"/>
        <s v="11,32"/>
        <s v="38,4"/>
        <s v="27,14"/>
        <s v="46,26"/>
        <s v="15,92"/>
        <s v="48,43"/>
        <s v="41,51"/>
        <s v="25,57"/>
        <s v="42,84"/>
        <s v="17,2"/>
        <s v="25,72"/>
        <s v="19,03"/>
        <s v="28,48"/>
        <s v="48,75"/>
        <s v="47,81"/>
        <s v="26,02"/>
        <s v="18,86"/>
        <s v="17,55"/>
        <s v="14,94"/>
        <s v="47,53"/>
        <s v="41,9"/>
        <s v="43,95"/>
        <s v="42,74"/>
        <s v="17,09"/>
        <s v="16,62"/>
        <s v="25,98"/>
        <s v="46,56"/>
        <s v="45,17"/>
        <s v="48,73"/>
        <s v="48,24"/>
        <s v="27,94"/>
        <s v="30,5"/>
        <s v="31,6"/>
        <s v="13,3"/>
        <s v="46,61"/>
        <s v="42,58"/>
        <s v="38,36"/>
        <s v="11,69"/>
        <s v="24,24"/>
        <s v="28,07"/>
        <s v="17,4"/>
        <s v="13,95"/>
        <s v="41,66"/>
        <s v="38,88"/>
        <s v="24,36"/>
        <s v="15,99"/>
        <s v="24,85"/>
        <s v="11,41"/>
        <s v="10,06"/>
        <s v="42,65"/>
        <s v="20,11"/>
        <s v="36,72"/>
        <s v="13,26"/>
        <s v="19,84"/>
        <s v="24,19"/>
        <s v="40,19"/>
        <s v="49,56"/>
        <s v="26,49"/>
        <s v="36,96"/>
        <s v="46,54"/>
        <s v="36,7"/>
        <s v="34,49"/>
        <s v="14,67"/>
        <s v="11,13"/>
        <s v="18,85"/>
        <s v="28,1"/>
        <s v="33,39"/>
        <s v="35,64"/>
        <s v="35,69"/>
        <s v="31,17"/>
        <s v="23,34"/>
        <s v="46,96"/>
        <s v="48,5"/>
        <s v="17,83"/>
        <s v="32,58"/>
        <s v="49,62"/>
        <s v="17,61"/>
        <s v="35,02"/>
        <s v="39,48"/>
        <s v="41,05"/>
        <s v="10,66"/>
        <s v="28,58"/>
        <s v="15,84"/>
        <s v="49,1"/>
        <s v="15,43"/>
        <s v="45,64"/>
        <s v="10,22"/>
        <s v="26,37"/>
        <s v="39,81"/>
        <s v="13,15"/>
        <s v="33,02"/>
        <s v="11,76"/>
        <s v="33,81"/>
        <s v="38,97"/>
        <s v="31,29"/>
        <s v="21,45"/>
        <s v="17,65"/>
        <s v="14,82"/>
        <s v="42,75"/>
        <s v="49,07"/>
        <s v="18,69"/>
        <s v="47,71"/>
        <s v="23,21"/>
        <s v="13,69"/>
        <s v="43,81"/>
        <s v="34,69"/>
        <s v="36,43"/>
        <s v="13,34"/>
        <s v="49,88"/>
        <s v="26,78"/>
        <s v="47,99"/>
        <s v="46,72"/>
        <s v="47,55"/>
        <s v="32,42"/>
        <s v="42,83"/>
        <s v="42,96"/>
        <s v="49,21"/>
        <s v="21,48"/>
        <s v="24,75"/>
        <s v="44,66"/>
        <s v="23,16"/>
        <s v="39,17"/>
        <s v="10,13"/>
        <s v="16,11"/>
        <s v="42,73"/>
        <s v="36,3"/>
        <s v="19,93"/>
        <s v="49,67"/>
        <s v="20,98"/>
        <s v="10,29"/>
        <s v="41,36"/>
        <s v="43,53"/>
        <s v="36,08"/>
        <s v="44,3"/>
        <s v="19,05"/>
        <s v="43,07"/>
        <s v="29,99"/>
        <s v="10,94"/>
        <s v="41,96"/>
        <s v="31,67"/>
        <s v="26,56"/>
        <s v="14,59"/>
        <s v="15,44"/>
        <s v="29,72"/>
        <s v="33,11"/>
        <s v="20,36"/>
        <s v="46,42"/>
        <s v="29,07"/>
        <s v="43,46"/>
        <s v="23,24"/>
        <s v="29,68"/>
        <s v="38,38"/>
        <s v="16,52"/>
        <s v="39,89"/>
        <s v="16,49"/>
        <s v="22,05"/>
        <s v="37,92"/>
        <s v="16,96"/>
        <s v="31,66"/>
        <s v="33,79"/>
        <s v="36,09"/>
        <s v="11,47"/>
        <s v="39,27"/>
        <s v="30,89"/>
        <s v="43,14"/>
        <s v="32,18"/>
        <s v="20,6"/>
        <s v="31,13"/>
        <s v="24,55"/>
        <s v="10,08"/>
        <s v="30,05"/>
        <s v="44,02"/>
        <s v="23,59"/>
        <s v="24,69"/>
        <s v="21,6"/>
        <s v="32,5"/>
        <s v="13,85"/>
        <s v="15,08"/>
        <s v="38,89"/>
        <s v="32,17"/>
        <s v="36,61"/>
        <s v="25,21"/>
        <s v="13,19"/>
        <s v="17,5"/>
        <s v="17,93"/>
        <s v="19,28"/>
        <s v="30,62"/>
        <s v="19,6"/>
        <s v="38,52"/>
        <s v="47,05"/>
        <s v="20,06"/>
        <s v="23,01"/>
        <s v="33,01"/>
        <s v="13,98"/>
        <s v="35,93"/>
        <s v="48,52"/>
        <s v="30,78"/>
        <s v="40,63"/>
        <s v="36,21"/>
        <s v="48,93"/>
        <s v="27,37"/>
        <s v="29,58"/>
        <s v="30,53"/>
        <s v="28,92"/>
        <s v="26,87"/>
        <s v="42,1"/>
        <s v="12,2"/>
        <s v="39,26"/>
        <s v="41,73"/>
        <s v="47,21"/>
        <s v="49,02"/>
        <s v="48,28"/>
        <s v="34,97"/>
        <s v="10,57"/>
        <s v="12,62"/>
        <s v="37,65"/>
        <s v="34,83"/>
        <s v="47,79"/>
        <s v="32,51"/>
        <s v="17,17"/>
        <s v="26,62"/>
        <s v="33,35"/>
        <s v="22,3"/>
        <s v="27,51"/>
        <s v="14,96"/>
        <s v="40,31"/>
        <s v="10,61"/>
        <s v="22,53"/>
        <s v="27,69"/>
        <s v="19,8"/>
        <s v="31,33"/>
        <s v="39,32"/>
        <s v="11,14"/>
        <s v="28,96"/>
        <s v="20,84"/>
        <s v="27,03"/>
        <s v="39,14"/>
        <s v="42,68"/>
        <s v="48,6"/>
        <s v="32,73"/>
        <s v="12,54"/>
        <s v="18,05"/>
        <s v="40,9"/>
        <s v="34,5"/>
        <s v="37,79"/>
        <s v="48,96"/>
        <s v="27,32"/>
        <s v="15,87"/>
        <s v="31,02"/>
        <s v="14,76"/>
        <s v="32,56"/>
        <s v="14,56"/>
        <s v="34,03"/>
        <s v="22,98"/>
        <s v="10,14"/>
        <s v="48,7"/>
        <s v="43,65"/>
        <s v="21,88"/>
        <s v="12,94"/>
        <s v="13,17"/>
        <s v="20,51"/>
        <s v="12,9"/>
        <s v="35,08"/>
        <s v="35,51"/>
        <s v="14,09"/>
        <s v="17,57"/>
        <s v="39,72"/>
        <s v="34,13"/>
        <s v="11,02"/>
        <s v="49,43"/>
        <s v="47,8"/>
        <s v="43,74"/>
        <s v="15,6"/>
        <s v="10,95"/>
        <s v="42,09"/>
        <s v="39,82"/>
        <s v="18,71"/>
        <s v="45,77"/>
        <s v="37,15"/>
        <s v="30,48"/>
        <s v="12,56"/>
        <s v="19,3"/>
        <s v="25,56"/>
        <s v="38,85"/>
        <s v="23,31"/>
        <s v="21,07"/>
        <s v="14,48"/>
        <s v="25,26"/>
        <s v="14,28"/>
        <s v="35,24"/>
        <s v="28,68"/>
        <s v="35,68"/>
        <s v="42,25"/>
        <s v="48,9"/>
        <s v="46,37"/>
        <s v="43,48"/>
        <s v="36,83"/>
        <s v="39,62"/>
        <s v="19,7"/>
        <s v="21,94"/>
        <s v="17,26"/>
        <s v="15,21"/>
        <s v="32,77"/>
        <s v="49,6"/>
        <s v="21,51"/>
        <s v="21,17"/>
        <s v="17,07"/>
        <s v="44,9"/>
        <s v="26,63"/>
        <s v="42,31"/>
        <s v="47,46"/>
        <s v="28,49"/>
        <s v="36,79"/>
        <s v="15,63"/>
        <s v="21,66"/>
        <s v="19,55"/>
        <s v="33,85"/>
        <s v="32,78"/>
        <s v="39,58"/>
        <s v="18,63"/>
        <s v="42,02"/>
        <s v="18,84"/>
        <s v="12,74"/>
        <s v="22,76"/>
        <s v="39,07"/>
        <s v="12,66"/>
        <s v="45,76"/>
        <s v="37,38"/>
        <s v="22,27"/>
        <s v="26,79"/>
        <s v="32,67"/>
        <s v="11,85"/>
        <s v="33,96"/>
        <s v="39,42"/>
        <s v="29,93"/>
        <s v="21,99"/>
        <s v="22,69"/>
        <s v="37,62"/>
        <s v="28,38"/>
        <s v="32,9"/>
        <s v="35,84"/>
        <s v="31,31"/>
        <s v="25,76"/>
        <s v="43,42"/>
        <s v="42,8"/>
        <s v="16,26"/>
        <s v="14,97"/>
        <s v="35,95"/>
        <s v="37,37"/>
        <s v="22,74"/>
        <s v="38,84"/>
        <s v="43,79"/>
        <s v="20,85"/>
        <s v="23,92"/>
        <s v="18,48"/>
        <s v="34,59"/>
        <s v="43,99"/>
        <s v="15,18"/>
        <s v="35,35"/>
        <s v="26,91"/>
        <s v="32,87"/>
        <s v="43,02"/>
        <s v="22,95"/>
        <s v="15,62"/>
        <s v="25,91"/>
        <s v="30,19"/>
        <s v="34,39"/>
        <s v="17,95"/>
        <s v="20,09"/>
        <s v="39,45"/>
        <s v="46,0"/>
        <s v="41,35"/>
        <s v="20,9"/>
        <s v="47,85"/>
        <s v="33,7"/>
        <s v="49,05"/>
        <s v="49,37"/>
        <s v="44,91"/>
        <s v="12,18"/>
        <s v="20,04"/>
        <s v="28,88"/>
        <s v="35,34"/>
        <s v="28,33"/>
        <s v="17,54"/>
        <s v="10,28"/>
        <s v="44,38"/>
        <s v="41,08"/>
        <s v="35,88"/>
        <s v="45,26"/>
        <s v="31,53"/>
        <s v="44,24"/>
        <s v="21,49"/>
        <s v="20,07"/>
        <s v="33,08"/>
        <s v="42,62"/>
        <s v="21,13"/>
        <s v="28,52"/>
        <s v="49,54"/>
        <s v="46,21"/>
        <s v="47,08"/>
        <s v="42,57"/>
        <s v="33,52"/>
        <s v="21,71"/>
        <s v="34,12"/>
        <s v="32,8"/>
        <s v="35,96"/>
        <s v="44,54"/>
        <s v="13,27"/>
        <s v="20,23"/>
        <s v="35,99"/>
        <s v="36,98"/>
        <s v="10,07"/>
        <s v="35,03"/>
        <s v="33,93"/>
        <s v="40,94"/>
        <s v="44,33"/>
        <s v="35,67"/>
        <s v="48,8"/>
        <s v="46,01"/>
        <s v="40,33"/>
        <s v="23,7"/>
        <s v="45,46"/>
        <s v="11,31"/>
        <s v="30,97"/>
        <s v="16,81"/>
        <s v="16,5"/>
        <s v="24,2"/>
        <s v="24,38"/>
        <s v="31,58"/>
        <s v="28,9"/>
        <s v="36,55"/>
        <s v="23,29"/>
        <s v="44,28"/>
        <s v="23,54"/>
        <s v="23,56"/>
        <s v="26,48"/>
        <s v="18,42"/>
        <s v="23,89"/>
        <s v="25,93"/>
        <s v="16,44"/>
        <s v="26,64"/>
        <s v="42,27"/>
        <s v="38,0"/>
        <s v="19,24"/>
        <s v="15,03"/>
        <s v="26,07"/>
        <s v="36,62"/>
        <s v="39,71"/>
        <s v="22,41"/>
        <s v="11,19"/>
        <s v="29,25"/>
        <s v="22,15"/>
        <s v="32,86"/>
        <s v="36,58"/>
        <s v="30,71"/>
        <s v="18,97"/>
        <s v="49,29"/>
        <s v="39,68"/>
        <s v="11,11"/>
        <s v="28,81"/>
        <s v="13,86"/>
        <s v="40,03"/>
        <s v="12,59"/>
        <s v="42,79"/>
        <s v="17,43"/>
        <s v="15,98"/>
        <s v="38,21"/>
        <s v="20,27"/>
        <s v="34,33"/>
        <s v="23,98"/>
        <s v="21,7"/>
        <s v="31,23"/>
        <s v="44,2"/>
        <s v="31,27"/>
        <s v="15,91"/>
        <s v="32,54"/>
        <s v="11,64"/>
        <s v="41,8"/>
        <s v="25,32"/>
        <s v="11,86"/>
        <s v="20,49"/>
        <s v="18,61"/>
        <s v="10,68"/>
        <s v="32,2"/>
        <s v="29,19"/>
        <s v="36,5"/>
        <s v="41,29"/>
        <s v="30,74"/>
        <s v="41,6"/>
        <s v="12,57"/>
        <s v="26,76"/>
        <s v="12,06"/>
        <s v="37,07"/>
        <s v="21,04"/>
        <s v="40,42"/>
        <s v="48,15"/>
        <s v="19,89"/>
        <s v="15,83"/>
        <s v="10,53"/>
        <s v="10,25"/>
        <s v="37,22"/>
        <s v="13,9"/>
        <s v="25,92"/>
        <s v="28,31"/>
        <s v="23,66"/>
        <s v="18,23"/>
        <s v="18,76"/>
        <s v="34,35"/>
        <s v="38,44"/>
        <s v="39,83"/>
        <s v="47,07"/>
        <s v="22,24"/>
        <s v="33,29"/>
        <s v="44,45"/>
        <s v="40,39"/>
        <s v="26,15"/>
        <s v="28,43"/>
        <s v="49,74"/>
        <s v="42,21"/>
        <s v="35,11"/>
        <s v="10,69"/>
        <s v="39,91"/>
        <s v="44,73"/>
        <s v="23,67"/>
        <s v="37,21"/>
        <s v="17,23"/>
        <s v="40,28"/>
        <s v="47,13"/>
        <s v="20,62"/>
        <s v="27,79"/>
        <s v="14,12"/>
        <s v="18,66"/>
        <s v="41,38"/>
        <s v="13,24"/>
        <s v="34,28"/>
        <s v="15,02"/>
        <s v="14,35"/>
        <s v="43,35"/>
        <s v="35,09"/>
        <s v="46,82"/>
        <s v="38,43"/>
        <s v="24,09"/>
        <s v="17,37"/>
        <s v="33,69"/>
        <s v="16,05"/>
        <s v="10,51"/>
        <s v="25,7"/>
        <s v="26,5"/>
        <s v="18,75"/>
        <s v="37,23"/>
        <s v="12,55"/>
        <s v="24,12"/>
        <s v="21,82"/>
        <s v="49,35"/>
        <s v="46,27"/>
        <s v="26,24"/>
        <s v="26,65"/>
        <s v="31,75"/>
        <s v="10,03"/>
        <s v="27,04"/>
        <s v="13,7"/>
        <s v="16,85"/>
        <s v="49,45"/>
        <s v="22,88"/>
        <s v="20,41"/>
        <s v="30,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4.550812384259" createdVersion="8" refreshedVersion="8" minRefreshableVersion="3" recordCount="767" xr:uid="{B3D1F9AA-59E7-714C-B936-4FD610B7C8B5}">
  <cacheSource type="worksheet">
    <worksheetSource ref="G1:J768" sheet="Sala (2)"/>
  </cacheSource>
  <cacheFields count="4"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/>
    </cacheField>
    <cacheField name="M√©todo de Pago" numFmtId="0">
      <sharedItems count="3">
        <s v="Tarjeta de d√©bito"/>
        <s v="Efectivo"/>
        <s v="Tarjeta de cr√©dito"/>
      </sharedItems>
    </cacheField>
    <cacheField name="Propina 2" numFmtId="2">
      <sharedItems containsSemiMixedTypes="0" containsString="0" containsNumber="1" minValue="10.029999999999999" maxValue="49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4.593088425929" createdVersion="8" refreshedVersion="8" minRefreshableVersion="3" recordCount="767" xr:uid="{C60C78A9-2B02-AB4E-B541-2326294E1F53}">
  <cacheSource type="worksheet">
    <worksheetSource ref="A1:T768" sheet="Sala Final"/>
  </cacheSource>
  <cacheFields count="20">
    <cacheField name="Numero de Orden" numFmtId="1">
      <sharedItems containsSemiMixedTypes="0" containsString="0" containsNumber="1" containsInteger="1" minValue="1" maxValue="767"/>
    </cacheField>
    <cacheField name="Nombre del Cliente" numFmtId="49">
      <sharedItems/>
    </cacheField>
    <cacheField name="Numero de Comensales" numFmtId="1">
      <sharedItems containsSemiMixedTypes="0" containsString="0" containsNumber="1" containsInteger="1" minValue="1" maxValue="6"/>
    </cacheField>
    <cacheField name="Hora de Llegada" numFmtId="165">
      <sharedItems containsSemiMixedTypes="0" containsNonDate="0" containsDate="1" containsString="0" minDate="2023-04-01T00:01:00" maxDate="2023-04-07T03:56:00"/>
    </cacheField>
    <cacheField name="Hora de Salida" numFmtId="165">
      <sharedItems containsSemiMixedTypes="0" containsNonDate="0" containsDate="1" containsString="0" minDate="2023-04-01T01:11:00" maxDate="2023-04-07T07:51:00"/>
    </cacheField>
    <cacheField name="Mesero Asignado" numFmtId="49">
      <sharedItems count="5">
        <s v="Mesero_3"/>
        <s v="Mesero_1"/>
        <s v="Mesero_2"/>
        <s v="Mesero_5"/>
        <s v="Mesero_4"/>
      </sharedItems>
    </cacheField>
    <cacheField name="Tipo de Servicio" numFmtId="49">
      <sharedItems/>
    </cacheField>
    <cacheField name="Metodo de Pago" numFmtId="49">
      <sharedItems count="3">
        <s v="Tarjeta de debito"/>
        <s v="Efectivo"/>
        <s v="Tarjeta de credito"/>
      </sharedItems>
    </cacheField>
    <cacheField name="Propina" numFmtId="2">
      <sharedItems containsSemiMixedTypes="0" containsString="0" containsNumber="1" minValue="10.029999999999999" maxValue="49.88"/>
    </cacheField>
    <cacheField name="Estado de la Mesa" numFmtId="49">
      <sharedItems/>
    </cacheField>
    <cacheField name="Pais de Origen" numFmtId="49">
      <sharedItems count="11">
        <s v="España"/>
        <s v="Colombia"/>
        <s v="Brasil"/>
        <s v="Paraguay"/>
        <s v="Peru"/>
        <s v="Venezuela"/>
        <s v="Bolivia"/>
        <s v="Uruguay"/>
        <s v="Ecuador"/>
        <s v="Chile"/>
        <s v="Argentina"/>
      </sharedItems>
    </cacheField>
    <cacheField name="Platos Ordenados" numFmtId="0">
      <sharedItems count="547">
        <s v="&quot;&quot;Plato_7  Plato_2&quot;&quot;&quot;  "/>
        <s v="&quot;&quot;Plato_17  Plato_6&quot;&quot;&quot;  "/>
        <s v="&quot;&quot;Plato_20  Plato_17  Plato_19  Plato_9&quot;&quot;&quot;"/>
        <s v="&quot;&quot;Plato_11  Plato_16&quot;&quot;&quot;  "/>
        <s v="&quot;&quot;Plato_12  Plato_7&quot;&quot;&quot;  "/>
        <s v="Plato_8   "/>
        <s v="&quot;&quot;Plato_15  Plato_19&quot;&quot;&quot;  "/>
        <s v="&quot;&quot;Plato_5  Plato_16  Plato_20&quot;&quot;&quot; "/>
        <s v="&quot;&quot;Plato_2  Plato_7  Plato_12  Plato_15&quot;&quot;&quot;"/>
        <s v="&quot;&quot;Plato_18  Plato_20&quot;&quot;&quot;  "/>
        <s v="&quot;&quot;Plato_16  Plato_2&quot;&quot;&quot;  "/>
        <s v="&quot;&quot;Plato_16  Plato_19  Plato_8  Plato_20&quot;&quot;&quot;"/>
        <s v="Plato_9   "/>
        <s v="&quot;&quot;Plato_3  Plato_11  Plato_14  Plato_2&quot;&quot;&quot;"/>
        <s v="&quot;&quot;Plato_16  Plato_13  Plato_8&quot;&quot;&quot; "/>
        <s v="Plato_16   "/>
        <s v="&quot;&quot;Plato_8  Plato_4  Plato_5&quot;&quot;&quot; "/>
        <s v="&quot;&quot;Plato_9  Plato_20  Plato_10  Plato_15&quot;&quot;&quot;"/>
        <s v="Plato_20   "/>
        <s v="&quot;&quot;Plato_8  Plato_1  Plato_14&quot;&quot;&quot; "/>
        <s v="&quot;&quot;Plato_20  Plato_3  Plato_15  Plato_1&quot;&quot;&quot;"/>
        <s v="&quot;&quot;Plato_4  Plato_18  Plato_9  Plato_8&quot;&quot;&quot;"/>
        <s v="&quot;&quot;Plato_12  Plato_6&quot;&quot;&quot;  "/>
        <s v="&quot;&quot;Plato_10  Plato_9  Plato_14  Plato_20&quot;&quot;&quot;"/>
        <s v="Plato_18   "/>
        <s v="&quot;&quot;Plato_4  Plato_13  Plato_7&quot;&quot;&quot; "/>
        <s v="&quot;&quot;Plato_8  Plato_10&quot;&quot;&quot;  "/>
        <s v="&quot;&quot;Plato_4  Plato_9&quot;&quot;&quot;  "/>
        <s v="&quot;&quot;Plato_1  Plato_4  Plato_17&quot;&quot;&quot; "/>
        <s v="&quot;&quot;Plato_10  Plato_3&quot;&quot;&quot;  "/>
        <s v="&quot;&quot;Plato_9  Plato_12&quot;&quot;&quot;  "/>
        <s v="&quot;&quot;Plato_15  Plato_11  Plato_10  Plato_4&quot;&quot;&quot;"/>
        <s v="&quot;&quot;Plato_8  Plato_6  Plato_15  Plato_10&quot;&quot;&quot;"/>
        <s v="&quot;&quot;Plato_18  Plato_10&quot;&quot;&quot;  "/>
        <s v="&quot;&quot;Plato_2  Plato_9  Plato_11  Plato_17&quot;&quot;&quot;"/>
        <s v="Plato_2   "/>
        <s v="Plato_13   "/>
        <s v="&quot;&quot;Plato_17  Plato_8  Plato_19&quot;&quot;&quot; "/>
        <s v="Plato_19   "/>
        <s v="&quot;&quot;Plato_9  Plato_11  Plato_16&quot;&quot;&quot; "/>
        <s v="&quot;&quot;Plato_15  Plato_10  Plato_2&quot;&quot;&quot; "/>
        <s v="&quot;&quot;Plato_5  Plato_20&quot;&quot;&quot;  "/>
        <s v="&quot;&quot;Plato_15  Plato_18  Plato_7  Plato_17&quot;&quot;&quot;"/>
        <s v="&quot;&quot;Plato_10  Plato_1  Plato_13&quot;&quot;&quot; "/>
        <s v="Plato_4   "/>
        <s v="&quot;&quot;Plato_2  Plato_18  Plato_14&quot;&quot;&quot; "/>
        <s v="&quot;&quot;Plato_11  Plato_14  Plato_3&quot;&quot;&quot; "/>
        <s v="&quot;&quot;Plato_6  Plato_5  Plato_11&quot;&quot;&quot; "/>
        <s v="&quot;&quot;Plato_7  Plato_15  Plato_4&quot;&quot;&quot; "/>
        <s v="&quot;&quot;Plato_15  Plato_5&quot;&quot;&quot;  "/>
        <s v="&quot;&quot;Plato_14  Plato_11  Plato_5  Plato_4&quot;&quot;&quot;"/>
        <s v="&quot;&quot;Plato_11  Plato_17  Plato_18&quot;&quot;&quot; "/>
        <s v="&quot;&quot;Plato_14  Plato_2  Plato_19&quot;&quot;&quot; "/>
        <s v="&quot;&quot;Plato_8  Plato_17  Plato_4  Plato_11&quot;&quot;&quot;"/>
        <s v="&quot;&quot;Plato_11  Plato_7  Plato_19  Plato_15&quot;&quot;&quot;"/>
        <s v="&quot;&quot;Plato_8  Plato_20  Plato_5  Plato_19&quot;&quot;&quot;"/>
        <s v="&quot;&quot;Plato_5  Plato_3&quot;&quot;&quot;  "/>
        <s v="&quot;&quot;Plato_12  Plato_14  Plato_4  Plato_20&quot;&quot;&quot;"/>
        <s v="&quot;&quot;Plato_4  Plato_11&quot;&quot;&quot;  "/>
        <s v="&quot;&quot;Plato_20  Plato_4  Plato_2  Plato_16&quot;&quot;&quot;"/>
        <s v="&quot;&quot;Plato_2  Plato_12  Plato_17&quot;&quot;&quot; "/>
        <s v="&quot;&quot;Plato_3  Plato_8&quot;&quot;&quot;  "/>
        <s v="&quot;&quot;Plato_3  Plato_20  Plato_19&quot;&quot;&quot; "/>
        <s v="&quot;&quot;Plato_16  Plato_17  Plato_12  Plato_20&quot;&quot;&quot;"/>
        <s v="&quot;&quot;Plato_19  Plato_20  Plato_4&quot;&quot;&quot; "/>
        <s v="&quot;&quot;Plato_20  Plato_19  Plato_10  Plato_2&quot;&quot;&quot;"/>
        <s v="&quot;&quot;Plato_14  Plato_16  Plato_15  Plato_1&quot;&quot;&quot;"/>
        <s v="&quot;&quot;Plato_13  Plato_7  Plato_11&quot;&quot;&quot; "/>
        <s v="&quot;&quot;Plato_1  Plato_18&quot;&quot;&quot;  "/>
        <s v="&quot;&quot;Plato_2  Plato_14&quot;&quot;&quot;  "/>
        <s v="&quot;&quot;Plato_13  Plato_4&quot;&quot;&quot;  "/>
        <s v="Plato_6   "/>
        <s v="&quot;&quot;Plato_10  Plato_18  Plato_15&quot;&quot;&quot; "/>
        <s v="&quot;&quot;Plato_20  Plato_14&quot;&quot;&quot;  "/>
        <s v="&quot;&quot;Plato_2  Plato_4  Plato_7  Plato_10&quot;&quot;&quot;"/>
        <s v="&quot;&quot;Plato_4  Plato_7  Plato_11&quot;&quot;&quot; "/>
        <s v="Plato_12   "/>
        <s v="&quot;&quot;Plato_9  Plato_11  Plato_3  Plato_13&quot;&quot;&quot;"/>
        <s v="&quot;&quot;Plato_5  Plato_9  Plato_7&quot;&quot;&quot; "/>
        <s v="Plato_17   "/>
        <s v="&quot;&quot;Plato_1  Plato_2&quot;&quot;&quot;  "/>
        <s v="&quot;&quot;Plato_6  Plato_3  Plato_15&quot;&quot;&quot; "/>
        <s v="&quot;&quot;Plato_16  Plato_19  Plato_3  Plato_15&quot;&quot;&quot;"/>
        <s v="Plato_1   "/>
        <s v="&quot;&quot;Plato_4  Plato_15  Plato_17&quot;&quot;&quot; "/>
        <s v="&quot;&quot;Plato_20  Plato_12  Plato_10&quot;&quot;&quot; "/>
        <s v="&quot;&quot;Plato_14  Plato_18  Plato_5&quot;&quot;&quot; "/>
        <s v="&quot;&quot;Plato_8  Plato_13  Plato_5  Plato_6&quot;&quot;&quot;"/>
        <s v="&quot;&quot;Plato_9  Plato_7&quot;&quot;&quot;  "/>
        <s v="&quot;&quot;Plato_2  Plato_15  Plato_11&quot;&quot;&quot; "/>
        <s v="&quot;&quot;Plato_12  Plato_15&quot;&quot;&quot;  "/>
        <s v="&quot;&quot;Plato_11  Plato_12  Plato_7&quot;&quot;&quot; "/>
        <s v="&quot;&quot;Plato_10  Plato_3  Plato_18&quot;&quot;&quot; "/>
        <s v="&quot;&quot;Plato_3  Plato_9  Plato_12&quot;&quot;&quot; "/>
        <s v="&quot;&quot;Plato_2  Plato_17  Plato_12  Plato_9&quot;&quot;&quot;"/>
        <s v="&quot;&quot;Plato_7  Plato_5  Plato_1&quot;&quot;&quot; "/>
        <s v="&quot;&quot;Plato_17  Plato_1  Plato_5  Plato_8&quot;&quot;&quot;"/>
        <s v="&quot;&quot;Plato_16  Plato_9&quot;&quot;&quot;  "/>
        <s v="&quot;&quot;Plato_13  Plato_18  Plato_4&quot;&quot;&quot; "/>
        <s v="&quot;&quot;Plato_14  Plato_17&quot;&quot;&quot;  "/>
        <s v="&quot;&quot;Plato_3  Plato_6&quot;&quot;&quot;  "/>
        <s v="&quot;&quot;Plato_15  Plato_9  Plato_18&quot;&quot;&quot; "/>
        <s v="&quot;&quot;Plato_9  Plato_4  Plato_3  Plato_16&quot;&quot;&quot;"/>
        <s v="&quot;&quot;Plato_18  Plato_14  Plato_5&quot;&quot;&quot; "/>
        <s v="&quot;&quot;Plato_9  Plato_10  Plato_6&quot;&quot;&quot; "/>
        <s v="&quot;&quot;Plato_15  Plato_5  Plato_7  Plato_9&quot;&quot;&quot;"/>
        <s v="Plato_3   "/>
        <s v="&quot;&quot;Plato_2  Plato_9  Plato_4  Plato_5&quot;&quot;&quot;"/>
        <s v="&quot;&quot;Plato_6  Plato_2  Plato_15&quot;&quot;&quot; "/>
        <s v="&quot;&quot;Plato_15  Plato_8  Plato_19  Plato_18&quot;&quot;&quot;"/>
        <s v="&quot;&quot;Plato_4  Plato_14  Plato_6  Plato_15&quot;&quot;&quot;"/>
        <s v="&quot;&quot;Plato_10  Plato_19  Plato_4&quot;&quot;&quot; "/>
        <s v="&quot;&quot;Plato_17  Plato_10&quot;&quot;&quot;  "/>
        <s v="Plato_10   "/>
        <s v="Plato_7   "/>
        <s v="&quot;&quot;Plato_3  Plato_1  Plato_11  Plato_9&quot;&quot;&quot;"/>
        <s v="&quot;&quot;Plato_16  Plato_18  Plato_3&quot;&quot;&quot; "/>
        <s v="&quot;&quot;Plato_16  Plato_8  Plato_7  Plato_2&quot;&quot;&quot;"/>
        <s v="&quot;&quot;Plato_1  Plato_4  Plato_7  Plato_17&quot;&quot;&quot;"/>
        <s v="&quot;&quot;Plato_12  Plato_3  Plato_9&quot;&quot;&quot; "/>
        <s v="&quot;&quot;Plato_20  Plato_4  Plato_13&quot;&quot;&quot; "/>
        <s v="&quot;&quot;Plato_14  Plato_19  Plato_13  Plato_8&quot;&quot;&quot;"/>
        <s v="&quot;&quot;Plato_15  Plato_18  Plato_17  Plato_4&quot;&quot;&quot;"/>
        <s v="&quot;&quot;Plato_7  Plato_15&quot;&quot;&quot;  "/>
        <s v="&quot;&quot;Plato_17  Plato_20  Plato_9&quot;&quot;&quot; "/>
        <s v="&quot;&quot;Plato_17  Plato_12  Plato_10  Plato_2&quot;&quot;&quot;"/>
        <s v="&quot;&quot;Plato_1  Plato_8  Plato_4&quot;&quot;&quot; "/>
        <s v="&quot;&quot;Plato_7  Plato_14  Plato_20&quot;&quot;&quot; "/>
        <s v="&quot;&quot;Plato_19  Plato_12  Plato_9  Plato_18&quot;&quot;&quot;"/>
        <s v="&quot;&quot;Plato_5  Plato_2&quot;&quot;&quot;  "/>
        <s v="&quot;&quot;Plato_20  Plato_5&quot;&quot;&quot;  "/>
        <s v="&quot;&quot;Plato_9  Plato_18  Plato_3  Plato_10&quot;&quot;&quot;"/>
        <s v="&quot;&quot;Plato_18  Plato_2  Plato_4  Plato_9&quot;&quot;&quot;"/>
        <s v="&quot;&quot;Plato_5  Plato_11  Plato_3&quot;&quot;&quot; "/>
        <s v="&quot;&quot;Plato_14  Plato_13&quot;&quot;&quot;  "/>
        <s v="&quot;&quot;Plato_11  Plato_7  Plato_20&quot;&quot;&quot; "/>
        <s v="&quot;&quot;Plato_19  Plato_4&quot;&quot;&quot;  "/>
        <s v="&quot;&quot;Plato_6  Plato_17  Plato_3&quot;&quot;&quot; "/>
        <s v="&quot;&quot;Plato_1  Plato_16  Plato_2  Plato_19&quot;&quot;&quot;"/>
        <s v="&quot;&quot;Plato_12  Plato_10  Plato_19  Plato_8&quot;&quot;&quot;"/>
        <s v="&quot;&quot;Plato_9  Plato_17  Plato_4  Plato_11&quot;&quot;&quot;"/>
        <s v="&quot;&quot;Plato_19  Plato_7&quot;&quot;&quot;  "/>
        <s v="&quot;&quot;Plato_17  Plato_2  Plato_11  Plato_5&quot;&quot;&quot;"/>
        <s v="&quot;&quot;Plato_5  Plato_19  Plato_15  Plato_7&quot;&quot;&quot;"/>
        <s v="&quot;&quot;Plato_7  Plato_13&quot;&quot;&quot;  "/>
        <s v="Plato_14   "/>
        <s v="&quot;&quot;Plato_12  Plato_18  Plato_17&quot;&quot;&quot; "/>
        <s v="Plato_5   "/>
        <s v="&quot;&quot;Plato_13  Plato_18  Plato_5&quot;&quot;&quot; "/>
        <s v="&quot;&quot;Plato_3  Plato_9  Plato_19  Plato_2&quot;&quot;&quot;"/>
        <s v="&quot;&quot;Plato_10  Plato_9&quot;&quot;&quot;  "/>
        <s v="&quot;&quot;Plato_6  Plato_15&quot;&quot;&quot;  "/>
        <s v="&quot;&quot;Plato_15  Plato_7&quot;&quot;&quot;  "/>
        <s v="&quot;&quot;Plato_7  Plato_10  Plato_13  Plato_12&quot;&quot;&quot;"/>
        <s v="&quot;&quot;Plato_2  Plato_8  Plato_5  Plato_11&quot;&quot;&quot;"/>
        <s v="&quot;&quot;Plato_9  Plato_2  Plato_3  Plato_6&quot;&quot;&quot;"/>
        <s v="&quot;&quot;Plato_15  Plato_10  Plato_3  Plato_8&quot;&quot;&quot;"/>
        <s v="&quot;&quot;Plato_16  Plato_6  Plato_3&quot;&quot;&quot; "/>
        <s v="&quot;&quot;Plato_13  Plato_16&quot;&quot;&quot;  "/>
        <s v="&quot;&quot;Plato_6  Plato_15  Plato_17&quot;&quot;&quot; "/>
        <s v="&quot;&quot;Plato_18  Plato_10  Plato_9  Plato_6&quot;&quot;&quot;"/>
        <s v="&quot;&quot;Plato_18  Plato_10  Plato_7&quot;&quot;&quot; "/>
        <s v="&quot;&quot;Plato_4  Plato_20  Plato_8  Plato_14&quot;&quot;&quot;"/>
        <s v="&quot;&quot;Plato_1  Plato_9&quot;&quot;&quot;  "/>
        <s v="&quot;&quot;Plato_10  Plato_19  Plato_6  Plato_14&quot;&quot;&quot;"/>
        <s v="&quot;&quot;Plato_11  Plato_2&quot;&quot;&quot;  "/>
        <s v="&quot;&quot;Plato_3  Plato_14  Plato_9  Plato_16&quot;&quot;&quot;"/>
        <s v="&quot;&quot;Plato_18  Plato_6&quot;&quot;&quot;  "/>
        <s v="&quot;&quot;Plato_9  Plato_8  Plato_13  Plato_6&quot;&quot;&quot;"/>
        <s v="&quot;&quot;Plato_12  Plato_1&quot;&quot;&quot;  "/>
        <s v="&quot;&quot;Plato_19  Plato_20  Plato_7  Plato_2&quot;&quot;&quot;"/>
        <s v="&quot;&quot;Plato_17  Plato_13&quot;&quot;&quot;  "/>
        <s v="&quot;&quot;Plato_15  Plato_9&quot;&quot;&quot;  "/>
        <s v="&quot;&quot;Plato_10  Plato_8  Plato_17&quot;&quot;&quot; "/>
        <s v="&quot;&quot;Plato_15  Plato_19  Plato_3&quot;&quot;&quot; "/>
        <s v="&quot;&quot;Plato_14  Plato_18  Plato_1  Plato_10&quot;&quot;&quot;"/>
        <s v="&quot;&quot;Plato_13  Plato_2  Plato_7  Plato_20&quot;&quot;&quot;"/>
        <s v="&quot;&quot;Plato_13  Plato_4  Plato_1  Plato_3&quot;&quot;&quot;"/>
        <s v="&quot;&quot;Plato_2  Plato_10  Plato_13  Plato_16&quot;&quot;&quot;"/>
        <s v="&quot;&quot;Plato_6  Plato_2&quot;&quot;&quot;  "/>
        <s v="&quot;&quot;Plato_18  Plato_20  Plato_3&quot;&quot;&quot; "/>
        <s v="&quot;&quot;Plato_18  Plato_2&quot;&quot;&quot;  "/>
        <s v="&quot;&quot;Plato_1  Plato_13  Plato_6&quot;&quot;&quot; "/>
        <s v="Plato_15   "/>
        <s v="&quot;&quot;Plato_12  Plato_6  Plato_14&quot;&quot;&quot; "/>
        <s v="&quot;&quot;Plato_15  Plato_18  Plato_9&quot;&quot;&quot; "/>
        <s v="&quot;&quot;Plato_14  Plato_16&quot;&quot;&quot;  "/>
        <s v="&quot;&quot;Plato_11  Plato_14&quot;&quot;&quot;  "/>
        <s v="&quot;&quot;Plato_3  Plato_13  Plato_6  Plato_9&quot;&quot;&quot;"/>
        <s v="&quot;&quot;Plato_7  Plato_17  Plato_16  Plato_11&quot;&quot;&quot;"/>
        <s v="&quot;&quot;Plato_1  Plato_8  Plato_19  Plato_16&quot;&quot;&quot;"/>
        <s v="&quot;&quot;Plato_15  Plato_16  Plato_17&quot;&quot;&quot; "/>
        <s v="&quot;&quot;Plato_13  Plato_18  Plato_17  Plato_11&quot;&quot;&quot;"/>
        <s v="&quot;&quot;Plato_7  Plato_6  Plato_2  Plato_10&quot;&quot;&quot;"/>
        <s v="&quot;&quot;Plato_2  Plato_7  Plato_17&quot;&quot;&quot; "/>
        <s v="Plato_11   "/>
        <s v="&quot;&quot;Plato_11  Plato_5  Plato_8  Plato_15&quot;&quot;&quot;"/>
        <s v="&quot;&quot;Plato_14  Plato_2&quot;&quot;&quot;  "/>
        <s v="&quot;&quot;Plato_10  Plato_7&quot;&quot;&quot;  "/>
        <s v="&quot;&quot;Plato_17  Plato_14  Plato_4  Plato_15&quot;&quot;&quot;"/>
        <s v="&quot;&quot;Plato_10  Plato_1  Plato_11&quot;&quot;&quot; "/>
        <s v="&quot;&quot;Plato_20  Plato_12&quot;&quot;&quot;  "/>
        <s v="&quot;&quot;Plato_4  Plato_17  Plato_20  Plato_19&quot;&quot;&quot;"/>
        <s v="&quot;&quot;Plato_6  Plato_7  Plato_8  Plato_17&quot;&quot;&quot;"/>
        <s v="&quot;&quot;Plato_18  Plato_9  Plato_6  Plato_1&quot;&quot;&quot;"/>
        <s v="&quot;&quot;Plato_5  Plato_4&quot;&quot;&quot;  "/>
        <s v="&quot;&quot;Plato_10  Plato_5  Plato_14  Plato_12&quot;&quot;&quot;"/>
        <s v="&quot;&quot;Plato_1  Plato_10&quot;&quot;&quot;  "/>
        <s v="&quot;&quot;Plato_1  Plato_13  Plato_9&quot;&quot;&quot; "/>
        <s v="&quot;&quot;Plato_17  Plato_10  Plato_18  Plato_16&quot;&quot;&quot;"/>
        <s v="&quot;&quot;Plato_1  Plato_3  Plato_15  Plato_20&quot;&quot;&quot;"/>
        <s v="&quot;&quot;Plato_5  Plato_17&quot;&quot;&quot;  "/>
        <s v="&quot;&quot;Plato_15  Plato_8  Plato_2  Plato_7&quot;&quot;&quot;"/>
        <s v="&quot;&quot;Plato_8  Plato_15  Plato_2  Plato_1&quot;&quot;&quot;"/>
        <s v="&quot;&quot;Plato_14  Plato_17  Plato_6  Plato_2&quot;&quot;&quot;"/>
        <s v="&quot;&quot;Plato_7  Plato_1&quot;&quot;&quot;  "/>
        <s v="&quot;&quot;Plato_15  Plato_16  Plato_2&quot;&quot;&quot; "/>
        <s v="&quot;&quot;Plato_7  Plato_5&quot;&quot;&quot;  "/>
        <s v="&quot;&quot;Plato_19  Plato_20  Plato_18&quot;&quot;&quot; "/>
        <s v="&quot;&quot;Plato_7  Plato_8&quot;&quot;&quot;  "/>
        <s v="&quot;&quot;Plato_15  Plato_5  Plato_1&quot;&quot;&quot; "/>
        <s v="&quot;&quot;Plato_10  Plato_12&quot;&quot;&quot;  "/>
        <s v="&quot;&quot;Plato_11  Plato_17  Plato_10&quot;&quot;&quot; "/>
        <s v="&quot;&quot;Plato_5  Plato_10&quot;&quot;&quot;  "/>
        <s v="&quot;&quot;Plato_17  Plato_7&quot;&quot;&quot;  "/>
        <s v="&quot;&quot;Plato_20  Plato_8  Plato_4  Plato_16&quot;&quot;&quot;"/>
        <s v="&quot;&quot;Plato_7  Plato_14&quot;&quot;&quot;  "/>
        <s v="&quot;&quot;Plato_4  Plato_3&quot;&quot;&quot;  "/>
        <s v="&quot;&quot;Plato_3  Plato_6  Plato_12  Plato_11&quot;&quot;&quot;"/>
        <s v="&quot;&quot;Plato_15  Plato_14  Plato_2&quot;&quot;&quot; "/>
        <s v="&quot;&quot;Plato_7  Plato_12&quot;&quot;&quot;  "/>
        <s v="&quot;&quot;Plato_3  Plato_10&quot;&quot;&quot;  "/>
        <s v="&quot;&quot;Plato_18  Plato_1  Plato_8  Plato_17&quot;&quot;&quot;"/>
        <s v="&quot;&quot;Plato_16  Plato_2  Plato_19&quot;&quot;&quot; "/>
        <s v="&quot;&quot;Plato_17  Plato_19  Plato_4  Plato_18&quot;&quot;&quot;"/>
        <s v="&quot;&quot;Plato_15  Plato_2  Plato_17  Plato_13&quot;&quot;&quot;"/>
        <s v="&quot;&quot;Plato_14  Plato_19&quot;&quot;&quot;  "/>
        <s v="&quot;&quot;Plato_9  Plato_4  Plato_13&quot;&quot;&quot; "/>
        <s v="&quot;&quot;Plato_6  Plato_19  Plato_5&quot;&quot;&quot; "/>
        <s v="&quot;&quot;Plato_3  Plato_19  Plato_7  Plato_4&quot;&quot;&quot;"/>
        <s v="&quot;&quot;Plato_20  Plato_4  Plato_10  Plato_2&quot;&quot;&quot;"/>
        <s v="&quot;&quot;Plato_17  Plato_10  Plato_9  Plato_3&quot;&quot;&quot;"/>
        <s v="&quot;&quot;Plato_3  Plato_20  Plato_10  Plato_7&quot;&quot;&quot;"/>
        <s v="&quot;&quot;Plato_15  Plato_13  Plato_20  Plato_17&quot;&quot;&quot;"/>
        <s v="&quot;&quot;Plato_8  Plato_14&quot;&quot;&quot;  "/>
        <s v="&quot;&quot;Plato_18  Plato_8  Plato_17  Plato_16&quot;&quot;&quot;"/>
        <s v="&quot;&quot;Plato_20  Plato_17  Plato_8&quot;&quot;&quot; "/>
        <s v="&quot;&quot;Plato_10  Plato_2&quot;&quot;&quot;  "/>
        <s v="&quot;&quot;Plato_7  Plato_9&quot;&quot;&quot;  "/>
        <s v="&quot;&quot;Plato_15  Plato_8&quot;&quot;&quot;  "/>
        <s v="&quot;&quot;Plato_12  Plato_17  Plato_19  Plato_7&quot;&quot;&quot;"/>
        <s v="&quot;&quot;Plato_1  Plato_16  Plato_9  Plato_13&quot;&quot;&quot;"/>
        <s v="&quot;&quot;Plato_4  Plato_13  Plato_6  Plato_20&quot;&quot;&quot;"/>
        <s v="&quot;&quot;Plato_5  Plato_18  Plato_15&quot;&quot;&quot; "/>
        <s v="&quot;&quot;Plato_15  Plato_8  Plato_20  Plato_17&quot;&quot;&quot;"/>
        <s v="&quot;&quot;Plato_13  Plato_5  Plato_18&quot;&quot;&quot; "/>
        <s v="&quot;&quot;Plato_16  Plato_5  Plato_14&quot;&quot;&quot; "/>
        <s v="&quot;&quot;Plato_15  Plato_13&quot;&quot;&quot;  "/>
        <s v="&quot;&quot;Plato_5  Plato_9  Plato_7  Plato_4&quot;&quot;&quot;"/>
        <s v="&quot;&quot;Plato_2  Plato_6  Plato_10&quot;&quot;&quot; "/>
        <s v="&quot;&quot;Plato_13  Plato_17  Plato_8  Plato_15&quot;&quot;&quot;"/>
        <s v="&quot;&quot;Plato_8  Plato_4  Plato_16&quot;&quot;&quot; "/>
        <s v="&quot;&quot;Plato_18  Plato_4  Plato_6&quot;&quot;&quot; "/>
        <s v="&quot;&quot;Plato_13  Plato_20  Plato_17  Plato_14&quot;&quot;&quot;"/>
        <s v="&quot;&quot;Plato_1  Plato_16  Plato_14  Plato_13&quot;&quot;&quot;"/>
        <s v="&quot;&quot;Plato_12  Plato_8  Plato_7  Plato_1&quot;&quot;&quot;"/>
        <s v="&quot;&quot;Plato_13  Plato_14  Plato_7  Plato_2&quot;&quot;&quot;"/>
        <s v="&quot;&quot;Plato_2  Plato_16&quot;&quot;&quot;  "/>
        <s v="&quot;&quot;Plato_13  Plato_12  Plato_10&quot;&quot;&quot; "/>
        <s v="&quot;&quot;Plato_7  Plato_16&quot;&quot;&quot;  "/>
        <s v="&quot;&quot;Plato_18  Plato_13  Plato_15  Plato_3&quot;&quot;&quot;"/>
        <s v="&quot;&quot;Plato_9  Plato_14&quot;&quot;&quot;  "/>
        <s v="&quot;&quot;Plato_20  Plato_16&quot;&quot;&quot;  "/>
        <s v="&quot;&quot;Plato_16  Plato_5  Plato_8&quot;&quot;&quot; "/>
        <s v="&quot;&quot;Plato_18  Plato_14&quot;&quot;&quot;  "/>
        <s v="&quot;&quot;Plato_8  Plato_17  Plato_15  Plato_5&quot;&quot;&quot;"/>
        <s v="&quot;&quot;Plato_2  Plato_12  Plato_8&quot;&quot;&quot; "/>
        <s v="&quot;&quot;Plato_5  Plato_2  Plato_8  Plato_18&quot;&quot;&quot;"/>
        <s v="&quot;&quot;Plato_12  Plato_15  Plato_4  Plato_7&quot;&quot;&quot;"/>
        <s v="&quot;&quot;Plato_1  Plato_3  Plato_6  Plato_5&quot;&quot;&quot;"/>
        <s v="&quot;&quot;Plato_10  Plato_4  Plato_3&quot;&quot;&quot; "/>
        <s v="&quot;&quot;Plato_5  Plato_16  Plato_9  Plato_10&quot;&quot;&quot;"/>
        <s v="&quot;&quot;Plato_13  Plato_2  Plato_10  Plato_15&quot;&quot;&quot;"/>
        <s v="&quot;&quot;Plato_3  Plato_7  Plato_4&quot;&quot;&quot; "/>
        <s v="&quot;&quot;Plato_2  Plato_7  Plato_19  Plato_11&quot;&quot;&quot;"/>
        <s v="&quot;&quot;Plato_16  Plato_5  Plato_1  Plato_9&quot;&quot;&quot;"/>
        <s v="&quot;&quot;Plato_6  Plato_8  Plato_20&quot;&quot;&quot; "/>
        <s v="&quot;&quot;Plato_10  Plato_9  Plato_3&quot;&quot;&quot; "/>
        <s v="&quot;&quot;Plato_11  Plato_7&quot;&quot;&quot;  "/>
        <s v="&quot;&quot;Plato_17  Plato_14  Plato_16  Plato_10&quot;&quot;&quot;"/>
        <s v="&quot;&quot;Plato_17  Plato_19  Plato_16  Plato_14&quot;&quot;&quot;"/>
        <s v="&quot;&quot;Plato_13  Plato_8  Plato_5  Plato_3&quot;&quot;&quot;"/>
        <s v="&quot;&quot;Plato_18  Plato_15&quot;&quot;&quot;  "/>
        <s v="&quot;&quot;Plato_2  Plato_12&quot;&quot;&quot;  "/>
        <s v="&quot;&quot;Plato_11  Plato_12&quot;&quot;&quot;  "/>
        <s v="&quot;&quot;Plato_10  Plato_11&quot;&quot;&quot;  "/>
        <s v="&quot;&quot;Plato_4  Plato_12  Plato_6&quot;&quot;&quot; "/>
        <s v="&quot;&quot;Plato_17  Plato_19  Plato_9  Plato_11&quot;&quot;&quot;"/>
        <s v="&quot;&quot;Plato_5  Plato_10  Plato_13&quot;&quot;&quot; "/>
        <s v="&quot;&quot;Plato_12  Plato_8  Plato_13  Plato_5&quot;&quot;&quot;"/>
        <s v="&quot;&quot;Plato_3  Plato_13&quot;&quot;&quot;  "/>
        <s v="&quot;&quot;Plato_6  Plato_17&quot;&quot;&quot;  "/>
        <s v="&quot;&quot;Plato_16  Plato_11&quot;&quot;&quot;  "/>
        <s v="&quot;&quot;Plato_11  Plato_19&quot;&quot;&quot;  "/>
        <s v="&quot;&quot;Plato_20  Plato_16  Plato_17&quot;&quot;&quot; "/>
        <s v="&quot;&quot;Plato_1  Plato_12  Plato_5&quot;&quot;&quot; "/>
        <s v="&quot;&quot;Plato_5  Plato_4  Plato_15  Plato_7&quot;&quot;&quot;"/>
        <s v="&quot;&quot;Plato_13  Plato_3  Plato_20&quot;&quot;&quot; "/>
        <s v="&quot;&quot;Plato_10  Plato_20  Plato_3&quot;&quot;&quot; "/>
        <s v="&quot;&quot;Plato_3  Plato_8  Plato_1&quot;&quot;&quot; "/>
        <s v="&quot;&quot;Plato_1  Plato_7  Plato_18&quot;&quot;&quot; "/>
        <s v="&quot;&quot;Plato_13  Plato_20  Plato_16  Plato_7&quot;&quot;&quot;"/>
        <s v="&quot;&quot;Plato_3  Plato_19&quot;&quot;&quot;  "/>
        <s v="&quot;&quot;Plato_20  Plato_4  Plato_6&quot;&quot;&quot; "/>
        <s v="&quot;&quot;Plato_6  Plato_18  Plato_19&quot;&quot;&quot; "/>
        <s v="&quot;&quot;Plato_9  Plato_20  Plato_12  Plato_6&quot;&quot;&quot;"/>
        <s v="&quot;&quot;Plato_1  Plato_17&quot;&quot;&quot;  "/>
        <s v="&quot;&quot;Plato_18  Plato_11&quot;&quot;&quot;  "/>
        <s v="&quot;&quot;Plato_18  Plato_3  Plato_1  Plato_15&quot;&quot;&quot;"/>
        <s v="&quot;&quot;Plato_17  Plato_4&quot;&quot;&quot;  "/>
        <s v="&quot;&quot;Plato_10  Plato_19&quot;&quot;&quot;  "/>
        <s v="&quot;&quot;Plato_16  Plato_15&quot;&quot;&quot;  "/>
        <s v="&quot;&quot;Plato_5  Plato_6&quot;&quot;&quot;  "/>
        <s v="&quot;&quot;Plato_11  Plato_16  Plato_1  Plato_19&quot;&quot;&quot;"/>
        <s v="&quot;&quot;Plato_1  Plato_8  Plato_14  Plato_12&quot;&quot;&quot;"/>
        <s v="&quot;&quot;Plato_20  Plato_14  Plato_1  Plato_17&quot;&quot;&quot;"/>
        <s v="&quot;&quot;Plato_3  Plato_13  Plato_16&quot;&quot;&quot; "/>
        <s v="&quot;&quot;Plato_2  Plato_7&quot;&quot;&quot;  "/>
        <s v="&quot;&quot;Plato_10  Plato_5&quot;&quot;&quot;  "/>
        <s v="&quot;&quot;Plato_10  Plato_13  Plato_2&quot;&quot;&quot; "/>
        <s v="&quot;&quot;Plato_11  Plato_10&quot;&quot;&quot;  "/>
        <s v="&quot;&quot;Plato_14  Plato_12&quot;&quot;&quot;  "/>
        <s v="&quot;&quot;Plato_18  Plato_1  Plato_19&quot;&quot;&quot; "/>
        <s v="&quot;&quot;Plato_14  Plato_15  Plato_10  Plato_16&quot;&quot;&quot;"/>
        <s v="&quot;&quot;Plato_14  Plato_7&quot;&quot;&quot;  "/>
        <s v="&quot;&quot;Plato_3  Plato_12  Plato_16&quot;&quot;&quot; "/>
        <s v="&quot;&quot;Plato_12  Plato_11&quot;&quot;&quot;  "/>
        <s v="&quot;&quot;Plato_4  Plato_19&quot;&quot;&quot;  "/>
        <s v="&quot;&quot;Plato_8  Plato_14  Plato_18&quot;&quot;&quot; "/>
        <s v="&quot;&quot;Plato_17  Plato_5  Plato_13&quot;&quot;&quot; "/>
        <s v="&quot;&quot;Plato_6  Plato_12  Plato_19  Plato_1&quot;&quot;&quot;"/>
        <s v="&quot;&quot;Plato_20  Plato_18&quot;&quot;&quot;  "/>
        <s v="&quot;&quot;Plato_16  Plato_18  Plato_11  Plato_5&quot;&quot;&quot;"/>
        <s v="&quot;&quot;Plato_16  Plato_10  Plato_1  Plato_7&quot;&quot;&quot;"/>
        <s v="&quot;&quot;Plato_8  Plato_9&quot;&quot;&quot;  "/>
        <s v="&quot;&quot;Plato_10  Plato_6  Plato_5&quot;&quot;&quot; "/>
        <s v="&quot;&quot;Plato_1  Plato_14&quot;&quot;&quot;  "/>
        <s v="&quot;&quot;Plato_5  Plato_2  Plato_16&quot;&quot;&quot; "/>
        <s v="&quot;&quot;Plato_11  Plato_5&quot;&quot;&quot;  "/>
        <s v="&quot;&quot;Plato_12  Plato_3  Plato_16&quot;&quot;&quot; "/>
        <s v="&quot;&quot;Plato_8  Plato_15&quot;&quot;&quot;  "/>
        <s v="&quot;&quot;Plato_7  Plato_4&quot;&quot;&quot;  "/>
        <s v="&quot;&quot;Plato_8  Plato_5&quot;&quot;&quot;  "/>
        <s v="&quot;&quot;Plato_5  Plato_8&quot;&quot;&quot;  "/>
        <s v="&quot;&quot;Plato_18  Plato_9  Plato_17  Plato_16&quot;&quot;&quot;"/>
        <s v="&quot;&quot;Plato_7  Plato_18&quot;&quot;&quot;  "/>
        <s v="&quot;&quot;Plato_7  Plato_18  Plato_15  Plato_20&quot;&quot;&quot;"/>
        <s v="&quot;&quot;Plato_18  Plato_14  Plato_7  Plato_13&quot;&quot;&quot;"/>
        <s v="&quot;&quot;Plato_2  Plato_9&quot;&quot;&quot;  "/>
        <s v="&quot;&quot;Plato_4  Plato_18&quot;&quot;&quot;  "/>
        <s v="&quot;&quot;Plato_8  Plato_6&quot;&quot;&quot;  "/>
        <s v="&quot;&quot;Plato_7  Plato_19&quot;&quot;&quot;  "/>
        <s v="&quot;&quot;Plato_19  Plato_3  Plato_18  Plato_7&quot;&quot;&quot;"/>
        <s v="&quot;&quot;Plato_18  Plato_17  Plato_5&quot;&quot;&quot; "/>
        <s v="&quot;&quot;Plato_4  Plato_14  Plato_17&quot;&quot;&quot; "/>
        <s v="&quot;&quot;Plato_10  Plato_15  Plato_18&quot;&quot;&quot; "/>
        <s v="&quot;&quot;Plato_9  Plato_2&quot;&quot;&quot;  "/>
        <s v="&quot;&quot;Plato_11  Plato_13  Plato_7&quot;&quot;&quot; "/>
        <s v="&quot;&quot;Plato_20  Plato_6  Plato_16  Plato_11&quot;&quot;&quot;"/>
        <s v="&quot;&quot;Plato_11  Plato_18  Plato_12  Plato_17&quot;&quot;&quot;"/>
        <s v="&quot;&quot;Plato_2  Plato_20&quot;&quot;&quot;  "/>
        <s v="&quot;&quot;Plato_10  Plato_2  Plato_1&quot;&quot;&quot; "/>
        <s v="&quot;&quot;Plato_6  Plato_5&quot;&quot;&quot;  "/>
        <s v="&quot;&quot;Plato_20  Plato_13  Plato_16&quot;&quot;&quot; "/>
        <s v="&quot;&quot;Plato_5  Plato_4  Plato_11&quot;&quot;&quot; "/>
        <s v="&quot;&quot;Plato_20  Plato_1&quot;&quot;&quot;  "/>
        <s v="&quot;&quot;Plato_18  Plato_19&quot;&quot;&quot;  "/>
        <s v="&quot;&quot;Plato_14  Plato_18&quot;&quot;&quot;  "/>
        <s v="&quot;&quot;Plato_10  Plato_12  Plato_3  Plato_15&quot;&quot;&quot;"/>
        <s v="&quot;&quot;Plato_12  Plato_14  Plato_3&quot;&quot;&quot; "/>
        <s v="&quot;&quot;Plato_7  Plato_12  Plato_5&quot;&quot;&quot; "/>
        <s v="&quot;&quot;Plato_6  Plato_20  Plato_5&quot;&quot;&quot; "/>
        <s v="&quot;&quot;Plato_9  Plato_18  Plato_17  Plato_2&quot;&quot;&quot;"/>
        <s v="&quot;&quot;Plato_1  Plato_9  Plato_18&quot;&quot;&quot; "/>
        <s v="&quot;&quot;Plato_14  Plato_8  Plato_17&quot;&quot;&quot; "/>
        <s v="&quot;&quot;Plato_3  Plato_20  Plato_4&quot;&quot;&quot; "/>
        <s v="&quot;&quot;Plato_18  Plato_19  Plato_14  Plato_16&quot;&quot;&quot;"/>
        <s v="&quot;&quot;Plato_4  Plato_16  Plato_1&quot;&quot;&quot; "/>
        <s v="&quot;&quot;Plato_13  Plato_20  Plato_4  Plato_9&quot;&quot;&quot;"/>
        <s v="&quot;&quot;Plato_13  Plato_10  Plato_15&quot;&quot;&quot; "/>
        <s v="&quot;&quot;Plato_7  Plato_9  Plato_8&quot;&quot;&quot; "/>
        <s v="&quot;&quot;Plato_20  Plato_9  Plato_7  Plato_13&quot;&quot;&quot;"/>
        <s v="&quot;&quot;Plato_4  Plato_9  Plato_14  Plato_2&quot;&quot;&quot;"/>
        <s v="&quot;&quot;Plato_2  Plato_14  Plato_11  Plato_16&quot;&quot;&quot;"/>
        <s v="&quot;&quot;Plato_2  Plato_6  Plato_9  Plato_4&quot;&quot;&quot;"/>
        <s v="&quot;&quot;Plato_4  Plato_8&quot;&quot;&quot;  "/>
        <s v="&quot;&quot;Plato_12  Plato_11  Plato_9  Plato_14&quot;&quot;&quot;"/>
        <s v="&quot;&quot;Plato_18  Plato_10  Plato_6&quot;&quot;&quot; "/>
        <s v="&quot;&quot;Plato_16  Plato_6  Plato_15&quot;&quot;&quot; "/>
        <s v="&quot;&quot;Plato_11  Plato_17&quot;&quot;&quot;  "/>
        <s v="&quot;&quot;Plato_15  Plato_16&quot;&quot;&quot;  "/>
        <s v="&quot;&quot;Plato_17  Plato_11  Plato_8&quot;&quot;&quot; "/>
        <s v="&quot;&quot;Plato_18  Plato_17&quot;&quot;&quot;  "/>
        <s v="&quot;&quot;Plato_1  Plato_8  Plato_18&quot;&quot;&quot; "/>
        <s v="&quot;&quot;Plato_2  Plato_7  Plato_3&quot;&quot;&quot; "/>
        <s v="&quot;&quot;Plato_2  Plato_3  Plato_4  Plato_13&quot;&quot;&quot;"/>
        <s v="&quot;&quot;Plato_20  Plato_13  Plato_3&quot;&quot;&quot; "/>
        <s v="&quot;&quot;Plato_2  Plato_1  Plato_5  Plato_12&quot;&quot;&quot;"/>
        <s v="&quot;&quot;Plato_14  Plato_20&quot;&quot;&quot;  "/>
        <s v="&quot;&quot;Plato_15  Plato_13  Plato_1&quot;&quot;&quot; "/>
        <s v="&quot;&quot;Plato_15  Plato_1  Plato_11&quot;&quot;&quot; "/>
        <s v="&quot;&quot;Plato_4  Plato_1&quot;&quot;&quot;  "/>
        <s v="&quot;&quot;Plato_4  Plato_14&quot;&quot;&quot;  "/>
        <s v="&quot;&quot;Plato_20  Plato_9  Plato_7  Plato_17&quot;&quot;&quot;"/>
        <s v="&quot;&quot;Plato_19  Plato_20  Plato_3&quot;&quot;&quot; "/>
        <s v="&quot;&quot;Plato_15  Plato_4  Plato_11  Plato_8&quot;&quot;&quot;"/>
        <s v="&quot;&quot;Plato_16  Plato_11  Plato_18  Plato_13&quot;&quot;&quot;"/>
        <s v="&quot;&quot;Plato_18  Plato_13&quot;&quot;&quot;  "/>
        <s v="&quot;&quot;Plato_2  Plato_5&quot;&quot;&quot;  "/>
        <s v="&quot;&quot;Plato_13  Plato_18&quot;&quot;&quot;  "/>
        <s v="&quot;&quot;Plato_10  Plato_19  Plato_4  Plato_13&quot;&quot;&quot;"/>
        <s v="&quot;&quot;Plato_11  Plato_17  Plato_19&quot;&quot;&quot; "/>
        <s v="&quot;&quot;Plato_4  Plato_5&quot;&quot;&quot;  "/>
        <s v="&quot;&quot;Plato_12  Plato_4  Plato_7  Plato_20&quot;&quot;&quot;"/>
        <s v="&quot;&quot;Plato_13  Plato_17  Plato_16&quot;&quot;&quot; "/>
        <s v="&quot;&quot;Plato_15  Plato_8  Plato_4  Plato_1&quot;&quot;&quot;"/>
        <s v="&quot;&quot;Plato_10  Plato_1&quot;&quot;&quot;  "/>
        <s v="&quot;&quot;Plato_14  Plato_18  Plato_13  Plato_15&quot;&quot;&quot;"/>
        <s v="&quot;&quot;Plato_18  Plato_3&quot;&quot;&quot;  "/>
        <s v="&quot;&quot;Plato_5  Plato_1&quot;&quot;&quot;  "/>
        <s v="&quot;&quot;Plato_20  Plato_17  Plato_11  Plato_19&quot;&quot;&quot;"/>
        <s v="&quot;&quot;Plato_11  Plato_5  Plato_3&quot;&quot;&quot; "/>
        <s v="&quot;&quot;Plato_13  Plato_2&quot;&quot;&quot;  "/>
        <s v="&quot;&quot;Plato_14  Plato_7  Plato_15  Plato_1&quot;&quot;&quot;"/>
        <s v="&quot;&quot;Plato_16  Plato_4  Plato_20  Plato_7&quot;&quot;&quot;"/>
        <s v="&quot;&quot;Plato_10  Plato_15  Plato_17&quot;&quot;&quot; "/>
        <s v="&quot;&quot;Plato_18  Plato_17  Plato_8&quot;&quot;&quot; "/>
        <s v="&quot;&quot;Plato_20  Plato_16  Plato_14  Plato_8&quot;&quot;&quot;"/>
        <s v="&quot;&quot;Plato_8  Plato_5  Plato_2  Plato_20&quot;&quot;&quot;"/>
        <s v="&quot;&quot;Plato_3  Plato_20  Plato_8  Plato_2&quot;&quot;&quot;"/>
        <s v="&quot;&quot;Plato_1  Plato_6  Plato_10&quot;&quot;&quot; "/>
        <s v="&quot;&quot;Plato_10  Plato_4&quot;&quot;&quot;  "/>
        <s v="&quot;&quot;Plato_13  Plato_19&quot;&quot;&quot;  "/>
        <s v="&quot;&quot;Plato_6  Plato_19  Plato_16  Plato_3&quot;&quot;&quot;"/>
        <s v="&quot;&quot;Plato_12  Plato_14  Plato_4  Plato_8&quot;&quot;&quot;"/>
        <s v="&quot;&quot;Plato_17  Plato_14  Plato_1  Plato_15&quot;&quot;&quot;"/>
        <s v="&quot;&quot;Plato_15  Plato_17  Plato_4  Plato_19&quot;&quot;&quot;"/>
        <s v="&quot;&quot;Plato_6  Plato_10&quot;&quot;&quot;  "/>
        <s v="&quot;&quot;Plato_17  Plato_16&quot;&quot;&quot;  "/>
        <s v="&quot;&quot;Plato_5  Plato_8  Plato_1  Plato_15&quot;&quot;&quot;"/>
        <s v="&quot;&quot;Plato_19  Plato_7  Plato_13&quot;&quot;&quot; "/>
        <s v="&quot;&quot;Plato_4  Plato_20  Plato_13&quot;&quot;&quot; "/>
        <s v="&quot;&quot;Plato_2  Plato_7  Plato_9&quot;&quot;&quot; "/>
        <s v="&quot;&quot;Plato_7  Plato_20&quot;&quot;&quot;  "/>
        <s v="&quot;&quot;Plato_18  Plato_3  Plato_4&quot;&quot;&quot; "/>
        <s v="&quot;&quot;Plato_17  Plato_20&quot;&quot;&quot;  "/>
        <s v="&quot;&quot;Plato_15  Plato_11&quot;&quot;&quot;  "/>
        <s v="&quot;&quot;Plato_2  Plato_7  Plato_5  Plato_4&quot;&quot;&quot;"/>
        <s v="&quot;&quot;Plato_5  Plato_20  Plato_1  Plato_8&quot;&quot;&quot;"/>
        <s v="&quot;&quot;Plato_7  Plato_12  Plato_13&quot;&quot;&quot; "/>
        <s v="&quot;&quot;Plato_11  Plato_18  Plato_1&quot;&quot;&quot; "/>
        <s v="&quot;&quot;Plato_10  Plato_17  Plato_12&quot;&quot;&quot; "/>
        <s v="&quot;&quot;Plato_10  Plato_13  Plato_11&quot;&quot;&quot; "/>
        <s v="&quot;&quot;Plato_9  Plato_1  Plato_14&quot;&quot;&quot; "/>
        <s v="&quot;&quot;Plato_13  Plato_10  Plato_9&quot;&quot;&quot; "/>
        <s v="&quot;&quot;Plato_11  Plato_6&quot;&quot;&quot;  "/>
        <s v="&quot;&quot;Plato_4  Plato_17&quot;&quot;&quot;  "/>
        <s v="&quot;&quot;Plato_9  Plato_16  Plato_1  Plato_3&quot;&quot;&quot;"/>
        <s v="&quot;&quot;Plato_13  Plato_9  Plato_15  Plato_8&quot;&quot;&quot;"/>
        <s v="&quot;&quot;Plato_20  Plato_13  Plato_11&quot;&quot;&quot; "/>
        <s v="&quot;&quot;Plato_17  Plato_19&quot;&quot;&quot;  "/>
        <s v="&quot;&quot;Plato_16  Plato_2  Plato_8&quot;&quot;&quot; "/>
        <s v="&quot;&quot;Plato_14  Plato_3  Plato_12  Plato_19&quot;&quot;&quot;"/>
        <s v="&quot;&quot;Plato_20  Plato_14  Plato_8&quot;&quot;&quot; "/>
        <s v="&quot;&quot;Plato_15  Plato_6&quot;&quot;&quot;  "/>
        <s v="&quot;&quot;Plato_12  Plato_2  Plato_20&quot;&quot;&quot; "/>
        <s v="&quot;&quot;Plato_14  Plato_17  Plato_1  Plato_16&quot;&quot;&quot;"/>
        <s v="&quot;&quot;Plato_7  Plato_1  Plato_19&quot;&quot;&quot; "/>
        <s v="&quot;&quot;Plato_4  Plato_9  Plato_3&quot;&quot;&quot; "/>
        <s v="&quot;&quot;Plato_4  Plato_12  Plato_5&quot;&quot;&quot; "/>
        <s v="&quot;&quot;Plato_1  Plato_6&quot;&quot;&quot;  "/>
        <s v="&quot;&quot;Plato_10  Plato_7  Plato_1&quot;&quot;&quot; "/>
        <s v="&quot;&quot;Plato_17  Plato_6  Plato_15&quot;&quot;&quot; "/>
        <s v="&quot;&quot;Plato_14  Plato_8  Plato_19&quot;&quot;&quot; "/>
        <s v="&quot;&quot;Plato_8  Plato_1  Plato_15&quot;&quot;&quot; "/>
        <s v="&quot;&quot;Plato_15  Plato_13  Plato_12&quot;&quot;&quot; "/>
        <s v="&quot;&quot;Plato_20  Plato_8  Plato_2  Plato_1&quot;&quot;&quot;"/>
        <s v="&quot;&quot;Plato_12  Plato_4  Plato_17  Plato_13&quot;&quot;&quot;"/>
        <s v="&quot;&quot;Plato_1  Plato_3  Plato_19&quot;&quot;&quot; "/>
        <s v="&quot;&quot;Plato_17  Plato_14  Plato_16  Plato_13&quot;&quot;&quot;"/>
        <s v="&quot;&quot;Plato_3  Plato_8  Plato_18&quot;&quot;&quot; "/>
        <s v="&quot;&quot;Plato_9  Plato_12  Plato_8  Plato_7&quot;&quot;&quot;"/>
        <s v="&quot;&quot;Plato_13  Plato_10  Plato_16  Plato_1&quot;&quot;&quot;"/>
        <s v="&quot;&quot;Plato_4  Plato_3  Plato_11&quot;&quot;&quot; "/>
        <s v="&quot;&quot;Plato_11  Plato_13&quot;&quot;&quot;  "/>
        <s v="&quot;&quot;Plato_5  Plato_3  Plato_20  Plato_17&quot;&quot;&quot;"/>
        <s v="&quot;&quot;Plato_19  Plato_17  Plato_10  Plato_9&quot;&quot;&quot;"/>
        <s v="&quot;&quot;Plato_17  Plato_3&quot;&quot;&quot;  "/>
        <s v="&quot;&quot;Plato_14  Plato_1  Plato_13&quot;&quot;&quot; "/>
        <s v="&quot;&quot;Plato_20  Plato_17  Plato_16  Plato_11&quot;&quot;&quot;"/>
        <s v="&quot;&quot;Plato_8  Plato_2  Plato_4  Plato_3&quot;&quot;&quot;"/>
        <s v="&quot;&quot;Plato_19  Plato_13&quot;&quot;&quot;  "/>
        <s v="&quot;&quot;Plato_3  Plato_4  Plato_20  Plato_13&quot;&quot;&quot;"/>
        <s v="&quot;&quot;Plato_14  Plato_11  Plato_2  Plato_6&quot;&quot;&quot;"/>
        <s v="&quot;&quot;Plato_6  Plato_10  Plato_14  Plato_13&quot;&quot;&quot;"/>
        <s v="&quot;&quot;Plato_11  Plato_4&quot;&quot;&quot;  "/>
        <s v="&quot;&quot;Plato_4  Plato_13  Plato_6  Plato_16&quot;&quot;&quot;"/>
        <s v="&quot;&quot;Plato_15  Plato_13  Plato_2  Plato_19&quot;&quot;&quot;"/>
        <s v="&quot;&quot;Plato_13  Plato_8  Plato_11  Plato_1&quot;&quot;&quot;"/>
        <s v="&quot;&quot;Plato_3  Plato_12  Plato_4  Plato_14&quot;&quot;&quot;"/>
        <s v="&quot;&quot;Plato_11  Plato_9  Plato_15  Plato_10&quot;&quot;&quot;"/>
        <s v="&quot;&quot;Plato_18  Plato_2  Plato_11&quot;&quot;&quot; "/>
        <s v="&quot;&quot;Plato_2  Plato_6  Plato_1  Plato_4&quot;&quot;&quot;"/>
        <s v="&quot;&quot;Plato_13  Plato_1  Plato_17&quot;&quot;&quot; "/>
        <s v="&quot;&quot;Plato_5  Plato_2  Plato_6&quot;&quot;&quot; "/>
        <s v="&quot;&quot;Plato_20  Plato_12  Plato_9&quot;&quot;&quot; "/>
        <s v="&quot;&quot;Plato_11  Plato_9  Plato_7&quot;&quot;&quot; "/>
        <s v="&quot;&quot;Plato_9  Plato_19  Plato_7  Plato_6&quot;&quot;&quot;"/>
        <s v="&quot;&quot;Plato_13  Plato_5&quot;&quot;&quot;  "/>
        <s v="&quot;&quot;Plato_16  Plato_8&quot;&quot;&quot;  "/>
        <s v="&quot;&quot;Plato_18  Plato_5&quot;&quot;&quot;  "/>
        <s v="&quot;&quot;Plato_5  Plato_19  Plato_14&quot;&quot;&quot; "/>
        <s v="&quot;&quot;Plato_4  Plato_6  Plato_15&quot;&quot;&quot; "/>
        <s v="&quot;&quot;Plato_20  Plato_10  Plato_19&quot;&quot;&quot; "/>
        <s v="&quot;&quot;Plato_19  Plato_7  Plato_6&quot;&quot;&quot; "/>
        <s v="&quot;&quot;Plato_15  Plato_7  Plato_12&quot;&quot;&quot; "/>
        <s v="&quot;&quot;Plato_14  Plato_15&quot;&quot;&quot;  "/>
        <s v="&quot;&quot;Plato_5  Plato_16  Plato_17&quot;&quot;&quot; "/>
        <s v="&quot;&quot;Plato_10  Plato_16  Plato_4&quot;&quot;&quot; "/>
        <s v="&quot;&quot;Plato_16  Plato_15  Plato_19  Plato_14&quot;&quot;&quot;"/>
        <s v="&quot;&quot;Plato_7  Plato_9  Plato_11  Plato_16&quot;&quot;&quot;"/>
        <s v="&quot;&quot;Plato_17  Plato_2  Plato_10  Plato_12&quot;&quot;&quot;"/>
        <s v="&quot;&quot;Plato_10  Plato_4  Plato_14&quot;&quot;&quot; "/>
        <s v="&quot;&quot;Plato_8  Plato_7  Plato_1  Plato_6&quot;&quot;&quot;"/>
        <s v="&quot;&quot;Plato_15  Plato_10&quot;&quot;&quot;  "/>
        <s v="&quot;&quot;Plato_9  Plato_1  Plato_5&quot;&quot;&quot; "/>
        <s v="&quot;&quot;Plato_15  Plato_14  Plato_7  Plato_19&quot;&quot;&quot;"/>
        <s v="&quot;&quot;Plato_7  Plato_6  Plato_16&quot;&quot;&quot; "/>
        <s v="&quot;&quot;Plato_13  Plato_1  Plato_12  Plato_9&quot;&quot;&quot;"/>
        <s v="&quot;&quot;Plato_17  Plato_12&quot;&quot;&quot;  "/>
        <s v="&quot;&quot;Plato_11  Plato_6  Plato_1  Plato_9&quot;&quot;&quot;"/>
        <s v="&quot;&quot;Plato_7  Plato_16  Plato_14&quot;&quot;&quot; "/>
        <s v="&quot;&quot;Plato_13  Plato_10&quot;&quot;&quot;  "/>
        <s v="&quot;&quot;Plato_6  Plato_18  Plato_7&quot;&quot;&quot; "/>
        <s v="&quot;&quot;Plato_10  Plato_16  Plato_13  Plato_19&quot;&quot;&quot;"/>
        <s v="&quot;&quot;Plato_2  Plato_12  Plato_3  Plato_14&quot;&quot;&quot;"/>
        <s v="&quot;&quot;Plato_9  Plato_7  Plato_13&quot;&quot;&quot; "/>
      </sharedItems>
    </cacheField>
    <cacheField name="Monto total de la Cuenta " numFmtId="2">
      <sharedItems containsSemiMixedTypes="0" containsString="0" containsNumber="1" containsInteger="1" minValue="18" maxValue="360"/>
    </cacheField>
    <cacheField name="Fecha de Factura" numFmtId="14">
      <sharedItems containsSemiMixedTypes="0" containsNonDate="0" containsDate="1" containsString="0" minDate="2023-04-01T00:00:00" maxDate="2023-04-08T00:00:00"/>
    </cacheField>
    <cacheField name="Hora de llegada2" numFmtId="165">
      <sharedItems containsSemiMixedTypes="0" containsNonDate="0" containsDate="1" containsString="0" minDate="1899-12-30T00:00:00" maxDate="1899-12-30T03:59:00"/>
    </cacheField>
    <cacheField name="Hora de salida2" numFmtId="165">
      <sharedItems containsSemiMixedTypes="0" containsNonDate="0" containsDate="1" containsString="0" minDate="1899-12-30T01:04:00" maxDate="1899-12-30T07:51:00"/>
    </cacheField>
    <cacheField name="Tiempo de Permanencia" numFmtId="165">
      <sharedItems containsSemiMixedTypes="0" containsNonDate="0" containsDate="1" containsString="0" minDate="1899-12-30T01:01:00" maxDate="1899-12-30T04:14:00"/>
    </cacheField>
    <cacheField name="Tiempo de Preparacion" numFmtId="165">
      <sharedItems containsSemiMixedTypes="0" containsNonDate="0" containsDate="1" containsString="0" minDate="1899-12-30T00:05:00" maxDate="1899-12-30T03:23:00"/>
    </cacheField>
    <cacheField name="Tiempo de Degustacion" numFmtId="165">
      <sharedItems containsSemiMixedTypes="0" containsNonDate="0" containsDate="1" containsString="0" minDate="1899-12-30T00:00:00" maxDate="1899-12-30T03:49:00"/>
    </cacheField>
    <cacheField name="Cobrado o no cobrado" numFmtId="0">
      <sharedItems count="2">
        <s v="Cobrado"/>
        <s v="No Cobr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2">
  <r>
    <x v="0"/>
    <n v="10"/>
    <s v="Plato_7"/>
    <s v="Descripci‚àö‚â•n del Plato_7"/>
    <n v="14"/>
    <n v="24"/>
    <n v="2"/>
    <n v="25"/>
    <s v="Ninguna"/>
    <n v="20"/>
    <n v="48"/>
    <n v="0.58333333333333337"/>
    <n v="0.7142857142857143"/>
  </r>
  <r>
    <x v="0"/>
    <n v="10"/>
    <s v="Plato_2"/>
    <s v="Descripci‚àö‚â•n del Plato_2"/>
    <n v="18"/>
    <n v="30"/>
    <n v="3"/>
    <n v="32"/>
    <s v="Sin cebolla"/>
    <n v="36"/>
    <n v="90"/>
    <n v="0.6"/>
    <n v="0.66666666666666663"/>
  </r>
  <r>
    <x v="1"/>
    <n v="6"/>
    <s v="Plato_17"/>
    <s v="Descripci‚àö‚â•n del Plato_17"/>
    <n v="19"/>
    <n v="31"/>
    <n v="1"/>
    <n v="51"/>
    <s v="Ninguna"/>
    <n v="12"/>
    <n v="31"/>
    <n v="0.61290322580645162"/>
    <n v="0.63157894736842102"/>
  </r>
  <r>
    <x v="1"/>
    <n v="6"/>
    <s v="Plato_6"/>
    <s v="Descripci‚àö‚â•n del Plato_6"/>
    <n v="16"/>
    <n v="27"/>
    <n v="1"/>
    <n v="34"/>
    <s v="Sin cebolla"/>
    <n v="11"/>
    <n v="27"/>
    <n v="0.59259259259259256"/>
    <n v="0.6875"/>
  </r>
  <r>
    <x v="2"/>
    <n v="20"/>
    <s v="Plato_20"/>
    <s v="Descripci‚àö‚â•n del Plato_20"/>
    <n v="25"/>
    <n v="40"/>
    <n v="1"/>
    <n v="9"/>
    <s v="Sin cebolla"/>
    <n v="15"/>
    <n v="40"/>
    <n v="0.625"/>
    <n v="0.6"/>
  </r>
  <r>
    <x v="2"/>
    <n v="20"/>
    <s v="Plato_17"/>
    <s v="Descripci‚àö‚â•n del Plato_17"/>
    <n v="19"/>
    <n v="31"/>
    <n v="1"/>
    <n v="27"/>
    <s v="Ninguna"/>
    <n v="12"/>
    <n v="31"/>
    <n v="0.61290322580645162"/>
    <n v="0.63157894736842102"/>
  </r>
  <r>
    <x v="2"/>
    <n v="20"/>
    <s v="Plato_19"/>
    <s v="Descripci‚àö‚â•n del Plato_19"/>
    <n v="22"/>
    <n v="36"/>
    <n v="1"/>
    <n v="36"/>
    <s v="Ninguna"/>
    <n v="14"/>
    <n v="36"/>
    <n v="0.61111111111111116"/>
    <n v="0.63636363636363635"/>
  </r>
  <r>
    <x v="2"/>
    <n v="20"/>
    <s v="Plato_9"/>
    <s v="Descripci‚àö‚â•n del Plato_9"/>
    <n v="17"/>
    <n v="29"/>
    <n v="2"/>
    <n v="54"/>
    <s v="Sin cebolla"/>
    <n v="24"/>
    <n v="58"/>
    <n v="0.58620689655172409"/>
    <n v="0.70588235294117652"/>
  </r>
  <r>
    <x v="3"/>
    <n v="3"/>
    <s v="Plato_11"/>
    <s v="Descripci‚àö‚â•n del Plato_11"/>
    <n v="20"/>
    <n v="33"/>
    <n v="3"/>
    <n v="23"/>
    <s v="Sin cebolla"/>
    <n v="39"/>
    <n v="99"/>
    <n v="0.60606060606060608"/>
    <n v="0.65"/>
  </r>
  <r>
    <x v="3"/>
    <n v="3"/>
    <s v="Plato_16"/>
    <s v="Descripci‚àö‚â•n del Plato_16"/>
    <n v="16"/>
    <n v="28"/>
    <n v="3"/>
    <n v="17"/>
    <s v="Ninguna"/>
    <n v="36"/>
    <n v="84"/>
    <n v="0.5714285714285714"/>
    <n v="0.75"/>
  </r>
  <r>
    <x v="4"/>
    <n v="8"/>
    <s v="Plato_12"/>
    <s v="Descripci‚àö‚â•n del Plato_12"/>
    <n v="11"/>
    <n v="19"/>
    <n v="1"/>
    <n v="8"/>
    <s v="Ninguna"/>
    <n v="8"/>
    <n v="19"/>
    <n v="0.57894736842105265"/>
    <n v="0.72727272727272729"/>
  </r>
  <r>
    <x v="4"/>
    <n v="8"/>
    <s v="Plato_7"/>
    <s v="Descripci‚àö‚â•n del Plato_7"/>
    <n v="14"/>
    <n v="24"/>
    <n v="2"/>
    <n v="9"/>
    <s v="Sin cebolla"/>
    <n v="20"/>
    <n v="48"/>
    <n v="0.58333333333333337"/>
    <n v="0.7142857142857143"/>
  </r>
  <r>
    <x v="5"/>
    <n v="7"/>
    <s v="Plato_8"/>
    <s v="Descripci‚àö‚â•n del Plato_8"/>
    <n v="21"/>
    <n v="35"/>
    <n v="2"/>
    <n v="11"/>
    <s v="Sin cebolla"/>
    <n v="28"/>
    <n v="70"/>
    <n v="0.6"/>
    <n v="0.66666666666666663"/>
  </r>
  <r>
    <x v="6"/>
    <n v="17"/>
    <s v="Plato_15"/>
    <s v="Descripci‚àö‚â•n del Plato_15"/>
    <n v="19"/>
    <n v="32"/>
    <n v="2"/>
    <n v="15"/>
    <s v="Sin cebolla"/>
    <n v="26"/>
    <n v="64"/>
    <n v="0.59375"/>
    <n v="0.68421052631578949"/>
  </r>
  <r>
    <x v="6"/>
    <n v="17"/>
    <s v="Plato_19"/>
    <s v="Descripci‚àö‚â•n del Plato_19"/>
    <n v="22"/>
    <n v="36"/>
    <n v="3"/>
    <n v="26"/>
    <s v="Ninguna"/>
    <n v="42"/>
    <n v="108"/>
    <n v="0.61111111111111116"/>
    <n v="0.63636363636363635"/>
  </r>
  <r>
    <x v="7"/>
    <n v="11"/>
    <s v="Plato_5"/>
    <s v="Descripci‚àö‚â•n del Plato_5"/>
    <n v="13"/>
    <n v="22"/>
    <n v="3"/>
    <n v="11"/>
    <s v="Ninguna"/>
    <n v="27"/>
    <n v="66"/>
    <n v="0.59090909090909094"/>
    <n v="0.69230769230769229"/>
  </r>
  <r>
    <x v="7"/>
    <n v="11"/>
    <s v="Plato_16"/>
    <s v="Descripci‚àö‚â•n del Plato_16"/>
    <n v="16"/>
    <n v="28"/>
    <n v="2"/>
    <n v="8"/>
    <s v="Ninguna"/>
    <n v="24"/>
    <n v="56"/>
    <n v="0.5714285714285714"/>
    <n v="0.75"/>
  </r>
  <r>
    <x v="7"/>
    <n v="11"/>
    <s v="Plato_20"/>
    <s v="Descripci‚àö‚â•n del Plato_20"/>
    <n v="25"/>
    <n v="40"/>
    <n v="3"/>
    <n v="36"/>
    <s v="Ninguna"/>
    <n v="45"/>
    <n v="120"/>
    <n v="0.625"/>
    <n v="0.6"/>
  </r>
  <r>
    <x v="8"/>
    <n v="15"/>
    <s v="Plato_2"/>
    <s v="Descripci‚àö‚â•n del Plato_2"/>
    <n v="18"/>
    <n v="30"/>
    <n v="1"/>
    <n v="51"/>
    <s v="Ninguna"/>
    <n v="12"/>
    <n v="30"/>
    <n v="0.6"/>
    <n v="0.66666666666666663"/>
  </r>
  <r>
    <x v="8"/>
    <n v="15"/>
    <s v="Plato_7"/>
    <s v="Descripci‚àö‚â•n del Plato_7"/>
    <n v="14"/>
    <n v="24"/>
    <n v="1"/>
    <n v="49"/>
    <s v="Sin cebolla"/>
    <n v="10"/>
    <n v="24"/>
    <n v="0.58333333333333337"/>
    <n v="0.7142857142857143"/>
  </r>
  <r>
    <x v="8"/>
    <n v="15"/>
    <s v="Plato_12"/>
    <s v="Descripci‚àö‚â•n del Plato_12"/>
    <n v="11"/>
    <n v="19"/>
    <n v="1"/>
    <n v="15"/>
    <s v="Ninguna"/>
    <n v="8"/>
    <n v="19"/>
    <n v="0.57894736842105265"/>
    <n v="0.72727272727272729"/>
  </r>
  <r>
    <x v="8"/>
    <n v="15"/>
    <s v="Plato_15"/>
    <s v="Descripci‚àö‚â•n del Plato_15"/>
    <n v="19"/>
    <n v="32"/>
    <n v="3"/>
    <n v="31"/>
    <s v="Ninguna"/>
    <n v="39"/>
    <n v="96"/>
    <n v="0.59375"/>
    <n v="0.68421052631578949"/>
  </r>
  <r>
    <x v="9"/>
    <n v="17"/>
    <s v="Plato_18"/>
    <s v="Descripci‚àö‚â•n del Plato_18"/>
    <n v="20"/>
    <n v="34"/>
    <n v="2"/>
    <n v="10"/>
    <s v="Sin cebolla"/>
    <n v="28"/>
    <n v="68"/>
    <n v="0.58823529411764708"/>
    <n v="0.7"/>
  </r>
  <r>
    <x v="9"/>
    <n v="17"/>
    <s v="Plato_20"/>
    <s v="Descripci‚àö‚â•n del Plato_20"/>
    <n v="25"/>
    <n v="40"/>
    <n v="2"/>
    <n v="19"/>
    <s v="Ninguna"/>
    <n v="30"/>
    <n v="80"/>
    <n v="0.625"/>
    <n v="0.6"/>
  </r>
  <r>
    <x v="10"/>
    <n v="14"/>
    <s v="Plato_16"/>
    <s v="Descripci‚àö‚â•n del Plato_16"/>
    <n v="16"/>
    <n v="28"/>
    <n v="1"/>
    <n v="32"/>
    <s v="Sin cebolla"/>
    <n v="12"/>
    <n v="28"/>
    <n v="0.5714285714285714"/>
    <n v="0.75"/>
  </r>
  <r>
    <x v="10"/>
    <n v="14"/>
    <s v="Plato_2"/>
    <s v="Descripci‚àö‚â•n del Plato_2"/>
    <n v="18"/>
    <n v="30"/>
    <n v="2"/>
    <n v="24"/>
    <s v="Sin cebolla"/>
    <n v="24"/>
    <n v="60"/>
    <n v="0.6"/>
    <n v="0.66666666666666663"/>
  </r>
  <r>
    <x v="11"/>
    <n v="14"/>
    <s v="Plato_16"/>
    <s v="Descripci‚àö‚â•n del Plato_16"/>
    <n v="16"/>
    <n v="28"/>
    <n v="1"/>
    <n v="5"/>
    <s v="Sin cebolla"/>
    <n v="12"/>
    <n v="28"/>
    <n v="0.5714285714285714"/>
    <n v="0.75"/>
  </r>
  <r>
    <x v="11"/>
    <n v="14"/>
    <s v="Plato_19"/>
    <s v="Descripci‚àö‚â•n del Plato_19"/>
    <n v="22"/>
    <n v="36"/>
    <n v="3"/>
    <n v="44"/>
    <s v="Ninguna"/>
    <n v="42"/>
    <n v="108"/>
    <n v="0.61111111111111116"/>
    <n v="0.63636363636363635"/>
  </r>
  <r>
    <x v="11"/>
    <n v="14"/>
    <s v="Plato_8"/>
    <s v="Descripci‚àö‚â•n del Plato_8"/>
    <n v="21"/>
    <n v="35"/>
    <n v="2"/>
    <n v="6"/>
    <s v="Ninguna"/>
    <n v="28"/>
    <n v="70"/>
    <n v="0.6"/>
    <n v="0.66666666666666663"/>
  </r>
  <r>
    <x v="11"/>
    <n v="14"/>
    <s v="Plato_20"/>
    <s v="Descripci‚àö‚â•n del Plato_20"/>
    <n v="25"/>
    <n v="40"/>
    <n v="3"/>
    <n v="40"/>
    <s v="Ninguna"/>
    <n v="45"/>
    <n v="120"/>
    <n v="0.625"/>
    <n v="0.6"/>
  </r>
  <r>
    <x v="12"/>
    <n v="2"/>
    <s v="Plato_9"/>
    <s v="Descripci‚àö‚â•n del Plato_9"/>
    <n v="17"/>
    <n v="29"/>
    <n v="3"/>
    <n v="59"/>
    <s v="Sin cebolla"/>
    <n v="36"/>
    <n v="87"/>
    <n v="0.58620689655172409"/>
    <n v="0.70588235294117652"/>
  </r>
  <r>
    <x v="13"/>
    <n v="16"/>
    <s v="Plato_3"/>
    <s v="Descripci‚àö‚â•n del Plato_3"/>
    <n v="12"/>
    <n v="20"/>
    <n v="1"/>
    <n v="36"/>
    <s v="Ninguna"/>
    <n v="8"/>
    <n v="20"/>
    <n v="0.6"/>
    <n v="0.66666666666666663"/>
  </r>
  <r>
    <x v="13"/>
    <n v="16"/>
    <s v="Plato_11"/>
    <s v="Descripci‚àö‚â•n del Plato_11"/>
    <n v="20"/>
    <n v="33"/>
    <n v="1"/>
    <n v="26"/>
    <s v="Ninguna"/>
    <n v="13"/>
    <n v="33"/>
    <n v="0.60606060606060608"/>
    <n v="0.65"/>
  </r>
  <r>
    <x v="13"/>
    <n v="16"/>
    <s v="Plato_14"/>
    <s v="Descripci‚àö‚â•n del Plato_14"/>
    <n v="14"/>
    <n v="23"/>
    <n v="2"/>
    <n v="44"/>
    <s v="Sin cebolla"/>
    <n v="18"/>
    <n v="46"/>
    <n v="0.60869565217391308"/>
    <n v="0.6428571428571429"/>
  </r>
  <r>
    <x v="13"/>
    <n v="16"/>
    <s v="Plato_2"/>
    <s v="Descripci‚àö‚â•n del Plato_2"/>
    <n v="18"/>
    <n v="30"/>
    <n v="1"/>
    <n v="48"/>
    <s v="Ninguna"/>
    <n v="12"/>
    <n v="30"/>
    <n v="0.6"/>
    <n v="0.66666666666666663"/>
  </r>
  <r>
    <x v="14"/>
    <n v="6"/>
    <s v="Plato_16"/>
    <s v="Descripci‚àö‚â•n del Plato_16"/>
    <n v="16"/>
    <n v="28"/>
    <n v="2"/>
    <n v="25"/>
    <s v="Ninguna"/>
    <n v="24"/>
    <n v="56"/>
    <n v="0.5714285714285714"/>
    <n v="0.75"/>
  </r>
  <r>
    <x v="14"/>
    <n v="6"/>
    <s v="Plato_13"/>
    <s v="Descripci‚àö‚â•n del Plato_13"/>
    <n v="13"/>
    <n v="21"/>
    <n v="3"/>
    <n v="27"/>
    <s v="Ninguna"/>
    <n v="24"/>
    <n v="63"/>
    <n v="0.61904761904761907"/>
    <n v="0.61538461538461542"/>
  </r>
  <r>
    <x v="14"/>
    <n v="6"/>
    <s v="Plato_8"/>
    <s v="Descripci‚àö‚â•n del Plato_8"/>
    <n v="21"/>
    <n v="35"/>
    <n v="3"/>
    <n v="51"/>
    <s v="Ninguna"/>
    <n v="42"/>
    <n v="105"/>
    <n v="0.6"/>
    <n v="0.66666666666666663"/>
  </r>
  <r>
    <x v="15"/>
    <n v="20"/>
    <s v="Plato_16"/>
    <s v="Descripci‚àö‚â•n del Plato_16"/>
    <n v="16"/>
    <n v="28"/>
    <n v="1"/>
    <n v="38"/>
    <s v="Ninguna"/>
    <n v="12"/>
    <n v="28"/>
    <n v="0.5714285714285714"/>
    <n v="0.75"/>
  </r>
  <r>
    <x v="16"/>
    <n v="14"/>
    <s v="Plato_8"/>
    <s v="Descripci‚àö‚â•n del Plato_8"/>
    <n v="21"/>
    <n v="35"/>
    <n v="1"/>
    <n v="43"/>
    <s v="Sin cebolla"/>
    <n v="14"/>
    <n v="35"/>
    <n v="0.6"/>
    <n v="0.66666666666666663"/>
  </r>
  <r>
    <x v="16"/>
    <n v="14"/>
    <s v="Plato_4"/>
    <s v="Descripci‚àö‚â•n del Plato_4"/>
    <n v="10"/>
    <n v="18"/>
    <n v="2"/>
    <n v="58"/>
    <s v="Ninguna"/>
    <n v="16"/>
    <n v="36"/>
    <n v="0.55555555555555558"/>
    <n v="0.8"/>
  </r>
  <r>
    <x v="16"/>
    <n v="14"/>
    <s v="Plato_5"/>
    <s v="Descripci‚àö‚â•n del Plato_5"/>
    <n v="13"/>
    <n v="22"/>
    <n v="3"/>
    <n v="57"/>
    <s v="Sin cebolla"/>
    <n v="27"/>
    <n v="66"/>
    <n v="0.59090909090909094"/>
    <n v="0.69230769230769229"/>
  </r>
  <r>
    <x v="17"/>
    <n v="9"/>
    <s v="Plato_9"/>
    <s v="Descripci‚àö‚â•n del Plato_9"/>
    <n v="17"/>
    <n v="29"/>
    <n v="1"/>
    <n v="23"/>
    <s v="Ninguna"/>
    <n v="12"/>
    <n v="29"/>
    <n v="0.58620689655172409"/>
    <n v="0.70588235294117652"/>
  </r>
  <r>
    <x v="17"/>
    <n v="9"/>
    <s v="Plato_20"/>
    <s v="Descripci‚àö‚â•n del Plato_20"/>
    <n v="25"/>
    <n v="40"/>
    <n v="2"/>
    <n v="54"/>
    <s v="Ninguna"/>
    <n v="30"/>
    <n v="80"/>
    <n v="0.625"/>
    <n v="0.6"/>
  </r>
  <r>
    <x v="17"/>
    <n v="9"/>
    <s v="Plato_10"/>
    <s v="Descripci‚àö‚â•n del Plato_10"/>
    <n v="15"/>
    <n v="26"/>
    <n v="3"/>
    <n v="23"/>
    <s v="Ninguna"/>
    <n v="33"/>
    <n v="78"/>
    <n v="0.57692307692307687"/>
    <n v="0.73333333333333328"/>
  </r>
  <r>
    <x v="17"/>
    <n v="9"/>
    <s v="Plato_15"/>
    <s v="Descripci‚àö‚â•n del Plato_15"/>
    <n v="19"/>
    <n v="32"/>
    <n v="2"/>
    <n v="34"/>
    <s v="Ninguna"/>
    <n v="26"/>
    <n v="64"/>
    <n v="0.59375"/>
    <n v="0.68421052631578949"/>
  </r>
  <r>
    <x v="18"/>
    <n v="18"/>
    <s v="Plato_20"/>
    <s v="Descripci‚àö‚â•n del Plato_20"/>
    <n v="25"/>
    <n v="40"/>
    <n v="2"/>
    <n v="44"/>
    <s v="Sin cebolla"/>
    <n v="30"/>
    <n v="80"/>
    <n v="0.625"/>
    <n v="0.6"/>
  </r>
  <r>
    <x v="19"/>
    <n v="8"/>
    <s v="Plato_8"/>
    <s v="Descripci‚àö‚â•n del Plato_8"/>
    <n v="21"/>
    <n v="35"/>
    <n v="3"/>
    <n v="50"/>
    <s v="Sin cebolla"/>
    <n v="42"/>
    <n v="105"/>
    <n v="0.6"/>
    <n v="0.66666666666666663"/>
  </r>
  <r>
    <x v="19"/>
    <n v="8"/>
    <s v="Plato_1"/>
    <s v="Descripci‚àö‚â•n del Plato_1"/>
    <n v="15"/>
    <n v="25"/>
    <n v="2"/>
    <n v="6"/>
    <s v="Sin cebolla"/>
    <n v="20"/>
    <n v="50"/>
    <n v="0.6"/>
    <n v="0.66666666666666663"/>
  </r>
  <r>
    <x v="19"/>
    <n v="8"/>
    <s v="Plato_14"/>
    <s v="Descripci‚àö‚â•n del Plato_14"/>
    <n v="14"/>
    <n v="23"/>
    <n v="1"/>
    <n v="14"/>
    <s v="Sin cebolla"/>
    <n v="9"/>
    <n v="23"/>
    <n v="0.60869565217391308"/>
    <n v="0.6428571428571429"/>
  </r>
  <r>
    <x v="20"/>
    <n v="12"/>
    <s v="Plato_20"/>
    <s v="Descripci‚àö‚â•n del Plato_20"/>
    <n v="25"/>
    <n v="40"/>
    <n v="3"/>
    <n v="20"/>
    <s v="Ninguna"/>
    <n v="45"/>
    <n v="120"/>
    <n v="0.625"/>
    <n v="0.6"/>
  </r>
  <r>
    <x v="20"/>
    <n v="12"/>
    <s v="Plato_3"/>
    <s v="Descripci‚àö‚â•n del Plato_3"/>
    <n v="12"/>
    <n v="20"/>
    <n v="2"/>
    <n v="43"/>
    <s v="Ninguna"/>
    <n v="16"/>
    <n v="40"/>
    <n v="0.6"/>
    <n v="0.66666666666666663"/>
  </r>
  <r>
    <x v="20"/>
    <n v="12"/>
    <s v="Plato_15"/>
    <s v="Descripci‚àö‚â•n del Plato_15"/>
    <n v="19"/>
    <n v="32"/>
    <n v="2"/>
    <n v="44"/>
    <s v="Sin cebolla"/>
    <n v="26"/>
    <n v="64"/>
    <n v="0.59375"/>
    <n v="0.68421052631578949"/>
  </r>
  <r>
    <x v="20"/>
    <n v="12"/>
    <s v="Plato_1"/>
    <s v="Descripci‚àö‚â•n del Plato_1"/>
    <n v="15"/>
    <n v="25"/>
    <n v="2"/>
    <n v="45"/>
    <s v="Sin cebolla"/>
    <n v="20"/>
    <n v="50"/>
    <n v="0.6"/>
    <n v="0.66666666666666663"/>
  </r>
  <r>
    <x v="21"/>
    <n v="15"/>
    <s v="Plato_4"/>
    <s v="Descripci‚àö‚â•n del Plato_4"/>
    <n v="10"/>
    <n v="18"/>
    <n v="1"/>
    <n v="32"/>
    <s v="Ninguna"/>
    <n v="8"/>
    <n v="18"/>
    <n v="0.55555555555555558"/>
    <n v="0.8"/>
  </r>
  <r>
    <x v="21"/>
    <n v="15"/>
    <s v="Plato_18"/>
    <s v="Descripci‚àö‚â•n del Plato_18"/>
    <n v="20"/>
    <n v="34"/>
    <n v="3"/>
    <n v="19"/>
    <s v="Ninguna"/>
    <n v="42"/>
    <n v="102"/>
    <n v="0.58823529411764708"/>
    <n v="0.7"/>
  </r>
  <r>
    <x v="21"/>
    <n v="15"/>
    <s v="Plato_9"/>
    <s v="Descripci‚àö‚â•n del Plato_9"/>
    <n v="17"/>
    <n v="29"/>
    <n v="2"/>
    <n v="13"/>
    <s v="Sin cebolla"/>
    <n v="24"/>
    <n v="58"/>
    <n v="0.58620689655172409"/>
    <n v="0.70588235294117652"/>
  </r>
  <r>
    <x v="21"/>
    <n v="15"/>
    <s v="Plato_8"/>
    <s v="Descripci‚àö‚â•n del Plato_8"/>
    <n v="21"/>
    <n v="35"/>
    <n v="1"/>
    <n v="59"/>
    <s v="Sin cebolla"/>
    <n v="14"/>
    <n v="35"/>
    <n v="0.6"/>
    <n v="0.66666666666666663"/>
  </r>
  <r>
    <x v="22"/>
    <n v="1"/>
    <s v="Plato_12"/>
    <s v="Descripci‚àö‚â•n del Plato_12"/>
    <n v="11"/>
    <n v="19"/>
    <n v="3"/>
    <n v="46"/>
    <s v="Sin cebolla"/>
    <n v="24"/>
    <n v="57"/>
    <n v="0.57894736842105265"/>
    <n v="0.72727272727272729"/>
  </r>
  <r>
    <x v="22"/>
    <n v="1"/>
    <s v="Plato_6"/>
    <s v="Descripci‚àö‚â•n del Plato_6"/>
    <n v="16"/>
    <n v="27"/>
    <n v="3"/>
    <n v="17"/>
    <s v="Sin cebolla"/>
    <n v="33"/>
    <n v="81"/>
    <n v="0.59259259259259256"/>
    <n v="0.6875"/>
  </r>
  <r>
    <x v="23"/>
    <n v="5"/>
    <s v="Plato_10"/>
    <s v="Descripci‚àö‚â•n del Plato_10"/>
    <n v="15"/>
    <n v="26"/>
    <n v="3"/>
    <n v="45"/>
    <s v="Ninguna"/>
    <n v="33"/>
    <n v="78"/>
    <n v="0.57692307692307687"/>
    <n v="0.73333333333333328"/>
  </r>
  <r>
    <x v="23"/>
    <n v="5"/>
    <s v="Plato_9"/>
    <s v="Descripci‚àö‚â•n del Plato_9"/>
    <n v="17"/>
    <n v="29"/>
    <n v="1"/>
    <n v="46"/>
    <s v="Ninguna"/>
    <n v="12"/>
    <n v="29"/>
    <n v="0.58620689655172409"/>
    <n v="0.70588235294117652"/>
  </r>
  <r>
    <x v="23"/>
    <n v="5"/>
    <s v="Plato_14"/>
    <s v="Descripci‚àö‚â•n del Plato_14"/>
    <n v="14"/>
    <n v="23"/>
    <n v="2"/>
    <n v="42"/>
    <s v="Sin cebolla"/>
    <n v="18"/>
    <n v="46"/>
    <n v="0.60869565217391308"/>
    <n v="0.6428571428571429"/>
  </r>
  <r>
    <x v="23"/>
    <n v="5"/>
    <s v="Plato_20"/>
    <s v="Descripci‚àö‚â•n del Plato_20"/>
    <n v="25"/>
    <n v="40"/>
    <n v="2"/>
    <n v="47"/>
    <s v="Sin cebolla"/>
    <n v="30"/>
    <n v="80"/>
    <n v="0.625"/>
    <n v="0.6"/>
  </r>
  <r>
    <x v="24"/>
    <n v="12"/>
    <s v="Plato_18"/>
    <s v="Descripci‚àö‚â•n del Plato_18"/>
    <n v="20"/>
    <n v="34"/>
    <n v="1"/>
    <n v="35"/>
    <s v="Sin cebolla"/>
    <n v="14"/>
    <n v="34"/>
    <n v="0.58823529411764708"/>
    <n v="0.7"/>
  </r>
  <r>
    <x v="25"/>
    <n v="18"/>
    <s v="Plato_4"/>
    <s v="Descripci‚àö‚â•n del Plato_4"/>
    <n v="10"/>
    <n v="18"/>
    <n v="2"/>
    <n v="13"/>
    <s v="Sin cebolla"/>
    <n v="16"/>
    <n v="36"/>
    <n v="0.55555555555555558"/>
    <n v="0.8"/>
  </r>
  <r>
    <x v="25"/>
    <n v="18"/>
    <s v="Plato_13"/>
    <s v="Descripci‚àö‚â•n del Plato_13"/>
    <n v="13"/>
    <n v="21"/>
    <n v="2"/>
    <n v="54"/>
    <s v="Ninguna"/>
    <n v="16"/>
    <n v="42"/>
    <n v="0.61904761904761907"/>
    <n v="0.61538461538461542"/>
  </r>
  <r>
    <x v="25"/>
    <n v="18"/>
    <s v="Plato_7"/>
    <s v="Descripci‚àö‚â•n del Plato_7"/>
    <n v="14"/>
    <n v="24"/>
    <n v="2"/>
    <n v="42"/>
    <s v="Sin cebolla"/>
    <n v="20"/>
    <n v="48"/>
    <n v="0.58333333333333337"/>
    <n v="0.7142857142857143"/>
  </r>
  <r>
    <x v="26"/>
    <n v="4"/>
    <s v="Plato_8"/>
    <s v="Descripci‚àö‚â•n del Plato_8"/>
    <n v="21"/>
    <n v="35"/>
    <n v="1"/>
    <n v="17"/>
    <s v="Ninguna"/>
    <n v="14"/>
    <n v="35"/>
    <n v="0.6"/>
    <n v="0.66666666666666663"/>
  </r>
  <r>
    <x v="26"/>
    <n v="4"/>
    <s v="Plato_10"/>
    <s v="Descripci‚àö‚â•n del Plato_10"/>
    <n v="15"/>
    <n v="26"/>
    <n v="1"/>
    <n v="38"/>
    <s v="Sin cebolla"/>
    <n v="11"/>
    <n v="26"/>
    <n v="0.57692307692307687"/>
    <n v="0.73333333333333328"/>
  </r>
  <r>
    <x v="27"/>
    <n v="2"/>
    <s v="Plato_4"/>
    <s v="Descripci‚àö‚â•n del Plato_4"/>
    <n v="10"/>
    <n v="18"/>
    <n v="2"/>
    <n v="17"/>
    <s v="Sin cebolla"/>
    <n v="16"/>
    <n v="36"/>
    <n v="0.55555555555555558"/>
    <n v="0.8"/>
  </r>
  <r>
    <x v="27"/>
    <n v="2"/>
    <s v="Plato_9"/>
    <s v="Descripci‚àö‚â•n del Plato_9"/>
    <n v="17"/>
    <n v="29"/>
    <n v="2"/>
    <n v="39"/>
    <s v="Sin cebolla"/>
    <n v="24"/>
    <n v="58"/>
    <n v="0.58620689655172409"/>
    <n v="0.70588235294117652"/>
  </r>
  <r>
    <x v="28"/>
    <n v="20"/>
    <s v="Plato_1"/>
    <s v="Descripci‚àö‚â•n del Plato_1"/>
    <n v="15"/>
    <n v="25"/>
    <n v="3"/>
    <n v="22"/>
    <s v="Sin cebolla"/>
    <n v="30"/>
    <n v="75"/>
    <n v="0.6"/>
    <n v="0.66666666666666663"/>
  </r>
  <r>
    <x v="28"/>
    <n v="20"/>
    <s v="Plato_4"/>
    <s v="Descripci‚àö‚â•n del Plato_4"/>
    <n v="10"/>
    <n v="18"/>
    <n v="2"/>
    <n v="18"/>
    <s v="Ninguna"/>
    <n v="16"/>
    <n v="36"/>
    <n v="0.55555555555555558"/>
    <n v="0.8"/>
  </r>
  <r>
    <x v="28"/>
    <n v="20"/>
    <s v="Plato_17"/>
    <s v="Descripci‚àö‚â•n del Plato_17"/>
    <n v="19"/>
    <n v="31"/>
    <n v="2"/>
    <n v="31"/>
    <s v="Sin cebolla"/>
    <n v="24"/>
    <n v="62"/>
    <n v="0.61290322580645162"/>
    <n v="0.63157894736842102"/>
  </r>
  <r>
    <x v="29"/>
    <n v="14"/>
    <s v="Plato_10"/>
    <s v="Descripci‚àö‚â•n del Plato_10"/>
    <n v="15"/>
    <n v="26"/>
    <n v="2"/>
    <n v="14"/>
    <s v="Ninguna"/>
    <n v="22"/>
    <n v="52"/>
    <n v="0.57692307692307687"/>
    <n v="0.73333333333333328"/>
  </r>
  <r>
    <x v="29"/>
    <n v="14"/>
    <s v="Plato_3"/>
    <s v="Descripci‚àö‚â•n del Plato_3"/>
    <n v="12"/>
    <n v="20"/>
    <n v="3"/>
    <n v="55"/>
    <s v="Ninguna"/>
    <n v="24"/>
    <n v="60"/>
    <n v="0.6"/>
    <n v="0.66666666666666663"/>
  </r>
  <r>
    <x v="30"/>
    <n v="13"/>
    <s v="Plato_9"/>
    <s v="Descripci‚àö‚â•n del Plato_9"/>
    <n v="17"/>
    <n v="29"/>
    <n v="1"/>
    <n v="59"/>
    <s v="Sin cebolla"/>
    <n v="12"/>
    <n v="29"/>
    <n v="0.58620689655172409"/>
    <n v="0.70588235294117652"/>
  </r>
  <r>
    <x v="30"/>
    <n v="13"/>
    <s v="Plato_12"/>
    <s v="Descripci‚àö‚â•n del Plato_12"/>
    <n v="11"/>
    <n v="19"/>
    <n v="2"/>
    <n v="46"/>
    <s v="Sin cebolla"/>
    <n v="16"/>
    <n v="38"/>
    <n v="0.57894736842105265"/>
    <n v="0.72727272727272729"/>
  </r>
  <r>
    <x v="31"/>
    <n v="5"/>
    <s v="Plato_15"/>
    <s v="Descripci‚àö‚â•n del Plato_15"/>
    <n v="19"/>
    <n v="32"/>
    <n v="2"/>
    <n v="50"/>
    <s v="Sin cebolla"/>
    <n v="26"/>
    <n v="64"/>
    <n v="0.59375"/>
    <n v="0.68421052631578949"/>
  </r>
  <r>
    <x v="31"/>
    <n v="5"/>
    <s v="Plato_11"/>
    <s v="Descripci‚àö‚â•n del Plato_11"/>
    <n v="20"/>
    <n v="33"/>
    <n v="1"/>
    <n v="20"/>
    <s v="Sin cebolla"/>
    <n v="13"/>
    <n v="33"/>
    <n v="0.60606060606060608"/>
    <n v="0.65"/>
  </r>
  <r>
    <x v="31"/>
    <n v="5"/>
    <s v="Plato_10"/>
    <s v="Descripci‚àö‚â•n del Plato_10"/>
    <n v="15"/>
    <n v="26"/>
    <n v="3"/>
    <n v="35"/>
    <s v="Ninguna"/>
    <n v="33"/>
    <n v="78"/>
    <n v="0.57692307692307687"/>
    <n v="0.73333333333333328"/>
  </r>
  <r>
    <x v="31"/>
    <n v="5"/>
    <s v="Plato_4"/>
    <s v="Descripci‚àö‚â•n del Plato_4"/>
    <n v="10"/>
    <n v="18"/>
    <n v="2"/>
    <n v="23"/>
    <s v="Ninguna"/>
    <n v="16"/>
    <n v="36"/>
    <n v="0.55555555555555558"/>
    <n v="0.8"/>
  </r>
  <r>
    <x v="32"/>
    <n v="4"/>
    <s v="Plato_8"/>
    <s v="Descripci‚àö‚â•n del Plato_8"/>
    <n v="21"/>
    <n v="35"/>
    <n v="3"/>
    <n v="6"/>
    <s v="Sin cebolla"/>
    <n v="42"/>
    <n v="105"/>
    <n v="0.6"/>
    <n v="0.66666666666666663"/>
  </r>
  <r>
    <x v="32"/>
    <n v="4"/>
    <s v="Plato_6"/>
    <s v="Descripci‚àö‚â•n del Plato_6"/>
    <n v="16"/>
    <n v="27"/>
    <n v="1"/>
    <n v="59"/>
    <s v="Ninguna"/>
    <n v="11"/>
    <n v="27"/>
    <n v="0.59259259259259256"/>
    <n v="0.6875"/>
  </r>
  <r>
    <x v="32"/>
    <n v="4"/>
    <s v="Plato_15"/>
    <s v="Descripci‚àö‚â•n del Plato_15"/>
    <n v="19"/>
    <n v="32"/>
    <n v="3"/>
    <n v="55"/>
    <s v="Sin cebolla"/>
    <n v="39"/>
    <n v="96"/>
    <n v="0.59375"/>
    <n v="0.68421052631578949"/>
  </r>
  <r>
    <x v="32"/>
    <n v="4"/>
    <s v="Plato_10"/>
    <s v="Descripci‚àö‚â•n del Plato_10"/>
    <n v="15"/>
    <n v="26"/>
    <n v="3"/>
    <n v="10"/>
    <s v="Ninguna"/>
    <n v="33"/>
    <n v="78"/>
    <n v="0.57692307692307687"/>
    <n v="0.73333333333333328"/>
  </r>
  <r>
    <x v="33"/>
    <n v="15"/>
    <s v="Plato_18"/>
    <s v="Descripci‚àö‚â•n del Plato_18"/>
    <n v="20"/>
    <n v="34"/>
    <n v="1"/>
    <n v="46"/>
    <s v="Ninguna"/>
    <n v="14"/>
    <n v="34"/>
    <n v="0.58823529411764708"/>
    <n v="0.7"/>
  </r>
  <r>
    <x v="33"/>
    <n v="15"/>
    <s v="Plato_10"/>
    <s v="Descripci‚àö‚â•n del Plato_10"/>
    <n v="15"/>
    <n v="26"/>
    <n v="3"/>
    <n v="19"/>
    <s v="Sin cebolla"/>
    <n v="33"/>
    <n v="78"/>
    <n v="0.57692307692307687"/>
    <n v="0.73333333333333328"/>
  </r>
  <r>
    <x v="34"/>
    <n v="13"/>
    <s v="Plato_2"/>
    <s v="Descripci‚àö‚â•n del Plato_2"/>
    <n v="18"/>
    <n v="30"/>
    <n v="3"/>
    <n v="5"/>
    <s v="Sin cebolla"/>
    <n v="36"/>
    <n v="90"/>
    <n v="0.6"/>
    <n v="0.66666666666666663"/>
  </r>
  <r>
    <x v="34"/>
    <n v="13"/>
    <s v="Plato_9"/>
    <s v="Descripci‚àö‚â•n del Plato_9"/>
    <n v="17"/>
    <n v="29"/>
    <n v="1"/>
    <n v="8"/>
    <s v="Ninguna"/>
    <n v="12"/>
    <n v="29"/>
    <n v="0.58620689655172409"/>
    <n v="0.70588235294117652"/>
  </r>
  <r>
    <x v="34"/>
    <n v="13"/>
    <s v="Plato_11"/>
    <s v="Descripci‚àö‚â•n del Plato_11"/>
    <n v="20"/>
    <n v="33"/>
    <n v="1"/>
    <n v="21"/>
    <s v="Ninguna"/>
    <n v="13"/>
    <n v="33"/>
    <n v="0.60606060606060608"/>
    <n v="0.65"/>
  </r>
  <r>
    <x v="34"/>
    <n v="13"/>
    <s v="Plato_17"/>
    <s v="Descripci‚àö‚â•n del Plato_17"/>
    <n v="19"/>
    <n v="31"/>
    <n v="2"/>
    <n v="31"/>
    <s v="Sin cebolla"/>
    <n v="24"/>
    <n v="62"/>
    <n v="0.61290322580645162"/>
    <n v="0.63157894736842102"/>
  </r>
  <r>
    <x v="35"/>
    <n v="5"/>
    <s v="Plato_2"/>
    <s v="Descripci‚àö‚â•n del Plato_2"/>
    <n v="18"/>
    <n v="30"/>
    <n v="1"/>
    <n v="38"/>
    <s v="Ninguna"/>
    <n v="12"/>
    <n v="30"/>
    <n v="0.6"/>
    <n v="0.66666666666666663"/>
  </r>
  <r>
    <x v="36"/>
    <n v="20"/>
    <s v="Plato_13"/>
    <s v="Descripci‚àö‚â•n del Plato_13"/>
    <n v="13"/>
    <n v="21"/>
    <n v="1"/>
    <n v="47"/>
    <s v="Ninguna"/>
    <n v="8"/>
    <n v="21"/>
    <n v="0.61904761904761907"/>
    <n v="0.61538461538461542"/>
  </r>
  <r>
    <x v="37"/>
    <n v="10"/>
    <s v="Plato_17"/>
    <s v="Descripci‚àö‚â•n del Plato_17"/>
    <n v="19"/>
    <n v="31"/>
    <n v="3"/>
    <n v="21"/>
    <s v="Sin cebolla"/>
    <n v="36"/>
    <n v="93"/>
    <n v="0.61290322580645162"/>
    <n v="0.63157894736842102"/>
  </r>
  <r>
    <x v="37"/>
    <n v="10"/>
    <s v="Plato_8"/>
    <s v="Descripci‚àö‚â•n del Plato_8"/>
    <n v="21"/>
    <n v="35"/>
    <n v="2"/>
    <n v="34"/>
    <s v="Ninguna"/>
    <n v="28"/>
    <n v="70"/>
    <n v="0.6"/>
    <n v="0.66666666666666663"/>
  </r>
  <r>
    <x v="37"/>
    <n v="10"/>
    <s v="Plato_19"/>
    <s v="Descripci‚àö‚â•n del Plato_19"/>
    <n v="22"/>
    <n v="36"/>
    <n v="2"/>
    <n v="43"/>
    <s v="Ninguna"/>
    <n v="28"/>
    <n v="72"/>
    <n v="0.61111111111111116"/>
    <n v="0.63636363636363635"/>
  </r>
  <r>
    <x v="38"/>
    <n v="15"/>
    <s v="Plato_19"/>
    <s v="Descripci‚àö‚â•n del Plato_19"/>
    <n v="22"/>
    <n v="36"/>
    <n v="3"/>
    <n v="57"/>
    <s v="Ninguna"/>
    <n v="42"/>
    <n v="108"/>
    <n v="0.61111111111111116"/>
    <n v="0.63636363636363635"/>
  </r>
  <r>
    <x v="39"/>
    <n v="1"/>
    <s v="Plato_9"/>
    <s v="Descripci‚àö‚â•n del Plato_9"/>
    <n v="17"/>
    <n v="29"/>
    <n v="3"/>
    <n v="15"/>
    <s v="Sin cebolla"/>
    <n v="36"/>
    <n v="87"/>
    <n v="0.58620689655172409"/>
    <n v="0.70588235294117652"/>
  </r>
  <r>
    <x v="39"/>
    <n v="1"/>
    <s v="Plato_11"/>
    <s v="Descripci‚àö‚â•n del Plato_11"/>
    <n v="20"/>
    <n v="33"/>
    <n v="1"/>
    <n v="50"/>
    <s v="Sin cebolla"/>
    <n v="13"/>
    <n v="33"/>
    <n v="0.60606060606060608"/>
    <n v="0.65"/>
  </r>
  <r>
    <x v="39"/>
    <n v="1"/>
    <s v="Plato_16"/>
    <s v="Descripci‚àö‚â•n del Plato_16"/>
    <n v="16"/>
    <n v="28"/>
    <n v="1"/>
    <n v="13"/>
    <s v="Sin cebolla"/>
    <n v="12"/>
    <n v="28"/>
    <n v="0.5714285714285714"/>
    <n v="0.75"/>
  </r>
  <r>
    <x v="40"/>
    <n v="7"/>
    <s v="Plato_15"/>
    <s v="Descripci‚àö‚â•n del Plato_15"/>
    <n v="19"/>
    <n v="32"/>
    <n v="3"/>
    <n v="23"/>
    <s v="Sin cebolla"/>
    <n v="39"/>
    <n v="96"/>
    <n v="0.59375"/>
    <n v="0.68421052631578949"/>
  </r>
  <r>
    <x v="40"/>
    <n v="7"/>
    <s v="Plato_10"/>
    <s v="Descripci‚àö‚â•n del Plato_10"/>
    <n v="15"/>
    <n v="26"/>
    <n v="3"/>
    <n v="47"/>
    <s v="Sin cebolla"/>
    <n v="33"/>
    <n v="78"/>
    <n v="0.57692307692307687"/>
    <n v="0.73333333333333328"/>
  </r>
  <r>
    <x v="40"/>
    <n v="7"/>
    <s v="Plato_2"/>
    <s v="Descripci‚àö‚â•n del Plato_2"/>
    <n v="18"/>
    <n v="30"/>
    <n v="1"/>
    <n v="19"/>
    <s v="Sin cebolla"/>
    <n v="12"/>
    <n v="30"/>
    <n v="0.6"/>
    <n v="0.66666666666666663"/>
  </r>
  <r>
    <x v="41"/>
    <n v="14"/>
    <s v="Plato_5"/>
    <s v="Descripci‚àö‚â•n del Plato_5"/>
    <n v="13"/>
    <n v="22"/>
    <n v="1"/>
    <n v="57"/>
    <s v="Sin cebolla"/>
    <n v="9"/>
    <n v="22"/>
    <n v="0.59090909090909094"/>
    <n v="0.69230769230769229"/>
  </r>
  <r>
    <x v="41"/>
    <n v="14"/>
    <s v="Plato_20"/>
    <s v="Descripci‚àö‚â•n del Plato_20"/>
    <n v="25"/>
    <n v="40"/>
    <n v="2"/>
    <n v="12"/>
    <s v="Sin cebolla"/>
    <n v="30"/>
    <n v="80"/>
    <n v="0.625"/>
    <n v="0.6"/>
  </r>
  <r>
    <x v="42"/>
    <n v="8"/>
    <s v="Plato_15"/>
    <s v="Descripci‚àö‚â•n del Plato_15"/>
    <n v="19"/>
    <n v="32"/>
    <n v="1"/>
    <n v="6"/>
    <s v="Sin cebolla"/>
    <n v="13"/>
    <n v="32"/>
    <n v="0.59375"/>
    <n v="0.68421052631578949"/>
  </r>
  <r>
    <x v="42"/>
    <n v="8"/>
    <s v="Plato_18"/>
    <s v="Descripci‚àö‚â•n del Plato_18"/>
    <n v="20"/>
    <n v="34"/>
    <n v="2"/>
    <n v="59"/>
    <s v="Sin cebolla"/>
    <n v="28"/>
    <n v="68"/>
    <n v="0.58823529411764708"/>
    <n v="0.7"/>
  </r>
  <r>
    <x v="42"/>
    <n v="8"/>
    <s v="Plato_7"/>
    <s v="Descripci‚àö‚â•n del Plato_7"/>
    <n v="14"/>
    <n v="24"/>
    <n v="3"/>
    <n v="57"/>
    <s v="Ninguna"/>
    <n v="30"/>
    <n v="72"/>
    <n v="0.58333333333333337"/>
    <n v="0.7142857142857143"/>
  </r>
  <r>
    <x v="42"/>
    <n v="8"/>
    <s v="Plato_17"/>
    <s v="Descripci‚àö‚â•n del Plato_17"/>
    <n v="19"/>
    <n v="31"/>
    <n v="1"/>
    <n v="24"/>
    <s v="Ninguna"/>
    <n v="12"/>
    <n v="31"/>
    <n v="0.61290322580645162"/>
    <n v="0.63157894736842102"/>
  </r>
  <r>
    <x v="43"/>
    <n v="18"/>
    <s v="Plato_10"/>
    <s v="Descripci‚àö‚â•n del Plato_10"/>
    <n v="15"/>
    <n v="26"/>
    <n v="1"/>
    <n v="34"/>
    <s v="Sin cebolla"/>
    <n v="11"/>
    <n v="26"/>
    <n v="0.57692307692307687"/>
    <n v="0.73333333333333328"/>
  </r>
  <r>
    <x v="43"/>
    <n v="18"/>
    <s v="Plato_1"/>
    <s v="Descripci‚àö‚â•n del Plato_1"/>
    <n v="15"/>
    <n v="25"/>
    <n v="3"/>
    <n v="8"/>
    <s v="Ninguna"/>
    <n v="30"/>
    <n v="75"/>
    <n v="0.6"/>
    <n v="0.66666666666666663"/>
  </r>
  <r>
    <x v="43"/>
    <n v="18"/>
    <s v="Plato_13"/>
    <s v="Descripci‚àö‚â•n del Plato_13"/>
    <n v="13"/>
    <n v="21"/>
    <n v="1"/>
    <n v="43"/>
    <s v="Ninguna"/>
    <n v="8"/>
    <n v="21"/>
    <n v="0.61904761904761907"/>
    <n v="0.61538461538461542"/>
  </r>
  <r>
    <x v="44"/>
    <n v="17"/>
    <s v="Plato_4"/>
    <s v="Descripci‚àö‚â•n del Plato_4"/>
    <n v="10"/>
    <n v="18"/>
    <n v="3"/>
    <n v="47"/>
    <s v="Ninguna"/>
    <n v="24"/>
    <n v="54"/>
    <n v="0.55555555555555558"/>
    <n v="0.8"/>
  </r>
  <r>
    <x v="45"/>
    <n v="10"/>
    <s v="Plato_2"/>
    <s v="Descripci‚àö‚â•n del Plato_2"/>
    <n v="18"/>
    <n v="30"/>
    <n v="2"/>
    <n v="23"/>
    <s v="Sin cebolla"/>
    <n v="24"/>
    <n v="60"/>
    <n v="0.6"/>
    <n v="0.66666666666666663"/>
  </r>
  <r>
    <x v="45"/>
    <n v="10"/>
    <s v="Plato_18"/>
    <s v="Descripci‚àö‚â•n del Plato_18"/>
    <n v="20"/>
    <n v="34"/>
    <n v="1"/>
    <n v="48"/>
    <s v="Sin cebolla"/>
    <n v="14"/>
    <n v="34"/>
    <n v="0.58823529411764708"/>
    <n v="0.7"/>
  </r>
  <r>
    <x v="45"/>
    <n v="10"/>
    <s v="Plato_14"/>
    <s v="Descripci‚àö‚â•n del Plato_14"/>
    <n v="14"/>
    <n v="23"/>
    <n v="2"/>
    <n v="15"/>
    <s v="Ninguna"/>
    <n v="18"/>
    <n v="46"/>
    <n v="0.60869565217391308"/>
    <n v="0.6428571428571429"/>
  </r>
  <r>
    <x v="46"/>
    <n v="18"/>
    <s v="Plato_11"/>
    <s v="Descripci‚àö‚â•n del Plato_11"/>
    <n v="20"/>
    <n v="33"/>
    <n v="2"/>
    <n v="56"/>
    <s v="Ninguna"/>
    <n v="26"/>
    <n v="66"/>
    <n v="0.60606060606060608"/>
    <n v="0.65"/>
  </r>
  <r>
    <x v="46"/>
    <n v="18"/>
    <s v="Plato_14"/>
    <s v="Descripci‚àö‚â•n del Plato_14"/>
    <n v="14"/>
    <n v="23"/>
    <n v="1"/>
    <n v="17"/>
    <s v="Sin cebolla"/>
    <n v="9"/>
    <n v="23"/>
    <n v="0.60869565217391308"/>
    <n v="0.6428571428571429"/>
  </r>
  <r>
    <x v="46"/>
    <n v="18"/>
    <s v="Plato_3"/>
    <s v="Descripci‚àö‚â•n del Plato_3"/>
    <n v="12"/>
    <n v="20"/>
    <n v="1"/>
    <n v="14"/>
    <s v="Sin cebolla"/>
    <n v="8"/>
    <n v="20"/>
    <n v="0.6"/>
    <n v="0.66666666666666663"/>
  </r>
  <r>
    <x v="47"/>
    <n v="17"/>
    <s v="Plato_6"/>
    <s v="Descripci‚àö‚â•n del Plato_6"/>
    <n v="16"/>
    <n v="27"/>
    <n v="3"/>
    <n v="37"/>
    <s v="Sin cebolla"/>
    <n v="33"/>
    <n v="81"/>
    <n v="0.59259259259259256"/>
    <n v="0.6875"/>
  </r>
  <r>
    <x v="47"/>
    <n v="17"/>
    <s v="Plato_5"/>
    <s v="Descripci‚àö‚â•n del Plato_5"/>
    <n v="13"/>
    <n v="22"/>
    <n v="2"/>
    <n v="55"/>
    <s v="Ninguna"/>
    <n v="18"/>
    <n v="44"/>
    <n v="0.59090909090909094"/>
    <n v="0.69230769230769229"/>
  </r>
  <r>
    <x v="47"/>
    <n v="17"/>
    <s v="Plato_11"/>
    <s v="Descripci‚àö‚â•n del Plato_11"/>
    <n v="20"/>
    <n v="33"/>
    <n v="1"/>
    <n v="32"/>
    <s v="Sin cebolla"/>
    <n v="13"/>
    <n v="33"/>
    <n v="0.60606060606060608"/>
    <n v="0.65"/>
  </r>
  <r>
    <x v="48"/>
    <n v="8"/>
    <s v="Plato_7"/>
    <s v="Descripci‚àö‚â•n del Plato_7"/>
    <n v="14"/>
    <n v="24"/>
    <n v="3"/>
    <n v="9"/>
    <s v="Ninguna"/>
    <n v="30"/>
    <n v="72"/>
    <n v="0.58333333333333337"/>
    <n v="0.7142857142857143"/>
  </r>
  <r>
    <x v="48"/>
    <n v="8"/>
    <s v="Plato_15"/>
    <s v="Descripci‚àö‚â•n del Plato_15"/>
    <n v="19"/>
    <n v="32"/>
    <n v="3"/>
    <n v="27"/>
    <s v="Ninguna"/>
    <n v="39"/>
    <n v="96"/>
    <n v="0.59375"/>
    <n v="0.68421052631578949"/>
  </r>
  <r>
    <x v="48"/>
    <n v="8"/>
    <s v="Plato_4"/>
    <s v="Descripci‚àö‚â•n del Plato_4"/>
    <n v="10"/>
    <n v="18"/>
    <n v="1"/>
    <n v="45"/>
    <s v="Sin cebolla"/>
    <n v="8"/>
    <n v="18"/>
    <n v="0.55555555555555558"/>
    <n v="0.8"/>
  </r>
  <r>
    <x v="49"/>
    <n v="19"/>
    <s v="Plato_15"/>
    <s v="Descripci‚àö‚â•n del Plato_15"/>
    <n v="19"/>
    <n v="32"/>
    <n v="1"/>
    <n v="6"/>
    <s v="Ninguna"/>
    <n v="13"/>
    <n v="32"/>
    <n v="0.59375"/>
    <n v="0.68421052631578949"/>
  </r>
  <r>
    <x v="49"/>
    <n v="19"/>
    <s v="Plato_5"/>
    <s v="Descripci‚àö‚â•n del Plato_5"/>
    <n v="13"/>
    <n v="22"/>
    <n v="2"/>
    <n v="15"/>
    <s v="Ninguna"/>
    <n v="18"/>
    <n v="44"/>
    <n v="0.59090909090909094"/>
    <n v="0.69230769230769229"/>
  </r>
  <r>
    <x v="50"/>
    <n v="12"/>
    <s v="Plato_14"/>
    <s v="Descripci‚àö‚â•n del Plato_14"/>
    <n v="14"/>
    <n v="23"/>
    <n v="2"/>
    <n v="33"/>
    <s v="Sin cebolla"/>
    <n v="18"/>
    <n v="46"/>
    <n v="0.60869565217391308"/>
    <n v="0.6428571428571429"/>
  </r>
  <r>
    <x v="50"/>
    <n v="12"/>
    <s v="Plato_11"/>
    <s v="Descripci‚àö‚â•n del Plato_11"/>
    <n v="20"/>
    <n v="33"/>
    <n v="3"/>
    <n v="56"/>
    <s v="Ninguna"/>
    <n v="39"/>
    <n v="99"/>
    <n v="0.60606060606060608"/>
    <n v="0.65"/>
  </r>
  <r>
    <x v="50"/>
    <n v="12"/>
    <s v="Plato_5"/>
    <s v="Descripci‚àö‚â•n del Plato_5"/>
    <n v="13"/>
    <n v="22"/>
    <n v="2"/>
    <n v="53"/>
    <s v="Ninguna"/>
    <n v="18"/>
    <n v="44"/>
    <n v="0.59090909090909094"/>
    <n v="0.69230769230769229"/>
  </r>
  <r>
    <x v="50"/>
    <n v="12"/>
    <s v="Plato_4"/>
    <s v="Descripci‚àö‚â•n del Plato_4"/>
    <n v="10"/>
    <n v="18"/>
    <n v="2"/>
    <n v="22"/>
    <s v="Ninguna"/>
    <n v="16"/>
    <n v="36"/>
    <n v="0.55555555555555558"/>
    <n v="0.8"/>
  </r>
  <r>
    <x v="51"/>
    <n v="7"/>
    <s v="Plato_11"/>
    <s v="Descripci‚àö‚â•n del Plato_11"/>
    <n v="20"/>
    <n v="33"/>
    <n v="3"/>
    <n v="13"/>
    <s v="Ninguna"/>
    <n v="39"/>
    <n v="99"/>
    <n v="0.60606060606060608"/>
    <n v="0.65"/>
  </r>
  <r>
    <x v="51"/>
    <n v="7"/>
    <s v="Plato_17"/>
    <s v="Descripci‚àö‚â•n del Plato_17"/>
    <n v="19"/>
    <n v="31"/>
    <n v="2"/>
    <n v="17"/>
    <s v="Sin cebolla"/>
    <n v="24"/>
    <n v="62"/>
    <n v="0.61290322580645162"/>
    <n v="0.63157894736842102"/>
  </r>
  <r>
    <x v="51"/>
    <n v="7"/>
    <s v="Plato_18"/>
    <s v="Descripci‚àö‚â•n del Plato_18"/>
    <n v="20"/>
    <n v="34"/>
    <n v="3"/>
    <n v="32"/>
    <s v="Ninguna"/>
    <n v="42"/>
    <n v="102"/>
    <n v="0.58823529411764708"/>
    <n v="0.7"/>
  </r>
  <r>
    <x v="52"/>
    <n v="16"/>
    <s v="Plato_14"/>
    <s v="Descripci‚àö‚â•n del Plato_14"/>
    <n v="14"/>
    <n v="23"/>
    <n v="3"/>
    <n v="47"/>
    <s v="Sin cebolla"/>
    <n v="27"/>
    <n v="69"/>
    <n v="0.60869565217391308"/>
    <n v="0.6428571428571429"/>
  </r>
  <r>
    <x v="52"/>
    <n v="16"/>
    <s v="Plato_2"/>
    <s v="Descripci‚àö‚â•n del Plato_2"/>
    <n v="18"/>
    <n v="30"/>
    <n v="3"/>
    <n v="39"/>
    <s v="Sin cebolla"/>
    <n v="36"/>
    <n v="90"/>
    <n v="0.6"/>
    <n v="0.66666666666666663"/>
  </r>
  <r>
    <x v="52"/>
    <n v="16"/>
    <s v="Plato_19"/>
    <s v="Descripci‚àö‚â•n del Plato_19"/>
    <n v="22"/>
    <n v="36"/>
    <n v="3"/>
    <n v="26"/>
    <s v="Ninguna"/>
    <n v="42"/>
    <n v="108"/>
    <n v="0.61111111111111116"/>
    <n v="0.63636363636363635"/>
  </r>
  <r>
    <x v="53"/>
    <n v="6"/>
    <s v="Plato_8"/>
    <s v="Descripci‚àö‚â•n del Plato_8"/>
    <n v="21"/>
    <n v="35"/>
    <n v="3"/>
    <n v="47"/>
    <s v="Ninguna"/>
    <n v="42"/>
    <n v="105"/>
    <n v="0.6"/>
    <n v="0.66666666666666663"/>
  </r>
  <r>
    <x v="53"/>
    <n v="6"/>
    <s v="Plato_17"/>
    <s v="Descripci‚àö‚â•n del Plato_17"/>
    <n v="19"/>
    <n v="31"/>
    <n v="1"/>
    <n v="55"/>
    <s v="Sin cebolla"/>
    <n v="12"/>
    <n v="31"/>
    <n v="0.61290322580645162"/>
    <n v="0.63157894736842102"/>
  </r>
  <r>
    <x v="53"/>
    <n v="6"/>
    <s v="Plato_4"/>
    <s v="Descripci‚àö‚â•n del Plato_4"/>
    <n v="10"/>
    <n v="18"/>
    <n v="1"/>
    <n v="55"/>
    <s v="Sin cebolla"/>
    <n v="8"/>
    <n v="18"/>
    <n v="0.55555555555555558"/>
    <n v="0.8"/>
  </r>
  <r>
    <x v="53"/>
    <n v="6"/>
    <s v="Plato_11"/>
    <s v="Descripci‚àö‚â•n del Plato_11"/>
    <n v="20"/>
    <n v="33"/>
    <n v="1"/>
    <n v="46"/>
    <s v="Sin cebolla"/>
    <n v="13"/>
    <n v="33"/>
    <n v="0.60606060606060608"/>
    <n v="0.65"/>
  </r>
  <r>
    <x v="54"/>
    <n v="20"/>
    <s v="Plato_11"/>
    <s v="Descripci‚àö‚â•n del Plato_11"/>
    <n v="20"/>
    <n v="33"/>
    <n v="3"/>
    <n v="27"/>
    <s v="Sin cebolla"/>
    <n v="39"/>
    <n v="99"/>
    <n v="0.60606060606060608"/>
    <n v="0.65"/>
  </r>
  <r>
    <x v="54"/>
    <n v="20"/>
    <s v="Plato_7"/>
    <s v="Descripci‚àö‚â•n del Plato_7"/>
    <n v="14"/>
    <n v="24"/>
    <n v="1"/>
    <n v="5"/>
    <s v="Ninguna"/>
    <n v="10"/>
    <n v="24"/>
    <n v="0.58333333333333337"/>
    <n v="0.7142857142857143"/>
  </r>
  <r>
    <x v="54"/>
    <n v="20"/>
    <s v="Plato_19"/>
    <s v="Descripci‚àö‚â•n del Plato_19"/>
    <n v="22"/>
    <n v="36"/>
    <n v="1"/>
    <n v="51"/>
    <s v="Sin cebolla"/>
    <n v="14"/>
    <n v="36"/>
    <n v="0.61111111111111116"/>
    <n v="0.63636363636363635"/>
  </r>
  <r>
    <x v="54"/>
    <n v="20"/>
    <s v="Plato_15"/>
    <s v="Descripci‚àö‚â•n del Plato_15"/>
    <n v="19"/>
    <n v="32"/>
    <n v="3"/>
    <n v="13"/>
    <s v="Ninguna"/>
    <n v="39"/>
    <n v="96"/>
    <n v="0.59375"/>
    <n v="0.68421052631578949"/>
  </r>
  <r>
    <x v="55"/>
    <n v="1"/>
    <s v="Plato_9"/>
    <s v="Descripci‚àö‚â•n del Plato_9"/>
    <n v="17"/>
    <n v="29"/>
    <n v="1"/>
    <n v="38"/>
    <s v="Ninguna"/>
    <n v="12"/>
    <n v="29"/>
    <n v="0.58620689655172409"/>
    <n v="0.70588235294117652"/>
  </r>
  <r>
    <x v="55"/>
    <n v="1"/>
    <s v="Plato_12"/>
    <s v="Descripci‚àö‚â•n del Plato_12"/>
    <n v="11"/>
    <n v="19"/>
    <n v="1"/>
    <n v="40"/>
    <s v="Sin cebolla"/>
    <n v="8"/>
    <n v="19"/>
    <n v="0.57894736842105265"/>
    <n v="0.72727272727272729"/>
  </r>
  <r>
    <x v="56"/>
    <n v="18"/>
    <s v="Plato_8"/>
    <s v="Descripci‚àö‚â•n del Plato_8"/>
    <n v="21"/>
    <n v="35"/>
    <n v="1"/>
    <n v="21"/>
    <s v="Sin cebolla"/>
    <n v="14"/>
    <n v="35"/>
    <n v="0.6"/>
    <n v="0.66666666666666663"/>
  </r>
  <r>
    <x v="56"/>
    <n v="18"/>
    <s v="Plato_20"/>
    <s v="Descripci‚àö‚â•n del Plato_20"/>
    <n v="25"/>
    <n v="40"/>
    <n v="1"/>
    <n v="30"/>
    <s v="Sin cebolla"/>
    <n v="15"/>
    <n v="40"/>
    <n v="0.625"/>
    <n v="0.6"/>
  </r>
  <r>
    <x v="56"/>
    <n v="18"/>
    <s v="Plato_5"/>
    <s v="Descripci‚àö‚â•n del Plato_5"/>
    <n v="13"/>
    <n v="22"/>
    <n v="1"/>
    <n v="10"/>
    <s v="Ninguna"/>
    <n v="9"/>
    <n v="22"/>
    <n v="0.59090909090909094"/>
    <n v="0.69230769230769229"/>
  </r>
  <r>
    <x v="56"/>
    <n v="18"/>
    <s v="Plato_19"/>
    <s v="Descripci‚àö‚â•n del Plato_19"/>
    <n v="22"/>
    <n v="36"/>
    <n v="2"/>
    <n v="7"/>
    <s v="Sin cebolla"/>
    <n v="28"/>
    <n v="72"/>
    <n v="0.61111111111111116"/>
    <n v="0.63636363636363635"/>
  </r>
  <r>
    <x v="57"/>
    <n v="8"/>
    <s v="Plato_5"/>
    <s v="Descripci‚àö‚â•n del Plato_5"/>
    <n v="13"/>
    <n v="22"/>
    <n v="1"/>
    <n v="17"/>
    <s v="Sin cebolla"/>
    <n v="9"/>
    <n v="22"/>
    <n v="0.59090909090909094"/>
    <n v="0.69230769230769229"/>
  </r>
  <r>
    <x v="57"/>
    <n v="8"/>
    <s v="Plato_3"/>
    <s v="Descripci‚àö‚â•n del Plato_3"/>
    <n v="12"/>
    <n v="20"/>
    <n v="3"/>
    <n v="56"/>
    <s v="Sin cebolla"/>
    <n v="24"/>
    <n v="60"/>
    <n v="0.6"/>
    <n v="0.66666666666666663"/>
  </r>
  <r>
    <x v="58"/>
    <n v="8"/>
    <s v="Plato_12"/>
    <s v="Descripci‚àö‚â•n del Plato_12"/>
    <n v="11"/>
    <n v="19"/>
    <n v="2"/>
    <n v="13"/>
    <s v="Ninguna"/>
    <n v="16"/>
    <n v="38"/>
    <n v="0.57894736842105265"/>
    <n v="0.72727272727272729"/>
  </r>
  <r>
    <x v="58"/>
    <n v="8"/>
    <s v="Plato_14"/>
    <s v="Descripci‚àö‚â•n del Plato_14"/>
    <n v="14"/>
    <n v="23"/>
    <n v="2"/>
    <n v="9"/>
    <s v="Ninguna"/>
    <n v="18"/>
    <n v="46"/>
    <n v="0.60869565217391308"/>
    <n v="0.6428571428571429"/>
  </r>
  <r>
    <x v="58"/>
    <n v="8"/>
    <s v="Plato_4"/>
    <s v="Descripci‚àö‚â•n del Plato_4"/>
    <n v="10"/>
    <n v="18"/>
    <n v="2"/>
    <n v="13"/>
    <s v="Sin cebolla"/>
    <n v="16"/>
    <n v="36"/>
    <n v="0.55555555555555558"/>
    <n v="0.8"/>
  </r>
  <r>
    <x v="58"/>
    <n v="8"/>
    <s v="Plato_20"/>
    <s v="Descripci‚àö‚â•n del Plato_20"/>
    <n v="25"/>
    <n v="40"/>
    <n v="1"/>
    <n v="13"/>
    <s v="Sin cebolla"/>
    <n v="15"/>
    <n v="40"/>
    <n v="0.625"/>
    <n v="0.6"/>
  </r>
  <r>
    <x v="59"/>
    <n v="6"/>
    <s v="Plato_4"/>
    <s v="Descripci‚àö‚â•n del Plato_4"/>
    <n v="10"/>
    <n v="18"/>
    <n v="2"/>
    <n v="23"/>
    <s v="Ninguna"/>
    <n v="16"/>
    <n v="36"/>
    <n v="0.55555555555555558"/>
    <n v="0.8"/>
  </r>
  <r>
    <x v="59"/>
    <n v="6"/>
    <s v="Plato_11"/>
    <s v="Descripci‚àö‚â•n del Plato_11"/>
    <n v="20"/>
    <n v="33"/>
    <n v="2"/>
    <n v="20"/>
    <s v="Sin cebolla"/>
    <n v="26"/>
    <n v="66"/>
    <n v="0.60606060606060608"/>
    <n v="0.65"/>
  </r>
  <r>
    <x v="60"/>
    <n v="10"/>
    <s v="Plato_20"/>
    <s v="Descripci‚àö‚â•n del Plato_20"/>
    <n v="25"/>
    <n v="40"/>
    <n v="2"/>
    <n v="56"/>
    <s v="Ninguna"/>
    <n v="30"/>
    <n v="80"/>
    <n v="0.625"/>
    <n v="0.6"/>
  </r>
  <r>
    <x v="60"/>
    <n v="10"/>
    <s v="Plato_4"/>
    <s v="Descripci‚àö‚â•n del Plato_4"/>
    <n v="10"/>
    <n v="18"/>
    <n v="1"/>
    <n v="39"/>
    <s v="Sin cebolla"/>
    <n v="8"/>
    <n v="18"/>
    <n v="0.55555555555555558"/>
    <n v="0.8"/>
  </r>
  <r>
    <x v="60"/>
    <n v="10"/>
    <s v="Plato_2"/>
    <s v="Descripci‚àö‚â•n del Plato_2"/>
    <n v="18"/>
    <n v="30"/>
    <n v="2"/>
    <n v="13"/>
    <s v="Ninguna"/>
    <n v="24"/>
    <n v="60"/>
    <n v="0.6"/>
    <n v="0.66666666666666663"/>
  </r>
  <r>
    <x v="60"/>
    <n v="10"/>
    <s v="Plato_16"/>
    <s v="Descripci‚àö‚â•n del Plato_16"/>
    <n v="16"/>
    <n v="28"/>
    <n v="3"/>
    <n v="51"/>
    <s v="Sin cebolla"/>
    <n v="36"/>
    <n v="84"/>
    <n v="0.5714285714285714"/>
    <n v="0.75"/>
  </r>
  <r>
    <x v="61"/>
    <n v="2"/>
    <s v="Plato_2"/>
    <s v="Descripci‚àö‚â•n del Plato_2"/>
    <n v="18"/>
    <n v="30"/>
    <n v="2"/>
    <n v="59"/>
    <s v="Sin cebolla"/>
    <n v="24"/>
    <n v="60"/>
    <n v="0.6"/>
    <n v="0.66666666666666663"/>
  </r>
  <r>
    <x v="61"/>
    <n v="2"/>
    <s v="Plato_12"/>
    <s v="Descripci‚àö‚â•n del Plato_12"/>
    <n v="11"/>
    <n v="19"/>
    <n v="3"/>
    <n v="46"/>
    <s v="Sin cebolla"/>
    <n v="24"/>
    <n v="57"/>
    <n v="0.57894736842105265"/>
    <n v="0.72727272727272729"/>
  </r>
  <r>
    <x v="61"/>
    <n v="2"/>
    <s v="Plato_17"/>
    <s v="Descripci‚àö‚â•n del Plato_17"/>
    <n v="19"/>
    <n v="31"/>
    <n v="1"/>
    <n v="50"/>
    <s v="Sin cebolla"/>
    <n v="12"/>
    <n v="31"/>
    <n v="0.61290322580645162"/>
    <n v="0.63157894736842102"/>
  </r>
  <r>
    <x v="62"/>
    <n v="17"/>
    <s v="Plato_3"/>
    <s v="Descripci‚àö‚â•n del Plato_3"/>
    <n v="12"/>
    <n v="20"/>
    <n v="1"/>
    <n v="10"/>
    <s v="Sin cebolla"/>
    <n v="8"/>
    <n v="20"/>
    <n v="0.6"/>
    <n v="0.66666666666666663"/>
  </r>
  <r>
    <x v="62"/>
    <n v="17"/>
    <s v="Plato_8"/>
    <s v="Descripci‚àö‚â•n del Plato_8"/>
    <n v="21"/>
    <n v="35"/>
    <n v="1"/>
    <n v="20"/>
    <s v="Ninguna"/>
    <n v="14"/>
    <n v="35"/>
    <n v="0.6"/>
    <n v="0.66666666666666663"/>
  </r>
  <r>
    <x v="63"/>
    <n v="3"/>
    <s v="Plato_3"/>
    <s v="Descripci‚àö‚â•n del Plato_3"/>
    <n v="12"/>
    <n v="20"/>
    <n v="3"/>
    <n v="25"/>
    <s v="Ninguna"/>
    <n v="24"/>
    <n v="60"/>
    <n v="0.6"/>
    <n v="0.66666666666666663"/>
  </r>
  <r>
    <x v="63"/>
    <n v="3"/>
    <s v="Plato_20"/>
    <s v="Descripci‚àö‚â•n del Plato_20"/>
    <n v="25"/>
    <n v="40"/>
    <n v="3"/>
    <n v="47"/>
    <s v="Sin cebolla"/>
    <n v="45"/>
    <n v="120"/>
    <n v="0.625"/>
    <n v="0.6"/>
  </r>
  <r>
    <x v="63"/>
    <n v="3"/>
    <s v="Plato_19"/>
    <s v="Descripci‚àö‚â•n del Plato_19"/>
    <n v="22"/>
    <n v="36"/>
    <n v="3"/>
    <n v="10"/>
    <s v="Ninguna"/>
    <n v="42"/>
    <n v="108"/>
    <n v="0.61111111111111116"/>
    <n v="0.63636363636363635"/>
  </r>
  <r>
    <x v="64"/>
    <n v="5"/>
    <s v="Plato_16"/>
    <s v="Descripci‚àö‚â•n del Plato_16"/>
    <n v="16"/>
    <n v="28"/>
    <n v="1"/>
    <n v="32"/>
    <s v="Sin cebolla"/>
    <n v="12"/>
    <n v="28"/>
    <n v="0.5714285714285714"/>
    <n v="0.75"/>
  </r>
  <r>
    <x v="64"/>
    <n v="5"/>
    <s v="Plato_17"/>
    <s v="Descripci‚àö‚â•n del Plato_17"/>
    <n v="19"/>
    <n v="31"/>
    <n v="1"/>
    <n v="55"/>
    <s v="Sin cebolla"/>
    <n v="12"/>
    <n v="31"/>
    <n v="0.61290322580645162"/>
    <n v="0.63157894736842102"/>
  </r>
  <r>
    <x v="64"/>
    <n v="5"/>
    <s v="Plato_12"/>
    <s v="Descripci‚àö‚â•n del Plato_12"/>
    <n v="11"/>
    <n v="19"/>
    <n v="3"/>
    <n v="51"/>
    <s v="Ninguna"/>
    <n v="24"/>
    <n v="57"/>
    <n v="0.57894736842105265"/>
    <n v="0.72727272727272729"/>
  </r>
  <r>
    <x v="64"/>
    <n v="5"/>
    <s v="Plato_20"/>
    <s v="Descripci‚àö‚â•n del Plato_20"/>
    <n v="25"/>
    <n v="40"/>
    <n v="2"/>
    <n v="17"/>
    <s v="Ninguna"/>
    <n v="30"/>
    <n v="80"/>
    <n v="0.625"/>
    <n v="0.6"/>
  </r>
  <r>
    <x v="65"/>
    <n v="18"/>
    <s v="Plato_19"/>
    <s v="Descripci‚àö‚â•n del Plato_19"/>
    <n v="22"/>
    <n v="36"/>
    <n v="1"/>
    <n v="29"/>
    <s v="Ninguna"/>
    <n v="14"/>
    <n v="36"/>
    <n v="0.61111111111111116"/>
    <n v="0.63636363636363635"/>
  </r>
  <r>
    <x v="65"/>
    <n v="18"/>
    <s v="Plato_20"/>
    <s v="Descripci‚àö‚â•n del Plato_20"/>
    <n v="25"/>
    <n v="40"/>
    <n v="3"/>
    <n v="30"/>
    <s v="Ninguna"/>
    <n v="45"/>
    <n v="120"/>
    <n v="0.625"/>
    <n v="0.6"/>
  </r>
  <r>
    <x v="65"/>
    <n v="18"/>
    <s v="Plato_4"/>
    <s v="Descripci‚àö‚â•n del Plato_4"/>
    <n v="10"/>
    <n v="18"/>
    <n v="3"/>
    <n v="55"/>
    <s v="Sin cebolla"/>
    <n v="24"/>
    <n v="54"/>
    <n v="0.55555555555555558"/>
    <n v="0.8"/>
  </r>
  <r>
    <x v="66"/>
    <n v="2"/>
    <s v="Plato_20"/>
    <s v="Descripci‚àö‚â•n del Plato_20"/>
    <n v="25"/>
    <n v="40"/>
    <n v="1"/>
    <n v="22"/>
    <s v="Ninguna"/>
    <n v="15"/>
    <n v="40"/>
    <n v="0.625"/>
    <n v="0.6"/>
  </r>
  <r>
    <x v="66"/>
    <n v="2"/>
    <s v="Plato_19"/>
    <s v="Descripci‚àö‚â•n del Plato_19"/>
    <n v="22"/>
    <n v="36"/>
    <n v="3"/>
    <n v="59"/>
    <s v="Sin cebolla"/>
    <n v="42"/>
    <n v="108"/>
    <n v="0.61111111111111116"/>
    <n v="0.63636363636363635"/>
  </r>
  <r>
    <x v="66"/>
    <n v="2"/>
    <s v="Plato_10"/>
    <s v="Descripci‚àö‚â•n del Plato_10"/>
    <n v="15"/>
    <n v="26"/>
    <n v="3"/>
    <n v="15"/>
    <s v="Sin cebolla"/>
    <n v="33"/>
    <n v="78"/>
    <n v="0.57692307692307687"/>
    <n v="0.73333333333333328"/>
  </r>
  <r>
    <x v="66"/>
    <n v="2"/>
    <s v="Plato_2"/>
    <s v="Descripci‚àö‚â•n del Plato_2"/>
    <n v="18"/>
    <n v="30"/>
    <n v="1"/>
    <n v="35"/>
    <s v="Sin cebolla"/>
    <n v="12"/>
    <n v="30"/>
    <n v="0.6"/>
    <n v="0.66666666666666663"/>
  </r>
  <r>
    <x v="67"/>
    <n v="8"/>
    <s v="Plato_14"/>
    <s v="Descripci‚àö‚â•n del Plato_14"/>
    <n v="14"/>
    <n v="23"/>
    <n v="3"/>
    <n v="43"/>
    <s v="Ninguna"/>
    <n v="27"/>
    <n v="69"/>
    <n v="0.60869565217391308"/>
    <n v="0.6428571428571429"/>
  </r>
  <r>
    <x v="67"/>
    <n v="8"/>
    <s v="Plato_16"/>
    <s v="Descripci‚àö‚â•n del Plato_16"/>
    <n v="16"/>
    <n v="28"/>
    <n v="1"/>
    <n v="19"/>
    <s v="Sin cebolla"/>
    <n v="12"/>
    <n v="28"/>
    <n v="0.5714285714285714"/>
    <n v="0.75"/>
  </r>
  <r>
    <x v="67"/>
    <n v="8"/>
    <s v="Plato_15"/>
    <s v="Descripci‚àö‚â•n del Plato_15"/>
    <n v="19"/>
    <n v="32"/>
    <n v="3"/>
    <n v="57"/>
    <s v="Sin cebolla"/>
    <n v="39"/>
    <n v="96"/>
    <n v="0.59375"/>
    <n v="0.68421052631578949"/>
  </r>
  <r>
    <x v="67"/>
    <n v="8"/>
    <s v="Plato_1"/>
    <s v="Descripci‚àö‚â•n del Plato_1"/>
    <n v="15"/>
    <n v="25"/>
    <n v="1"/>
    <n v="26"/>
    <s v="Sin cebolla"/>
    <n v="10"/>
    <n v="25"/>
    <n v="0.6"/>
    <n v="0.66666666666666663"/>
  </r>
  <r>
    <x v="68"/>
    <n v="5"/>
    <s v="Plato_13"/>
    <s v="Descripci‚àö‚â•n del Plato_13"/>
    <n v="13"/>
    <n v="21"/>
    <n v="3"/>
    <n v="20"/>
    <s v="Ninguna"/>
    <n v="24"/>
    <n v="63"/>
    <n v="0.61904761904761907"/>
    <n v="0.61538461538461542"/>
  </r>
  <r>
    <x v="68"/>
    <n v="5"/>
    <s v="Plato_7"/>
    <s v="Descripci‚àö‚â•n del Plato_7"/>
    <n v="14"/>
    <n v="24"/>
    <n v="3"/>
    <n v="48"/>
    <s v="Sin cebolla"/>
    <n v="30"/>
    <n v="72"/>
    <n v="0.58333333333333337"/>
    <n v="0.7142857142857143"/>
  </r>
  <r>
    <x v="68"/>
    <n v="5"/>
    <s v="Plato_11"/>
    <s v="Descripci‚àö‚â•n del Plato_11"/>
    <n v="20"/>
    <n v="33"/>
    <n v="3"/>
    <n v="24"/>
    <s v="Sin cebolla"/>
    <n v="39"/>
    <n v="99"/>
    <n v="0.60606060606060608"/>
    <n v="0.65"/>
  </r>
  <r>
    <x v="69"/>
    <n v="17"/>
    <s v="Plato_1"/>
    <s v="Descripci‚àö‚â•n del Plato_1"/>
    <n v="15"/>
    <n v="25"/>
    <n v="2"/>
    <n v="19"/>
    <s v="Sin cebolla"/>
    <n v="20"/>
    <n v="50"/>
    <n v="0.6"/>
    <n v="0.66666666666666663"/>
  </r>
  <r>
    <x v="69"/>
    <n v="17"/>
    <s v="Plato_18"/>
    <s v="Descripci‚àö‚â•n del Plato_18"/>
    <n v="20"/>
    <n v="34"/>
    <n v="2"/>
    <n v="21"/>
    <s v="Sin cebolla"/>
    <n v="28"/>
    <n v="68"/>
    <n v="0.58823529411764708"/>
    <n v="0.7"/>
  </r>
  <r>
    <x v="70"/>
    <n v="18"/>
    <s v="Plato_2"/>
    <s v="Descripci‚àö‚â•n del Plato_2"/>
    <n v="18"/>
    <n v="30"/>
    <n v="3"/>
    <n v="20"/>
    <s v="Sin cebolla"/>
    <n v="36"/>
    <n v="90"/>
    <n v="0.6"/>
    <n v="0.66666666666666663"/>
  </r>
  <r>
    <x v="70"/>
    <n v="18"/>
    <s v="Plato_14"/>
    <s v="Descripci‚àö‚â•n del Plato_14"/>
    <n v="14"/>
    <n v="23"/>
    <n v="2"/>
    <n v="29"/>
    <s v="Sin cebolla"/>
    <n v="18"/>
    <n v="46"/>
    <n v="0.60869565217391308"/>
    <n v="0.6428571428571429"/>
  </r>
  <r>
    <x v="71"/>
    <n v="17"/>
    <s v="Plato_13"/>
    <s v="Descripci‚àö‚â•n del Plato_13"/>
    <n v="13"/>
    <n v="21"/>
    <n v="1"/>
    <n v="17"/>
    <s v="Sin cebolla"/>
    <n v="8"/>
    <n v="21"/>
    <n v="0.61904761904761907"/>
    <n v="0.61538461538461542"/>
  </r>
  <r>
    <x v="71"/>
    <n v="17"/>
    <s v="Plato_4"/>
    <s v="Descripci‚àö‚â•n del Plato_4"/>
    <n v="10"/>
    <n v="18"/>
    <n v="3"/>
    <n v="37"/>
    <s v="Sin cebolla"/>
    <n v="24"/>
    <n v="54"/>
    <n v="0.55555555555555558"/>
    <n v="0.8"/>
  </r>
  <r>
    <x v="72"/>
    <n v="1"/>
    <s v="Plato_6"/>
    <s v="Descripci‚àö‚â•n del Plato_6"/>
    <n v="16"/>
    <n v="27"/>
    <n v="3"/>
    <n v="20"/>
    <s v="Ninguna"/>
    <n v="33"/>
    <n v="81"/>
    <n v="0.59259259259259256"/>
    <n v="0.6875"/>
  </r>
  <r>
    <x v="73"/>
    <n v="19"/>
    <s v="Plato_10"/>
    <s v="Descripci‚àö‚â•n del Plato_10"/>
    <n v="15"/>
    <n v="26"/>
    <n v="2"/>
    <n v="39"/>
    <s v="Sin cebolla"/>
    <n v="22"/>
    <n v="52"/>
    <n v="0.57692307692307687"/>
    <n v="0.73333333333333328"/>
  </r>
  <r>
    <x v="73"/>
    <n v="19"/>
    <s v="Plato_18"/>
    <s v="Descripci‚àö‚â•n del Plato_18"/>
    <n v="20"/>
    <n v="34"/>
    <n v="3"/>
    <n v="37"/>
    <s v="Ninguna"/>
    <n v="42"/>
    <n v="102"/>
    <n v="0.58823529411764708"/>
    <n v="0.7"/>
  </r>
  <r>
    <x v="73"/>
    <n v="19"/>
    <s v="Plato_15"/>
    <s v="Descripci‚àö‚â•n del Plato_15"/>
    <n v="19"/>
    <n v="32"/>
    <n v="2"/>
    <n v="24"/>
    <s v="Sin cebolla"/>
    <n v="26"/>
    <n v="64"/>
    <n v="0.59375"/>
    <n v="0.68421052631578949"/>
  </r>
  <r>
    <x v="74"/>
    <n v="19"/>
    <s v="Plato_20"/>
    <s v="Descripci‚àö‚â•n del Plato_20"/>
    <n v="25"/>
    <n v="40"/>
    <n v="1"/>
    <n v="35"/>
    <s v="Ninguna"/>
    <n v="15"/>
    <n v="40"/>
    <n v="0.625"/>
    <n v="0.6"/>
  </r>
  <r>
    <x v="74"/>
    <n v="19"/>
    <s v="Plato_14"/>
    <s v="Descripci‚àö‚â•n del Plato_14"/>
    <n v="14"/>
    <n v="23"/>
    <n v="3"/>
    <n v="16"/>
    <s v="Sin cebolla"/>
    <n v="27"/>
    <n v="69"/>
    <n v="0.60869565217391308"/>
    <n v="0.6428571428571429"/>
  </r>
  <r>
    <x v="75"/>
    <n v="17"/>
    <s v="Plato_2"/>
    <s v="Descripci‚àö‚â•n del Plato_2"/>
    <n v="18"/>
    <n v="30"/>
    <n v="3"/>
    <n v="13"/>
    <s v="Sin cebolla"/>
    <n v="36"/>
    <n v="90"/>
    <n v="0.6"/>
    <n v="0.66666666666666663"/>
  </r>
  <r>
    <x v="75"/>
    <n v="17"/>
    <s v="Plato_4"/>
    <s v="Descripci‚àö‚â•n del Plato_4"/>
    <n v="10"/>
    <n v="18"/>
    <n v="1"/>
    <n v="34"/>
    <s v="Sin cebolla"/>
    <n v="8"/>
    <n v="18"/>
    <n v="0.55555555555555558"/>
    <n v="0.8"/>
  </r>
  <r>
    <x v="75"/>
    <n v="17"/>
    <s v="Plato_7"/>
    <s v="Descripci‚àö‚â•n del Plato_7"/>
    <n v="14"/>
    <n v="24"/>
    <n v="1"/>
    <n v="20"/>
    <s v="Ninguna"/>
    <n v="10"/>
    <n v="24"/>
    <n v="0.58333333333333337"/>
    <n v="0.7142857142857143"/>
  </r>
  <r>
    <x v="75"/>
    <n v="17"/>
    <s v="Plato_10"/>
    <s v="Descripci‚àö‚â•n del Plato_10"/>
    <n v="15"/>
    <n v="26"/>
    <n v="1"/>
    <n v="30"/>
    <s v="Ninguna"/>
    <n v="11"/>
    <n v="26"/>
    <n v="0.57692307692307687"/>
    <n v="0.73333333333333328"/>
  </r>
  <r>
    <x v="76"/>
    <n v="3"/>
    <s v="Plato_4"/>
    <s v="Descripci‚àö‚â•n del Plato_4"/>
    <n v="10"/>
    <n v="18"/>
    <n v="1"/>
    <n v="34"/>
    <s v="Sin cebolla"/>
    <n v="8"/>
    <n v="18"/>
    <n v="0.55555555555555558"/>
    <n v="0.8"/>
  </r>
  <r>
    <x v="76"/>
    <n v="3"/>
    <s v="Plato_7"/>
    <s v="Descripci‚àö‚â•n del Plato_7"/>
    <n v="14"/>
    <n v="24"/>
    <n v="2"/>
    <n v="55"/>
    <s v="Ninguna"/>
    <n v="20"/>
    <n v="48"/>
    <n v="0.58333333333333337"/>
    <n v="0.7142857142857143"/>
  </r>
  <r>
    <x v="76"/>
    <n v="3"/>
    <s v="Plato_11"/>
    <s v="Descripci‚àö‚â•n del Plato_11"/>
    <n v="20"/>
    <n v="33"/>
    <n v="1"/>
    <n v="8"/>
    <s v="Sin cebolla"/>
    <n v="13"/>
    <n v="33"/>
    <n v="0.60606060606060608"/>
    <n v="0.65"/>
  </r>
  <r>
    <x v="77"/>
    <n v="7"/>
    <s v="Plato_12"/>
    <s v="Descripci‚àö‚â•n del Plato_12"/>
    <n v="11"/>
    <n v="19"/>
    <n v="3"/>
    <n v="54"/>
    <s v="Sin cebolla"/>
    <n v="24"/>
    <n v="57"/>
    <n v="0.57894736842105265"/>
    <n v="0.72727272727272729"/>
  </r>
  <r>
    <x v="78"/>
    <n v="16"/>
    <s v="Plato_9"/>
    <s v="Descripci‚àö‚â•n del Plato_9"/>
    <n v="17"/>
    <n v="29"/>
    <n v="3"/>
    <n v="14"/>
    <s v="Ninguna"/>
    <n v="36"/>
    <n v="87"/>
    <n v="0.58620689655172409"/>
    <n v="0.70588235294117652"/>
  </r>
  <r>
    <x v="78"/>
    <n v="16"/>
    <s v="Plato_11"/>
    <s v="Descripci‚àö‚â•n del Plato_11"/>
    <n v="20"/>
    <n v="33"/>
    <n v="3"/>
    <n v="14"/>
    <s v="Sin cebolla"/>
    <n v="39"/>
    <n v="99"/>
    <n v="0.60606060606060608"/>
    <n v="0.65"/>
  </r>
  <r>
    <x v="78"/>
    <n v="16"/>
    <s v="Plato_3"/>
    <s v="Descripci‚àö‚â•n del Plato_3"/>
    <n v="12"/>
    <n v="20"/>
    <n v="3"/>
    <n v="25"/>
    <s v="Ninguna"/>
    <n v="24"/>
    <n v="60"/>
    <n v="0.6"/>
    <n v="0.66666666666666663"/>
  </r>
  <r>
    <x v="78"/>
    <n v="16"/>
    <s v="Plato_13"/>
    <s v="Descripci‚àö‚â•n del Plato_13"/>
    <n v="13"/>
    <n v="21"/>
    <n v="3"/>
    <n v="43"/>
    <s v="Ninguna"/>
    <n v="24"/>
    <n v="63"/>
    <n v="0.61904761904761907"/>
    <n v="0.61538461538461542"/>
  </r>
  <r>
    <x v="79"/>
    <n v="18"/>
    <s v="Plato_5"/>
    <s v="Descripci‚àö‚â•n del Plato_5"/>
    <n v="13"/>
    <n v="22"/>
    <n v="2"/>
    <n v="5"/>
    <s v="Ninguna"/>
    <n v="18"/>
    <n v="44"/>
    <n v="0.59090909090909094"/>
    <n v="0.69230769230769229"/>
  </r>
  <r>
    <x v="79"/>
    <n v="18"/>
    <s v="Plato_9"/>
    <s v="Descripci‚àö‚â•n del Plato_9"/>
    <n v="17"/>
    <n v="29"/>
    <n v="1"/>
    <n v="34"/>
    <s v="Sin cebolla"/>
    <n v="12"/>
    <n v="29"/>
    <n v="0.58620689655172409"/>
    <n v="0.70588235294117652"/>
  </r>
  <r>
    <x v="79"/>
    <n v="18"/>
    <s v="Plato_7"/>
    <s v="Descripci‚àö‚â•n del Plato_7"/>
    <n v="14"/>
    <n v="24"/>
    <n v="2"/>
    <n v="28"/>
    <s v="Ninguna"/>
    <n v="20"/>
    <n v="48"/>
    <n v="0.58333333333333337"/>
    <n v="0.7142857142857143"/>
  </r>
  <r>
    <x v="80"/>
    <n v="17"/>
    <s v="Plato_17"/>
    <s v="Descripci‚àö‚â•n del Plato_17"/>
    <n v="19"/>
    <n v="31"/>
    <n v="2"/>
    <n v="59"/>
    <s v="Sin cebolla"/>
    <n v="24"/>
    <n v="62"/>
    <n v="0.61290322580645162"/>
    <n v="0.63157894736842102"/>
  </r>
  <r>
    <x v="81"/>
    <n v="16"/>
    <s v="Plato_1"/>
    <s v="Descripci‚àö‚â•n del Plato_1"/>
    <n v="15"/>
    <n v="25"/>
    <n v="2"/>
    <n v="11"/>
    <s v="Sin cebolla"/>
    <n v="20"/>
    <n v="50"/>
    <n v="0.6"/>
    <n v="0.66666666666666663"/>
  </r>
  <r>
    <x v="81"/>
    <n v="16"/>
    <s v="Plato_2"/>
    <s v="Descripci‚àö‚â•n del Plato_2"/>
    <n v="18"/>
    <n v="30"/>
    <n v="1"/>
    <n v="8"/>
    <s v="Sin cebolla"/>
    <n v="12"/>
    <n v="30"/>
    <n v="0.6"/>
    <n v="0.66666666666666663"/>
  </r>
  <r>
    <x v="82"/>
    <n v="15"/>
    <s v="Plato_6"/>
    <s v="Descripci‚àö‚â•n del Plato_6"/>
    <n v="16"/>
    <n v="27"/>
    <n v="2"/>
    <n v="14"/>
    <s v="Ninguna"/>
    <n v="22"/>
    <n v="54"/>
    <n v="0.59259259259259256"/>
    <n v="0.6875"/>
  </r>
  <r>
    <x v="82"/>
    <n v="15"/>
    <s v="Plato_3"/>
    <s v="Descripci‚àö‚â•n del Plato_3"/>
    <n v="12"/>
    <n v="20"/>
    <n v="1"/>
    <n v="30"/>
    <s v="Sin cebolla"/>
    <n v="8"/>
    <n v="20"/>
    <n v="0.6"/>
    <n v="0.66666666666666663"/>
  </r>
  <r>
    <x v="82"/>
    <n v="15"/>
    <s v="Plato_15"/>
    <s v="Descripci‚àö‚â•n del Plato_15"/>
    <n v="19"/>
    <n v="32"/>
    <n v="3"/>
    <n v="50"/>
    <s v="Ninguna"/>
    <n v="39"/>
    <n v="96"/>
    <n v="0.59375"/>
    <n v="0.68421052631578949"/>
  </r>
  <r>
    <x v="83"/>
    <n v="19"/>
    <s v="Plato_2"/>
    <s v="Descripci‚àö‚â•n del Plato_2"/>
    <n v="18"/>
    <n v="30"/>
    <n v="2"/>
    <n v="10"/>
    <s v="Sin cebolla"/>
    <n v="24"/>
    <n v="60"/>
    <n v="0.6"/>
    <n v="0.66666666666666663"/>
  </r>
  <r>
    <x v="84"/>
    <n v="8"/>
    <s v="Plato_16"/>
    <s v="Descripci‚àö‚â•n del Plato_16"/>
    <n v="16"/>
    <n v="28"/>
    <n v="3"/>
    <n v="26"/>
    <s v="Sin cebolla"/>
    <n v="36"/>
    <n v="84"/>
    <n v="0.5714285714285714"/>
    <n v="0.75"/>
  </r>
  <r>
    <x v="84"/>
    <n v="8"/>
    <s v="Plato_19"/>
    <s v="Descripci‚àö‚â•n del Plato_19"/>
    <n v="22"/>
    <n v="36"/>
    <n v="2"/>
    <n v="33"/>
    <s v="Sin cebolla"/>
    <n v="28"/>
    <n v="72"/>
    <n v="0.61111111111111116"/>
    <n v="0.63636363636363635"/>
  </r>
  <r>
    <x v="84"/>
    <n v="8"/>
    <s v="Plato_3"/>
    <s v="Descripci‚àö‚â•n del Plato_3"/>
    <n v="12"/>
    <n v="20"/>
    <n v="1"/>
    <n v="54"/>
    <s v="Sin cebolla"/>
    <n v="8"/>
    <n v="20"/>
    <n v="0.6"/>
    <n v="0.66666666666666663"/>
  </r>
  <r>
    <x v="84"/>
    <n v="8"/>
    <s v="Plato_15"/>
    <s v="Descripci‚àö‚â•n del Plato_15"/>
    <n v="19"/>
    <n v="32"/>
    <n v="1"/>
    <n v="29"/>
    <s v="Sin cebolla"/>
    <n v="13"/>
    <n v="32"/>
    <n v="0.59375"/>
    <n v="0.68421052631578949"/>
  </r>
  <r>
    <x v="85"/>
    <n v="20"/>
    <s v="Plato_1"/>
    <s v="Descripci‚àö‚â•n del Plato_1"/>
    <n v="15"/>
    <n v="25"/>
    <n v="2"/>
    <n v="8"/>
    <s v="Sin cebolla"/>
    <n v="20"/>
    <n v="50"/>
    <n v="0.6"/>
    <n v="0.66666666666666663"/>
  </r>
  <r>
    <x v="86"/>
    <n v="3"/>
    <s v="Plato_4"/>
    <s v="Descripci‚àö‚â•n del Plato_4"/>
    <n v="10"/>
    <n v="18"/>
    <n v="2"/>
    <n v="55"/>
    <s v="Ninguna"/>
    <n v="16"/>
    <n v="36"/>
    <n v="0.55555555555555558"/>
    <n v="0.8"/>
  </r>
  <r>
    <x v="86"/>
    <n v="3"/>
    <s v="Plato_15"/>
    <s v="Descripci‚àö‚â•n del Plato_15"/>
    <n v="19"/>
    <n v="32"/>
    <n v="1"/>
    <n v="5"/>
    <s v="Sin cebolla"/>
    <n v="13"/>
    <n v="32"/>
    <n v="0.59375"/>
    <n v="0.68421052631578949"/>
  </r>
  <r>
    <x v="86"/>
    <n v="3"/>
    <s v="Plato_17"/>
    <s v="Descripci‚àö‚â•n del Plato_17"/>
    <n v="19"/>
    <n v="31"/>
    <n v="1"/>
    <n v="11"/>
    <s v="Ninguna"/>
    <n v="12"/>
    <n v="31"/>
    <n v="0.61290322580645162"/>
    <n v="0.63157894736842102"/>
  </r>
  <r>
    <x v="87"/>
    <n v="18"/>
    <s v="Plato_20"/>
    <s v="Descripci‚àö‚â•n del Plato_20"/>
    <n v="25"/>
    <n v="40"/>
    <n v="1"/>
    <n v="12"/>
    <s v="Ninguna"/>
    <n v="15"/>
    <n v="40"/>
    <n v="0.625"/>
    <n v="0.6"/>
  </r>
  <r>
    <x v="87"/>
    <n v="18"/>
    <s v="Plato_12"/>
    <s v="Descripci‚àö‚â•n del Plato_12"/>
    <n v="11"/>
    <n v="19"/>
    <n v="3"/>
    <n v="46"/>
    <s v="Sin cebolla"/>
    <n v="24"/>
    <n v="57"/>
    <n v="0.57894736842105265"/>
    <n v="0.72727272727272729"/>
  </r>
  <r>
    <x v="87"/>
    <n v="18"/>
    <s v="Plato_10"/>
    <s v="Descripci‚àö‚â•n del Plato_10"/>
    <n v="15"/>
    <n v="26"/>
    <n v="1"/>
    <n v="59"/>
    <s v="Ninguna"/>
    <n v="11"/>
    <n v="26"/>
    <n v="0.57692307692307687"/>
    <n v="0.73333333333333328"/>
  </r>
  <r>
    <x v="88"/>
    <n v="11"/>
    <s v="Plato_14"/>
    <s v="Descripci‚àö‚â•n del Plato_14"/>
    <n v="14"/>
    <n v="23"/>
    <n v="3"/>
    <n v="44"/>
    <s v="Sin cebolla"/>
    <n v="27"/>
    <n v="69"/>
    <n v="0.60869565217391308"/>
    <n v="0.6428571428571429"/>
  </r>
  <r>
    <x v="88"/>
    <n v="11"/>
    <s v="Plato_18"/>
    <s v="Descripci‚àö‚â•n del Plato_18"/>
    <n v="20"/>
    <n v="34"/>
    <n v="2"/>
    <n v="58"/>
    <s v="Ninguna"/>
    <n v="28"/>
    <n v="68"/>
    <n v="0.58823529411764708"/>
    <n v="0.7"/>
  </r>
  <r>
    <x v="88"/>
    <n v="11"/>
    <s v="Plato_5"/>
    <s v="Descripci‚àö‚â•n del Plato_5"/>
    <n v="13"/>
    <n v="22"/>
    <n v="1"/>
    <n v="40"/>
    <s v="Sin cebolla"/>
    <n v="9"/>
    <n v="22"/>
    <n v="0.59090909090909094"/>
    <n v="0.69230769230769229"/>
  </r>
  <r>
    <x v="89"/>
    <n v="6"/>
    <s v="Plato_18"/>
    <s v="Descripci‚àö‚â•n del Plato_18"/>
    <n v="20"/>
    <n v="34"/>
    <n v="1"/>
    <n v="48"/>
    <s v="Sin cebolla"/>
    <n v="14"/>
    <n v="34"/>
    <n v="0.58823529411764708"/>
    <n v="0.7"/>
  </r>
  <r>
    <x v="90"/>
    <n v="1"/>
    <s v="Plato_8"/>
    <s v="Descripci‚àö‚â•n del Plato_8"/>
    <n v="21"/>
    <n v="35"/>
    <n v="3"/>
    <n v="21"/>
    <s v="Sin cebolla"/>
    <n v="42"/>
    <n v="105"/>
    <n v="0.6"/>
    <n v="0.66666666666666663"/>
  </r>
  <r>
    <x v="90"/>
    <n v="1"/>
    <s v="Plato_13"/>
    <s v="Descripci‚àö‚â•n del Plato_13"/>
    <n v="13"/>
    <n v="21"/>
    <n v="3"/>
    <n v="52"/>
    <s v="Ninguna"/>
    <n v="24"/>
    <n v="63"/>
    <n v="0.61904761904761907"/>
    <n v="0.61538461538461542"/>
  </r>
  <r>
    <x v="90"/>
    <n v="1"/>
    <s v="Plato_5"/>
    <s v="Descripci‚àö‚â•n del Plato_5"/>
    <n v="13"/>
    <n v="22"/>
    <n v="2"/>
    <n v="11"/>
    <s v="Ninguna"/>
    <n v="18"/>
    <n v="44"/>
    <n v="0.59090909090909094"/>
    <n v="0.69230769230769229"/>
  </r>
  <r>
    <x v="90"/>
    <n v="1"/>
    <s v="Plato_6"/>
    <s v="Descripci‚àö‚â•n del Plato_6"/>
    <n v="16"/>
    <n v="27"/>
    <n v="3"/>
    <n v="48"/>
    <s v="Ninguna"/>
    <n v="33"/>
    <n v="81"/>
    <n v="0.59259259259259256"/>
    <n v="0.6875"/>
  </r>
  <r>
    <x v="91"/>
    <n v="6"/>
    <s v="Plato_9"/>
    <s v="Descripci‚àö‚â•n del Plato_9"/>
    <n v="17"/>
    <n v="29"/>
    <n v="2"/>
    <n v="36"/>
    <s v="Ninguna"/>
    <n v="24"/>
    <n v="58"/>
    <n v="0.58620689655172409"/>
    <n v="0.70588235294117652"/>
  </r>
  <r>
    <x v="91"/>
    <n v="6"/>
    <s v="Plato_7"/>
    <s v="Descripci‚àö‚â•n del Plato_7"/>
    <n v="14"/>
    <n v="24"/>
    <n v="1"/>
    <n v="6"/>
    <s v="Sin cebolla"/>
    <n v="10"/>
    <n v="24"/>
    <n v="0.58333333333333337"/>
    <n v="0.7142857142857143"/>
  </r>
  <r>
    <x v="92"/>
    <n v="2"/>
    <s v="Plato_9"/>
    <s v="Descripci‚àö‚â•n del Plato_9"/>
    <n v="17"/>
    <n v="29"/>
    <n v="1"/>
    <n v="18"/>
    <s v="Sin cebolla"/>
    <n v="12"/>
    <n v="29"/>
    <n v="0.58620689655172409"/>
    <n v="0.70588235294117652"/>
  </r>
  <r>
    <x v="93"/>
    <n v="12"/>
    <s v="Plato_2"/>
    <s v="Descripci‚àö‚â•n del Plato_2"/>
    <n v="18"/>
    <n v="30"/>
    <n v="3"/>
    <n v="19"/>
    <s v="Sin cebolla"/>
    <n v="36"/>
    <n v="90"/>
    <n v="0.6"/>
    <n v="0.66666666666666663"/>
  </r>
  <r>
    <x v="93"/>
    <n v="12"/>
    <s v="Plato_15"/>
    <s v="Descripci‚àö‚â•n del Plato_15"/>
    <n v="19"/>
    <n v="32"/>
    <n v="2"/>
    <n v="56"/>
    <s v="Sin cebolla"/>
    <n v="26"/>
    <n v="64"/>
    <n v="0.59375"/>
    <n v="0.68421052631578949"/>
  </r>
  <r>
    <x v="93"/>
    <n v="12"/>
    <s v="Plato_11"/>
    <s v="Descripci‚àö‚â•n del Plato_11"/>
    <n v="20"/>
    <n v="33"/>
    <n v="3"/>
    <n v="54"/>
    <s v="Sin cebolla"/>
    <n v="39"/>
    <n v="99"/>
    <n v="0.60606060606060608"/>
    <n v="0.65"/>
  </r>
  <r>
    <x v="94"/>
    <n v="12"/>
    <s v="Plato_12"/>
    <s v="Descripci‚àö‚â•n del Plato_12"/>
    <n v="11"/>
    <n v="19"/>
    <n v="3"/>
    <n v="19"/>
    <s v="Sin cebolla"/>
    <n v="24"/>
    <n v="57"/>
    <n v="0.57894736842105265"/>
    <n v="0.72727272727272729"/>
  </r>
  <r>
    <x v="94"/>
    <n v="12"/>
    <s v="Plato_15"/>
    <s v="Descripci‚àö‚â•n del Plato_15"/>
    <n v="19"/>
    <n v="32"/>
    <n v="3"/>
    <n v="22"/>
    <s v="Sin cebolla"/>
    <n v="39"/>
    <n v="96"/>
    <n v="0.59375"/>
    <n v="0.68421052631578949"/>
  </r>
  <r>
    <x v="95"/>
    <n v="16"/>
    <s v="Plato_11"/>
    <s v="Descripci‚àö‚â•n del Plato_11"/>
    <n v="20"/>
    <n v="33"/>
    <n v="2"/>
    <n v="47"/>
    <s v="Ninguna"/>
    <n v="26"/>
    <n v="66"/>
    <n v="0.60606060606060608"/>
    <n v="0.65"/>
  </r>
  <r>
    <x v="95"/>
    <n v="16"/>
    <s v="Plato_12"/>
    <s v="Descripci‚àö‚â•n del Plato_12"/>
    <n v="11"/>
    <n v="19"/>
    <n v="2"/>
    <n v="10"/>
    <s v="Ninguna"/>
    <n v="16"/>
    <n v="38"/>
    <n v="0.57894736842105265"/>
    <n v="0.72727272727272729"/>
  </r>
  <r>
    <x v="95"/>
    <n v="16"/>
    <s v="Plato_7"/>
    <s v="Descripci‚àö‚â•n del Plato_7"/>
    <n v="14"/>
    <n v="24"/>
    <n v="3"/>
    <n v="19"/>
    <s v="Sin cebolla"/>
    <n v="30"/>
    <n v="72"/>
    <n v="0.58333333333333337"/>
    <n v="0.7142857142857143"/>
  </r>
  <r>
    <x v="96"/>
    <n v="14"/>
    <s v="Plato_10"/>
    <s v="Descripci‚àö‚â•n del Plato_10"/>
    <n v="15"/>
    <n v="26"/>
    <n v="1"/>
    <n v="17"/>
    <s v="Sin cebolla"/>
    <n v="11"/>
    <n v="26"/>
    <n v="0.57692307692307687"/>
    <n v="0.73333333333333328"/>
  </r>
  <r>
    <x v="96"/>
    <n v="14"/>
    <s v="Plato_3"/>
    <s v="Descripci‚àö‚â•n del Plato_3"/>
    <n v="12"/>
    <n v="20"/>
    <n v="3"/>
    <n v="5"/>
    <s v="Ninguna"/>
    <n v="24"/>
    <n v="60"/>
    <n v="0.6"/>
    <n v="0.66666666666666663"/>
  </r>
  <r>
    <x v="96"/>
    <n v="14"/>
    <s v="Plato_18"/>
    <s v="Descripci‚àö‚â•n del Plato_18"/>
    <n v="20"/>
    <n v="34"/>
    <n v="3"/>
    <n v="57"/>
    <s v="Ninguna"/>
    <n v="42"/>
    <n v="102"/>
    <n v="0.58823529411764708"/>
    <n v="0.7"/>
  </r>
  <r>
    <x v="97"/>
    <n v="7"/>
    <s v="Plato_3"/>
    <s v="Descripci‚àö‚â•n del Plato_3"/>
    <n v="12"/>
    <n v="20"/>
    <n v="3"/>
    <n v="56"/>
    <s v="Sin cebolla"/>
    <n v="24"/>
    <n v="60"/>
    <n v="0.6"/>
    <n v="0.66666666666666663"/>
  </r>
  <r>
    <x v="97"/>
    <n v="7"/>
    <s v="Plato_9"/>
    <s v="Descripci‚àö‚â•n del Plato_9"/>
    <n v="17"/>
    <n v="29"/>
    <n v="3"/>
    <n v="33"/>
    <s v="Sin cebolla"/>
    <n v="36"/>
    <n v="87"/>
    <n v="0.58620689655172409"/>
    <n v="0.70588235294117652"/>
  </r>
  <r>
    <x v="97"/>
    <n v="7"/>
    <s v="Plato_12"/>
    <s v="Descripci‚àö‚â•n del Plato_12"/>
    <n v="11"/>
    <n v="19"/>
    <n v="1"/>
    <n v="51"/>
    <s v="Sin cebolla"/>
    <n v="8"/>
    <n v="19"/>
    <n v="0.57894736842105265"/>
    <n v="0.72727272727272729"/>
  </r>
  <r>
    <x v="98"/>
    <n v="2"/>
    <s v="Plato_2"/>
    <s v="Descripci‚àö‚â•n del Plato_2"/>
    <n v="18"/>
    <n v="30"/>
    <n v="2"/>
    <n v="27"/>
    <s v="Sin cebolla"/>
    <n v="24"/>
    <n v="60"/>
    <n v="0.6"/>
    <n v="0.66666666666666663"/>
  </r>
  <r>
    <x v="98"/>
    <n v="2"/>
    <s v="Plato_17"/>
    <s v="Descripci‚àö‚â•n del Plato_17"/>
    <n v="19"/>
    <n v="31"/>
    <n v="1"/>
    <n v="5"/>
    <s v="Sin cebolla"/>
    <n v="12"/>
    <n v="31"/>
    <n v="0.61290322580645162"/>
    <n v="0.63157894736842102"/>
  </r>
  <r>
    <x v="98"/>
    <n v="2"/>
    <s v="Plato_12"/>
    <s v="Descripci‚àö‚â•n del Plato_12"/>
    <n v="11"/>
    <n v="19"/>
    <n v="1"/>
    <n v="9"/>
    <s v="Ninguna"/>
    <n v="8"/>
    <n v="19"/>
    <n v="0.57894736842105265"/>
    <n v="0.72727272727272729"/>
  </r>
  <r>
    <x v="98"/>
    <n v="2"/>
    <s v="Plato_9"/>
    <s v="Descripci‚àö‚â•n del Plato_9"/>
    <n v="17"/>
    <n v="29"/>
    <n v="1"/>
    <n v="45"/>
    <s v="Ninguna"/>
    <n v="12"/>
    <n v="29"/>
    <n v="0.58620689655172409"/>
    <n v="0.70588235294117652"/>
  </r>
  <r>
    <x v="99"/>
    <n v="18"/>
    <s v="Plato_7"/>
    <s v="Descripci‚àö‚â•n del Plato_7"/>
    <n v="14"/>
    <n v="24"/>
    <n v="3"/>
    <n v="48"/>
    <s v="Sin cebolla"/>
    <n v="30"/>
    <n v="72"/>
    <n v="0.58333333333333337"/>
    <n v="0.7142857142857143"/>
  </r>
  <r>
    <x v="99"/>
    <n v="18"/>
    <s v="Plato_5"/>
    <s v="Descripci‚àö‚â•n del Plato_5"/>
    <n v="13"/>
    <n v="22"/>
    <n v="2"/>
    <n v="33"/>
    <s v="Ninguna"/>
    <n v="18"/>
    <n v="44"/>
    <n v="0.59090909090909094"/>
    <n v="0.69230769230769229"/>
  </r>
  <r>
    <x v="99"/>
    <n v="18"/>
    <s v="Plato_1"/>
    <s v="Descripci‚àö‚â•n del Plato_1"/>
    <n v="15"/>
    <n v="25"/>
    <n v="2"/>
    <n v="22"/>
    <s v="Sin cebolla"/>
    <n v="20"/>
    <n v="50"/>
    <n v="0.6"/>
    <n v="0.66666666666666663"/>
  </r>
  <r>
    <x v="100"/>
    <n v="1"/>
    <s v="Plato_17"/>
    <s v="Descripci‚àö‚â•n del Plato_17"/>
    <n v="19"/>
    <n v="31"/>
    <n v="1"/>
    <n v="24"/>
    <s v="Sin cebolla"/>
    <n v="12"/>
    <n v="31"/>
    <n v="0.61290322580645162"/>
    <n v="0.63157894736842102"/>
  </r>
  <r>
    <x v="100"/>
    <n v="1"/>
    <s v="Plato_1"/>
    <s v="Descripci‚àö‚â•n del Plato_1"/>
    <n v="15"/>
    <n v="25"/>
    <n v="2"/>
    <n v="41"/>
    <s v="Sin cebolla"/>
    <n v="20"/>
    <n v="50"/>
    <n v="0.6"/>
    <n v="0.66666666666666663"/>
  </r>
  <r>
    <x v="100"/>
    <n v="1"/>
    <s v="Plato_5"/>
    <s v="Descripci‚àö‚â•n del Plato_5"/>
    <n v="13"/>
    <n v="22"/>
    <n v="1"/>
    <n v="35"/>
    <s v="Sin cebolla"/>
    <n v="9"/>
    <n v="22"/>
    <n v="0.59090909090909094"/>
    <n v="0.69230769230769229"/>
  </r>
  <r>
    <x v="100"/>
    <n v="1"/>
    <s v="Plato_8"/>
    <s v="Descripci‚àö‚â•n del Plato_8"/>
    <n v="21"/>
    <n v="35"/>
    <n v="1"/>
    <n v="34"/>
    <s v="Sin cebolla"/>
    <n v="14"/>
    <n v="35"/>
    <n v="0.6"/>
    <n v="0.66666666666666663"/>
  </r>
  <r>
    <x v="101"/>
    <n v="19"/>
    <s v="Plato_16"/>
    <s v="Descripci‚àö‚â•n del Plato_16"/>
    <n v="16"/>
    <n v="28"/>
    <n v="3"/>
    <n v="17"/>
    <s v="Sin cebolla"/>
    <n v="36"/>
    <n v="84"/>
    <n v="0.5714285714285714"/>
    <n v="0.75"/>
  </r>
  <r>
    <x v="101"/>
    <n v="19"/>
    <s v="Plato_9"/>
    <s v="Descripci‚àö‚â•n del Plato_9"/>
    <n v="17"/>
    <n v="29"/>
    <n v="3"/>
    <n v="29"/>
    <s v="Ninguna"/>
    <n v="36"/>
    <n v="87"/>
    <n v="0.58620689655172409"/>
    <n v="0.70588235294117652"/>
  </r>
  <r>
    <x v="102"/>
    <n v="13"/>
    <s v="Plato_13"/>
    <s v="Descripci‚àö‚â•n del Plato_13"/>
    <n v="13"/>
    <n v="21"/>
    <n v="1"/>
    <n v="57"/>
    <s v="Sin cebolla"/>
    <n v="8"/>
    <n v="21"/>
    <n v="0.61904761904761907"/>
    <n v="0.61538461538461542"/>
  </r>
  <r>
    <x v="102"/>
    <n v="13"/>
    <s v="Plato_18"/>
    <s v="Descripci‚àö‚â•n del Plato_18"/>
    <n v="20"/>
    <n v="34"/>
    <n v="1"/>
    <n v="9"/>
    <s v="Ninguna"/>
    <n v="14"/>
    <n v="34"/>
    <n v="0.58823529411764708"/>
    <n v="0.7"/>
  </r>
  <r>
    <x v="102"/>
    <n v="13"/>
    <s v="Plato_4"/>
    <s v="Descripci‚àö‚â•n del Plato_4"/>
    <n v="10"/>
    <n v="18"/>
    <n v="1"/>
    <n v="33"/>
    <s v="Sin cebolla"/>
    <n v="8"/>
    <n v="18"/>
    <n v="0.55555555555555558"/>
    <n v="0.8"/>
  </r>
  <r>
    <x v="103"/>
    <n v="14"/>
    <s v="Plato_14"/>
    <s v="Descripci‚àö‚â•n del Plato_14"/>
    <n v="14"/>
    <n v="23"/>
    <n v="2"/>
    <n v="43"/>
    <s v="Sin cebolla"/>
    <n v="18"/>
    <n v="46"/>
    <n v="0.60869565217391308"/>
    <n v="0.6428571428571429"/>
  </r>
  <r>
    <x v="103"/>
    <n v="14"/>
    <s v="Plato_17"/>
    <s v="Descripci‚àö‚â•n del Plato_17"/>
    <n v="19"/>
    <n v="31"/>
    <n v="1"/>
    <n v="12"/>
    <s v="Ninguna"/>
    <n v="12"/>
    <n v="31"/>
    <n v="0.61290322580645162"/>
    <n v="0.63157894736842102"/>
  </r>
  <r>
    <x v="104"/>
    <n v="14"/>
    <s v="Plato_3"/>
    <s v="Descripci‚àö‚â•n del Plato_3"/>
    <n v="12"/>
    <n v="20"/>
    <n v="3"/>
    <n v="9"/>
    <s v="Ninguna"/>
    <n v="24"/>
    <n v="60"/>
    <n v="0.6"/>
    <n v="0.66666666666666663"/>
  </r>
  <r>
    <x v="104"/>
    <n v="14"/>
    <s v="Plato_6"/>
    <s v="Descripci‚àö‚â•n del Plato_6"/>
    <n v="16"/>
    <n v="27"/>
    <n v="3"/>
    <n v="34"/>
    <s v="Ninguna"/>
    <n v="33"/>
    <n v="81"/>
    <n v="0.59259259259259256"/>
    <n v="0.6875"/>
  </r>
  <r>
    <x v="105"/>
    <n v="15"/>
    <s v="Plato_18"/>
    <s v="Descripci‚àö‚â•n del Plato_18"/>
    <n v="20"/>
    <n v="34"/>
    <n v="2"/>
    <n v="29"/>
    <s v="Ninguna"/>
    <n v="28"/>
    <n v="68"/>
    <n v="0.58823529411764708"/>
    <n v="0.7"/>
  </r>
  <r>
    <x v="106"/>
    <n v="11"/>
    <s v="Plato_15"/>
    <s v="Descripci‚àö‚â•n del Plato_15"/>
    <n v="19"/>
    <n v="32"/>
    <n v="2"/>
    <n v="48"/>
    <s v="Ninguna"/>
    <n v="26"/>
    <n v="64"/>
    <n v="0.59375"/>
    <n v="0.68421052631578949"/>
  </r>
  <r>
    <x v="106"/>
    <n v="11"/>
    <s v="Plato_9"/>
    <s v="Descripci‚àö‚â•n del Plato_9"/>
    <n v="17"/>
    <n v="29"/>
    <n v="3"/>
    <n v="51"/>
    <s v="Sin cebolla"/>
    <n v="36"/>
    <n v="87"/>
    <n v="0.58620689655172409"/>
    <n v="0.70588235294117652"/>
  </r>
  <r>
    <x v="106"/>
    <n v="11"/>
    <s v="Plato_18"/>
    <s v="Descripci‚àö‚â•n del Plato_18"/>
    <n v="20"/>
    <n v="34"/>
    <n v="3"/>
    <n v="42"/>
    <s v="Sin cebolla"/>
    <n v="42"/>
    <n v="102"/>
    <n v="0.58823529411764708"/>
    <n v="0.7"/>
  </r>
  <r>
    <x v="107"/>
    <n v="3"/>
    <s v="Plato_9"/>
    <s v="Descripci‚àö‚â•n del Plato_9"/>
    <n v="17"/>
    <n v="29"/>
    <n v="2"/>
    <n v="23"/>
    <s v="Ninguna"/>
    <n v="24"/>
    <n v="58"/>
    <n v="0.58620689655172409"/>
    <n v="0.70588235294117652"/>
  </r>
  <r>
    <x v="107"/>
    <n v="3"/>
    <s v="Plato_4"/>
    <s v="Descripci‚àö‚â•n del Plato_4"/>
    <n v="10"/>
    <n v="18"/>
    <n v="1"/>
    <n v="10"/>
    <s v="Sin cebolla"/>
    <n v="8"/>
    <n v="18"/>
    <n v="0.55555555555555558"/>
    <n v="0.8"/>
  </r>
  <r>
    <x v="107"/>
    <n v="3"/>
    <s v="Plato_3"/>
    <s v="Descripci‚àö‚â•n del Plato_3"/>
    <n v="12"/>
    <n v="20"/>
    <n v="1"/>
    <n v="26"/>
    <s v="Sin cebolla"/>
    <n v="8"/>
    <n v="20"/>
    <n v="0.6"/>
    <n v="0.66666666666666663"/>
  </r>
  <r>
    <x v="107"/>
    <n v="3"/>
    <s v="Plato_16"/>
    <s v="Descripci‚àö‚â•n del Plato_16"/>
    <n v="16"/>
    <n v="28"/>
    <n v="1"/>
    <n v="56"/>
    <s v="Ninguna"/>
    <n v="12"/>
    <n v="28"/>
    <n v="0.5714285714285714"/>
    <n v="0.75"/>
  </r>
  <r>
    <x v="108"/>
    <n v="10"/>
    <s v="Plato_18"/>
    <s v="Descripci‚àö‚â•n del Plato_18"/>
    <n v="20"/>
    <n v="34"/>
    <n v="3"/>
    <n v="54"/>
    <s v="Sin cebolla"/>
    <n v="42"/>
    <n v="102"/>
    <n v="0.58823529411764708"/>
    <n v="0.7"/>
  </r>
  <r>
    <x v="108"/>
    <n v="10"/>
    <s v="Plato_14"/>
    <s v="Descripci‚àö‚â•n del Plato_14"/>
    <n v="14"/>
    <n v="23"/>
    <n v="1"/>
    <n v="26"/>
    <s v="Sin cebolla"/>
    <n v="9"/>
    <n v="23"/>
    <n v="0.60869565217391308"/>
    <n v="0.6428571428571429"/>
  </r>
  <r>
    <x v="108"/>
    <n v="10"/>
    <s v="Plato_5"/>
    <s v="Descripci‚àö‚â•n del Plato_5"/>
    <n v="13"/>
    <n v="22"/>
    <n v="2"/>
    <n v="38"/>
    <s v="Ninguna"/>
    <n v="18"/>
    <n v="44"/>
    <n v="0.59090909090909094"/>
    <n v="0.69230769230769229"/>
  </r>
  <r>
    <x v="109"/>
    <n v="5"/>
    <s v="Plato_9"/>
    <s v="Descripci‚àö‚â•n del Plato_9"/>
    <n v="17"/>
    <n v="29"/>
    <n v="2"/>
    <n v="38"/>
    <s v="Ninguna"/>
    <n v="24"/>
    <n v="58"/>
    <n v="0.58620689655172409"/>
    <n v="0.70588235294117652"/>
  </r>
  <r>
    <x v="109"/>
    <n v="5"/>
    <s v="Plato_10"/>
    <s v="Descripci‚àö‚â•n del Plato_10"/>
    <n v="15"/>
    <n v="26"/>
    <n v="3"/>
    <n v="27"/>
    <s v="Ninguna"/>
    <n v="33"/>
    <n v="78"/>
    <n v="0.57692307692307687"/>
    <n v="0.73333333333333328"/>
  </r>
  <r>
    <x v="109"/>
    <n v="5"/>
    <s v="Plato_6"/>
    <s v="Descripci‚àö‚â•n del Plato_6"/>
    <n v="16"/>
    <n v="27"/>
    <n v="1"/>
    <n v="56"/>
    <s v="Sin cebolla"/>
    <n v="11"/>
    <n v="27"/>
    <n v="0.59259259259259256"/>
    <n v="0.6875"/>
  </r>
  <r>
    <x v="110"/>
    <n v="3"/>
    <s v="Plato_15"/>
    <s v="Descripci‚àö‚â•n del Plato_15"/>
    <n v="19"/>
    <n v="32"/>
    <n v="1"/>
    <n v="47"/>
    <s v="Sin cebolla"/>
    <n v="13"/>
    <n v="32"/>
    <n v="0.59375"/>
    <n v="0.68421052631578949"/>
  </r>
  <r>
    <x v="110"/>
    <n v="3"/>
    <s v="Plato_5"/>
    <s v="Descripci‚àö‚â•n del Plato_5"/>
    <n v="13"/>
    <n v="22"/>
    <n v="3"/>
    <n v="5"/>
    <s v="Ninguna"/>
    <n v="27"/>
    <n v="66"/>
    <n v="0.59090909090909094"/>
    <n v="0.69230769230769229"/>
  </r>
  <r>
    <x v="110"/>
    <n v="3"/>
    <s v="Plato_7"/>
    <s v="Descripci‚àö‚â•n del Plato_7"/>
    <n v="14"/>
    <n v="24"/>
    <n v="2"/>
    <n v="48"/>
    <s v="Ninguna"/>
    <n v="20"/>
    <n v="48"/>
    <n v="0.58333333333333337"/>
    <n v="0.7142857142857143"/>
  </r>
  <r>
    <x v="110"/>
    <n v="3"/>
    <s v="Plato_9"/>
    <s v="Descripci‚àö‚â•n del Plato_9"/>
    <n v="17"/>
    <n v="29"/>
    <n v="2"/>
    <n v="37"/>
    <s v="Sin cebolla"/>
    <n v="24"/>
    <n v="58"/>
    <n v="0.58620689655172409"/>
    <n v="0.70588235294117652"/>
  </r>
  <r>
    <x v="111"/>
    <n v="6"/>
    <s v="Plato_3"/>
    <s v="Descripci‚àö‚â•n del Plato_3"/>
    <n v="12"/>
    <n v="20"/>
    <n v="1"/>
    <n v="16"/>
    <s v="Sin cebolla"/>
    <n v="8"/>
    <n v="20"/>
    <n v="0.6"/>
    <n v="0.66666666666666663"/>
  </r>
  <r>
    <x v="112"/>
    <n v="4"/>
    <s v="Plato_18"/>
    <s v="Descripci‚àö‚â•n del Plato_18"/>
    <n v="20"/>
    <n v="34"/>
    <n v="2"/>
    <n v="51"/>
    <s v="Ninguna"/>
    <n v="28"/>
    <n v="68"/>
    <n v="0.58823529411764708"/>
    <n v="0.7"/>
  </r>
  <r>
    <x v="113"/>
    <n v="7"/>
    <s v="Plato_2"/>
    <s v="Descripci‚àö‚â•n del Plato_2"/>
    <n v="18"/>
    <n v="30"/>
    <n v="3"/>
    <n v="36"/>
    <s v="Ninguna"/>
    <n v="36"/>
    <n v="90"/>
    <n v="0.6"/>
    <n v="0.66666666666666663"/>
  </r>
  <r>
    <x v="113"/>
    <n v="7"/>
    <s v="Plato_9"/>
    <s v="Descripci‚àö‚â•n del Plato_9"/>
    <n v="17"/>
    <n v="29"/>
    <n v="3"/>
    <n v="22"/>
    <s v="Ninguna"/>
    <n v="36"/>
    <n v="87"/>
    <n v="0.58620689655172409"/>
    <n v="0.70588235294117652"/>
  </r>
  <r>
    <x v="113"/>
    <n v="7"/>
    <s v="Plato_4"/>
    <s v="Descripci‚àö‚â•n del Plato_4"/>
    <n v="10"/>
    <n v="18"/>
    <n v="3"/>
    <n v="31"/>
    <s v="Sin cebolla"/>
    <n v="24"/>
    <n v="54"/>
    <n v="0.55555555555555558"/>
    <n v="0.8"/>
  </r>
  <r>
    <x v="113"/>
    <n v="7"/>
    <s v="Plato_5"/>
    <s v="Descripci‚àö‚â•n del Plato_5"/>
    <n v="13"/>
    <n v="22"/>
    <n v="1"/>
    <n v="42"/>
    <s v="Sin cebolla"/>
    <n v="9"/>
    <n v="22"/>
    <n v="0.59090909090909094"/>
    <n v="0.69230769230769229"/>
  </r>
  <r>
    <x v="114"/>
    <n v="12"/>
    <s v="Plato_6"/>
    <s v="Descripci‚àö‚â•n del Plato_6"/>
    <n v="16"/>
    <n v="27"/>
    <n v="3"/>
    <n v="23"/>
    <s v="Sin cebolla"/>
    <n v="33"/>
    <n v="81"/>
    <n v="0.59259259259259256"/>
    <n v="0.6875"/>
  </r>
  <r>
    <x v="114"/>
    <n v="12"/>
    <s v="Plato_2"/>
    <s v="Descripci‚àö‚â•n del Plato_2"/>
    <n v="18"/>
    <n v="30"/>
    <n v="2"/>
    <n v="32"/>
    <s v="Sin cebolla"/>
    <n v="24"/>
    <n v="60"/>
    <n v="0.6"/>
    <n v="0.66666666666666663"/>
  </r>
  <r>
    <x v="114"/>
    <n v="12"/>
    <s v="Plato_15"/>
    <s v="Descripci‚àö‚â•n del Plato_15"/>
    <n v="19"/>
    <n v="32"/>
    <n v="3"/>
    <n v="43"/>
    <s v="Sin cebolla"/>
    <n v="39"/>
    <n v="96"/>
    <n v="0.59375"/>
    <n v="0.68421052631578949"/>
  </r>
  <r>
    <x v="115"/>
    <n v="8"/>
    <s v="Plato_15"/>
    <s v="Descripci‚àö‚â•n del Plato_15"/>
    <n v="19"/>
    <n v="32"/>
    <n v="3"/>
    <n v="54"/>
    <s v="Sin cebolla"/>
    <n v="39"/>
    <n v="96"/>
    <n v="0.59375"/>
    <n v="0.68421052631578949"/>
  </r>
  <r>
    <x v="115"/>
    <n v="8"/>
    <s v="Plato_8"/>
    <s v="Descripci‚àö‚â•n del Plato_8"/>
    <n v="21"/>
    <n v="35"/>
    <n v="1"/>
    <n v="21"/>
    <s v="Ninguna"/>
    <n v="14"/>
    <n v="35"/>
    <n v="0.6"/>
    <n v="0.66666666666666663"/>
  </r>
  <r>
    <x v="115"/>
    <n v="8"/>
    <s v="Plato_19"/>
    <s v="Descripci‚àö‚â•n del Plato_19"/>
    <n v="22"/>
    <n v="36"/>
    <n v="1"/>
    <n v="26"/>
    <s v="Sin cebolla"/>
    <n v="14"/>
    <n v="36"/>
    <n v="0.61111111111111116"/>
    <n v="0.63636363636363635"/>
  </r>
  <r>
    <x v="115"/>
    <n v="8"/>
    <s v="Plato_18"/>
    <s v="Descripci‚àö‚â•n del Plato_18"/>
    <n v="20"/>
    <n v="34"/>
    <n v="3"/>
    <n v="28"/>
    <s v="Sin cebolla"/>
    <n v="42"/>
    <n v="102"/>
    <n v="0.58823529411764708"/>
    <n v="0.7"/>
  </r>
  <r>
    <x v="116"/>
    <n v="8"/>
    <s v="Plato_8"/>
    <s v="Descripci‚àö‚â•n del Plato_8"/>
    <n v="21"/>
    <n v="35"/>
    <n v="2"/>
    <n v="8"/>
    <s v="Sin cebolla"/>
    <n v="28"/>
    <n v="70"/>
    <n v="0.6"/>
    <n v="0.66666666666666663"/>
  </r>
  <r>
    <x v="117"/>
    <n v="13"/>
    <s v="Plato_4"/>
    <s v="Descripci‚àö‚â•n del Plato_4"/>
    <n v="10"/>
    <n v="18"/>
    <n v="3"/>
    <n v="39"/>
    <s v="Ninguna"/>
    <n v="24"/>
    <n v="54"/>
    <n v="0.55555555555555558"/>
    <n v="0.8"/>
  </r>
  <r>
    <x v="117"/>
    <n v="13"/>
    <s v="Plato_14"/>
    <s v="Descripci‚àö‚â•n del Plato_14"/>
    <n v="14"/>
    <n v="23"/>
    <n v="3"/>
    <n v="22"/>
    <s v="Sin cebolla"/>
    <n v="27"/>
    <n v="69"/>
    <n v="0.60869565217391308"/>
    <n v="0.6428571428571429"/>
  </r>
  <r>
    <x v="117"/>
    <n v="13"/>
    <s v="Plato_6"/>
    <s v="Descripci‚àö‚â•n del Plato_6"/>
    <n v="16"/>
    <n v="27"/>
    <n v="2"/>
    <n v="52"/>
    <s v="Sin cebolla"/>
    <n v="22"/>
    <n v="54"/>
    <n v="0.59259259259259256"/>
    <n v="0.6875"/>
  </r>
  <r>
    <x v="117"/>
    <n v="13"/>
    <s v="Plato_15"/>
    <s v="Descripci‚àö‚â•n del Plato_15"/>
    <n v="19"/>
    <n v="32"/>
    <n v="1"/>
    <n v="23"/>
    <s v="Sin cebolla"/>
    <n v="13"/>
    <n v="32"/>
    <n v="0.59375"/>
    <n v="0.68421052631578949"/>
  </r>
  <r>
    <x v="118"/>
    <n v="17"/>
    <s v="Plato_10"/>
    <s v="Descripci‚àö‚â•n del Plato_10"/>
    <n v="15"/>
    <n v="26"/>
    <n v="1"/>
    <n v="7"/>
    <s v="Ninguna"/>
    <n v="11"/>
    <n v="26"/>
    <n v="0.57692307692307687"/>
    <n v="0.73333333333333328"/>
  </r>
  <r>
    <x v="118"/>
    <n v="17"/>
    <s v="Plato_19"/>
    <s v="Descripci‚àö‚â•n del Plato_19"/>
    <n v="22"/>
    <n v="36"/>
    <n v="2"/>
    <n v="13"/>
    <s v="Sin cebolla"/>
    <n v="28"/>
    <n v="72"/>
    <n v="0.61111111111111116"/>
    <n v="0.63636363636363635"/>
  </r>
  <r>
    <x v="118"/>
    <n v="17"/>
    <s v="Plato_4"/>
    <s v="Descripci‚àö‚â•n del Plato_4"/>
    <n v="10"/>
    <n v="18"/>
    <n v="2"/>
    <n v="34"/>
    <s v="Sin cebolla"/>
    <n v="16"/>
    <n v="36"/>
    <n v="0.55555555555555558"/>
    <n v="0.8"/>
  </r>
  <r>
    <x v="119"/>
    <n v="4"/>
    <s v="Plato_17"/>
    <s v="Descripci‚àö‚â•n del Plato_17"/>
    <n v="19"/>
    <n v="31"/>
    <n v="3"/>
    <n v="56"/>
    <s v="Sin cebolla"/>
    <n v="36"/>
    <n v="93"/>
    <n v="0.61290322580645162"/>
    <n v="0.63157894736842102"/>
  </r>
  <r>
    <x v="119"/>
    <n v="4"/>
    <s v="Plato_10"/>
    <s v="Descripci‚àö‚â•n del Plato_10"/>
    <n v="15"/>
    <n v="26"/>
    <n v="2"/>
    <n v="41"/>
    <s v="Sin cebolla"/>
    <n v="22"/>
    <n v="52"/>
    <n v="0.57692307692307687"/>
    <n v="0.73333333333333328"/>
  </r>
  <r>
    <x v="120"/>
    <n v="5"/>
    <s v="Plato_10"/>
    <s v="Descripci‚àö‚â•n del Plato_10"/>
    <n v="15"/>
    <n v="26"/>
    <n v="2"/>
    <n v="38"/>
    <s v="Ninguna"/>
    <n v="22"/>
    <n v="52"/>
    <n v="0.57692307692307687"/>
    <n v="0.73333333333333328"/>
  </r>
  <r>
    <x v="121"/>
    <n v="6"/>
    <s v="Plato_8"/>
    <s v="Descripci‚àö‚â•n del Plato_8"/>
    <n v="21"/>
    <n v="35"/>
    <n v="3"/>
    <n v="32"/>
    <s v="Ninguna"/>
    <n v="42"/>
    <n v="105"/>
    <n v="0.6"/>
    <n v="0.66666666666666663"/>
  </r>
  <r>
    <x v="122"/>
    <n v="16"/>
    <s v="Plato_7"/>
    <s v="Descripci‚àö‚â•n del Plato_7"/>
    <n v="14"/>
    <n v="24"/>
    <n v="1"/>
    <n v="33"/>
    <s v="Sin cebolla"/>
    <n v="10"/>
    <n v="24"/>
    <n v="0.58333333333333337"/>
    <n v="0.7142857142857143"/>
  </r>
  <r>
    <x v="123"/>
    <n v="16"/>
    <s v="Plato_3"/>
    <s v="Descripci‚àö‚â•n del Plato_3"/>
    <n v="12"/>
    <n v="20"/>
    <n v="2"/>
    <n v="43"/>
    <s v="Ninguna"/>
    <n v="16"/>
    <n v="40"/>
    <n v="0.6"/>
    <n v="0.66666666666666663"/>
  </r>
  <r>
    <x v="123"/>
    <n v="16"/>
    <s v="Plato_1"/>
    <s v="Descripci‚àö‚â•n del Plato_1"/>
    <n v="15"/>
    <n v="25"/>
    <n v="1"/>
    <n v="27"/>
    <s v="Sin cebolla"/>
    <n v="10"/>
    <n v="25"/>
    <n v="0.6"/>
    <n v="0.66666666666666663"/>
  </r>
  <r>
    <x v="123"/>
    <n v="16"/>
    <s v="Plato_11"/>
    <s v="Descripci‚àö‚â•n del Plato_11"/>
    <n v="20"/>
    <n v="33"/>
    <n v="3"/>
    <n v="9"/>
    <s v="Sin cebolla"/>
    <n v="39"/>
    <n v="99"/>
    <n v="0.60606060606060608"/>
    <n v="0.65"/>
  </r>
  <r>
    <x v="123"/>
    <n v="16"/>
    <s v="Plato_9"/>
    <s v="Descripci‚àö‚â•n del Plato_9"/>
    <n v="17"/>
    <n v="29"/>
    <n v="2"/>
    <n v="59"/>
    <s v="Sin cebolla"/>
    <n v="24"/>
    <n v="58"/>
    <n v="0.58620689655172409"/>
    <n v="0.70588235294117652"/>
  </r>
  <r>
    <x v="124"/>
    <n v="14"/>
    <s v="Plato_16"/>
    <s v="Descripci‚àö‚â•n del Plato_16"/>
    <n v="16"/>
    <n v="28"/>
    <n v="2"/>
    <n v="38"/>
    <s v="Sin cebolla"/>
    <n v="24"/>
    <n v="56"/>
    <n v="0.5714285714285714"/>
    <n v="0.75"/>
  </r>
  <r>
    <x v="124"/>
    <n v="14"/>
    <s v="Plato_18"/>
    <s v="Descripci‚àö‚â•n del Plato_18"/>
    <n v="20"/>
    <n v="34"/>
    <n v="2"/>
    <n v="15"/>
    <s v="Ninguna"/>
    <n v="28"/>
    <n v="68"/>
    <n v="0.58823529411764708"/>
    <n v="0.7"/>
  </r>
  <r>
    <x v="124"/>
    <n v="14"/>
    <s v="Plato_3"/>
    <s v="Descripci‚àö‚â•n del Plato_3"/>
    <n v="12"/>
    <n v="20"/>
    <n v="3"/>
    <n v="31"/>
    <s v="Ninguna"/>
    <n v="24"/>
    <n v="60"/>
    <n v="0.6"/>
    <n v="0.66666666666666663"/>
  </r>
  <r>
    <x v="125"/>
    <n v="18"/>
    <s v="Plato_16"/>
    <s v="Descripci‚àö‚â•n del Plato_16"/>
    <n v="16"/>
    <n v="28"/>
    <n v="1"/>
    <n v="19"/>
    <s v="Sin cebolla"/>
    <n v="12"/>
    <n v="28"/>
    <n v="0.5714285714285714"/>
    <n v="0.75"/>
  </r>
  <r>
    <x v="125"/>
    <n v="18"/>
    <s v="Plato_8"/>
    <s v="Descripci‚àö‚â•n del Plato_8"/>
    <n v="21"/>
    <n v="35"/>
    <n v="1"/>
    <n v="40"/>
    <s v="Sin cebolla"/>
    <n v="14"/>
    <n v="35"/>
    <n v="0.6"/>
    <n v="0.66666666666666663"/>
  </r>
  <r>
    <x v="125"/>
    <n v="18"/>
    <s v="Plato_7"/>
    <s v="Descripci‚àö‚â•n del Plato_7"/>
    <n v="14"/>
    <n v="24"/>
    <n v="3"/>
    <n v="27"/>
    <s v="Ninguna"/>
    <n v="30"/>
    <n v="72"/>
    <n v="0.58333333333333337"/>
    <n v="0.7142857142857143"/>
  </r>
  <r>
    <x v="125"/>
    <n v="18"/>
    <s v="Plato_2"/>
    <s v="Descripci‚àö‚â•n del Plato_2"/>
    <n v="18"/>
    <n v="30"/>
    <n v="1"/>
    <n v="53"/>
    <s v="Ninguna"/>
    <n v="12"/>
    <n v="30"/>
    <n v="0.6"/>
    <n v="0.66666666666666663"/>
  </r>
  <r>
    <x v="126"/>
    <n v="6"/>
    <s v="Plato_19"/>
    <s v="Descripci‚àö‚â•n del Plato_19"/>
    <n v="22"/>
    <n v="36"/>
    <n v="2"/>
    <n v="30"/>
    <s v="Sin cebolla"/>
    <n v="28"/>
    <n v="72"/>
    <n v="0.61111111111111116"/>
    <n v="0.63636363636363635"/>
  </r>
  <r>
    <x v="127"/>
    <n v="2"/>
    <s v="Plato_1"/>
    <s v="Descripci‚àö‚â•n del Plato_1"/>
    <n v="15"/>
    <n v="25"/>
    <n v="3"/>
    <n v="53"/>
    <s v="Ninguna"/>
    <n v="30"/>
    <n v="75"/>
    <n v="0.6"/>
    <n v="0.66666666666666663"/>
  </r>
  <r>
    <x v="127"/>
    <n v="2"/>
    <s v="Plato_4"/>
    <s v="Descripci‚àö‚â•n del Plato_4"/>
    <n v="10"/>
    <n v="18"/>
    <n v="3"/>
    <n v="50"/>
    <s v="Sin cebolla"/>
    <n v="24"/>
    <n v="54"/>
    <n v="0.55555555555555558"/>
    <n v="0.8"/>
  </r>
  <r>
    <x v="127"/>
    <n v="2"/>
    <s v="Plato_7"/>
    <s v="Descripci‚àö‚â•n del Plato_7"/>
    <n v="14"/>
    <n v="24"/>
    <n v="2"/>
    <n v="35"/>
    <s v="Sin cebolla"/>
    <n v="20"/>
    <n v="48"/>
    <n v="0.58333333333333337"/>
    <n v="0.7142857142857143"/>
  </r>
  <r>
    <x v="127"/>
    <n v="2"/>
    <s v="Plato_17"/>
    <s v="Descripci‚àö‚â•n del Plato_17"/>
    <n v="19"/>
    <n v="31"/>
    <n v="2"/>
    <n v="34"/>
    <s v="Sin cebolla"/>
    <n v="24"/>
    <n v="62"/>
    <n v="0.61290322580645162"/>
    <n v="0.63157894736842102"/>
  </r>
  <r>
    <x v="128"/>
    <n v="16"/>
    <s v="Plato_12"/>
    <s v="Descripci‚àö‚â•n del Plato_12"/>
    <n v="11"/>
    <n v="19"/>
    <n v="3"/>
    <n v="6"/>
    <s v="Sin cebolla"/>
    <n v="24"/>
    <n v="57"/>
    <n v="0.57894736842105265"/>
    <n v="0.72727272727272729"/>
  </r>
  <r>
    <x v="128"/>
    <n v="16"/>
    <s v="Plato_3"/>
    <s v="Descripci‚àö‚â•n del Plato_3"/>
    <n v="12"/>
    <n v="20"/>
    <n v="1"/>
    <n v="24"/>
    <s v="Ninguna"/>
    <n v="8"/>
    <n v="20"/>
    <n v="0.6"/>
    <n v="0.66666666666666663"/>
  </r>
  <r>
    <x v="128"/>
    <n v="16"/>
    <s v="Plato_9"/>
    <s v="Descripci‚àö‚â•n del Plato_9"/>
    <n v="17"/>
    <n v="29"/>
    <n v="1"/>
    <n v="50"/>
    <s v="Ninguna"/>
    <n v="12"/>
    <n v="29"/>
    <n v="0.58620689655172409"/>
    <n v="0.70588235294117652"/>
  </r>
  <r>
    <x v="129"/>
    <n v="10"/>
    <s v="Plato_8"/>
    <s v="Descripci‚àö‚â•n del Plato_8"/>
    <n v="21"/>
    <n v="35"/>
    <n v="1"/>
    <n v="25"/>
    <s v="Sin cebolla"/>
    <n v="14"/>
    <n v="35"/>
    <n v="0.6"/>
    <n v="0.66666666666666663"/>
  </r>
  <r>
    <x v="130"/>
    <n v="7"/>
    <s v="Plato_20"/>
    <s v="Descripci‚àö‚â•n del Plato_20"/>
    <n v="25"/>
    <n v="40"/>
    <n v="1"/>
    <n v="43"/>
    <s v="Sin cebolla"/>
    <n v="15"/>
    <n v="40"/>
    <n v="0.625"/>
    <n v="0.6"/>
  </r>
  <r>
    <x v="130"/>
    <n v="7"/>
    <s v="Plato_4"/>
    <s v="Descripci‚àö‚â•n del Plato_4"/>
    <n v="10"/>
    <n v="18"/>
    <n v="3"/>
    <n v="20"/>
    <s v="Ninguna"/>
    <n v="24"/>
    <n v="54"/>
    <n v="0.55555555555555558"/>
    <n v="0.8"/>
  </r>
  <r>
    <x v="130"/>
    <n v="7"/>
    <s v="Plato_13"/>
    <s v="Descripci‚àö‚â•n del Plato_13"/>
    <n v="13"/>
    <n v="21"/>
    <n v="3"/>
    <n v="57"/>
    <s v="Sin cebolla"/>
    <n v="24"/>
    <n v="63"/>
    <n v="0.61904761904761907"/>
    <n v="0.61538461538461542"/>
  </r>
  <r>
    <x v="131"/>
    <n v="9"/>
    <s v="Plato_14"/>
    <s v="Descripci‚àö‚â•n del Plato_14"/>
    <n v="14"/>
    <n v="23"/>
    <n v="1"/>
    <n v="6"/>
    <s v="Sin cebolla"/>
    <n v="9"/>
    <n v="23"/>
    <n v="0.60869565217391308"/>
    <n v="0.6428571428571429"/>
  </r>
  <r>
    <x v="131"/>
    <n v="9"/>
    <s v="Plato_19"/>
    <s v="Descripci‚àö‚â•n del Plato_19"/>
    <n v="22"/>
    <n v="36"/>
    <n v="1"/>
    <n v="18"/>
    <s v="Ninguna"/>
    <n v="14"/>
    <n v="36"/>
    <n v="0.61111111111111116"/>
    <n v="0.63636363636363635"/>
  </r>
  <r>
    <x v="131"/>
    <n v="9"/>
    <s v="Plato_13"/>
    <s v="Descripci‚àö‚â•n del Plato_13"/>
    <n v="13"/>
    <n v="21"/>
    <n v="2"/>
    <n v="53"/>
    <s v="Ninguna"/>
    <n v="16"/>
    <n v="42"/>
    <n v="0.61904761904761907"/>
    <n v="0.61538461538461542"/>
  </r>
  <r>
    <x v="131"/>
    <n v="9"/>
    <s v="Plato_8"/>
    <s v="Descripci‚àö‚â•n del Plato_8"/>
    <n v="21"/>
    <n v="35"/>
    <n v="3"/>
    <n v="25"/>
    <s v="Sin cebolla"/>
    <n v="42"/>
    <n v="105"/>
    <n v="0.6"/>
    <n v="0.66666666666666663"/>
  </r>
  <r>
    <x v="132"/>
    <n v="20"/>
    <s v="Plato_15"/>
    <s v="Descripci‚àö‚â•n del Plato_15"/>
    <n v="19"/>
    <n v="32"/>
    <n v="1"/>
    <n v="5"/>
    <s v="Ninguna"/>
    <n v="13"/>
    <n v="32"/>
    <n v="0.59375"/>
    <n v="0.68421052631578949"/>
  </r>
  <r>
    <x v="132"/>
    <n v="20"/>
    <s v="Plato_18"/>
    <s v="Descripci‚àö‚â•n del Plato_18"/>
    <n v="20"/>
    <n v="34"/>
    <n v="1"/>
    <n v="45"/>
    <s v="Sin cebolla"/>
    <n v="14"/>
    <n v="34"/>
    <n v="0.58823529411764708"/>
    <n v="0.7"/>
  </r>
  <r>
    <x v="132"/>
    <n v="20"/>
    <s v="Plato_17"/>
    <s v="Descripci‚àö‚â•n del Plato_17"/>
    <n v="19"/>
    <n v="31"/>
    <n v="2"/>
    <n v="46"/>
    <s v="Ninguna"/>
    <n v="24"/>
    <n v="62"/>
    <n v="0.61290322580645162"/>
    <n v="0.63157894736842102"/>
  </r>
  <r>
    <x v="132"/>
    <n v="20"/>
    <s v="Plato_4"/>
    <s v="Descripci‚àö‚â•n del Plato_4"/>
    <n v="10"/>
    <n v="18"/>
    <n v="3"/>
    <n v="11"/>
    <s v="Ninguna"/>
    <n v="24"/>
    <n v="54"/>
    <n v="0.55555555555555558"/>
    <n v="0.8"/>
  </r>
  <r>
    <x v="133"/>
    <n v="3"/>
    <s v="Plato_7"/>
    <s v="Descripci‚àö‚â•n del Plato_7"/>
    <n v="14"/>
    <n v="24"/>
    <n v="1"/>
    <n v="19"/>
    <s v="Ninguna"/>
    <n v="10"/>
    <n v="24"/>
    <n v="0.58333333333333337"/>
    <n v="0.7142857142857143"/>
  </r>
  <r>
    <x v="133"/>
    <n v="3"/>
    <s v="Plato_15"/>
    <s v="Descripci‚àö‚â•n del Plato_15"/>
    <n v="19"/>
    <n v="32"/>
    <n v="3"/>
    <n v="29"/>
    <s v="Ninguna"/>
    <n v="39"/>
    <n v="96"/>
    <n v="0.59375"/>
    <n v="0.68421052631578949"/>
  </r>
  <r>
    <x v="134"/>
    <n v="11"/>
    <s v="Plato_17"/>
    <s v="Descripci‚àö‚â•n del Plato_17"/>
    <n v="19"/>
    <n v="31"/>
    <n v="3"/>
    <n v="17"/>
    <s v="Ninguna"/>
    <n v="36"/>
    <n v="93"/>
    <n v="0.61290322580645162"/>
    <n v="0.63157894736842102"/>
  </r>
  <r>
    <x v="134"/>
    <n v="11"/>
    <s v="Plato_20"/>
    <s v="Descripci‚àö‚â•n del Plato_20"/>
    <n v="25"/>
    <n v="40"/>
    <n v="2"/>
    <n v="42"/>
    <s v="Ninguna"/>
    <n v="30"/>
    <n v="80"/>
    <n v="0.625"/>
    <n v="0.6"/>
  </r>
  <r>
    <x v="134"/>
    <n v="11"/>
    <s v="Plato_9"/>
    <s v="Descripci‚àö‚â•n del Plato_9"/>
    <n v="17"/>
    <n v="29"/>
    <n v="3"/>
    <n v="29"/>
    <s v="Sin cebolla"/>
    <n v="36"/>
    <n v="87"/>
    <n v="0.58620689655172409"/>
    <n v="0.70588235294117652"/>
  </r>
  <r>
    <x v="135"/>
    <n v="6"/>
    <s v="Plato_20"/>
    <s v="Descripci‚àö‚â•n del Plato_20"/>
    <n v="25"/>
    <n v="40"/>
    <n v="2"/>
    <n v="13"/>
    <s v="Sin cebolla"/>
    <n v="30"/>
    <n v="80"/>
    <n v="0.625"/>
    <n v="0.6"/>
  </r>
  <r>
    <x v="136"/>
    <n v="13"/>
    <s v="Plato_13"/>
    <s v="Descripci‚àö‚â•n del Plato_13"/>
    <n v="13"/>
    <n v="21"/>
    <n v="3"/>
    <n v="41"/>
    <s v="Sin cebolla"/>
    <n v="24"/>
    <n v="63"/>
    <n v="0.61904761904761907"/>
    <n v="0.61538461538461542"/>
  </r>
  <r>
    <x v="137"/>
    <n v="6"/>
    <s v="Plato_17"/>
    <s v="Descripci‚àö‚â•n del Plato_17"/>
    <n v="19"/>
    <n v="31"/>
    <n v="2"/>
    <n v="40"/>
    <s v="Ninguna"/>
    <n v="24"/>
    <n v="62"/>
    <n v="0.61290322580645162"/>
    <n v="0.63157894736842102"/>
  </r>
  <r>
    <x v="137"/>
    <n v="6"/>
    <s v="Plato_12"/>
    <s v="Descripci‚àö‚â•n del Plato_12"/>
    <n v="11"/>
    <n v="19"/>
    <n v="2"/>
    <n v="6"/>
    <s v="Ninguna"/>
    <n v="16"/>
    <n v="38"/>
    <n v="0.57894736842105265"/>
    <n v="0.72727272727272729"/>
  </r>
  <r>
    <x v="137"/>
    <n v="6"/>
    <s v="Plato_10"/>
    <s v="Descripci‚àö‚â•n del Plato_10"/>
    <n v="15"/>
    <n v="26"/>
    <n v="3"/>
    <n v="7"/>
    <s v="Sin cebolla"/>
    <n v="33"/>
    <n v="78"/>
    <n v="0.57692307692307687"/>
    <n v="0.73333333333333328"/>
  </r>
  <r>
    <x v="137"/>
    <n v="6"/>
    <s v="Plato_2"/>
    <s v="Descripci‚àö‚â•n del Plato_2"/>
    <n v="18"/>
    <n v="30"/>
    <n v="2"/>
    <n v="44"/>
    <s v="Sin cebolla"/>
    <n v="24"/>
    <n v="60"/>
    <n v="0.6"/>
    <n v="0.66666666666666663"/>
  </r>
  <r>
    <x v="138"/>
    <n v="16"/>
    <s v="Plato_8"/>
    <s v="Descripci‚àö‚â•n del Plato_8"/>
    <n v="21"/>
    <n v="35"/>
    <n v="1"/>
    <n v="26"/>
    <s v="Ninguna"/>
    <n v="14"/>
    <n v="35"/>
    <n v="0.6"/>
    <n v="0.66666666666666663"/>
  </r>
  <r>
    <x v="139"/>
    <n v="11"/>
    <s v="Plato_1"/>
    <s v="Descripci‚àö‚â•n del Plato_1"/>
    <n v="15"/>
    <n v="25"/>
    <n v="2"/>
    <n v="35"/>
    <s v="Ninguna"/>
    <n v="20"/>
    <n v="50"/>
    <n v="0.6"/>
    <n v="0.66666666666666663"/>
  </r>
  <r>
    <x v="139"/>
    <n v="11"/>
    <s v="Plato_8"/>
    <s v="Descripci‚àö‚â•n del Plato_8"/>
    <n v="21"/>
    <n v="35"/>
    <n v="3"/>
    <n v="35"/>
    <s v="Sin cebolla"/>
    <n v="42"/>
    <n v="105"/>
    <n v="0.6"/>
    <n v="0.66666666666666663"/>
  </r>
  <r>
    <x v="139"/>
    <n v="11"/>
    <s v="Plato_4"/>
    <s v="Descripci‚àö‚â•n del Plato_4"/>
    <n v="10"/>
    <n v="18"/>
    <n v="2"/>
    <n v="48"/>
    <s v="Sin cebolla"/>
    <n v="16"/>
    <n v="36"/>
    <n v="0.55555555555555558"/>
    <n v="0.8"/>
  </r>
  <r>
    <x v="140"/>
    <n v="4"/>
    <s v="Plato_13"/>
    <s v="Descripci‚àö‚â•n del Plato_13"/>
    <n v="13"/>
    <n v="21"/>
    <n v="1"/>
    <n v="28"/>
    <s v="Sin cebolla"/>
    <n v="8"/>
    <n v="21"/>
    <n v="0.61904761904761907"/>
    <n v="0.61538461538461542"/>
  </r>
  <r>
    <x v="141"/>
    <n v="14"/>
    <s v="Plato_7"/>
    <s v="Descripci‚àö‚â•n del Plato_7"/>
    <n v="14"/>
    <n v="24"/>
    <n v="3"/>
    <n v="37"/>
    <s v="Ninguna"/>
    <n v="30"/>
    <n v="72"/>
    <n v="0.58333333333333337"/>
    <n v="0.7142857142857143"/>
  </r>
  <r>
    <x v="141"/>
    <n v="14"/>
    <s v="Plato_14"/>
    <s v="Descripci‚àö‚â•n del Plato_14"/>
    <n v="14"/>
    <n v="23"/>
    <n v="3"/>
    <n v="11"/>
    <s v="Sin cebolla"/>
    <n v="27"/>
    <n v="69"/>
    <n v="0.60869565217391308"/>
    <n v="0.6428571428571429"/>
  </r>
  <r>
    <x v="141"/>
    <n v="14"/>
    <s v="Plato_20"/>
    <s v="Descripci‚àö‚â•n del Plato_20"/>
    <n v="25"/>
    <n v="40"/>
    <n v="1"/>
    <n v="22"/>
    <s v="Ninguna"/>
    <n v="15"/>
    <n v="40"/>
    <n v="0.625"/>
    <n v="0.6"/>
  </r>
  <r>
    <x v="142"/>
    <n v="9"/>
    <s v="Plato_1"/>
    <s v="Descripci‚àö‚â•n del Plato_1"/>
    <n v="15"/>
    <n v="25"/>
    <n v="2"/>
    <n v="16"/>
    <s v="Sin cebolla"/>
    <n v="20"/>
    <n v="50"/>
    <n v="0.6"/>
    <n v="0.66666666666666663"/>
  </r>
  <r>
    <x v="143"/>
    <n v="18"/>
    <s v="Plato_19"/>
    <s v="Descripci‚àö‚â•n del Plato_19"/>
    <n v="22"/>
    <n v="36"/>
    <n v="1"/>
    <n v="27"/>
    <s v="Sin cebolla"/>
    <n v="14"/>
    <n v="36"/>
    <n v="0.61111111111111116"/>
    <n v="0.63636363636363635"/>
  </r>
  <r>
    <x v="143"/>
    <n v="18"/>
    <s v="Plato_12"/>
    <s v="Descripci‚àö‚â•n del Plato_12"/>
    <n v="11"/>
    <n v="19"/>
    <n v="3"/>
    <n v="51"/>
    <s v="Ninguna"/>
    <n v="24"/>
    <n v="57"/>
    <n v="0.57894736842105265"/>
    <n v="0.72727272727272729"/>
  </r>
  <r>
    <x v="143"/>
    <n v="18"/>
    <s v="Plato_9"/>
    <s v="Descripci‚àö‚â•n del Plato_9"/>
    <n v="17"/>
    <n v="29"/>
    <n v="2"/>
    <n v="38"/>
    <s v="Ninguna"/>
    <n v="24"/>
    <n v="58"/>
    <n v="0.58620689655172409"/>
    <n v="0.70588235294117652"/>
  </r>
  <r>
    <x v="143"/>
    <n v="18"/>
    <s v="Plato_18"/>
    <s v="Descripci‚àö‚â•n del Plato_18"/>
    <n v="20"/>
    <n v="34"/>
    <n v="1"/>
    <n v="34"/>
    <s v="Sin cebolla"/>
    <n v="14"/>
    <n v="34"/>
    <n v="0.58823529411764708"/>
    <n v="0.7"/>
  </r>
  <r>
    <x v="144"/>
    <n v="2"/>
    <s v="Plato_5"/>
    <s v="Descripci‚àö‚â•n del Plato_5"/>
    <n v="13"/>
    <n v="22"/>
    <n v="3"/>
    <n v="59"/>
    <s v="Ninguna"/>
    <n v="27"/>
    <n v="66"/>
    <n v="0.59090909090909094"/>
    <n v="0.69230769230769229"/>
  </r>
  <r>
    <x v="144"/>
    <n v="2"/>
    <s v="Plato_2"/>
    <s v="Descripci‚àö‚â•n del Plato_2"/>
    <n v="18"/>
    <n v="30"/>
    <n v="2"/>
    <n v="47"/>
    <s v="Sin cebolla"/>
    <n v="24"/>
    <n v="60"/>
    <n v="0.6"/>
    <n v="0.66666666666666663"/>
  </r>
  <r>
    <x v="145"/>
    <n v="8"/>
    <s v="Plato_17"/>
    <s v="Descripci‚àö‚â•n del Plato_17"/>
    <n v="19"/>
    <n v="31"/>
    <n v="2"/>
    <n v="47"/>
    <s v="Sin cebolla"/>
    <n v="24"/>
    <n v="62"/>
    <n v="0.61290322580645162"/>
    <n v="0.63157894736842102"/>
  </r>
  <r>
    <x v="146"/>
    <n v="5"/>
    <s v="Plato_20"/>
    <s v="Descripci‚àö‚â•n del Plato_20"/>
    <n v="25"/>
    <n v="40"/>
    <n v="1"/>
    <n v="13"/>
    <s v="Sin cebolla"/>
    <n v="15"/>
    <n v="40"/>
    <n v="0.625"/>
    <n v="0.6"/>
  </r>
  <r>
    <x v="146"/>
    <n v="5"/>
    <s v="Plato_5"/>
    <s v="Descripci‚àö‚â•n del Plato_5"/>
    <n v="13"/>
    <n v="22"/>
    <n v="2"/>
    <n v="20"/>
    <s v="Ninguna"/>
    <n v="18"/>
    <n v="44"/>
    <n v="0.59090909090909094"/>
    <n v="0.69230769230769229"/>
  </r>
  <r>
    <x v="147"/>
    <n v="10"/>
    <s v="Plato_9"/>
    <s v="Descripci‚àö‚â•n del Plato_9"/>
    <n v="17"/>
    <n v="29"/>
    <n v="2"/>
    <n v="31"/>
    <s v="Ninguna"/>
    <n v="24"/>
    <n v="58"/>
    <n v="0.58620689655172409"/>
    <n v="0.70588235294117652"/>
  </r>
  <r>
    <x v="147"/>
    <n v="10"/>
    <s v="Plato_18"/>
    <s v="Descripci‚àö‚â•n del Plato_18"/>
    <n v="20"/>
    <n v="34"/>
    <n v="2"/>
    <n v="57"/>
    <s v="Ninguna"/>
    <n v="28"/>
    <n v="68"/>
    <n v="0.58823529411764708"/>
    <n v="0.7"/>
  </r>
  <r>
    <x v="147"/>
    <n v="10"/>
    <s v="Plato_3"/>
    <s v="Descripci‚àö‚â•n del Plato_3"/>
    <n v="12"/>
    <n v="20"/>
    <n v="3"/>
    <n v="46"/>
    <s v="Ninguna"/>
    <n v="24"/>
    <n v="60"/>
    <n v="0.6"/>
    <n v="0.66666666666666663"/>
  </r>
  <r>
    <x v="147"/>
    <n v="10"/>
    <s v="Plato_10"/>
    <s v="Descripci‚àö‚â•n del Plato_10"/>
    <n v="15"/>
    <n v="26"/>
    <n v="1"/>
    <n v="25"/>
    <s v="Ninguna"/>
    <n v="11"/>
    <n v="26"/>
    <n v="0.57692307692307687"/>
    <n v="0.73333333333333328"/>
  </r>
  <r>
    <x v="148"/>
    <n v="18"/>
    <s v="Plato_18"/>
    <s v="Descripci‚àö‚â•n del Plato_18"/>
    <n v="20"/>
    <n v="34"/>
    <n v="3"/>
    <n v="28"/>
    <s v="Sin cebolla"/>
    <n v="42"/>
    <n v="102"/>
    <n v="0.58823529411764708"/>
    <n v="0.7"/>
  </r>
  <r>
    <x v="148"/>
    <n v="18"/>
    <s v="Plato_2"/>
    <s v="Descripci‚àö‚â•n del Plato_2"/>
    <n v="18"/>
    <n v="30"/>
    <n v="1"/>
    <n v="38"/>
    <s v="Sin cebolla"/>
    <n v="12"/>
    <n v="30"/>
    <n v="0.6"/>
    <n v="0.66666666666666663"/>
  </r>
  <r>
    <x v="148"/>
    <n v="18"/>
    <s v="Plato_4"/>
    <s v="Descripci‚àö‚â•n del Plato_4"/>
    <n v="10"/>
    <n v="18"/>
    <n v="2"/>
    <n v="25"/>
    <s v="Ninguna"/>
    <n v="16"/>
    <n v="36"/>
    <n v="0.55555555555555558"/>
    <n v="0.8"/>
  </r>
  <r>
    <x v="148"/>
    <n v="18"/>
    <s v="Plato_9"/>
    <s v="Descripci‚àö‚â•n del Plato_9"/>
    <n v="17"/>
    <n v="29"/>
    <n v="2"/>
    <n v="48"/>
    <s v="Sin cebolla"/>
    <n v="24"/>
    <n v="58"/>
    <n v="0.58620689655172409"/>
    <n v="0.70588235294117652"/>
  </r>
  <r>
    <x v="149"/>
    <n v="18"/>
    <s v="Plato_5"/>
    <s v="Descripci‚àö‚â•n del Plato_5"/>
    <n v="13"/>
    <n v="22"/>
    <n v="2"/>
    <n v="19"/>
    <s v="Ninguna"/>
    <n v="18"/>
    <n v="44"/>
    <n v="0.59090909090909094"/>
    <n v="0.69230769230769229"/>
  </r>
  <r>
    <x v="149"/>
    <n v="18"/>
    <s v="Plato_11"/>
    <s v="Descripci‚àö‚â•n del Plato_11"/>
    <n v="20"/>
    <n v="33"/>
    <n v="2"/>
    <n v="57"/>
    <s v="Sin cebolla"/>
    <n v="26"/>
    <n v="66"/>
    <n v="0.60606060606060608"/>
    <n v="0.65"/>
  </r>
  <r>
    <x v="149"/>
    <n v="18"/>
    <s v="Plato_3"/>
    <s v="Descripci‚àö‚â•n del Plato_3"/>
    <n v="12"/>
    <n v="20"/>
    <n v="2"/>
    <n v="30"/>
    <s v="Sin cebolla"/>
    <n v="16"/>
    <n v="40"/>
    <n v="0.6"/>
    <n v="0.66666666666666663"/>
  </r>
  <r>
    <x v="150"/>
    <n v="6"/>
    <s v="Plato_14"/>
    <s v="Descripci‚àö‚â•n del Plato_14"/>
    <n v="14"/>
    <n v="23"/>
    <n v="3"/>
    <n v="13"/>
    <s v="Ninguna"/>
    <n v="27"/>
    <n v="69"/>
    <n v="0.60869565217391308"/>
    <n v="0.6428571428571429"/>
  </r>
  <r>
    <x v="150"/>
    <n v="6"/>
    <s v="Plato_13"/>
    <s v="Descripci‚àö‚â•n del Plato_13"/>
    <n v="13"/>
    <n v="21"/>
    <n v="3"/>
    <n v="6"/>
    <s v="Ninguna"/>
    <n v="24"/>
    <n v="63"/>
    <n v="0.61904761904761907"/>
    <n v="0.61538461538461542"/>
  </r>
  <r>
    <x v="151"/>
    <n v="5"/>
    <s v="Plato_16"/>
    <s v="Descripci‚àö‚â•n del Plato_16"/>
    <n v="16"/>
    <n v="28"/>
    <n v="2"/>
    <n v="12"/>
    <s v="Ninguna"/>
    <n v="24"/>
    <n v="56"/>
    <n v="0.5714285714285714"/>
    <n v="0.75"/>
  </r>
  <r>
    <x v="152"/>
    <n v="10"/>
    <s v="Plato_11"/>
    <s v="Descripci‚àö‚â•n del Plato_11"/>
    <n v="20"/>
    <n v="33"/>
    <n v="3"/>
    <n v="10"/>
    <s v="Sin cebolla"/>
    <n v="39"/>
    <n v="99"/>
    <n v="0.60606060606060608"/>
    <n v="0.65"/>
  </r>
  <r>
    <x v="152"/>
    <n v="10"/>
    <s v="Plato_7"/>
    <s v="Descripci‚àö‚â•n del Plato_7"/>
    <n v="14"/>
    <n v="24"/>
    <n v="1"/>
    <n v="53"/>
    <s v="Sin cebolla"/>
    <n v="10"/>
    <n v="24"/>
    <n v="0.58333333333333337"/>
    <n v="0.7142857142857143"/>
  </r>
  <r>
    <x v="152"/>
    <n v="10"/>
    <s v="Plato_20"/>
    <s v="Descripci‚àö‚â•n del Plato_20"/>
    <n v="25"/>
    <n v="40"/>
    <n v="2"/>
    <n v="26"/>
    <s v="Ninguna"/>
    <n v="30"/>
    <n v="80"/>
    <n v="0.625"/>
    <n v="0.6"/>
  </r>
  <r>
    <x v="153"/>
    <n v="11"/>
    <s v="Plato_19"/>
    <s v="Descripci‚àö‚â•n del Plato_19"/>
    <n v="22"/>
    <n v="36"/>
    <n v="3"/>
    <n v="52"/>
    <s v="Ninguna"/>
    <n v="42"/>
    <n v="108"/>
    <n v="0.61111111111111116"/>
    <n v="0.63636363636363635"/>
  </r>
  <r>
    <x v="153"/>
    <n v="11"/>
    <s v="Plato_4"/>
    <s v="Descripci‚àö‚â•n del Plato_4"/>
    <n v="10"/>
    <n v="18"/>
    <n v="2"/>
    <n v="30"/>
    <s v="Ninguna"/>
    <n v="16"/>
    <n v="36"/>
    <n v="0.55555555555555558"/>
    <n v="0.8"/>
  </r>
  <r>
    <x v="154"/>
    <n v="7"/>
    <s v="Plato_6"/>
    <s v="Descripci‚àö‚â•n del Plato_6"/>
    <n v="16"/>
    <n v="27"/>
    <n v="2"/>
    <n v="24"/>
    <s v="Sin cebolla"/>
    <n v="22"/>
    <n v="54"/>
    <n v="0.59259259259259256"/>
    <n v="0.6875"/>
  </r>
  <r>
    <x v="154"/>
    <n v="7"/>
    <s v="Plato_17"/>
    <s v="Descripci‚àö‚â•n del Plato_17"/>
    <n v="19"/>
    <n v="31"/>
    <n v="2"/>
    <n v="43"/>
    <s v="Ninguna"/>
    <n v="24"/>
    <n v="62"/>
    <n v="0.61290322580645162"/>
    <n v="0.63157894736842102"/>
  </r>
  <r>
    <x v="154"/>
    <n v="7"/>
    <s v="Plato_3"/>
    <s v="Descripci‚àö‚â•n del Plato_3"/>
    <n v="12"/>
    <n v="20"/>
    <n v="1"/>
    <n v="33"/>
    <s v="Sin cebolla"/>
    <n v="8"/>
    <n v="20"/>
    <n v="0.6"/>
    <n v="0.66666666666666663"/>
  </r>
  <r>
    <x v="155"/>
    <n v="6"/>
    <s v="Plato_16"/>
    <s v="Descripci‚àö‚â•n del Plato_16"/>
    <n v="16"/>
    <n v="28"/>
    <n v="2"/>
    <n v="6"/>
    <s v="Ninguna"/>
    <n v="24"/>
    <n v="56"/>
    <n v="0.5714285714285714"/>
    <n v="0.75"/>
  </r>
  <r>
    <x v="156"/>
    <n v="13"/>
    <s v="Plato_1"/>
    <s v="Descripci‚àö‚â•n del Plato_1"/>
    <n v="15"/>
    <n v="25"/>
    <n v="3"/>
    <n v="48"/>
    <s v="Sin cebolla"/>
    <n v="30"/>
    <n v="75"/>
    <n v="0.6"/>
    <n v="0.66666666666666663"/>
  </r>
  <r>
    <x v="156"/>
    <n v="13"/>
    <s v="Plato_16"/>
    <s v="Descripci‚àö‚â•n del Plato_16"/>
    <n v="16"/>
    <n v="28"/>
    <n v="1"/>
    <n v="54"/>
    <s v="Sin cebolla"/>
    <n v="12"/>
    <n v="28"/>
    <n v="0.5714285714285714"/>
    <n v="0.75"/>
  </r>
  <r>
    <x v="156"/>
    <n v="13"/>
    <s v="Plato_2"/>
    <s v="Descripci‚àö‚â•n del Plato_2"/>
    <n v="18"/>
    <n v="30"/>
    <n v="2"/>
    <n v="27"/>
    <s v="Ninguna"/>
    <n v="24"/>
    <n v="60"/>
    <n v="0.6"/>
    <n v="0.66666666666666663"/>
  </r>
  <r>
    <x v="156"/>
    <n v="13"/>
    <s v="Plato_19"/>
    <s v="Descripci‚àö‚â•n del Plato_19"/>
    <n v="22"/>
    <n v="36"/>
    <n v="3"/>
    <n v="21"/>
    <s v="Ninguna"/>
    <n v="42"/>
    <n v="108"/>
    <n v="0.61111111111111116"/>
    <n v="0.63636363636363635"/>
  </r>
  <r>
    <x v="157"/>
    <n v="5"/>
    <s v="Plato_12"/>
    <s v="Descripci‚àö‚â•n del Plato_12"/>
    <n v="11"/>
    <n v="19"/>
    <n v="1"/>
    <n v="57"/>
    <s v="Ninguna"/>
    <n v="8"/>
    <n v="19"/>
    <n v="0.57894736842105265"/>
    <n v="0.72727272727272729"/>
  </r>
  <r>
    <x v="157"/>
    <n v="5"/>
    <s v="Plato_10"/>
    <s v="Descripci‚àö‚â•n del Plato_10"/>
    <n v="15"/>
    <n v="26"/>
    <n v="3"/>
    <n v="55"/>
    <s v="Ninguna"/>
    <n v="33"/>
    <n v="78"/>
    <n v="0.57692307692307687"/>
    <n v="0.73333333333333328"/>
  </r>
  <r>
    <x v="157"/>
    <n v="5"/>
    <s v="Plato_19"/>
    <s v="Descripci‚àö‚â•n del Plato_19"/>
    <n v="22"/>
    <n v="36"/>
    <n v="3"/>
    <n v="7"/>
    <s v="Ninguna"/>
    <n v="42"/>
    <n v="108"/>
    <n v="0.61111111111111116"/>
    <n v="0.63636363636363635"/>
  </r>
  <r>
    <x v="157"/>
    <n v="5"/>
    <s v="Plato_8"/>
    <s v="Descripci‚àö‚â•n del Plato_8"/>
    <n v="21"/>
    <n v="35"/>
    <n v="3"/>
    <n v="16"/>
    <s v="Sin cebolla"/>
    <n v="42"/>
    <n v="105"/>
    <n v="0.6"/>
    <n v="0.66666666666666663"/>
  </r>
  <r>
    <x v="158"/>
    <n v="16"/>
    <s v="Plato_9"/>
    <s v="Descripci‚àö‚â•n del Plato_9"/>
    <n v="17"/>
    <n v="29"/>
    <n v="3"/>
    <n v="23"/>
    <s v="Sin cebolla"/>
    <n v="36"/>
    <n v="87"/>
    <n v="0.58620689655172409"/>
    <n v="0.70588235294117652"/>
  </r>
  <r>
    <x v="158"/>
    <n v="16"/>
    <s v="Plato_17"/>
    <s v="Descripci‚àö‚â•n del Plato_17"/>
    <n v="19"/>
    <n v="31"/>
    <n v="1"/>
    <n v="5"/>
    <s v="Ninguna"/>
    <n v="12"/>
    <n v="31"/>
    <n v="0.61290322580645162"/>
    <n v="0.63157894736842102"/>
  </r>
  <r>
    <x v="158"/>
    <n v="16"/>
    <s v="Plato_4"/>
    <s v="Descripci‚àö‚â•n del Plato_4"/>
    <n v="10"/>
    <n v="18"/>
    <n v="2"/>
    <n v="6"/>
    <s v="Ninguna"/>
    <n v="16"/>
    <n v="36"/>
    <n v="0.55555555555555558"/>
    <n v="0.8"/>
  </r>
  <r>
    <x v="158"/>
    <n v="16"/>
    <s v="Plato_11"/>
    <s v="Descripci‚àö‚â•n del Plato_11"/>
    <n v="20"/>
    <n v="33"/>
    <n v="3"/>
    <n v="40"/>
    <s v="Ninguna"/>
    <n v="39"/>
    <n v="99"/>
    <n v="0.60606060606060608"/>
    <n v="0.65"/>
  </r>
  <r>
    <x v="159"/>
    <n v="19"/>
    <s v="Plato_19"/>
    <s v="Descripci‚àö‚â•n del Plato_19"/>
    <n v="22"/>
    <n v="36"/>
    <n v="3"/>
    <n v="20"/>
    <s v="Ninguna"/>
    <n v="42"/>
    <n v="108"/>
    <n v="0.61111111111111116"/>
    <n v="0.63636363636363635"/>
  </r>
  <r>
    <x v="159"/>
    <n v="19"/>
    <s v="Plato_7"/>
    <s v="Descripci‚àö‚â•n del Plato_7"/>
    <n v="14"/>
    <n v="24"/>
    <n v="2"/>
    <n v="47"/>
    <s v="Ninguna"/>
    <n v="20"/>
    <n v="48"/>
    <n v="0.58333333333333337"/>
    <n v="0.7142857142857143"/>
  </r>
  <r>
    <x v="160"/>
    <n v="13"/>
    <s v="Plato_16"/>
    <s v="Descripci‚àö‚â•n del Plato_16"/>
    <n v="16"/>
    <n v="28"/>
    <n v="3"/>
    <n v="57"/>
    <s v="Ninguna"/>
    <n v="36"/>
    <n v="84"/>
    <n v="0.5714285714285714"/>
    <n v="0.75"/>
  </r>
  <r>
    <x v="161"/>
    <n v="14"/>
    <s v="Plato_7"/>
    <s v="Descripci‚àö‚â•n del Plato_7"/>
    <n v="14"/>
    <n v="24"/>
    <n v="3"/>
    <n v="25"/>
    <s v="Ninguna"/>
    <n v="30"/>
    <n v="72"/>
    <n v="0.58333333333333337"/>
    <n v="0.7142857142857143"/>
  </r>
  <r>
    <x v="162"/>
    <n v="6"/>
    <s v="Plato_17"/>
    <s v="Descripci‚àö‚â•n del Plato_17"/>
    <n v="19"/>
    <n v="31"/>
    <n v="3"/>
    <n v="8"/>
    <s v="Sin cebolla"/>
    <n v="36"/>
    <n v="93"/>
    <n v="0.61290322580645162"/>
    <n v="0.63157894736842102"/>
  </r>
  <r>
    <x v="162"/>
    <n v="6"/>
    <s v="Plato_2"/>
    <s v="Descripci‚àö‚â•n del Plato_2"/>
    <n v="18"/>
    <n v="30"/>
    <n v="3"/>
    <n v="16"/>
    <s v="Sin cebolla"/>
    <n v="36"/>
    <n v="90"/>
    <n v="0.6"/>
    <n v="0.66666666666666663"/>
  </r>
  <r>
    <x v="162"/>
    <n v="6"/>
    <s v="Plato_11"/>
    <s v="Descripci‚àö‚â•n del Plato_11"/>
    <n v="20"/>
    <n v="33"/>
    <n v="2"/>
    <n v="40"/>
    <s v="Sin cebolla"/>
    <n v="26"/>
    <n v="66"/>
    <n v="0.60606060606060608"/>
    <n v="0.65"/>
  </r>
  <r>
    <x v="162"/>
    <n v="6"/>
    <s v="Plato_5"/>
    <s v="Descripci‚àö‚â•n del Plato_5"/>
    <n v="13"/>
    <n v="22"/>
    <n v="1"/>
    <n v="7"/>
    <s v="Ninguna"/>
    <n v="9"/>
    <n v="22"/>
    <n v="0.59090909090909094"/>
    <n v="0.69230769230769229"/>
  </r>
  <r>
    <x v="163"/>
    <n v="8"/>
    <s v="Plato_5"/>
    <s v="Descripci‚àö‚â•n del Plato_5"/>
    <n v="13"/>
    <n v="22"/>
    <n v="1"/>
    <n v="43"/>
    <s v="Sin cebolla"/>
    <n v="9"/>
    <n v="22"/>
    <n v="0.59090909090909094"/>
    <n v="0.69230769230769229"/>
  </r>
  <r>
    <x v="163"/>
    <n v="8"/>
    <s v="Plato_19"/>
    <s v="Descripci‚àö‚â•n del Plato_19"/>
    <n v="22"/>
    <n v="36"/>
    <n v="1"/>
    <n v="7"/>
    <s v="Ninguna"/>
    <n v="14"/>
    <n v="36"/>
    <n v="0.61111111111111116"/>
    <n v="0.63636363636363635"/>
  </r>
  <r>
    <x v="163"/>
    <n v="8"/>
    <s v="Plato_15"/>
    <s v="Descripci‚àö‚â•n del Plato_15"/>
    <n v="19"/>
    <n v="32"/>
    <n v="2"/>
    <n v="20"/>
    <s v="Ninguna"/>
    <n v="26"/>
    <n v="64"/>
    <n v="0.59375"/>
    <n v="0.68421052631578949"/>
  </r>
  <r>
    <x v="163"/>
    <n v="8"/>
    <s v="Plato_7"/>
    <s v="Descripci‚àö‚â•n del Plato_7"/>
    <n v="14"/>
    <n v="24"/>
    <n v="2"/>
    <n v="35"/>
    <s v="Ninguna"/>
    <n v="20"/>
    <n v="48"/>
    <n v="0.58333333333333337"/>
    <n v="0.7142857142857143"/>
  </r>
  <r>
    <x v="164"/>
    <n v="10"/>
    <s v="Plato_7"/>
    <s v="Descripci‚àö‚â•n del Plato_7"/>
    <n v="14"/>
    <n v="24"/>
    <n v="2"/>
    <n v="15"/>
    <s v="Sin cebolla"/>
    <n v="20"/>
    <n v="48"/>
    <n v="0.58333333333333337"/>
    <n v="0.7142857142857143"/>
  </r>
  <r>
    <x v="164"/>
    <n v="10"/>
    <s v="Plato_13"/>
    <s v="Descripci‚àö‚â•n del Plato_13"/>
    <n v="13"/>
    <n v="21"/>
    <n v="2"/>
    <n v="41"/>
    <s v="Ninguna"/>
    <n v="16"/>
    <n v="42"/>
    <n v="0.61904761904761907"/>
    <n v="0.61538461538461542"/>
  </r>
  <r>
    <x v="165"/>
    <n v="12"/>
    <s v="Plato_14"/>
    <s v="Descripci‚àö‚â•n del Plato_14"/>
    <n v="14"/>
    <n v="23"/>
    <n v="2"/>
    <n v="22"/>
    <s v="Sin cebolla"/>
    <n v="18"/>
    <n v="46"/>
    <n v="0.60869565217391308"/>
    <n v="0.6428571428571429"/>
  </r>
  <r>
    <x v="166"/>
    <n v="5"/>
    <s v="Plato_12"/>
    <s v="Descripci‚àö‚â•n del Plato_12"/>
    <n v="11"/>
    <n v="19"/>
    <n v="1"/>
    <n v="29"/>
    <s v="Ninguna"/>
    <n v="8"/>
    <n v="19"/>
    <n v="0.57894736842105265"/>
    <n v="0.72727272727272729"/>
  </r>
  <r>
    <x v="166"/>
    <n v="5"/>
    <s v="Plato_18"/>
    <s v="Descripci‚àö‚â•n del Plato_18"/>
    <n v="20"/>
    <n v="34"/>
    <n v="3"/>
    <n v="11"/>
    <s v="Ninguna"/>
    <n v="42"/>
    <n v="102"/>
    <n v="0.58823529411764708"/>
    <n v="0.7"/>
  </r>
  <r>
    <x v="166"/>
    <n v="5"/>
    <s v="Plato_17"/>
    <s v="Descripci‚àö‚â•n del Plato_17"/>
    <n v="19"/>
    <n v="31"/>
    <n v="1"/>
    <n v="36"/>
    <s v="Sin cebolla"/>
    <n v="12"/>
    <n v="31"/>
    <n v="0.61290322580645162"/>
    <n v="0.63157894736842102"/>
  </r>
  <r>
    <x v="167"/>
    <n v="17"/>
    <s v="Plato_5"/>
    <s v="Descripci‚àö‚â•n del Plato_5"/>
    <n v="13"/>
    <n v="22"/>
    <n v="2"/>
    <n v="7"/>
    <s v="Sin cebolla"/>
    <n v="18"/>
    <n v="44"/>
    <n v="0.59090909090909094"/>
    <n v="0.69230769230769229"/>
  </r>
  <r>
    <x v="168"/>
    <n v="19"/>
    <s v="Plato_13"/>
    <s v="Descripci‚àö‚â•n del Plato_13"/>
    <n v="13"/>
    <n v="21"/>
    <n v="2"/>
    <n v="44"/>
    <s v="Sin cebolla"/>
    <n v="16"/>
    <n v="42"/>
    <n v="0.61904761904761907"/>
    <n v="0.61538461538461542"/>
  </r>
  <r>
    <x v="168"/>
    <n v="19"/>
    <s v="Plato_18"/>
    <s v="Descripci‚àö‚â•n del Plato_18"/>
    <n v="20"/>
    <n v="34"/>
    <n v="2"/>
    <n v="59"/>
    <s v="Sin cebolla"/>
    <n v="28"/>
    <n v="68"/>
    <n v="0.58823529411764708"/>
    <n v="0.7"/>
  </r>
  <r>
    <x v="168"/>
    <n v="19"/>
    <s v="Plato_5"/>
    <s v="Descripci‚àö‚â•n del Plato_5"/>
    <n v="13"/>
    <n v="22"/>
    <n v="2"/>
    <n v="7"/>
    <s v="Ninguna"/>
    <n v="18"/>
    <n v="44"/>
    <n v="0.59090909090909094"/>
    <n v="0.69230769230769229"/>
  </r>
  <r>
    <x v="169"/>
    <n v="12"/>
    <s v="Plato_3"/>
    <s v="Descripci‚àö‚â•n del Plato_3"/>
    <n v="12"/>
    <n v="20"/>
    <n v="3"/>
    <n v="16"/>
    <s v="Ninguna"/>
    <n v="24"/>
    <n v="60"/>
    <n v="0.6"/>
    <n v="0.66666666666666663"/>
  </r>
  <r>
    <x v="169"/>
    <n v="12"/>
    <s v="Plato_9"/>
    <s v="Descripci‚àö‚â•n del Plato_9"/>
    <n v="17"/>
    <n v="29"/>
    <n v="3"/>
    <n v="16"/>
    <s v="Ninguna"/>
    <n v="36"/>
    <n v="87"/>
    <n v="0.58620689655172409"/>
    <n v="0.70588235294117652"/>
  </r>
  <r>
    <x v="169"/>
    <n v="12"/>
    <s v="Plato_19"/>
    <s v="Descripci‚àö‚â•n del Plato_19"/>
    <n v="22"/>
    <n v="36"/>
    <n v="1"/>
    <n v="33"/>
    <s v="Sin cebolla"/>
    <n v="14"/>
    <n v="36"/>
    <n v="0.61111111111111116"/>
    <n v="0.63636363636363635"/>
  </r>
  <r>
    <x v="169"/>
    <n v="12"/>
    <s v="Plato_2"/>
    <s v="Descripci‚àö‚â•n del Plato_2"/>
    <n v="18"/>
    <n v="30"/>
    <n v="2"/>
    <n v="8"/>
    <s v="Sin cebolla"/>
    <n v="24"/>
    <n v="60"/>
    <n v="0.6"/>
    <n v="0.66666666666666663"/>
  </r>
  <r>
    <x v="170"/>
    <n v="16"/>
    <s v="Plato_10"/>
    <s v="Descripci‚àö‚â•n del Plato_10"/>
    <n v="15"/>
    <n v="26"/>
    <n v="2"/>
    <n v="29"/>
    <s v="Ninguna"/>
    <n v="22"/>
    <n v="52"/>
    <n v="0.57692307692307687"/>
    <n v="0.73333333333333328"/>
  </r>
  <r>
    <x v="170"/>
    <n v="16"/>
    <s v="Plato_9"/>
    <s v="Descripci‚àö‚â•n del Plato_9"/>
    <n v="17"/>
    <n v="29"/>
    <n v="3"/>
    <n v="22"/>
    <s v="Sin cebolla"/>
    <n v="36"/>
    <n v="87"/>
    <n v="0.58620689655172409"/>
    <n v="0.70588235294117652"/>
  </r>
  <r>
    <x v="171"/>
    <n v="12"/>
    <s v="Plato_18"/>
    <s v="Descripci‚àö‚â•n del Plato_18"/>
    <n v="20"/>
    <n v="34"/>
    <n v="2"/>
    <n v="27"/>
    <s v="Sin cebolla"/>
    <n v="28"/>
    <n v="68"/>
    <n v="0.58823529411764708"/>
    <n v="0.7"/>
  </r>
  <r>
    <x v="172"/>
    <n v="11"/>
    <s v="Plato_6"/>
    <s v="Descripci‚àö‚â•n del Plato_6"/>
    <n v="16"/>
    <n v="27"/>
    <n v="3"/>
    <n v="15"/>
    <s v="Sin cebolla"/>
    <n v="33"/>
    <n v="81"/>
    <n v="0.59259259259259256"/>
    <n v="0.6875"/>
  </r>
  <r>
    <x v="172"/>
    <n v="11"/>
    <s v="Plato_15"/>
    <s v="Descripci‚àö‚â•n del Plato_15"/>
    <n v="19"/>
    <n v="32"/>
    <n v="3"/>
    <n v="52"/>
    <s v="Sin cebolla"/>
    <n v="39"/>
    <n v="96"/>
    <n v="0.59375"/>
    <n v="0.68421052631578949"/>
  </r>
  <r>
    <x v="173"/>
    <n v="10"/>
    <s v="Plato_2"/>
    <s v="Descripci‚àö‚â•n del Plato_2"/>
    <n v="18"/>
    <n v="30"/>
    <n v="2"/>
    <n v="12"/>
    <s v="Sin cebolla"/>
    <n v="24"/>
    <n v="60"/>
    <n v="0.6"/>
    <n v="0.66666666666666663"/>
  </r>
  <r>
    <x v="174"/>
    <n v="14"/>
    <s v="Plato_15"/>
    <s v="Descripci‚àö‚â•n del Plato_15"/>
    <n v="19"/>
    <n v="32"/>
    <n v="3"/>
    <n v="9"/>
    <s v="Sin cebolla"/>
    <n v="39"/>
    <n v="96"/>
    <n v="0.59375"/>
    <n v="0.68421052631578949"/>
  </r>
  <r>
    <x v="174"/>
    <n v="14"/>
    <s v="Plato_7"/>
    <s v="Descripci‚àö‚â•n del Plato_7"/>
    <n v="14"/>
    <n v="24"/>
    <n v="2"/>
    <n v="38"/>
    <s v="Ninguna"/>
    <n v="20"/>
    <n v="48"/>
    <n v="0.58333333333333337"/>
    <n v="0.7142857142857143"/>
  </r>
  <r>
    <x v="175"/>
    <n v="20"/>
    <s v="Plato_13"/>
    <s v="Descripci‚àö‚â•n del Plato_13"/>
    <n v="13"/>
    <n v="21"/>
    <n v="3"/>
    <n v="48"/>
    <s v="Sin cebolla"/>
    <n v="24"/>
    <n v="63"/>
    <n v="0.61904761904761907"/>
    <n v="0.61538461538461542"/>
  </r>
  <r>
    <x v="176"/>
    <n v="4"/>
    <s v="Plato_7"/>
    <s v="Descripci‚àö‚â•n del Plato_7"/>
    <n v="14"/>
    <n v="24"/>
    <n v="2"/>
    <n v="10"/>
    <s v="Sin cebolla"/>
    <n v="20"/>
    <n v="48"/>
    <n v="0.58333333333333337"/>
    <n v="0.7142857142857143"/>
  </r>
  <r>
    <x v="176"/>
    <n v="4"/>
    <s v="Plato_10"/>
    <s v="Descripci‚àö‚â•n del Plato_10"/>
    <n v="15"/>
    <n v="26"/>
    <n v="1"/>
    <n v="40"/>
    <s v="Ninguna"/>
    <n v="11"/>
    <n v="26"/>
    <n v="0.57692307692307687"/>
    <n v="0.73333333333333328"/>
  </r>
  <r>
    <x v="176"/>
    <n v="4"/>
    <s v="Plato_13"/>
    <s v="Descripci‚àö‚â•n del Plato_13"/>
    <n v="13"/>
    <n v="21"/>
    <n v="2"/>
    <n v="45"/>
    <s v="Sin cebolla"/>
    <n v="16"/>
    <n v="42"/>
    <n v="0.61904761904761907"/>
    <n v="0.61538461538461542"/>
  </r>
  <r>
    <x v="176"/>
    <n v="4"/>
    <s v="Plato_12"/>
    <s v="Descripci‚àö‚â•n del Plato_12"/>
    <n v="11"/>
    <n v="19"/>
    <n v="3"/>
    <n v="47"/>
    <s v="Ninguna"/>
    <n v="24"/>
    <n v="57"/>
    <n v="0.57894736842105265"/>
    <n v="0.72727272727272729"/>
  </r>
  <r>
    <x v="177"/>
    <n v="11"/>
    <s v="Plato_2"/>
    <s v="Descripci‚àö‚â•n del Plato_2"/>
    <n v="18"/>
    <n v="30"/>
    <n v="1"/>
    <n v="55"/>
    <s v="Sin cebolla"/>
    <n v="12"/>
    <n v="30"/>
    <n v="0.6"/>
    <n v="0.66666666666666663"/>
  </r>
  <r>
    <x v="177"/>
    <n v="11"/>
    <s v="Plato_8"/>
    <s v="Descripci‚àö‚â•n del Plato_8"/>
    <n v="21"/>
    <n v="35"/>
    <n v="1"/>
    <n v="16"/>
    <s v="Sin cebolla"/>
    <n v="14"/>
    <n v="35"/>
    <n v="0.6"/>
    <n v="0.66666666666666663"/>
  </r>
  <r>
    <x v="177"/>
    <n v="11"/>
    <s v="Plato_5"/>
    <s v="Descripci‚àö‚â•n del Plato_5"/>
    <n v="13"/>
    <n v="22"/>
    <n v="2"/>
    <n v="20"/>
    <s v="Ninguna"/>
    <n v="18"/>
    <n v="44"/>
    <n v="0.59090909090909094"/>
    <n v="0.69230769230769229"/>
  </r>
  <r>
    <x v="177"/>
    <n v="11"/>
    <s v="Plato_11"/>
    <s v="Descripci‚àö‚â•n del Plato_11"/>
    <n v="20"/>
    <n v="33"/>
    <n v="3"/>
    <n v="55"/>
    <s v="Ninguna"/>
    <n v="39"/>
    <n v="99"/>
    <n v="0.60606060606060608"/>
    <n v="0.65"/>
  </r>
  <r>
    <x v="178"/>
    <n v="12"/>
    <s v="Plato_17"/>
    <s v="Descripci‚àö‚â•n del Plato_17"/>
    <n v="19"/>
    <n v="31"/>
    <n v="2"/>
    <n v="26"/>
    <s v="Ninguna"/>
    <n v="24"/>
    <n v="62"/>
    <n v="0.61290322580645162"/>
    <n v="0.63157894736842102"/>
  </r>
  <r>
    <x v="179"/>
    <n v="10"/>
    <s v="Plato_9"/>
    <s v="Descripci‚àö‚â•n del Plato_9"/>
    <n v="17"/>
    <n v="29"/>
    <n v="1"/>
    <n v="35"/>
    <s v="Sin cebolla"/>
    <n v="12"/>
    <n v="29"/>
    <n v="0.58620689655172409"/>
    <n v="0.70588235294117652"/>
  </r>
  <r>
    <x v="179"/>
    <n v="10"/>
    <s v="Plato_2"/>
    <s v="Descripci‚àö‚â•n del Plato_2"/>
    <n v="18"/>
    <n v="30"/>
    <n v="3"/>
    <n v="20"/>
    <s v="Sin cebolla"/>
    <n v="36"/>
    <n v="90"/>
    <n v="0.6"/>
    <n v="0.66666666666666663"/>
  </r>
  <r>
    <x v="179"/>
    <n v="10"/>
    <s v="Plato_3"/>
    <s v="Descripci‚àö‚â•n del Plato_3"/>
    <n v="12"/>
    <n v="20"/>
    <n v="1"/>
    <n v="50"/>
    <s v="Ninguna"/>
    <n v="8"/>
    <n v="20"/>
    <n v="0.6"/>
    <n v="0.66666666666666663"/>
  </r>
  <r>
    <x v="179"/>
    <n v="10"/>
    <s v="Plato_6"/>
    <s v="Descripci‚àö‚â•n del Plato_6"/>
    <n v="16"/>
    <n v="27"/>
    <n v="1"/>
    <n v="56"/>
    <s v="Ninguna"/>
    <n v="11"/>
    <n v="27"/>
    <n v="0.59259259259259256"/>
    <n v="0.6875"/>
  </r>
  <r>
    <x v="180"/>
    <n v="15"/>
    <s v="Plato_6"/>
    <s v="Descripci‚àö‚â•n del Plato_6"/>
    <n v="16"/>
    <n v="27"/>
    <n v="1"/>
    <n v="55"/>
    <s v="Sin cebolla"/>
    <n v="11"/>
    <n v="27"/>
    <n v="0.59259259259259256"/>
    <n v="0.6875"/>
  </r>
  <r>
    <x v="181"/>
    <n v="18"/>
    <s v="Plato_12"/>
    <s v="Descripci‚àö‚â•n del Plato_12"/>
    <n v="11"/>
    <n v="19"/>
    <n v="2"/>
    <n v="11"/>
    <s v="Sin cebolla"/>
    <n v="16"/>
    <n v="38"/>
    <n v="0.57894736842105265"/>
    <n v="0.72727272727272729"/>
  </r>
  <r>
    <x v="182"/>
    <n v="18"/>
    <s v="Plato_15"/>
    <s v="Descripci‚àö‚â•n del Plato_15"/>
    <n v="19"/>
    <n v="32"/>
    <n v="2"/>
    <n v="52"/>
    <s v="Ninguna"/>
    <n v="26"/>
    <n v="64"/>
    <n v="0.59375"/>
    <n v="0.68421052631578949"/>
  </r>
  <r>
    <x v="182"/>
    <n v="18"/>
    <s v="Plato_10"/>
    <s v="Descripci‚àö‚â•n del Plato_10"/>
    <n v="15"/>
    <n v="26"/>
    <n v="1"/>
    <n v="10"/>
    <s v="Ninguna"/>
    <n v="11"/>
    <n v="26"/>
    <n v="0.57692307692307687"/>
    <n v="0.73333333333333328"/>
  </r>
  <r>
    <x v="182"/>
    <n v="18"/>
    <s v="Plato_3"/>
    <s v="Descripci‚àö‚â•n del Plato_3"/>
    <n v="12"/>
    <n v="20"/>
    <n v="3"/>
    <n v="58"/>
    <s v="Ninguna"/>
    <n v="24"/>
    <n v="60"/>
    <n v="0.6"/>
    <n v="0.66666666666666663"/>
  </r>
  <r>
    <x v="182"/>
    <n v="18"/>
    <s v="Plato_8"/>
    <s v="Descripci‚àö‚â•n del Plato_8"/>
    <n v="21"/>
    <n v="35"/>
    <n v="3"/>
    <n v="46"/>
    <s v="Ninguna"/>
    <n v="42"/>
    <n v="105"/>
    <n v="0.6"/>
    <n v="0.66666666666666663"/>
  </r>
  <r>
    <x v="183"/>
    <n v="4"/>
    <s v="Plato_16"/>
    <s v="Descripci‚àö‚â•n del Plato_16"/>
    <n v="16"/>
    <n v="28"/>
    <n v="3"/>
    <n v="6"/>
    <s v="Sin cebolla"/>
    <n v="36"/>
    <n v="84"/>
    <n v="0.5714285714285714"/>
    <n v="0.75"/>
  </r>
  <r>
    <x v="183"/>
    <n v="4"/>
    <s v="Plato_6"/>
    <s v="Descripci‚àö‚â•n del Plato_6"/>
    <n v="16"/>
    <n v="27"/>
    <n v="3"/>
    <n v="10"/>
    <s v="Ninguna"/>
    <n v="33"/>
    <n v="81"/>
    <n v="0.59259259259259256"/>
    <n v="0.6875"/>
  </r>
  <r>
    <x v="183"/>
    <n v="4"/>
    <s v="Plato_3"/>
    <s v="Descripci‚àö‚â•n del Plato_3"/>
    <n v="12"/>
    <n v="20"/>
    <n v="2"/>
    <n v="13"/>
    <s v="Sin cebolla"/>
    <n v="16"/>
    <n v="40"/>
    <n v="0.6"/>
    <n v="0.66666666666666663"/>
  </r>
  <r>
    <x v="184"/>
    <n v="16"/>
    <s v="Plato_13"/>
    <s v="Descripci‚àö‚â•n del Plato_13"/>
    <n v="13"/>
    <n v="21"/>
    <n v="3"/>
    <n v="34"/>
    <s v="Ninguna"/>
    <n v="24"/>
    <n v="63"/>
    <n v="0.61904761904761907"/>
    <n v="0.61538461538461542"/>
  </r>
  <r>
    <x v="184"/>
    <n v="16"/>
    <s v="Plato_16"/>
    <s v="Descripci‚àö‚â•n del Plato_16"/>
    <n v="16"/>
    <n v="28"/>
    <n v="1"/>
    <n v="6"/>
    <s v="Sin cebolla"/>
    <n v="12"/>
    <n v="28"/>
    <n v="0.5714285714285714"/>
    <n v="0.75"/>
  </r>
  <r>
    <x v="185"/>
    <n v="13"/>
    <s v="Plato_6"/>
    <s v="Descripci‚àö‚â•n del Plato_6"/>
    <n v="16"/>
    <n v="27"/>
    <n v="3"/>
    <n v="16"/>
    <s v="Ninguna"/>
    <n v="33"/>
    <n v="81"/>
    <n v="0.59259259259259256"/>
    <n v="0.6875"/>
  </r>
  <r>
    <x v="185"/>
    <n v="13"/>
    <s v="Plato_15"/>
    <s v="Descripci‚àö‚â•n del Plato_15"/>
    <n v="19"/>
    <n v="32"/>
    <n v="3"/>
    <n v="23"/>
    <s v="Sin cebolla"/>
    <n v="39"/>
    <n v="96"/>
    <n v="0.59375"/>
    <n v="0.68421052631578949"/>
  </r>
  <r>
    <x v="185"/>
    <n v="13"/>
    <s v="Plato_17"/>
    <s v="Descripci‚àö‚â•n del Plato_17"/>
    <n v="19"/>
    <n v="31"/>
    <n v="3"/>
    <n v="54"/>
    <s v="Ninguna"/>
    <n v="36"/>
    <n v="93"/>
    <n v="0.61290322580645162"/>
    <n v="0.63157894736842102"/>
  </r>
  <r>
    <x v="186"/>
    <n v="5"/>
    <s v="Plato_18"/>
    <s v="Descripci‚àö‚â•n del Plato_18"/>
    <n v="20"/>
    <n v="34"/>
    <n v="2"/>
    <n v="28"/>
    <s v="Sin cebolla"/>
    <n v="28"/>
    <n v="68"/>
    <n v="0.58823529411764708"/>
    <n v="0.7"/>
  </r>
  <r>
    <x v="186"/>
    <n v="5"/>
    <s v="Plato_10"/>
    <s v="Descripci‚àö‚â•n del Plato_10"/>
    <n v="15"/>
    <n v="26"/>
    <n v="1"/>
    <n v="51"/>
    <s v="Ninguna"/>
    <n v="11"/>
    <n v="26"/>
    <n v="0.57692307692307687"/>
    <n v="0.73333333333333328"/>
  </r>
  <r>
    <x v="186"/>
    <n v="5"/>
    <s v="Plato_9"/>
    <s v="Descripci‚àö‚â•n del Plato_9"/>
    <n v="17"/>
    <n v="29"/>
    <n v="3"/>
    <n v="11"/>
    <s v="Ninguna"/>
    <n v="36"/>
    <n v="87"/>
    <n v="0.58620689655172409"/>
    <n v="0.70588235294117652"/>
  </r>
  <r>
    <x v="186"/>
    <n v="5"/>
    <s v="Plato_6"/>
    <s v="Descripci‚àö‚â•n del Plato_6"/>
    <n v="16"/>
    <n v="27"/>
    <n v="1"/>
    <n v="36"/>
    <s v="Sin cebolla"/>
    <n v="11"/>
    <n v="27"/>
    <n v="0.59259259259259256"/>
    <n v="0.6875"/>
  </r>
  <r>
    <x v="187"/>
    <n v="20"/>
    <s v="Plato_17"/>
    <s v="Descripci‚àö‚â•n del Plato_17"/>
    <n v="19"/>
    <n v="31"/>
    <n v="1"/>
    <n v="58"/>
    <s v="Ninguna"/>
    <n v="12"/>
    <n v="31"/>
    <n v="0.61290322580645162"/>
    <n v="0.63157894736842102"/>
  </r>
  <r>
    <x v="187"/>
    <n v="20"/>
    <s v="Plato_10"/>
    <s v="Descripci‚àö‚â•n del Plato_10"/>
    <n v="15"/>
    <n v="26"/>
    <n v="2"/>
    <n v="47"/>
    <s v="Ninguna"/>
    <n v="22"/>
    <n v="52"/>
    <n v="0.57692307692307687"/>
    <n v="0.73333333333333328"/>
  </r>
  <r>
    <x v="188"/>
    <n v="11"/>
    <s v="Plato_18"/>
    <s v="Descripci‚àö‚â•n del Plato_18"/>
    <n v="20"/>
    <n v="34"/>
    <n v="2"/>
    <n v="42"/>
    <s v="Sin cebolla"/>
    <n v="28"/>
    <n v="68"/>
    <n v="0.58823529411764708"/>
    <n v="0.7"/>
  </r>
  <r>
    <x v="188"/>
    <n v="11"/>
    <s v="Plato_10"/>
    <s v="Descripci‚àö‚â•n del Plato_10"/>
    <n v="15"/>
    <n v="26"/>
    <n v="2"/>
    <n v="22"/>
    <s v="Sin cebolla"/>
    <n v="22"/>
    <n v="52"/>
    <n v="0.57692307692307687"/>
    <n v="0.73333333333333328"/>
  </r>
  <r>
    <x v="188"/>
    <n v="11"/>
    <s v="Plato_7"/>
    <s v="Descripci‚àö‚â•n del Plato_7"/>
    <n v="14"/>
    <n v="24"/>
    <n v="3"/>
    <n v="53"/>
    <s v="Sin cebolla"/>
    <n v="30"/>
    <n v="72"/>
    <n v="0.58333333333333337"/>
    <n v="0.7142857142857143"/>
  </r>
  <r>
    <x v="189"/>
    <n v="5"/>
    <s v="Plato_4"/>
    <s v="Descripci‚àö‚â•n del Plato_4"/>
    <n v="10"/>
    <n v="18"/>
    <n v="1"/>
    <n v="39"/>
    <s v="Ninguna"/>
    <n v="8"/>
    <n v="18"/>
    <n v="0.55555555555555558"/>
    <n v="0.8"/>
  </r>
  <r>
    <x v="189"/>
    <n v="5"/>
    <s v="Plato_20"/>
    <s v="Descripci‚àö‚â•n del Plato_20"/>
    <n v="25"/>
    <n v="40"/>
    <n v="2"/>
    <n v="45"/>
    <s v="Ninguna"/>
    <n v="30"/>
    <n v="80"/>
    <n v="0.625"/>
    <n v="0.6"/>
  </r>
  <r>
    <x v="189"/>
    <n v="5"/>
    <s v="Plato_8"/>
    <s v="Descripci‚àö‚â•n del Plato_8"/>
    <n v="21"/>
    <n v="35"/>
    <n v="1"/>
    <n v="11"/>
    <s v="Sin cebolla"/>
    <n v="14"/>
    <n v="35"/>
    <n v="0.6"/>
    <n v="0.66666666666666663"/>
  </r>
  <r>
    <x v="189"/>
    <n v="5"/>
    <s v="Plato_14"/>
    <s v="Descripci‚àö‚â•n del Plato_14"/>
    <n v="14"/>
    <n v="23"/>
    <n v="3"/>
    <n v="7"/>
    <s v="Sin cebolla"/>
    <n v="27"/>
    <n v="69"/>
    <n v="0.60869565217391308"/>
    <n v="0.6428571428571429"/>
  </r>
  <r>
    <x v="190"/>
    <n v="12"/>
    <s v="Plato_1"/>
    <s v="Descripci‚àö‚â•n del Plato_1"/>
    <n v="15"/>
    <n v="25"/>
    <n v="3"/>
    <n v="32"/>
    <s v="Sin cebolla"/>
    <n v="30"/>
    <n v="75"/>
    <n v="0.6"/>
    <n v="0.66666666666666663"/>
  </r>
  <r>
    <x v="190"/>
    <n v="12"/>
    <s v="Plato_9"/>
    <s v="Descripci‚àö‚â•n del Plato_9"/>
    <n v="17"/>
    <n v="29"/>
    <n v="3"/>
    <n v="55"/>
    <s v="Ninguna"/>
    <n v="36"/>
    <n v="87"/>
    <n v="0.58620689655172409"/>
    <n v="0.70588235294117652"/>
  </r>
  <r>
    <x v="191"/>
    <n v="17"/>
    <s v="Plato_1"/>
    <s v="Descripci‚àö‚â•n del Plato_1"/>
    <n v="15"/>
    <n v="25"/>
    <n v="3"/>
    <n v="26"/>
    <s v="Ninguna"/>
    <n v="30"/>
    <n v="75"/>
    <n v="0.6"/>
    <n v="0.66666666666666663"/>
  </r>
  <r>
    <x v="192"/>
    <n v="3"/>
    <s v="Plato_10"/>
    <s v="Descripci‚àö‚â•n del Plato_10"/>
    <n v="15"/>
    <n v="26"/>
    <n v="2"/>
    <n v="57"/>
    <s v="Sin cebolla"/>
    <n v="22"/>
    <n v="52"/>
    <n v="0.57692307692307687"/>
    <n v="0.73333333333333328"/>
  </r>
  <r>
    <x v="192"/>
    <n v="3"/>
    <s v="Plato_19"/>
    <s v="Descripci‚àö‚â•n del Plato_19"/>
    <n v="22"/>
    <n v="36"/>
    <n v="2"/>
    <n v="59"/>
    <s v="Ninguna"/>
    <n v="28"/>
    <n v="72"/>
    <n v="0.61111111111111116"/>
    <n v="0.63636363636363635"/>
  </r>
  <r>
    <x v="192"/>
    <n v="3"/>
    <s v="Plato_6"/>
    <s v="Descripci‚àö‚â•n del Plato_6"/>
    <n v="16"/>
    <n v="27"/>
    <n v="1"/>
    <n v="31"/>
    <s v="Sin cebolla"/>
    <n v="11"/>
    <n v="27"/>
    <n v="0.59259259259259256"/>
    <n v="0.6875"/>
  </r>
  <r>
    <x v="192"/>
    <n v="3"/>
    <s v="Plato_14"/>
    <s v="Descripci‚àö‚â•n del Plato_14"/>
    <n v="14"/>
    <n v="23"/>
    <n v="3"/>
    <n v="24"/>
    <s v="Ninguna"/>
    <n v="27"/>
    <n v="69"/>
    <n v="0.60869565217391308"/>
    <n v="0.6428571428571429"/>
  </r>
  <r>
    <x v="193"/>
    <n v="3"/>
    <s v="Plato_11"/>
    <s v="Descripci‚àö‚â•n del Plato_11"/>
    <n v="20"/>
    <n v="33"/>
    <n v="2"/>
    <n v="18"/>
    <s v="Ninguna"/>
    <n v="26"/>
    <n v="66"/>
    <n v="0.60606060606060608"/>
    <n v="0.65"/>
  </r>
  <r>
    <x v="193"/>
    <n v="3"/>
    <s v="Plato_2"/>
    <s v="Descripci‚àö‚â•n del Plato_2"/>
    <n v="18"/>
    <n v="30"/>
    <n v="1"/>
    <n v="50"/>
    <s v="Ninguna"/>
    <n v="12"/>
    <n v="30"/>
    <n v="0.6"/>
    <n v="0.66666666666666663"/>
  </r>
  <r>
    <x v="194"/>
    <n v="2"/>
    <s v="Plato_1"/>
    <s v="Descripci‚àö‚â•n del Plato_1"/>
    <n v="15"/>
    <n v="25"/>
    <n v="2"/>
    <n v="51"/>
    <s v="Ninguna"/>
    <n v="20"/>
    <n v="50"/>
    <n v="0.6"/>
    <n v="0.66666666666666663"/>
  </r>
  <r>
    <x v="195"/>
    <n v="4"/>
    <s v="Plato_3"/>
    <s v="Descripci‚àö‚â•n del Plato_3"/>
    <n v="12"/>
    <n v="20"/>
    <n v="3"/>
    <n v="34"/>
    <s v="Sin cebolla"/>
    <n v="24"/>
    <n v="60"/>
    <n v="0.6"/>
    <n v="0.66666666666666663"/>
  </r>
  <r>
    <x v="195"/>
    <n v="4"/>
    <s v="Plato_14"/>
    <s v="Descripci‚àö‚â•n del Plato_14"/>
    <n v="14"/>
    <n v="23"/>
    <n v="2"/>
    <n v="51"/>
    <s v="Ninguna"/>
    <n v="18"/>
    <n v="46"/>
    <n v="0.60869565217391308"/>
    <n v="0.6428571428571429"/>
  </r>
  <r>
    <x v="195"/>
    <n v="4"/>
    <s v="Plato_9"/>
    <s v="Descripci‚àö‚â•n del Plato_9"/>
    <n v="17"/>
    <n v="29"/>
    <n v="1"/>
    <n v="47"/>
    <s v="Sin cebolla"/>
    <n v="12"/>
    <n v="29"/>
    <n v="0.58620689655172409"/>
    <n v="0.70588235294117652"/>
  </r>
  <r>
    <x v="195"/>
    <n v="4"/>
    <s v="Plato_16"/>
    <s v="Descripci‚àö‚â•n del Plato_16"/>
    <n v="16"/>
    <n v="28"/>
    <n v="2"/>
    <n v="44"/>
    <s v="Sin cebolla"/>
    <n v="24"/>
    <n v="56"/>
    <n v="0.5714285714285714"/>
    <n v="0.75"/>
  </r>
  <r>
    <x v="196"/>
    <n v="5"/>
    <s v="Plato_18"/>
    <s v="Descripci‚àö‚â•n del Plato_18"/>
    <n v="20"/>
    <n v="34"/>
    <n v="3"/>
    <n v="22"/>
    <s v="Ninguna"/>
    <n v="42"/>
    <n v="102"/>
    <n v="0.58823529411764708"/>
    <n v="0.7"/>
  </r>
  <r>
    <x v="196"/>
    <n v="5"/>
    <s v="Plato_6"/>
    <s v="Descripci‚àö‚â•n del Plato_6"/>
    <n v="16"/>
    <n v="27"/>
    <n v="1"/>
    <n v="50"/>
    <s v="Ninguna"/>
    <n v="11"/>
    <n v="27"/>
    <n v="0.59259259259259256"/>
    <n v="0.6875"/>
  </r>
  <r>
    <x v="197"/>
    <n v="9"/>
    <s v="Plato_6"/>
    <s v="Descripci‚àö‚â•n del Plato_6"/>
    <n v="16"/>
    <n v="27"/>
    <n v="2"/>
    <n v="33"/>
    <s v="Ninguna"/>
    <n v="22"/>
    <n v="54"/>
    <n v="0.59259259259259256"/>
    <n v="0.6875"/>
  </r>
  <r>
    <x v="198"/>
    <n v="11"/>
    <s v="Plato_9"/>
    <s v="Descripci‚àö‚â•n del Plato_9"/>
    <n v="17"/>
    <n v="29"/>
    <n v="3"/>
    <n v="31"/>
    <s v="Ninguna"/>
    <n v="36"/>
    <n v="87"/>
    <n v="0.58620689655172409"/>
    <n v="0.70588235294117652"/>
  </r>
  <r>
    <x v="198"/>
    <n v="11"/>
    <s v="Plato_8"/>
    <s v="Descripci‚àö‚â•n del Plato_8"/>
    <n v="21"/>
    <n v="35"/>
    <n v="3"/>
    <n v="41"/>
    <s v="Sin cebolla"/>
    <n v="42"/>
    <n v="105"/>
    <n v="0.6"/>
    <n v="0.66666666666666663"/>
  </r>
  <r>
    <x v="198"/>
    <n v="11"/>
    <s v="Plato_13"/>
    <s v="Descripci‚àö‚â•n del Plato_13"/>
    <n v="13"/>
    <n v="21"/>
    <n v="2"/>
    <n v="18"/>
    <s v="Sin cebolla"/>
    <n v="16"/>
    <n v="42"/>
    <n v="0.61904761904761907"/>
    <n v="0.61538461538461542"/>
  </r>
  <r>
    <x v="198"/>
    <n v="11"/>
    <s v="Plato_6"/>
    <s v="Descripci‚àö‚â•n del Plato_6"/>
    <n v="16"/>
    <n v="27"/>
    <n v="1"/>
    <n v="52"/>
    <s v="Sin cebolla"/>
    <n v="11"/>
    <n v="27"/>
    <n v="0.59259259259259256"/>
    <n v="0.6875"/>
  </r>
  <r>
    <x v="199"/>
    <n v="11"/>
    <s v="Plato_12"/>
    <s v="Descripci‚àö‚â•n del Plato_12"/>
    <n v="11"/>
    <n v="19"/>
    <n v="2"/>
    <n v="39"/>
    <s v="Ninguna"/>
    <n v="16"/>
    <n v="38"/>
    <n v="0.57894736842105265"/>
    <n v="0.72727272727272729"/>
  </r>
  <r>
    <x v="199"/>
    <n v="11"/>
    <s v="Plato_1"/>
    <s v="Descripci‚àö‚â•n del Plato_1"/>
    <n v="15"/>
    <n v="25"/>
    <n v="2"/>
    <n v="28"/>
    <s v="Sin cebolla"/>
    <n v="20"/>
    <n v="50"/>
    <n v="0.6"/>
    <n v="0.66666666666666663"/>
  </r>
  <r>
    <x v="200"/>
    <n v="3"/>
    <s v="Plato_7"/>
    <s v="Descripci‚àö‚â•n del Plato_7"/>
    <n v="14"/>
    <n v="24"/>
    <n v="3"/>
    <n v="58"/>
    <s v="Sin cebolla"/>
    <n v="30"/>
    <n v="72"/>
    <n v="0.58333333333333337"/>
    <n v="0.7142857142857143"/>
  </r>
  <r>
    <x v="201"/>
    <n v="16"/>
    <s v="Plato_19"/>
    <s v="Descripci‚àö‚â•n del Plato_19"/>
    <n v="22"/>
    <n v="36"/>
    <n v="2"/>
    <n v="46"/>
    <s v="Sin cebolla"/>
    <n v="28"/>
    <n v="72"/>
    <n v="0.61111111111111116"/>
    <n v="0.63636363636363635"/>
  </r>
  <r>
    <x v="201"/>
    <n v="16"/>
    <s v="Plato_20"/>
    <s v="Descripci‚àö‚â•n del Plato_20"/>
    <n v="25"/>
    <n v="40"/>
    <n v="2"/>
    <n v="47"/>
    <s v="Ninguna"/>
    <n v="30"/>
    <n v="80"/>
    <n v="0.625"/>
    <n v="0.6"/>
  </r>
  <r>
    <x v="201"/>
    <n v="16"/>
    <s v="Plato_7"/>
    <s v="Descripci‚àö‚â•n del Plato_7"/>
    <n v="14"/>
    <n v="24"/>
    <n v="1"/>
    <n v="5"/>
    <s v="Ninguna"/>
    <n v="10"/>
    <n v="24"/>
    <n v="0.58333333333333337"/>
    <n v="0.7142857142857143"/>
  </r>
  <r>
    <x v="201"/>
    <n v="16"/>
    <s v="Plato_2"/>
    <s v="Descripci‚àö‚â•n del Plato_2"/>
    <n v="18"/>
    <n v="30"/>
    <n v="1"/>
    <n v="58"/>
    <s v="Ninguna"/>
    <n v="12"/>
    <n v="30"/>
    <n v="0.6"/>
    <n v="0.66666666666666663"/>
  </r>
  <r>
    <x v="202"/>
    <n v="5"/>
    <s v="Plato_17"/>
    <s v="Descripci‚àö‚â•n del Plato_17"/>
    <n v="19"/>
    <n v="31"/>
    <n v="3"/>
    <n v="51"/>
    <s v="Ninguna"/>
    <n v="36"/>
    <n v="93"/>
    <n v="0.61290322580645162"/>
    <n v="0.63157894736842102"/>
  </r>
  <r>
    <x v="202"/>
    <n v="5"/>
    <s v="Plato_13"/>
    <s v="Descripci‚àö‚â•n del Plato_13"/>
    <n v="13"/>
    <n v="21"/>
    <n v="3"/>
    <n v="34"/>
    <s v="Sin cebolla"/>
    <n v="24"/>
    <n v="63"/>
    <n v="0.61904761904761907"/>
    <n v="0.61538461538461542"/>
  </r>
  <r>
    <x v="203"/>
    <n v="16"/>
    <s v="Plato_7"/>
    <s v="Descripci‚àö‚â•n del Plato_7"/>
    <n v="14"/>
    <n v="24"/>
    <n v="2"/>
    <n v="21"/>
    <s v="Ninguna"/>
    <n v="20"/>
    <n v="48"/>
    <n v="0.58333333333333337"/>
    <n v="0.7142857142857143"/>
  </r>
  <r>
    <x v="204"/>
    <n v="14"/>
    <s v="Plato_15"/>
    <s v="Descripci‚àö‚â•n del Plato_15"/>
    <n v="19"/>
    <n v="32"/>
    <n v="1"/>
    <n v="34"/>
    <s v="Ninguna"/>
    <n v="13"/>
    <n v="32"/>
    <n v="0.59375"/>
    <n v="0.68421052631578949"/>
  </r>
  <r>
    <x v="204"/>
    <n v="14"/>
    <s v="Plato_9"/>
    <s v="Descripci‚àö‚â•n del Plato_9"/>
    <n v="17"/>
    <n v="29"/>
    <n v="1"/>
    <n v="52"/>
    <s v="Sin cebolla"/>
    <n v="12"/>
    <n v="29"/>
    <n v="0.58620689655172409"/>
    <n v="0.70588235294117652"/>
  </r>
  <r>
    <x v="205"/>
    <n v="4"/>
    <s v="Plato_2"/>
    <s v="Descripci‚àö‚â•n del Plato_2"/>
    <n v="18"/>
    <n v="30"/>
    <n v="1"/>
    <n v="58"/>
    <s v="Sin cebolla"/>
    <n v="12"/>
    <n v="30"/>
    <n v="0.6"/>
    <n v="0.66666666666666663"/>
  </r>
  <r>
    <x v="206"/>
    <n v="20"/>
    <s v="Plato_10"/>
    <s v="Descripci‚àö‚â•n del Plato_10"/>
    <n v="15"/>
    <n v="26"/>
    <n v="2"/>
    <n v="37"/>
    <s v="Ninguna"/>
    <n v="22"/>
    <n v="52"/>
    <n v="0.57692307692307687"/>
    <n v="0.73333333333333328"/>
  </r>
  <r>
    <x v="206"/>
    <n v="20"/>
    <s v="Plato_8"/>
    <s v="Descripci‚àö‚â•n del Plato_8"/>
    <n v="21"/>
    <n v="35"/>
    <n v="1"/>
    <n v="55"/>
    <s v="Sin cebolla"/>
    <n v="14"/>
    <n v="35"/>
    <n v="0.6"/>
    <n v="0.66666666666666663"/>
  </r>
  <r>
    <x v="206"/>
    <n v="20"/>
    <s v="Plato_17"/>
    <s v="Descripci‚àö‚â•n del Plato_17"/>
    <n v="19"/>
    <n v="31"/>
    <n v="3"/>
    <n v="19"/>
    <s v="Sin cebolla"/>
    <n v="36"/>
    <n v="93"/>
    <n v="0.61290322580645162"/>
    <n v="0.63157894736842102"/>
  </r>
  <r>
    <x v="207"/>
    <n v="16"/>
    <s v="Plato_15"/>
    <s v="Descripci‚àö‚â•n del Plato_15"/>
    <n v="19"/>
    <n v="32"/>
    <n v="1"/>
    <n v="18"/>
    <s v="Sin cebolla"/>
    <n v="13"/>
    <n v="32"/>
    <n v="0.59375"/>
    <n v="0.68421052631578949"/>
  </r>
  <r>
    <x v="207"/>
    <n v="16"/>
    <s v="Plato_19"/>
    <s v="Descripci‚àö‚â•n del Plato_19"/>
    <n v="22"/>
    <n v="36"/>
    <n v="3"/>
    <n v="29"/>
    <s v="Sin cebolla"/>
    <n v="42"/>
    <n v="108"/>
    <n v="0.61111111111111116"/>
    <n v="0.63636363636363635"/>
  </r>
  <r>
    <x v="207"/>
    <n v="16"/>
    <s v="Plato_3"/>
    <s v="Descripci‚àö‚â•n del Plato_3"/>
    <n v="12"/>
    <n v="20"/>
    <n v="2"/>
    <n v="53"/>
    <s v="Ninguna"/>
    <n v="16"/>
    <n v="40"/>
    <n v="0.6"/>
    <n v="0.66666666666666663"/>
  </r>
  <r>
    <x v="208"/>
    <n v="9"/>
    <s v="Plato_14"/>
    <s v="Descripci‚àö‚â•n del Plato_14"/>
    <n v="14"/>
    <n v="23"/>
    <n v="3"/>
    <n v="35"/>
    <s v="Sin cebolla"/>
    <n v="27"/>
    <n v="69"/>
    <n v="0.60869565217391308"/>
    <n v="0.6428571428571429"/>
  </r>
  <r>
    <x v="208"/>
    <n v="9"/>
    <s v="Plato_18"/>
    <s v="Descripci‚àö‚â•n del Plato_18"/>
    <n v="20"/>
    <n v="34"/>
    <n v="2"/>
    <n v="40"/>
    <s v="Sin cebolla"/>
    <n v="28"/>
    <n v="68"/>
    <n v="0.58823529411764708"/>
    <n v="0.7"/>
  </r>
  <r>
    <x v="208"/>
    <n v="9"/>
    <s v="Plato_1"/>
    <s v="Descripci‚àö‚â•n del Plato_1"/>
    <n v="15"/>
    <n v="25"/>
    <n v="1"/>
    <n v="42"/>
    <s v="Ninguna"/>
    <n v="10"/>
    <n v="25"/>
    <n v="0.6"/>
    <n v="0.66666666666666663"/>
  </r>
  <r>
    <x v="208"/>
    <n v="9"/>
    <s v="Plato_10"/>
    <s v="Descripci‚àö‚â•n del Plato_10"/>
    <n v="15"/>
    <n v="26"/>
    <n v="2"/>
    <n v="54"/>
    <s v="Ninguna"/>
    <n v="22"/>
    <n v="52"/>
    <n v="0.57692307692307687"/>
    <n v="0.73333333333333328"/>
  </r>
  <r>
    <x v="209"/>
    <n v="10"/>
    <s v="Plato_13"/>
    <s v="Descripci‚àö‚â•n del Plato_13"/>
    <n v="13"/>
    <n v="21"/>
    <n v="1"/>
    <n v="28"/>
    <s v="Sin cebolla"/>
    <n v="8"/>
    <n v="21"/>
    <n v="0.61904761904761907"/>
    <n v="0.61538461538461542"/>
  </r>
  <r>
    <x v="209"/>
    <n v="10"/>
    <s v="Plato_2"/>
    <s v="Descripci‚àö‚â•n del Plato_2"/>
    <n v="18"/>
    <n v="30"/>
    <n v="1"/>
    <n v="50"/>
    <s v="Ninguna"/>
    <n v="12"/>
    <n v="30"/>
    <n v="0.6"/>
    <n v="0.66666666666666663"/>
  </r>
  <r>
    <x v="209"/>
    <n v="10"/>
    <s v="Plato_7"/>
    <s v="Descripci‚àö‚â•n del Plato_7"/>
    <n v="14"/>
    <n v="24"/>
    <n v="1"/>
    <n v="34"/>
    <s v="Ninguna"/>
    <n v="10"/>
    <n v="24"/>
    <n v="0.58333333333333337"/>
    <n v="0.7142857142857143"/>
  </r>
  <r>
    <x v="209"/>
    <n v="10"/>
    <s v="Plato_20"/>
    <s v="Descripci‚àö‚â•n del Plato_20"/>
    <n v="25"/>
    <n v="40"/>
    <n v="3"/>
    <n v="46"/>
    <s v="Ninguna"/>
    <n v="45"/>
    <n v="120"/>
    <n v="0.625"/>
    <n v="0.6"/>
  </r>
  <r>
    <x v="210"/>
    <n v="1"/>
    <s v="Plato_13"/>
    <s v="Descripci‚àö‚â•n del Plato_13"/>
    <n v="13"/>
    <n v="21"/>
    <n v="3"/>
    <n v="54"/>
    <s v="Sin cebolla"/>
    <n v="24"/>
    <n v="63"/>
    <n v="0.61904761904761907"/>
    <n v="0.61538461538461542"/>
  </r>
  <r>
    <x v="210"/>
    <n v="1"/>
    <s v="Plato_4"/>
    <s v="Descripci‚àö‚â•n del Plato_4"/>
    <n v="10"/>
    <n v="18"/>
    <n v="2"/>
    <n v="45"/>
    <s v="Ninguna"/>
    <n v="16"/>
    <n v="36"/>
    <n v="0.55555555555555558"/>
    <n v="0.8"/>
  </r>
  <r>
    <x v="210"/>
    <n v="1"/>
    <s v="Plato_1"/>
    <s v="Descripci‚àö‚â•n del Plato_1"/>
    <n v="15"/>
    <n v="25"/>
    <n v="2"/>
    <n v="9"/>
    <s v="Ninguna"/>
    <n v="20"/>
    <n v="50"/>
    <n v="0.6"/>
    <n v="0.66666666666666663"/>
  </r>
  <r>
    <x v="210"/>
    <n v="1"/>
    <s v="Plato_3"/>
    <s v="Descripci‚àö‚â•n del Plato_3"/>
    <n v="12"/>
    <n v="20"/>
    <n v="1"/>
    <n v="27"/>
    <s v="Ninguna"/>
    <n v="8"/>
    <n v="20"/>
    <n v="0.6"/>
    <n v="0.66666666666666663"/>
  </r>
  <r>
    <x v="211"/>
    <n v="14"/>
    <s v="Plato_2"/>
    <s v="Descripci‚àö‚â•n del Plato_2"/>
    <n v="18"/>
    <n v="30"/>
    <n v="3"/>
    <n v="35"/>
    <s v="Sin cebolla"/>
    <n v="36"/>
    <n v="90"/>
    <n v="0.6"/>
    <n v="0.66666666666666663"/>
  </r>
  <r>
    <x v="211"/>
    <n v="14"/>
    <s v="Plato_10"/>
    <s v="Descripci‚àö‚â•n del Plato_10"/>
    <n v="15"/>
    <n v="26"/>
    <n v="3"/>
    <n v="43"/>
    <s v="Sin cebolla"/>
    <n v="33"/>
    <n v="78"/>
    <n v="0.57692307692307687"/>
    <n v="0.73333333333333328"/>
  </r>
  <r>
    <x v="211"/>
    <n v="14"/>
    <s v="Plato_13"/>
    <s v="Descripci‚àö‚â•n del Plato_13"/>
    <n v="13"/>
    <n v="21"/>
    <n v="1"/>
    <n v="31"/>
    <s v="Sin cebolla"/>
    <n v="8"/>
    <n v="21"/>
    <n v="0.61904761904761907"/>
    <n v="0.61538461538461542"/>
  </r>
  <r>
    <x v="211"/>
    <n v="14"/>
    <s v="Plato_16"/>
    <s v="Descripci‚àö‚â•n del Plato_16"/>
    <n v="16"/>
    <n v="28"/>
    <n v="2"/>
    <n v="55"/>
    <s v="Sin cebolla"/>
    <n v="24"/>
    <n v="56"/>
    <n v="0.5714285714285714"/>
    <n v="0.75"/>
  </r>
  <r>
    <x v="212"/>
    <n v="13"/>
    <s v="Plato_6"/>
    <s v="Descripci‚àö‚â•n del Plato_6"/>
    <n v="16"/>
    <n v="27"/>
    <n v="1"/>
    <n v="53"/>
    <s v="Ninguna"/>
    <n v="11"/>
    <n v="27"/>
    <n v="0.59259259259259256"/>
    <n v="0.6875"/>
  </r>
  <r>
    <x v="212"/>
    <n v="13"/>
    <s v="Plato_2"/>
    <s v="Descripci‚àö‚â•n del Plato_2"/>
    <n v="18"/>
    <n v="30"/>
    <n v="2"/>
    <n v="47"/>
    <s v="Sin cebolla"/>
    <n v="24"/>
    <n v="60"/>
    <n v="0.6"/>
    <n v="0.66666666666666663"/>
  </r>
  <r>
    <x v="213"/>
    <n v="2"/>
    <s v="Plato_18"/>
    <s v="Descripci‚àö‚â•n del Plato_18"/>
    <n v="20"/>
    <n v="34"/>
    <n v="2"/>
    <n v="14"/>
    <s v="Ninguna"/>
    <n v="28"/>
    <n v="68"/>
    <n v="0.58823529411764708"/>
    <n v="0.7"/>
  </r>
  <r>
    <x v="213"/>
    <n v="2"/>
    <s v="Plato_20"/>
    <s v="Descripci‚àö‚â•n del Plato_20"/>
    <n v="25"/>
    <n v="40"/>
    <n v="3"/>
    <n v="12"/>
    <s v="Sin cebolla"/>
    <n v="45"/>
    <n v="120"/>
    <n v="0.625"/>
    <n v="0.6"/>
  </r>
  <r>
    <x v="213"/>
    <n v="2"/>
    <s v="Plato_3"/>
    <s v="Descripci‚àö‚â•n del Plato_3"/>
    <n v="12"/>
    <n v="20"/>
    <n v="2"/>
    <n v="12"/>
    <s v="Sin cebolla"/>
    <n v="16"/>
    <n v="40"/>
    <n v="0.6"/>
    <n v="0.66666666666666663"/>
  </r>
  <r>
    <x v="214"/>
    <n v="6"/>
    <s v="Plato_18"/>
    <s v="Descripci‚àö‚â•n del Plato_18"/>
    <n v="20"/>
    <n v="34"/>
    <n v="2"/>
    <n v="12"/>
    <s v="Ninguna"/>
    <n v="28"/>
    <n v="68"/>
    <n v="0.58823529411764708"/>
    <n v="0.7"/>
  </r>
  <r>
    <x v="214"/>
    <n v="6"/>
    <s v="Plato_2"/>
    <s v="Descripci‚àö‚â•n del Plato_2"/>
    <n v="18"/>
    <n v="30"/>
    <n v="3"/>
    <n v="34"/>
    <s v="Ninguna"/>
    <n v="36"/>
    <n v="90"/>
    <n v="0.6"/>
    <n v="0.66666666666666663"/>
  </r>
  <r>
    <x v="215"/>
    <n v="17"/>
    <s v="Plato_1"/>
    <s v="Descripci‚àö‚â•n del Plato_1"/>
    <n v="15"/>
    <n v="25"/>
    <n v="1"/>
    <n v="42"/>
    <s v="Ninguna"/>
    <n v="10"/>
    <n v="25"/>
    <n v="0.6"/>
    <n v="0.66666666666666663"/>
  </r>
  <r>
    <x v="215"/>
    <n v="17"/>
    <s v="Plato_13"/>
    <s v="Descripci‚àö‚â•n del Plato_13"/>
    <n v="13"/>
    <n v="21"/>
    <n v="3"/>
    <n v="36"/>
    <s v="Ninguna"/>
    <n v="24"/>
    <n v="63"/>
    <n v="0.61904761904761907"/>
    <n v="0.61538461538461542"/>
  </r>
  <r>
    <x v="215"/>
    <n v="17"/>
    <s v="Plato_6"/>
    <s v="Descripci‚àö‚â•n del Plato_6"/>
    <n v="16"/>
    <n v="27"/>
    <n v="2"/>
    <n v="42"/>
    <s v="Ninguna"/>
    <n v="22"/>
    <n v="54"/>
    <n v="0.59259259259259256"/>
    <n v="0.6875"/>
  </r>
  <r>
    <x v="216"/>
    <n v="1"/>
    <s v="Plato_15"/>
    <s v="Descripci‚àö‚â•n del Plato_15"/>
    <n v="19"/>
    <n v="32"/>
    <n v="3"/>
    <n v="13"/>
    <s v="Sin cebolla"/>
    <n v="39"/>
    <n v="96"/>
    <n v="0.59375"/>
    <n v="0.68421052631578949"/>
  </r>
  <r>
    <x v="217"/>
    <n v="13"/>
    <s v="Plato_12"/>
    <s v="Descripci‚àö‚â•n del Plato_12"/>
    <n v="11"/>
    <n v="19"/>
    <n v="3"/>
    <n v="24"/>
    <s v="Sin cebolla"/>
    <n v="24"/>
    <n v="57"/>
    <n v="0.57894736842105265"/>
    <n v="0.72727272727272729"/>
  </r>
  <r>
    <x v="217"/>
    <n v="13"/>
    <s v="Plato_6"/>
    <s v="Descripci‚àö‚â•n del Plato_6"/>
    <n v="16"/>
    <n v="27"/>
    <n v="3"/>
    <n v="16"/>
    <s v="Ninguna"/>
    <n v="33"/>
    <n v="81"/>
    <n v="0.59259259259259256"/>
    <n v="0.6875"/>
  </r>
  <r>
    <x v="217"/>
    <n v="13"/>
    <s v="Plato_14"/>
    <s v="Descripci‚àö‚â•n del Plato_14"/>
    <n v="14"/>
    <n v="23"/>
    <n v="2"/>
    <n v="6"/>
    <s v="Ninguna"/>
    <n v="18"/>
    <n v="46"/>
    <n v="0.60869565217391308"/>
    <n v="0.6428571428571429"/>
  </r>
  <r>
    <x v="218"/>
    <n v="1"/>
    <s v="Plato_14"/>
    <s v="Descripci‚àö‚â•n del Plato_14"/>
    <n v="14"/>
    <n v="23"/>
    <n v="2"/>
    <n v="12"/>
    <s v="Ninguna"/>
    <n v="18"/>
    <n v="46"/>
    <n v="0.60869565217391308"/>
    <n v="0.6428571428571429"/>
  </r>
  <r>
    <x v="218"/>
    <n v="1"/>
    <s v="Plato_17"/>
    <s v="Descripci‚àö‚â•n del Plato_17"/>
    <n v="19"/>
    <n v="31"/>
    <n v="3"/>
    <n v="11"/>
    <s v="Sin cebolla"/>
    <n v="36"/>
    <n v="93"/>
    <n v="0.61290322580645162"/>
    <n v="0.63157894736842102"/>
  </r>
  <r>
    <x v="219"/>
    <n v="15"/>
    <s v="Plato_7"/>
    <s v="Descripci‚àö‚â•n del Plato_7"/>
    <n v="14"/>
    <n v="24"/>
    <n v="1"/>
    <n v="13"/>
    <s v="Ninguna"/>
    <n v="10"/>
    <n v="24"/>
    <n v="0.58333333333333337"/>
    <n v="0.7142857142857143"/>
  </r>
  <r>
    <x v="220"/>
    <n v="16"/>
    <s v="Plato_15"/>
    <s v="Descripci‚àö‚â•n del Plato_15"/>
    <n v="19"/>
    <n v="32"/>
    <n v="3"/>
    <n v="29"/>
    <s v="Ninguna"/>
    <n v="39"/>
    <n v="96"/>
    <n v="0.59375"/>
    <n v="0.68421052631578949"/>
  </r>
  <r>
    <x v="220"/>
    <n v="16"/>
    <s v="Plato_18"/>
    <s v="Descripci‚àö‚â•n del Plato_18"/>
    <n v="20"/>
    <n v="34"/>
    <n v="2"/>
    <n v="54"/>
    <s v="Sin cebolla"/>
    <n v="28"/>
    <n v="68"/>
    <n v="0.58823529411764708"/>
    <n v="0.7"/>
  </r>
  <r>
    <x v="220"/>
    <n v="16"/>
    <s v="Plato_9"/>
    <s v="Descripci‚àö‚â•n del Plato_9"/>
    <n v="17"/>
    <n v="29"/>
    <n v="1"/>
    <n v="25"/>
    <s v="Ninguna"/>
    <n v="12"/>
    <n v="29"/>
    <n v="0.58620689655172409"/>
    <n v="0.70588235294117652"/>
  </r>
  <r>
    <x v="221"/>
    <n v="3"/>
    <s v="Plato_14"/>
    <s v="Descripci‚àö‚â•n del Plato_14"/>
    <n v="14"/>
    <n v="23"/>
    <n v="3"/>
    <n v="29"/>
    <s v="Ninguna"/>
    <n v="27"/>
    <n v="69"/>
    <n v="0.60869565217391308"/>
    <n v="0.6428571428571429"/>
  </r>
  <r>
    <x v="221"/>
    <n v="3"/>
    <s v="Plato_16"/>
    <s v="Descripci‚àö‚â•n del Plato_16"/>
    <n v="16"/>
    <n v="28"/>
    <n v="1"/>
    <n v="56"/>
    <s v="Ninguna"/>
    <n v="12"/>
    <n v="28"/>
    <n v="0.5714285714285714"/>
    <n v="0.75"/>
  </r>
  <r>
    <x v="222"/>
    <n v="19"/>
    <s v="Plato_15"/>
    <s v="Descripci‚àö‚â•n del Plato_15"/>
    <n v="19"/>
    <n v="32"/>
    <n v="1"/>
    <n v="53"/>
    <s v="Ninguna"/>
    <n v="13"/>
    <n v="32"/>
    <n v="0.59375"/>
    <n v="0.68421052631578949"/>
  </r>
  <r>
    <x v="223"/>
    <n v="7"/>
    <s v="Plato_10"/>
    <s v="Descripci‚àö‚â•n del Plato_10"/>
    <n v="15"/>
    <n v="26"/>
    <n v="2"/>
    <n v="20"/>
    <s v="Ninguna"/>
    <n v="22"/>
    <n v="52"/>
    <n v="0.57692307692307687"/>
    <n v="0.73333333333333328"/>
  </r>
  <r>
    <x v="224"/>
    <n v="19"/>
    <s v="Plato_11"/>
    <s v="Descripci‚àö‚â•n del Plato_11"/>
    <n v="20"/>
    <n v="33"/>
    <n v="3"/>
    <n v="56"/>
    <s v="Sin cebolla"/>
    <n v="39"/>
    <n v="99"/>
    <n v="0.60606060606060608"/>
    <n v="0.65"/>
  </r>
  <r>
    <x v="224"/>
    <n v="19"/>
    <s v="Plato_14"/>
    <s v="Descripci‚àö‚â•n del Plato_14"/>
    <n v="14"/>
    <n v="23"/>
    <n v="3"/>
    <n v="38"/>
    <s v="Sin cebolla"/>
    <n v="27"/>
    <n v="69"/>
    <n v="0.60869565217391308"/>
    <n v="0.6428571428571429"/>
  </r>
  <r>
    <x v="225"/>
    <n v="7"/>
    <s v="Plato_3"/>
    <s v="Descripci‚àö‚â•n del Plato_3"/>
    <n v="12"/>
    <n v="20"/>
    <n v="2"/>
    <n v="7"/>
    <s v="Ninguna"/>
    <n v="16"/>
    <n v="40"/>
    <n v="0.6"/>
    <n v="0.66666666666666663"/>
  </r>
  <r>
    <x v="225"/>
    <n v="7"/>
    <s v="Plato_13"/>
    <s v="Descripci‚àö‚â•n del Plato_13"/>
    <n v="13"/>
    <n v="21"/>
    <n v="1"/>
    <n v="29"/>
    <s v="Sin cebolla"/>
    <n v="8"/>
    <n v="21"/>
    <n v="0.61904761904761907"/>
    <n v="0.61538461538461542"/>
  </r>
  <r>
    <x v="225"/>
    <n v="7"/>
    <s v="Plato_6"/>
    <s v="Descripci‚àö‚â•n del Plato_6"/>
    <n v="16"/>
    <n v="27"/>
    <n v="3"/>
    <n v="56"/>
    <s v="Ninguna"/>
    <n v="33"/>
    <n v="81"/>
    <n v="0.59259259259259256"/>
    <n v="0.6875"/>
  </r>
  <r>
    <x v="225"/>
    <n v="7"/>
    <s v="Plato_9"/>
    <s v="Descripci‚àö‚â•n del Plato_9"/>
    <n v="17"/>
    <n v="29"/>
    <n v="1"/>
    <n v="54"/>
    <s v="Sin cebolla"/>
    <n v="12"/>
    <n v="29"/>
    <n v="0.58620689655172409"/>
    <n v="0.70588235294117652"/>
  </r>
  <r>
    <x v="226"/>
    <n v="17"/>
    <s v="Plato_7"/>
    <s v="Descripci‚àö‚â•n del Plato_7"/>
    <n v="14"/>
    <n v="24"/>
    <n v="1"/>
    <n v="58"/>
    <s v="Ninguna"/>
    <n v="10"/>
    <n v="24"/>
    <n v="0.58333333333333337"/>
    <n v="0.7142857142857143"/>
  </r>
  <r>
    <x v="226"/>
    <n v="17"/>
    <s v="Plato_17"/>
    <s v="Descripci‚àö‚â•n del Plato_17"/>
    <n v="19"/>
    <n v="31"/>
    <n v="3"/>
    <n v="15"/>
    <s v="Sin cebolla"/>
    <n v="36"/>
    <n v="93"/>
    <n v="0.61290322580645162"/>
    <n v="0.63157894736842102"/>
  </r>
  <r>
    <x v="226"/>
    <n v="17"/>
    <s v="Plato_16"/>
    <s v="Descripci‚àö‚â•n del Plato_16"/>
    <n v="16"/>
    <n v="28"/>
    <n v="1"/>
    <n v="13"/>
    <s v="Ninguna"/>
    <n v="12"/>
    <n v="28"/>
    <n v="0.5714285714285714"/>
    <n v="0.75"/>
  </r>
  <r>
    <x v="226"/>
    <n v="17"/>
    <s v="Plato_11"/>
    <s v="Descripci‚àö‚â•n del Plato_11"/>
    <n v="20"/>
    <n v="33"/>
    <n v="2"/>
    <n v="33"/>
    <s v="Ninguna"/>
    <n v="26"/>
    <n v="66"/>
    <n v="0.60606060606060608"/>
    <n v="0.65"/>
  </r>
  <r>
    <x v="227"/>
    <n v="16"/>
    <s v="Plato_14"/>
    <s v="Descripci‚àö‚â•n del Plato_14"/>
    <n v="14"/>
    <n v="23"/>
    <n v="3"/>
    <n v="35"/>
    <s v="Ninguna"/>
    <n v="27"/>
    <n v="69"/>
    <n v="0.60869565217391308"/>
    <n v="0.6428571428571429"/>
  </r>
  <r>
    <x v="228"/>
    <n v="14"/>
    <s v="Plato_1"/>
    <s v="Descripci‚àö‚â•n del Plato_1"/>
    <n v="15"/>
    <n v="25"/>
    <n v="1"/>
    <n v="28"/>
    <s v="Sin cebolla"/>
    <n v="10"/>
    <n v="25"/>
    <n v="0.6"/>
    <n v="0.66666666666666663"/>
  </r>
  <r>
    <x v="228"/>
    <n v="14"/>
    <s v="Plato_8"/>
    <s v="Descripci‚àö‚â•n del Plato_8"/>
    <n v="21"/>
    <n v="35"/>
    <n v="1"/>
    <n v="43"/>
    <s v="Ninguna"/>
    <n v="14"/>
    <n v="35"/>
    <n v="0.6"/>
    <n v="0.66666666666666663"/>
  </r>
  <r>
    <x v="228"/>
    <n v="14"/>
    <s v="Plato_19"/>
    <s v="Descripci‚àö‚â•n del Plato_19"/>
    <n v="22"/>
    <n v="36"/>
    <n v="1"/>
    <n v="19"/>
    <s v="Sin cebolla"/>
    <n v="14"/>
    <n v="36"/>
    <n v="0.61111111111111116"/>
    <n v="0.63636363636363635"/>
  </r>
  <r>
    <x v="228"/>
    <n v="14"/>
    <s v="Plato_16"/>
    <s v="Descripci‚àö‚â•n del Plato_16"/>
    <n v="16"/>
    <n v="28"/>
    <n v="1"/>
    <n v="27"/>
    <s v="Sin cebolla"/>
    <n v="12"/>
    <n v="28"/>
    <n v="0.5714285714285714"/>
    <n v="0.75"/>
  </r>
  <r>
    <x v="229"/>
    <n v="5"/>
    <s v="Plato_15"/>
    <s v="Descripci‚àö‚â•n del Plato_15"/>
    <n v="19"/>
    <n v="32"/>
    <n v="3"/>
    <n v="10"/>
    <s v="Sin cebolla"/>
    <n v="39"/>
    <n v="96"/>
    <n v="0.59375"/>
    <n v="0.68421052631578949"/>
  </r>
  <r>
    <x v="229"/>
    <n v="5"/>
    <s v="Plato_16"/>
    <s v="Descripci‚àö‚â•n del Plato_16"/>
    <n v="16"/>
    <n v="28"/>
    <n v="2"/>
    <n v="24"/>
    <s v="Sin cebolla"/>
    <n v="24"/>
    <n v="56"/>
    <n v="0.5714285714285714"/>
    <n v="0.75"/>
  </r>
  <r>
    <x v="229"/>
    <n v="5"/>
    <s v="Plato_17"/>
    <s v="Descripci‚àö‚â•n del Plato_17"/>
    <n v="19"/>
    <n v="31"/>
    <n v="2"/>
    <n v="57"/>
    <s v="Sin cebolla"/>
    <n v="24"/>
    <n v="62"/>
    <n v="0.61290322580645162"/>
    <n v="0.63157894736842102"/>
  </r>
  <r>
    <x v="230"/>
    <n v="8"/>
    <s v="Plato_13"/>
    <s v="Descripci‚àö‚â•n del Plato_13"/>
    <n v="13"/>
    <n v="21"/>
    <n v="2"/>
    <n v="29"/>
    <s v="Sin cebolla"/>
    <n v="16"/>
    <n v="42"/>
    <n v="0.61904761904761907"/>
    <n v="0.61538461538461542"/>
  </r>
  <r>
    <x v="230"/>
    <n v="8"/>
    <s v="Plato_18"/>
    <s v="Descripci‚àö‚â•n del Plato_18"/>
    <n v="20"/>
    <n v="34"/>
    <n v="3"/>
    <n v="17"/>
    <s v="Sin cebolla"/>
    <n v="42"/>
    <n v="102"/>
    <n v="0.58823529411764708"/>
    <n v="0.7"/>
  </r>
  <r>
    <x v="230"/>
    <n v="8"/>
    <s v="Plato_17"/>
    <s v="Descripci‚àö‚â•n del Plato_17"/>
    <n v="19"/>
    <n v="31"/>
    <n v="1"/>
    <n v="53"/>
    <s v="Sin cebolla"/>
    <n v="12"/>
    <n v="31"/>
    <n v="0.61290322580645162"/>
    <n v="0.63157894736842102"/>
  </r>
  <r>
    <x v="230"/>
    <n v="8"/>
    <s v="Plato_11"/>
    <s v="Descripci‚àö‚â•n del Plato_11"/>
    <n v="20"/>
    <n v="33"/>
    <n v="1"/>
    <n v="51"/>
    <s v="Ninguna"/>
    <n v="13"/>
    <n v="33"/>
    <n v="0.60606060606060608"/>
    <n v="0.65"/>
  </r>
  <r>
    <x v="231"/>
    <n v="2"/>
    <s v="Plato_7"/>
    <s v="Descripci‚àö‚â•n del Plato_7"/>
    <n v="14"/>
    <n v="24"/>
    <n v="1"/>
    <n v="50"/>
    <s v="Sin cebolla"/>
    <n v="10"/>
    <n v="24"/>
    <n v="0.58333333333333337"/>
    <n v="0.7142857142857143"/>
  </r>
  <r>
    <x v="231"/>
    <n v="2"/>
    <s v="Plato_6"/>
    <s v="Descripci‚àö‚â•n del Plato_6"/>
    <n v="16"/>
    <n v="27"/>
    <n v="2"/>
    <n v="30"/>
    <s v="Sin cebolla"/>
    <n v="22"/>
    <n v="54"/>
    <n v="0.59259259259259256"/>
    <n v="0.6875"/>
  </r>
  <r>
    <x v="231"/>
    <n v="2"/>
    <s v="Plato_2"/>
    <s v="Descripci‚àö‚â•n del Plato_2"/>
    <n v="18"/>
    <n v="30"/>
    <n v="2"/>
    <n v="40"/>
    <s v="Sin cebolla"/>
    <n v="24"/>
    <n v="60"/>
    <n v="0.6"/>
    <n v="0.66666666666666663"/>
  </r>
  <r>
    <x v="231"/>
    <n v="2"/>
    <s v="Plato_10"/>
    <s v="Descripci‚àö‚â•n del Plato_10"/>
    <n v="15"/>
    <n v="26"/>
    <n v="2"/>
    <n v="19"/>
    <s v="Ninguna"/>
    <n v="22"/>
    <n v="52"/>
    <n v="0.57692307692307687"/>
    <n v="0.73333333333333328"/>
  </r>
  <r>
    <x v="232"/>
    <n v="8"/>
    <s v="Plato_12"/>
    <s v="Descripci‚àö‚â•n del Plato_12"/>
    <n v="11"/>
    <n v="19"/>
    <n v="2"/>
    <n v="31"/>
    <s v="Sin cebolla"/>
    <n v="16"/>
    <n v="38"/>
    <n v="0.57894736842105265"/>
    <n v="0.72727272727272729"/>
  </r>
  <r>
    <x v="233"/>
    <n v="17"/>
    <s v="Plato_2"/>
    <s v="Descripci‚àö‚â•n del Plato_2"/>
    <n v="18"/>
    <n v="30"/>
    <n v="2"/>
    <n v="41"/>
    <s v="Sin cebolla"/>
    <n v="24"/>
    <n v="60"/>
    <n v="0.6"/>
    <n v="0.66666666666666663"/>
  </r>
  <r>
    <x v="233"/>
    <n v="17"/>
    <s v="Plato_7"/>
    <s v="Descripci‚àö‚â•n del Plato_7"/>
    <n v="14"/>
    <n v="24"/>
    <n v="3"/>
    <n v="35"/>
    <s v="Ninguna"/>
    <n v="30"/>
    <n v="72"/>
    <n v="0.58333333333333337"/>
    <n v="0.7142857142857143"/>
  </r>
  <r>
    <x v="233"/>
    <n v="17"/>
    <s v="Plato_17"/>
    <s v="Descripci‚àö‚â•n del Plato_17"/>
    <n v="19"/>
    <n v="31"/>
    <n v="3"/>
    <n v="23"/>
    <s v="Sin cebolla"/>
    <n v="36"/>
    <n v="93"/>
    <n v="0.61290322580645162"/>
    <n v="0.63157894736842102"/>
  </r>
  <r>
    <x v="234"/>
    <n v="13"/>
    <s v="Plato_11"/>
    <s v="Descripci‚àö‚â•n del Plato_11"/>
    <n v="20"/>
    <n v="33"/>
    <n v="1"/>
    <n v="25"/>
    <s v="Ninguna"/>
    <n v="13"/>
    <n v="33"/>
    <n v="0.60606060606060608"/>
    <n v="0.65"/>
  </r>
  <r>
    <x v="235"/>
    <n v="12"/>
    <s v="Plato_11"/>
    <s v="Descripci‚àö‚â•n del Plato_11"/>
    <n v="20"/>
    <n v="33"/>
    <n v="3"/>
    <n v="21"/>
    <s v="Ninguna"/>
    <n v="39"/>
    <n v="99"/>
    <n v="0.60606060606060608"/>
    <n v="0.65"/>
  </r>
  <r>
    <x v="235"/>
    <n v="12"/>
    <s v="Plato_5"/>
    <s v="Descripci‚àö‚â•n del Plato_5"/>
    <n v="13"/>
    <n v="22"/>
    <n v="1"/>
    <n v="7"/>
    <s v="Ninguna"/>
    <n v="9"/>
    <n v="22"/>
    <n v="0.59090909090909094"/>
    <n v="0.69230769230769229"/>
  </r>
  <r>
    <x v="235"/>
    <n v="12"/>
    <s v="Plato_8"/>
    <s v="Descripci‚àö‚â•n del Plato_8"/>
    <n v="21"/>
    <n v="35"/>
    <n v="2"/>
    <n v="43"/>
    <s v="Sin cebolla"/>
    <n v="28"/>
    <n v="70"/>
    <n v="0.6"/>
    <n v="0.66666666666666663"/>
  </r>
  <r>
    <x v="235"/>
    <n v="12"/>
    <s v="Plato_15"/>
    <s v="Descripci‚àö‚â•n del Plato_15"/>
    <n v="19"/>
    <n v="32"/>
    <n v="2"/>
    <n v="30"/>
    <s v="Ninguna"/>
    <n v="26"/>
    <n v="64"/>
    <n v="0.59375"/>
    <n v="0.68421052631578949"/>
  </r>
  <r>
    <x v="236"/>
    <n v="4"/>
    <s v="Plato_14"/>
    <s v="Descripci‚àö‚â•n del Plato_14"/>
    <n v="14"/>
    <n v="23"/>
    <n v="2"/>
    <n v="12"/>
    <s v="Ninguna"/>
    <n v="18"/>
    <n v="46"/>
    <n v="0.60869565217391308"/>
    <n v="0.6428571428571429"/>
  </r>
  <r>
    <x v="236"/>
    <n v="4"/>
    <s v="Plato_2"/>
    <s v="Descripci‚àö‚â•n del Plato_2"/>
    <n v="18"/>
    <n v="30"/>
    <n v="2"/>
    <n v="25"/>
    <s v="Sin cebolla"/>
    <n v="24"/>
    <n v="60"/>
    <n v="0.6"/>
    <n v="0.66666666666666663"/>
  </r>
  <r>
    <x v="237"/>
    <n v="13"/>
    <s v="Plato_19"/>
    <s v="Descripci‚àö‚â•n del Plato_19"/>
    <n v="22"/>
    <n v="36"/>
    <n v="2"/>
    <n v="45"/>
    <s v="Sin cebolla"/>
    <n v="28"/>
    <n v="72"/>
    <n v="0.61111111111111116"/>
    <n v="0.63636363636363635"/>
  </r>
  <r>
    <x v="238"/>
    <n v="12"/>
    <s v="Plato_10"/>
    <s v="Descripci‚àö‚â•n del Plato_10"/>
    <n v="15"/>
    <n v="26"/>
    <n v="1"/>
    <n v="36"/>
    <s v="Ninguna"/>
    <n v="11"/>
    <n v="26"/>
    <n v="0.57692307692307687"/>
    <n v="0.73333333333333328"/>
  </r>
  <r>
    <x v="238"/>
    <n v="12"/>
    <s v="Plato_7"/>
    <s v="Descripci‚àö‚â•n del Plato_7"/>
    <n v="14"/>
    <n v="24"/>
    <n v="2"/>
    <n v="37"/>
    <s v="Ninguna"/>
    <n v="20"/>
    <n v="48"/>
    <n v="0.58333333333333337"/>
    <n v="0.7142857142857143"/>
  </r>
  <r>
    <x v="239"/>
    <n v="9"/>
    <s v="Plato_17"/>
    <s v="Descripci‚àö‚â•n del Plato_17"/>
    <n v="19"/>
    <n v="31"/>
    <n v="3"/>
    <n v="32"/>
    <s v="Sin cebolla"/>
    <n v="36"/>
    <n v="93"/>
    <n v="0.61290322580645162"/>
    <n v="0.63157894736842102"/>
  </r>
  <r>
    <x v="239"/>
    <n v="9"/>
    <s v="Plato_14"/>
    <s v="Descripci‚àö‚â•n del Plato_14"/>
    <n v="14"/>
    <n v="23"/>
    <n v="3"/>
    <n v="32"/>
    <s v="Sin cebolla"/>
    <n v="27"/>
    <n v="69"/>
    <n v="0.60869565217391308"/>
    <n v="0.6428571428571429"/>
  </r>
  <r>
    <x v="239"/>
    <n v="9"/>
    <s v="Plato_4"/>
    <s v="Descripci‚àö‚â•n del Plato_4"/>
    <n v="10"/>
    <n v="18"/>
    <n v="2"/>
    <n v="46"/>
    <s v="Ninguna"/>
    <n v="16"/>
    <n v="36"/>
    <n v="0.55555555555555558"/>
    <n v="0.8"/>
  </r>
  <r>
    <x v="239"/>
    <n v="9"/>
    <s v="Plato_15"/>
    <s v="Descripci‚àö‚â•n del Plato_15"/>
    <n v="19"/>
    <n v="32"/>
    <n v="3"/>
    <n v="19"/>
    <s v="Ninguna"/>
    <n v="39"/>
    <n v="96"/>
    <n v="0.59375"/>
    <n v="0.68421052631578949"/>
  </r>
  <r>
    <x v="240"/>
    <n v="12"/>
    <s v="Plato_4"/>
    <s v="Descripci‚àö‚â•n del Plato_4"/>
    <n v="10"/>
    <n v="18"/>
    <n v="1"/>
    <n v="11"/>
    <s v="Sin cebolla"/>
    <n v="8"/>
    <n v="18"/>
    <n v="0.55555555555555558"/>
    <n v="0.8"/>
  </r>
  <r>
    <x v="241"/>
    <n v="12"/>
    <s v="Plato_10"/>
    <s v="Descripci‚àö‚â•n del Plato_10"/>
    <n v="15"/>
    <n v="26"/>
    <n v="1"/>
    <n v="54"/>
    <s v="Ninguna"/>
    <n v="11"/>
    <n v="26"/>
    <n v="0.57692307692307687"/>
    <n v="0.73333333333333328"/>
  </r>
  <r>
    <x v="241"/>
    <n v="12"/>
    <s v="Plato_1"/>
    <s v="Descripci‚àö‚â•n del Plato_1"/>
    <n v="15"/>
    <n v="25"/>
    <n v="3"/>
    <n v="40"/>
    <s v="Sin cebolla"/>
    <n v="30"/>
    <n v="75"/>
    <n v="0.6"/>
    <n v="0.66666666666666663"/>
  </r>
  <r>
    <x v="241"/>
    <n v="12"/>
    <s v="Plato_11"/>
    <s v="Descripci‚àö‚â•n del Plato_11"/>
    <n v="20"/>
    <n v="33"/>
    <n v="1"/>
    <n v="5"/>
    <s v="Ninguna"/>
    <n v="13"/>
    <n v="33"/>
    <n v="0.60606060606060608"/>
    <n v="0.65"/>
  </r>
  <r>
    <x v="242"/>
    <n v="4"/>
    <s v="Plato_20"/>
    <s v="Descripci‚àö‚â•n del Plato_20"/>
    <n v="25"/>
    <n v="40"/>
    <n v="3"/>
    <n v="22"/>
    <s v="Sin cebolla"/>
    <n v="45"/>
    <n v="120"/>
    <n v="0.625"/>
    <n v="0.6"/>
  </r>
  <r>
    <x v="243"/>
    <n v="17"/>
    <s v="Plato_20"/>
    <s v="Descripci‚àö‚â•n del Plato_20"/>
    <n v="25"/>
    <n v="40"/>
    <n v="3"/>
    <n v="30"/>
    <s v="Ninguna"/>
    <n v="45"/>
    <n v="120"/>
    <n v="0.625"/>
    <n v="0.6"/>
  </r>
  <r>
    <x v="243"/>
    <n v="17"/>
    <s v="Plato_12"/>
    <s v="Descripci‚àö‚â•n del Plato_12"/>
    <n v="11"/>
    <n v="19"/>
    <n v="2"/>
    <n v="59"/>
    <s v="Ninguna"/>
    <n v="16"/>
    <n v="38"/>
    <n v="0.57894736842105265"/>
    <n v="0.72727272727272729"/>
  </r>
  <r>
    <x v="244"/>
    <n v="11"/>
    <s v="Plato_4"/>
    <s v="Descripci‚àö‚â•n del Plato_4"/>
    <n v="10"/>
    <n v="18"/>
    <n v="3"/>
    <n v="45"/>
    <s v="Sin cebolla"/>
    <n v="24"/>
    <n v="54"/>
    <n v="0.55555555555555558"/>
    <n v="0.8"/>
  </r>
  <r>
    <x v="244"/>
    <n v="11"/>
    <s v="Plato_17"/>
    <s v="Descripci‚àö‚â•n del Plato_17"/>
    <n v="19"/>
    <n v="31"/>
    <n v="1"/>
    <n v="23"/>
    <s v="Ninguna"/>
    <n v="12"/>
    <n v="31"/>
    <n v="0.61290322580645162"/>
    <n v="0.63157894736842102"/>
  </r>
  <r>
    <x v="244"/>
    <n v="11"/>
    <s v="Plato_20"/>
    <s v="Descripci‚àö‚â•n del Plato_20"/>
    <n v="25"/>
    <n v="40"/>
    <n v="2"/>
    <n v="23"/>
    <s v="Ninguna"/>
    <n v="30"/>
    <n v="80"/>
    <n v="0.625"/>
    <n v="0.6"/>
  </r>
  <r>
    <x v="244"/>
    <n v="11"/>
    <s v="Plato_19"/>
    <s v="Descripci‚àö‚â•n del Plato_19"/>
    <n v="22"/>
    <n v="36"/>
    <n v="3"/>
    <n v="25"/>
    <s v="Sin cebolla"/>
    <n v="42"/>
    <n v="108"/>
    <n v="0.61111111111111116"/>
    <n v="0.63636363636363635"/>
  </r>
  <r>
    <x v="245"/>
    <n v="2"/>
    <s v="Plato_6"/>
    <s v="Descripci‚àö‚â•n del Plato_6"/>
    <n v="16"/>
    <n v="27"/>
    <n v="3"/>
    <n v="36"/>
    <s v="Sin cebolla"/>
    <n v="33"/>
    <n v="81"/>
    <n v="0.59259259259259256"/>
    <n v="0.6875"/>
  </r>
  <r>
    <x v="245"/>
    <n v="2"/>
    <s v="Plato_7"/>
    <s v="Descripci‚àö‚â•n del Plato_7"/>
    <n v="14"/>
    <n v="24"/>
    <n v="2"/>
    <n v="10"/>
    <s v="Ninguna"/>
    <n v="20"/>
    <n v="48"/>
    <n v="0.58333333333333337"/>
    <n v="0.7142857142857143"/>
  </r>
  <r>
    <x v="245"/>
    <n v="2"/>
    <s v="Plato_8"/>
    <s v="Descripci‚àö‚â•n del Plato_8"/>
    <n v="21"/>
    <n v="35"/>
    <n v="3"/>
    <n v="48"/>
    <s v="Ninguna"/>
    <n v="42"/>
    <n v="105"/>
    <n v="0.6"/>
    <n v="0.66666666666666663"/>
  </r>
  <r>
    <x v="245"/>
    <n v="2"/>
    <s v="Plato_17"/>
    <s v="Descripci‚àö‚â•n del Plato_17"/>
    <n v="19"/>
    <n v="31"/>
    <n v="3"/>
    <n v="52"/>
    <s v="Ninguna"/>
    <n v="36"/>
    <n v="93"/>
    <n v="0.61290322580645162"/>
    <n v="0.63157894736842102"/>
  </r>
  <r>
    <x v="246"/>
    <n v="11"/>
    <s v="Plato_11"/>
    <s v="Descripci‚àö‚â•n del Plato_11"/>
    <n v="20"/>
    <n v="33"/>
    <n v="2"/>
    <n v="59"/>
    <s v="Sin cebolla"/>
    <n v="26"/>
    <n v="66"/>
    <n v="0.60606060606060608"/>
    <n v="0.65"/>
  </r>
  <r>
    <x v="247"/>
    <n v="12"/>
    <s v="Plato_18"/>
    <s v="Descripci‚àö‚â•n del Plato_18"/>
    <n v="20"/>
    <n v="34"/>
    <n v="1"/>
    <n v="32"/>
    <s v="Sin cebolla"/>
    <n v="14"/>
    <n v="34"/>
    <n v="0.58823529411764708"/>
    <n v="0.7"/>
  </r>
  <r>
    <x v="247"/>
    <n v="12"/>
    <s v="Plato_9"/>
    <s v="Descripci‚àö‚â•n del Plato_9"/>
    <n v="17"/>
    <n v="29"/>
    <n v="3"/>
    <n v="51"/>
    <s v="Sin cebolla"/>
    <n v="36"/>
    <n v="87"/>
    <n v="0.58620689655172409"/>
    <n v="0.70588235294117652"/>
  </r>
  <r>
    <x v="247"/>
    <n v="12"/>
    <s v="Plato_6"/>
    <s v="Descripci‚àö‚â•n del Plato_6"/>
    <n v="16"/>
    <n v="27"/>
    <n v="2"/>
    <n v="6"/>
    <s v="Sin cebolla"/>
    <n v="22"/>
    <n v="54"/>
    <n v="0.59259259259259256"/>
    <n v="0.6875"/>
  </r>
  <r>
    <x v="247"/>
    <n v="12"/>
    <s v="Plato_1"/>
    <s v="Descripci‚àö‚â•n del Plato_1"/>
    <n v="15"/>
    <n v="25"/>
    <n v="2"/>
    <n v="31"/>
    <s v="Ninguna"/>
    <n v="20"/>
    <n v="50"/>
    <n v="0.6"/>
    <n v="0.66666666666666663"/>
  </r>
  <r>
    <x v="248"/>
    <n v="8"/>
    <s v="Plato_5"/>
    <s v="Descripci‚àö‚â•n del Plato_5"/>
    <n v="13"/>
    <n v="22"/>
    <n v="2"/>
    <n v="51"/>
    <s v="Sin cebolla"/>
    <n v="18"/>
    <n v="44"/>
    <n v="0.59090909090909094"/>
    <n v="0.69230769230769229"/>
  </r>
  <r>
    <x v="248"/>
    <n v="8"/>
    <s v="Plato_4"/>
    <s v="Descripci‚àö‚â•n del Plato_4"/>
    <n v="10"/>
    <n v="18"/>
    <n v="2"/>
    <n v="58"/>
    <s v="Ninguna"/>
    <n v="16"/>
    <n v="36"/>
    <n v="0.55555555555555558"/>
    <n v="0.8"/>
  </r>
  <r>
    <x v="249"/>
    <n v="8"/>
    <s v="Plato_3"/>
    <s v="Descripci‚àö‚â•n del Plato_3"/>
    <n v="12"/>
    <n v="20"/>
    <n v="1"/>
    <n v="29"/>
    <s v="Sin cebolla"/>
    <n v="8"/>
    <n v="20"/>
    <n v="0.6"/>
    <n v="0.66666666666666663"/>
  </r>
  <r>
    <x v="250"/>
    <n v="12"/>
    <s v="Plato_10"/>
    <s v="Descripci‚àö‚â•n del Plato_10"/>
    <n v="15"/>
    <n v="26"/>
    <n v="1"/>
    <n v="25"/>
    <s v="Sin cebolla"/>
    <n v="11"/>
    <n v="26"/>
    <n v="0.57692307692307687"/>
    <n v="0.73333333333333328"/>
  </r>
  <r>
    <x v="250"/>
    <n v="12"/>
    <s v="Plato_5"/>
    <s v="Descripci‚àö‚â•n del Plato_5"/>
    <n v="13"/>
    <n v="22"/>
    <n v="1"/>
    <n v="34"/>
    <s v="Ninguna"/>
    <n v="9"/>
    <n v="22"/>
    <n v="0.59090909090909094"/>
    <n v="0.69230769230769229"/>
  </r>
  <r>
    <x v="250"/>
    <n v="12"/>
    <s v="Plato_14"/>
    <s v="Descripci‚àö‚â•n del Plato_14"/>
    <n v="14"/>
    <n v="23"/>
    <n v="1"/>
    <n v="23"/>
    <s v="Sin cebolla"/>
    <n v="9"/>
    <n v="23"/>
    <n v="0.60869565217391308"/>
    <n v="0.6428571428571429"/>
  </r>
  <r>
    <x v="250"/>
    <n v="12"/>
    <s v="Plato_12"/>
    <s v="Descripci‚àö‚â•n del Plato_12"/>
    <n v="11"/>
    <n v="19"/>
    <n v="2"/>
    <n v="40"/>
    <s v="Sin cebolla"/>
    <n v="16"/>
    <n v="38"/>
    <n v="0.57894736842105265"/>
    <n v="0.72727272727272729"/>
  </r>
  <r>
    <x v="251"/>
    <n v="4"/>
    <s v="Plato_1"/>
    <s v="Descripci‚àö‚â•n del Plato_1"/>
    <n v="15"/>
    <n v="25"/>
    <n v="2"/>
    <n v="53"/>
    <s v="Sin cebolla"/>
    <n v="20"/>
    <n v="50"/>
    <n v="0.6"/>
    <n v="0.66666666666666663"/>
  </r>
  <r>
    <x v="251"/>
    <n v="4"/>
    <s v="Plato_10"/>
    <s v="Descripci‚àö‚â•n del Plato_10"/>
    <n v="15"/>
    <n v="26"/>
    <n v="2"/>
    <n v="31"/>
    <s v="Ninguna"/>
    <n v="22"/>
    <n v="52"/>
    <n v="0.57692307692307687"/>
    <n v="0.73333333333333328"/>
  </r>
  <r>
    <x v="252"/>
    <n v="8"/>
    <s v="Plato_1"/>
    <s v="Descripci‚àö‚â•n del Plato_1"/>
    <n v="15"/>
    <n v="25"/>
    <n v="1"/>
    <n v="18"/>
    <s v="Ninguna"/>
    <n v="10"/>
    <n v="25"/>
    <n v="0.6"/>
    <n v="0.66666666666666663"/>
  </r>
  <r>
    <x v="252"/>
    <n v="8"/>
    <s v="Plato_13"/>
    <s v="Descripci‚àö‚â•n del Plato_13"/>
    <n v="13"/>
    <n v="21"/>
    <n v="2"/>
    <n v="8"/>
    <s v="Ninguna"/>
    <n v="16"/>
    <n v="42"/>
    <n v="0.61904761904761907"/>
    <n v="0.61538461538461542"/>
  </r>
  <r>
    <x v="252"/>
    <n v="8"/>
    <s v="Plato_9"/>
    <s v="Descripci‚àö‚â•n del Plato_9"/>
    <n v="17"/>
    <n v="29"/>
    <n v="3"/>
    <n v="29"/>
    <s v="Sin cebolla"/>
    <n v="36"/>
    <n v="87"/>
    <n v="0.58620689655172409"/>
    <n v="0.70588235294117652"/>
  </r>
  <r>
    <x v="253"/>
    <n v="10"/>
    <s v="Plato_17"/>
    <s v="Descripci‚àö‚â•n del Plato_17"/>
    <n v="19"/>
    <n v="31"/>
    <n v="3"/>
    <n v="33"/>
    <s v="Ninguna"/>
    <n v="36"/>
    <n v="93"/>
    <n v="0.61290322580645162"/>
    <n v="0.63157894736842102"/>
  </r>
  <r>
    <x v="253"/>
    <n v="10"/>
    <s v="Plato_10"/>
    <s v="Descripci‚àö‚â•n del Plato_10"/>
    <n v="15"/>
    <n v="26"/>
    <n v="2"/>
    <n v="10"/>
    <s v="Sin cebolla"/>
    <n v="22"/>
    <n v="52"/>
    <n v="0.57692307692307687"/>
    <n v="0.73333333333333328"/>
  </r>
  <r>
    <x v="253"/>
    <n v="10"/>
    <s v="Plato_18"/>
    <s v="Descripci‚àö‚â•n del Plato_18"/>
    <n v="20"/>
    <n v="34"/>
    <n v="2"/>
    <n v="56"/>
    <s v="Ninguna"/>
    <n v="28"/>
    <n v="68"/>
    <n v="0.58823529411764708"/>
    <n v="0.7"/>
  </r>
  <r>
    <x v="253"/>
    <n v="10"/>
    <s v="Plato_16"/>
    <s v="Descripci‚àö‚â•n del Plato_16"/>
    <n v="16"/>
    <n v="28"/>
    <n v="3"/>
    <n v="42"/>
    <s v="Sin cebolla"/>
    <n v="36"/>
    <n v="84"/>
    <n v="0.5714285714285714"/>
    <n v="0.75"/>
  </r>
  <r>
    <x v="254"/>
    <n v="8"/>
    <s v="Plato_1"/>
    <s v="Descripci‚àö‚â•n del Plato_1"/>
    <n v="15"/>
    <n v="25"/>
    <n v="1"/>
    <n v="37"/>
    <s v="Ninguna"/>
    <n v="10"/>
    <n v="25"/>
    <n v="0.6"/>
    <n v="0.66666666666666663"/>
  </r>
  <r>
    <x v="255"/>
    <n v="5"/>
    <s v="Plato_13"/>
    <s v="Descripci‚àö‚â•n del Plato_13"/>
    <n v="13"/>
    <n v="21"/>
    <n v="1"/>
    <n v="16"/>
    <s v="Ninguna"/>
    <n v="8"/>
    <n v="21"/>
    <n v="0.61904761904761907"/>
    <n v="0.61538461538461542"/>
  </r>
  <r>
    <x v="256"/>
    <n v="12"/>
    <s v="Plato_14"/>
    <s v="Descripci‚àö‚â•n del Plato_14"/>
    <n v="14"/>
    <n v="23"/>
    <n v="2"/>
    <n v="28"/>
    <s v="Sin cebolla"/>
    <n v="18"/>
    <n v="46"/>
    <n v="0.60869565217391308"/>
    <n v="0.6428571428571429"/>
  </r>
  <r>
    <x v="257"/>
    <n v="12"/>
    <s v="Plato_1"/>
    <s v="Descripci‚àö‚â•n del Plato_1"/>
    <n v="15"/>
    <n v="25"/>
    <n v="1"/>
    <n v="59"/>
    <s v="Ninguna"/>
    <n v="10"/>
    <n v="25"/>
    <n v="0.6"/>
    <n v="0.66666666666666663"/>
  </r>
  <r>
    <x v="257"/>
    <n v="12"/>
    <s v="Plato_3"/>
    <s v="Descripci‚àö‚â•n del Plato_3"/>
    <n v="12"/>
    <n v="20"/>
    <n v="1"/>
    <n v="31"/>
    <s v="Ninguna"/>
    <n v="8"/>
    <n v="20"/>
    <n v="0.6"/>
    <n v="0.66666666666666663"/>
  </r>
  <r>
    <x v="257"/>
    <n v="12"/>
    <s v="Plato_15"/>
    <s v="Descripci‚àö‚â•n del Plato_15"/>
    <n v="19"/>
    <n v="32"/>
    <n v="1"/>
    <n v="5"/>
    <s v="Ninguna"/>
    <n v="13"/>
    <n v="32"/>
    <n v="0.59375"/>
    <n v="0.68421052631578949"/>
  </r>
  <r>
    <x v="257"/>
    <n v="12"/>
    <s v="Plato_20"/>
    <s v="Descripci‚àö‚â•n del Plato_20"/>
    <n v="25"/>
    <n v="40"/>
    <n v="1"/>
    <n v="10"/>
    <s v="Ninguna"/>
    <n v="15"/>
    <n v="40"/>
    <n v="0.625"/>
    <n v="0.6"/>
  </r>
  <r>
    <x v="258"/>
    <n v="10"/>
    <s v="Plato_6"/>
    <s v="Descripci‚àö‚â•n del Plato_6"/>
    <n v="16"/>
    <n v="27"/>
    <n v="3"/>
    <n v="11"/>
    <s v="Sin cebolla"/>
    <n v="33"/>
    <n v="81"/>
    <n v="0.59259259259259256"/>
    <n v="0.6875"/>
  </r>
  <r>
    <x v="259"/>
    <n v="20"/>
    <s v="Plato_14"/>
    <s v="Descripci‚àö‚â•n del Plato_14"/>
    <n v="14"/>
    <n v="23"/>
    <n v="3"/>
    <n v="49"/>
    <s v="Sin cebolla"/>
    <n v="27"/>
    <n v="69"/>
    <n v="0.60869565217391308"/>
    <n v="0.6428571428571429"/>
  </r>
  <r>
    <x v="260"/>
    <n v="8"/>
    <s v="Plato_15"/>
    <s v="Descripci‚àö‚â•n del Plato_15"/>
    <n v="19"/>
    <n v="32"/>
    <n v="3"/>
    <n v="19"/>
    <s v="Sin cebolla"/>
    <n v="39"/>
    <n v="96"/>
    <n v="0.59375"/>
    <n v="0.68421052631578949"/>
  </r>
  <r>
    <x v="260"/>
    <n v="8"/>
    <s v="Plato_9"/>
    <s v="Descripci‚àö‚â•n del Plato_9"/>
    <n v="17"/>
    <n v="29"/>
    <n v="2"/>
    <n v="36"/>
    <s v="Sin cebolla"/>
    <n v="24"/>
    <n v="58"/>
    <n v="0.58620689655172409"/>
    <n v="0.70588235294117652"/>
  </r>
  <r>
    <x v="261"/>
    <n v="18"/>
    <s v="Plato_5"/>
    <s v="Descripci‚àö‚â•n del Plato_5"/>
    <n v="13"/>
    <n v="22"/>
    <n v="1"/>
    <n v="28"/>
    <s v="Sin cebolla"/>
    <n v="9"/>
    <n v="22"/>
    <n v="0.59090909090909094"/>
    <n v="0.69230769230769229"/>
  </r>
  <r>
    <x v="261"/>
    <n v="18"/>
    <s v="Plato_17"/>
    <s v="Descripci‚àö‚â•n del Plato_17"/>
    <n v="19"/>
    <n v="31"/>
    <n v="3"/>
    <n v="20"/>
    <s v="Sin cebolla"/>
    <n v="36"/>
    <n v="93"/>
    <n v="0.61290322580645162"/>
    <n v="0.63157894736842102"/>
  </r>
  <r>
    <x v="262"/>
    <n v="5"/>
    <s v="Plato_15"/>
    <s v="Descripci‚àö‚â•n del Plato_15"/>
    <n v="19"/>
    <n v="32"/>
    <n v="1"/>
    <n v="37"/>
    <s v="Sin cebolla"/>
    <n v="13"/>
    <n v="32"/>
    <n v="0.59375"/>
    <n v="0.68421052631578949"/>
  </r>
  <r>
    <x v="262"/>
    <n v="5"/>
    <s v="Plato_8"/>
    <s v="Descripci‚àö‚â•n del Plato_8"/>
    <n v="21"/>
    <n v="35"/>
    <n v="1"/>
    <n v="30"/>
    <s v="Sin cebolla"/>
    <n v="14"/>
    <n v="35"/>
    <n v="0.6"/>
    <n v="0.66666666666666663"/>
  </r>
  <r>
    <x v="262"/>
    <n v="5"/>
    <s v="Plato_2"/>
    <s v="Descripci‚àö‚â•n del Plato_2"/>
    <n v="18"/>
    <n v="30"/>
    <n v="1"/>
    <n v="42"/>
    <s v="Ninguna"/>
    <n v="12"/>
    <n v="30"/>
    <n v="0.6"/>
    <n v="0.66666666666666663"/>
  </r>
  <r>
    <x v="262"/>
    <n v="5"/>
    <s v="Plato_7"/>
    <s v="Descripci‚àö‚â•n del Plato_7"/>
    <n v="14"/>
    <n v="24"/>
    <n v="1"/>
    <n v="40"/>
    <s v="Sin cebolla"/>
    <n v="10"/>
    <n v="24"/>
    <n v="0.58333333333333337"/>
    <n v="0.7142857142857143"/>
  </r>
  <r>
    <x v="263"/>
    <n v="2"/>
    <s v="Plato_8"/>
    <s v="Descripci‚àö‚â•n del Plato_8"/>
    <n v="21"/>
    <n v="35"/>
    <n v="2"/>
    <n v="39"/>
    <s v="Sin cebolla"/>
    <n v="28"/>
    <n v="70"/>
    <n v="0.6"/>
    <n v="0.66666666666666663"/>
  </r>
  <r>
    <x v="263"/>
    <n v="2"/>
    <s v="Plato_15"/>
    <s v="Descripci‚àö‚â•n del Plato_15"/>
    <n v="19"/>
    <n v="32"/>
    <n v="1"/>
    <n v="27"/>
    <s v="Sin cebolla"/>
    <n v="13"/>
    <n v="32"/>
    <n v="0.59375"/>
    <n v="0.68421052631578949"/>
  </r>
  <r>
    <x v="263"/>
    <n v="2"/>
    <s v="Plato_2"/>
    <s v="Descripci‚àö‚â•n del Plato_2"/>
    <n v="18"/>
    <n v="30"/>
    <n v="1"/>
    <n v="37"/>
    <s v="Ninguna"/>
    <n v="12"/>
    <n v="30"/>
    <n v="0.6"/>
    <n v="0.66666666666666663"/>
  </r>
  <r>
    <x v="263"/>
    <n v="2"/>
    <s v="Plato_1"/>
    <s v="Descripci‚àö‚â•n del Plato_1"/>
    <n v="15"/>
    <n v="25"/>
    <n v="2"/>
    <n v="14"/>
    <s v="Ninguna"/>
    <n v="20"/>
    <n v="50"/>
    <n v="0.6"/>
    <n v="0.66666666666666663"/>
  </r>
  <r>
    <x v="264"/>
    <n v="6"/>
    <s v="Plato_14"/>
    <s v="Descripci‚àö‚â•n del Plato_14"/>
    <n v="14"/>
    <n v="23"/>
    <n v="1"/>
    <n v="12"/>
    <s v="Ninguna"/>
    <n v="9"/>
    <n v="23"/>
    <n v="0.60869565217391308"/>
    <n v="0.6428571428571429"/>
  </r>
  <r>
    <x v="264"/>
    <n v="6"/>
    <s v="Plato_17"/>
    <s v="Descripci‚àö‚â•n del Plato_17"/>
    <n v="19"/>
    <n v="31"/>
    <n v="1"/>
    <n v="17"/>
    <s v="Sin cebolla"/>
    <n v="12"/>
    <n v="31"/>
    <n v="0.61290322580645162"/>
    <n v="0.63157894736842102"/>
  </r>
  <r>
    <x v="264"/>
    <n v="6"/>
    <s v="Plato_6"/>
    <s v="Descripci‚àö‚â•n del Plato_6"/>
    <n v="16"/>
    <n v="27"/>
    <n v="1"/>
    <n v="56"/>
    <s v="Ninguna"/>
    <n v="11"/>
    <n v="27"/>
    <n v="0.59259259259259256"/>
    <n v="0.6875"/>
  </r>
  <r>
    <x v="264"/>
    <n v="6"/>
    <s v="Plato_2"/>
    <s v="Descripci‚àö‚â•n del Plato_2"/>
    <n v="18"/>
    <n v="30"/>
    <n v="3"/>
    <n v="50"/>
    <s v="Sin cebolla"/>
    <n v="36"/>
    <n v="90"/>
    <n v="0.6"/>
    <n v="0.66666666666666663"/>
  </r>
  <r>
    <x v="265"/>
    <n v="4"/>
    <s v="Plato_7"/>
    <s v="Descripci‚àö‚â•n del Plato_7"/>
    <n v="14"/>
    <n v="24"/>
    <n v="1"/>
    <n v="53"/>
    <s v="Ninguna"/>
    <n v="10"/>
    <n v="24"/>
    <n v="0.58333333333333337"/>
    <n v="0.7142857142857143"/>
  </r>
  <r>
    <x v="265"/>
    <n v="4"/>
    <s v="Plato_1"/>
    <s v="Descripci‚àö‚â•n del Plato_1"/>
    <n v="15"/>
    <n v="25"/>
    <n v="3"/>
    <n v="53"/>
    <s v="Ninguna"/>
    <n v="30"/>
    <n v="75"/>
    <n v="0.6"/>
    <n v="0.66666666666666663"/>
  </r>
  <r>
    <x v="266"/>
    <n v="7"/>
    <s v="Plato_15"/>
    <s v="Descripci‚àö‚â•n del Plato_15"/>
    <n v="19"/>
    <n v="32"/>
    <n v="1"/>
    <n v="45"/>
    <s v="Sin cebolla"/>
    <n v="13"/>
    <n v="32"/>
    <n v="0.59375"/>
    <n v="0.68421052631578949"/>
  </r>
  <r>
    <x v="266"/>
    <n v="7"/>
    <s v="Plato_16"/>
    <s v="Descripci‚àö‚â•n del Plato_16"/>
    <n v="16"/>
    <n v="28"/>
    <n v="2"/>
    <n v="23"/>
    <s v="Ninguna"/>
    <n v="24"/>
    <n v="56"/>
    <n v="0.5714285714285714"/>
    <n v="0.75"/>
  </r>
  <r>
    <x v="266"/>
    <n v="7"/>
    <s v="Plato_2"/>
    <s v="Descripci‚àö‚â•n del Plato_2"/>
    <n v="18"/>
    <n v="30"/>
    <n v="1"/>
    <n v="28"/>
    <s v="Sin cebolla"/>
    <n v="12"/>
    <n v="30"/>
    <n v="0.6"/>
    <n v="0.66666666666666663"/>
  </r>
  <r>
    <x v="267"/>
    <n v="14"/>
    <s v="Plato_7"/>
    <s v="Descripci‚àö‚â•n del Plato_7"/>
    <n v="14"/>
    <n v="24"/>
    <n v="1"/>
    <n v="39"/>
    <s v="Sin cebolla"/>
    <n v="10"/>
    <n v="24"/>
    <n v="0.58333333333333337"/>
    <n v="0.7142857142857143"/>
  </r>
  <r>
    <x v="267"/>
    <n v="14"/>
    <s v="Plato_5"/>
    <s v="Descripci‚àö‚â•n del Plato_5"/>
    <n v="13"/>
    <n v="22"/>
    <n v="2"/>
    <n v="44"/>
    <s v="Sin cebolla"/>
    <n v="18"/>
    <n v="44"/>
    <n v="0.59090909090909094"/>
    <n v="0.69230769230769229"/>
  </r>
  <r>
    <x v="268"/>
    <n v="11"/>
    <s v="Plato_19"/>
    <s v="Descripci‚àö‚â•n del Plato_19"/>
    <n v="22"/>
    <n v="36"/>
    <n v="3"/>
    <n v="13"/>
    <s v="Ninguna"/>
    <n v="42"/>
    <n v="108"/>
    <n v="0.61111111111111116"/>
    <n v="0.63636363636363635"/>
  </r>
  <r>
    <x v="268"/>
    <n v="11"/>
    <s v="Plato_20"/>
    <s v="Descripci‚àö‚â•n del Plato_20"/>
    <n v="25"/>
    <n v="40"/>
    <n v="1"/>
    <n v="58"/>
    <s v="Sin cebolla"/>
    <n v="15"/>
    <n v="40"/>
    <n v="0.625"/>
    <n v="0.6"/>
  </r>
  <r>
    <x v="268"/>
    <n v="11"/>
    <s v="Plato_18"/>
    <s v="Descripci‚àö‚â•n del Plato_18"/>
    <n v="20"/>
    <n v="34"/>
    <n v="3"/>
    <n v="30"/>
    <s v="Sin cebolla"/>
    <n v="42"/>
    <n v="102"/>
    <n v="0.58823529411764708"/>
    <n v="0.7"/>
  </r>
  <r>
    <x v="269"/>
    <n v="10"/>
    <s v="Plato_18"/>
    <s v="Descripci‚àö‚â•n del Plato_18"/>
    <n v="20"/>
    <n v="34"/>
    <n v="3"/>
    <n v="26"/>
    <s v="Ninguna"/>
    <n v="42"/>
    <n v="102"/>
    <n v="0.58823529411764708"/>
    <n v="0.7"/>
  </r>
  <r>
    <x v="270"/>
    <n v="3"/>
    <s v="Plato_5"/>
    <s v="Descripci‚àö‚â•n del Plato_5"/>
    <n v="13"/>
    <n v="22"/>
    <n v="2"/>
    <n v="55"/>
    <s v="Sin cebolla"/>
    <n v="18"/>
    <n v="44"/>
    <n v="0.59090909090909094"/>
    <n v="0.69230769230769229"/>
  </r>
  <r>
    <x v="271"/>
    <n v="7"/>
    <s v="Plato_7"/>
    <s v="Descripci‚àö‚â•n del Plato_7"/>
    <n v="14"/>
    <n v="24"/>
    <n v="2"/>
    <n v="36"/>
    <s v="Ninguna"/>
    <n v="20"/>
    <n v="48"/>
    <n v="0.58333333333333337"/>
    <n v="0.7142857142857143"/>
  </r>
  <r>
    <x v="271"/>
    <n v="7"/>
    <s v="Plato_8"/>
    <s v="Descripci‚àö‚â•n del Plato_8"/>
    <n v="21"/>
    <n v="35"/>
    <n v="1"/>
    <n v="47"/>
    <s v="Sin cebolla"/>
    <n v="14"/>
    <n v="35"/>
    <n v="0.6"/>
    <n v="0.66666666666666663"/>
  </r>
  <r>
    <x v="272"/>
    <n v="20"/>
    <s v="Plato_15"/>
    <s v="Descripci‚àö‚â•n del Plato_15"/>
    <n v="19"/>
    <n v="32"/>
    <n v="1"/>
    <n v="22"/>
    <s v="Sin cebolla"/>
    <n v="13"/>
    <n v="32"/>
    <n v="0.59375"/>
    <n v="0.68421052631578949"/>
  </r>
  <r>
    <x v="272"/>
    <n v="20"/>
    <s v="Plato_5"/>
    <s v="Descripci‚àö‚â•n del Plato_5"/>
    <n v="13"/>
    <n v="22"/>
    <n v="3"/>
    <n v="40"/>
    <s v="Ninguna"/>
    <n v="27"/>
    <n v="66"/>
    <n v="0.59090909090909094"/>
    <n v="0.69230769230769229"/>
  </r>
  <r>
    <x v="272"/>
    <n v="20"/>
    <s v="Plato_1"/>
    <s v="Descripci‚àö‚â•n del Plato_1"/>
    <n v="15"/>
    <n v="25"/>
    <n v="1"/>
    <n v="5"/>
    <s v="Sin cebolla"/>
    <n v="10"/>
    <n v="25"/>
    <n v="0.6"/>
    <n v="0.66666666666666663"/>
  </r>
  <r>
    <x v="273"/>
    <n v="7"/>
    <s v="Plato_10"/>
    <s v="Descripci‚àö‚â•n del Plato_10"/>
    <n v="15"/>
    <n v="26"/>
    <n v="3"/>
    <n v="33"/>
    <s v="Ninguna"/>
    <n v="33"/>
    <n v="78"/>
    <n v="0.57692307692307687"/>
    <n v="0.73333333333333328"/>
  </r>
  <r>
    <x v="273"/>
    <n v="7"/>
    <s v="Plato_12"/>
    <s v="Descripci‚àö‚â•n del Plato_12"/>
    <n v="11"/>
    <n v="19"/>
    <n v="2"/>
    <n v="42"/>
    <s v="Sin cebolla"/>
    <n v="16"/>
    <n v="38"/>
    <n v="0.57894736842105265"/>
    <n v="0.72727272727272729"/>
  </r>
  <r>
    <x v="274"/>
    <n v="5"/>
    <s v="Plato_11"/>
    <s v="Descripci‚àö‚â•n del Plato_11"/>
    <n v="20"/>
    <n v="33"/>
    <n v="1"/>
    <n v="32"/>
    <s v="Sin cebolla"/>
    <n v="13"/>
    <n v="33"/>
    <n v="0.60606060606060608"/>
    <n v="0.65"/>
  </r>
  <r>
    <x v="274"/>
    <n v="5"/>
    <s v="Plato_17"/>
    <s v="Descripci‚àö‚â•n del Plato_17"/>
    <n v="19"/>
    <n v="31"/>
    <n v="2"/>
    <n v="32"/>
    <s v="Ninguna"/>
    <n v="24"/>
    <n v="62"/>
    <n v="0.61290322580645162"/>
    <n v="0.63157894736842102"/>
  </r>
  <r>
    <x v="274"/>
    <n v="5"/>
    <s v="Plato_10"/>
    <s v="Descripci‚àö‚â•n del Plato_10"/>
    <n v="15"/>
    <n v="26"/>
    <n v="1"/>
    <n v="58"/>
    <s v="Ninguna"/>
    <n v="11"/>
    <n v="26"/>
    <n v="0.57692307692307687"/>
    <n v="0.73333333333333328"/>
  </r>
  <r>
    <x v="275"/>
    <n v="15"/>
    <s v="Plato_5"/>
    <s v="Descripci‚àö‚â•n del Plato_5"/>
    <n v="13"/>
    <n v="22"/>
    <n v="2"/>
    <n v="49"/>
    <s v="Ninguna"/>
    <n v="18"/>
    <n v="44"/>
    <n v="0.59090909090909094"/>
    <n v="0.69230769230769229"/>
  </r>
  <r>
    <x v="275"/>
    <n v="15"/>
    <s v="Plato_10"/>
    <s v="Descripci‚àö‚â•n del Plato_10"/>
    <n v="15"/>
    <n v="26"/>
    <n v="1"/>
    <n v="36"/>
    <s v="Sin cebolla"/>
    <n v="11"/>
    <n v="26"/>
    <n v="0.57692307692307687"/>
    <n v="0.73333333333333328"/>
  </r>
  <r>
    <x v="276"/>
    <n v="4"/>
    <s v="Plato_17"/>
    <s v="Descripci‚àö‚â•n del Plato_17"/>
    <n v="19"/>
    <n v="31"/>
    <n v="3"/>
    <n v="29"/>
    <s v="Ninguna"/>
    <n v="36"/>
    <n v="93"/>
    <n v="0.61290322580645162"/>
    <n v="0.63157894736842102"/>
  </r>
  <r>
    <x v="277"/>
    <n v="5"/>
    <s v="Plato_17"/>
    <s v="Descripci‚àö‚â•n del Plato_17"/>
    <n v="19"/>
    <n v="31"/>
    <n v="3"/>
    <n v="33"/>
    <s v="Ninguna"/>
    <n v="36"/>
    <n v="93"/>
    <n v="0.61290322580645162"/>
    <n v="0.63157894736842102"/>
  </r>
  <r>
    <x v="277"/>
    <n v="5"/>
    <s v="Plato_7"/>
    <s v="Descripci‚àö‚â•n del Plato_7"/>
    <n v="14"/>
    <n v="24"/>
    <n v="2"/>
    <n v="28"/>
    <s v="Sin cebolla"/>
    <n v="20"/>
    <n v="48"/>
    <n v="0.58333333333333337"/>
    <n v="0.7142857142857143"/>
  </r>
  <r>
    <x v="278"/>
    <n v="11"/>
    <s v="Plato_20"/>
    <s v="Descripci‚àö‚â•n del Plato_20"/>
    <n v="25"/>
    <n v="40"/>
    <n v="3"/>
    <n v="48"/>
    <s v="Sin cebolla"/>
    <n v="45"/>
    <n v="120"/>
    <n v="0.625"/>
    <n v="0.6"/>
  </r>
  <r>
    <x v="278"/>
    <n v="11"/>
    <s v="Plato_8"/>
    <s v="Descripci‚àö‚â•n del Plato_8"/>
    <n v="21"/>
    <n v="35"/>
    <n v="1"/>
    <n v="28"/>
    <s v="Ninguna"/>
    <n v="14"/>
    <n v="35"/>
    <n v="0.6"/>
    <n v="0.66666666666666663"/>
  </r>
  <r>
    <x v="278"/>
    <n v="11"/>
    <s v="Plato_4"/>
    <s v="Descripci‚àö‚â•n del Plato_4"/>
    <n v="10"/>
    <n v="18"/>
    <n v="1"/>
    <n v="58"/>
    <s v="Ninguna"/>
    <n v="8"/>
    <n v="18"/>
    <n v="0.55555555555555558"/>
    <n v="0.8"/>
  </r>
  <r>
    <x v="278"/>
    <n v="11"/>
    <s v="Plato_16"/>
    <s v="Descripci‚àö‚â•n del Plato_16"/>
    <n v="16"/>
    <n v="28"/>
    <n v="1"/>
    <n v="8"/>
    <s v="Ninguna"/>
    <n v="12"/>
    <n v="28"/>
    <n v="0.5714285714285714"/>
    <n v="0.75"/>
  </r>
  <r>
    <x v="279"/>
    <n v="14"/>
    <s v="Plato_7"/>
    <s v="Descripci‚àö‚â•n del Plato_7"/>
    <n v="14"/>
    <n v="24"/>
    <n v="2"/>
    <n v="52"/>
    <s v="Ninguna"/>
    <n v="20"/>
    <n v="48"/>
    <n v="0.58333333333333337"/>
    <n v="0.7142857142857143"/>
  </r>
  <r>
    <x v="279"/>
    <n v="14"/>
    <s v="Plato_14"/>
    <s v="Descripci‚àö‚â•n del Plato_14"/>
    <n v="14"/>
    <n v="23"/>
    <n v="3"/>
    <n v="34"/>
    <s v="Ninguna"/>
    <n v="27"/>
    <n v="69"/>
    <n v="0.60869565217391308"/>
    <n v="0.6428571428571429"/>
  </r>
  <r>
    <x v="280"/>
    <n v="18"/>
    <s v="Plato_11"/>
    <s v="Descripci‚àö‚â•n del Plato_11"/>
    <n v="20"/>
    <n v="33"/>
    <n v="2"/>
    <n v="9"/>
    <s v="Sin cebolla"/>
    <n v="26"/>
    <n v="66"/>
    <n v="0.60606060606060608"/>
    <n v="0.65"/>
  </r>
  <r>
    <x v="281"/>
    <n v="6"/>
    <s v="Plato_4"/>
    <s v="Descripci‚àö‚â•n del Plato_4"/>
    <n v="10"/>
    <n v="18"/>
    <n v="3"/>
    <n v="57"/>
    <s v="Sin cebolla"/>
    <n v="24"/>
    <n v="54"/>
    <n v="0.55555555555555558"/>
    <n v="0.8"/>
  </r>
  <r>
    <x v="281"/>
    <n v="6"/>
    <s v="Plato_3"/>
    <s v="Descripci‚àö‚â•n del Plato_3"/>
    <n v="12"/>
    <n v="20"/>
    <n v="1"/>
    <n v="57"/>
    <s v="Sin cebolla"/>
    <n v="8"/>
    <n v="20"/>
    <n v="0.6"/>
    <n v="0.66666666666666663"/>
  </r>
  <r>
    <x v="282"/>
    <n v="19"/>
    <s v="Plato_10"/>
    <s v="Descripci‚àö‚â•n del Plato_10"/>
    <n v="15"/>
    <n v="26"/>
    <n v="3"/>
    <n v="6"/>
    <s v="Ninguna"/>
    <n v="33"/>
    <n v="78"/>
    <n v="0.57692307692307687"/>
    <n v="0.73333333333333328"/>
  </r>
  <r>
    <x v="283"/>
    <n v="11"/>
    <s v="Plato_3"/>
    <s v="Descripci‚àö‚â•n del Plato_3"/>
    <n v="12"/>
    <n v="20"/>
    <n v="3"/>
    <n v="45"/>
    <s v="Ninguna"/>
    <n v="24"/>
    <n v="60"/>
    <n v="0.6"/>
    <n v="0.66666666666666663"/>
  </r>
  <r>
    <x v="283"/>
    <n v="11"/>
    <s v="Plato_6"/>
    <s v="Descripci‚àö‚â•n del Plato_6"/>
    <n v="16"/>
    <n v="27"/>
    <n v="1"/>
    <n v="59"/>
    <s v="Ninguna"/>
    <n v="11"/>
    <n v="27"/>
    <n v="0.59259259259259256"/>
    <n v="0.6875"/>
  </r>
  <r>
    <x v="283"/>
    <n v="11"/>
    <s v="Plato_12"/>
    <s v="Descripci‚àö‚â•n del Plato_12"/>
    <n v="11"/>
    <n v="19"/>
    <n v="2"/>
    <n v="41"/>
    <s v="Ninguna"/>
    <n v="16"/>
    <n v="38"/>
    <n v="0.57894736842105265"/>
    <n v="0.72727272727272729"/>
  </r>
  <r>
    <x v="283"/>
    <n v="11"/>
    <s v="Plato_11"/>
    <s v="Descripci‚àö‚â•n del Plato_11"/>
    <n v="20"/>
    <n v="33"/>
    <n v="1"/>
    <n v="50"/>
    <s v="Sin cebolla"/>
    <n v="13"/>
    <n v="33"/>
    <n v="0.60606060606060608"/>
    <n v="0.65"/>
  </r>
  <r>
    <x v="284"/>
    <n v="18"/>
    <s v="Plato_13"/>
    <s v="Descripci‚àö‚â•n del Plato_13"/>
    <n v="13"/>
    <n v="21"/>
    <n v="2"/>
    <n v="12"/>
    <s v="Sin cebolla"/>
    <n v="16"/>
    <n v="42"/>
    <n v="0.61904761904761907"/>
    <n v="0.61538461538461542"/>
  </r>
  <r>
    <x v="285"/>
    <n v="15"/>
    <s v="Plato_18"/>
    <s v="Descripci‚àö‚â•n del Plato_18"/>
    <n v="20"/>
    <n v="34"/>
    <n v="2"/>
    <n v="25"/>
    <s v="Ninguna"/>
    <n v="28"/>
    <n v="68"/>
    <n v="0.58823529411764708"/>
    <n v="0.7"/>
  </r>
  <r>
    <x v="286"/>
    <n v="20"/>
    <s v="Plato_15"/>
    <s v="Descripci‚àö‚â•n del Plato_15"/>
    <n v="19"/>
    <n v="32"/>
    <n v="3"/>
    <n v="46"/>
    <s v="Ninguna"/>
    <n v="39"/>
    <n v="96"/>
    <n v="0.59375"/>
    <n v="0.68421052631578949"/>
  </r>
  <r>
    <x v="286"/>
    <n v="20"/>
    <s v="Plato_14"/>
    <s v="Descripci‚àö‚â•n del Plato_14"/>
    <n v="14"/>
    <n v="23"/>
    <n v="2"/>
    <n v="58"/>
    <s v="Ninguna"/>
    <n v="18"/>
    <n v="46"/>
    <n v="0.60869565217391308"/>
    <n v="0.6428571428571429"/>
  </r>
  <r>
    <x v="286"/>
    <n v="20"/>
    <s v="Plato_2"/>
    <s v="Descripci‚àö‚â•n del Plato_2"/>
    <n v="18"/>
    <n v="30"/>
    <n v="2"/>
    <n v="17"/>
    <s v="Sin cebolla"/>
    <n v="24"/>
    <n v="60"/>
    <n v="0.6"/>
    <n v="0.66666666666666663"/>
  </r>
  <r>
    <x v="287"/>
    <n v="15"/>
    <s v="Plato_7"/>
    <s v="Descripci‚àö‚â•n del Plato_7"/>
    <n v="14"/>
    <n v="24"/>
    <n v="2"/>
    <n v="6"/>
    <s v="Sin cebolla"/>
    <n v="20"/>
    <n v="48"/>
    <n v="0.58333333333333337"/>
    <n v="0.7142857142857143"/>
  </r>
  <r>
    <x v="287"/>
    <n v="15"/>
    <s v="Plato_12"/>
    <s v="Descripci‚àö‚â•n del Plato_12"/>
    <n v="11"/>
    <n v="19"/>
    <n v="2"/>
    <n v="32"/>
    <s v="Ninguna"/>
    <n v="16"/>
    <n v="38"/>
    <n v="0.57894736842105265"/>
    <n v="0.72727272727272729"/>
  </r>
  <r>
    <x v="288"/>
    <n v="15"/>
    <s v="Plato_3"/>
    <s v="Descripci‚àö‚â•n del Plato_3"/>
    <n v="12"/>
    <n v="20"/>
    <n v="3"/>
    <n v="20"/>
    <s v="Ninguna"/>
    <n v="24"/>
    <n v="60"/>
    <n v="0.6"/>
    <n v="0.66666666666666663"/>
  </r>
  <r>
    <x v="288"/>
    <n v="15"/>
    <s v="Plato_10"/>
    <s v="Descripci‚àö‚â•n del Plato_10"/>
    <n v="15"/>
    <n v="26"/>
    <n v="3"/>
    <n v="48"/>
    <s v="Sin cebolla"/>
    <n v="33"/>
    <n v="78"/>
    <n v="0.57692307692307687"/>
    <n v="0.73333333333333328"/>
  </r>
  <r>
    <x v="289"/>
    <n v="19"/>
    <s v="Plato_20"/>
    <s v="Descripci‚àö‚â•n del Plato_20"/>
    <n v="25"/>
    <n v="40"/>
    <n v="1"/>
    <n v="57"/>
    <s v="Ninguna"/>
    <n v="15"/>
    <n v="40"/>
    <n v="0.625"/>
    <n v="0.6"/>
  </r>
  <r>
    <x v="290"/>
    <n v="2"/>
    <s v="Plato_18"/>
    <s v="Descripci‚àö‚â•n del Plato_18"/>
    <n v="20"/>
    <n v="34"/>
    <n v="2"/>
    <n v="28"/>
    <s v="Sin cebolla"/>
    <n v="28"/>
    <n v="68"/>
    <n v="0.58823529411764708"/>
    <n v="0.7"/>
  </r>
  <r>
    <x v="290"/>
    <n v="2"/>
    <s v="Plato_1"/>
    <s v="Descripci‚àö‚â•n del Plato_1"/>
    <n v="15"/>
    <n v="25"/>
    <n v="1"/>
    <n v="41"/>
    <s v="Ninguna"/>
    <n v="10"/>
    <n v="25"/>
    <n v="0.6"/>
    <n v="0.66666666666666663"/>
  </r>
  <r>
    <x v="290"/>
    <n v="2"/>
    <s v="Plato_8"/>
    <s v="Descripci‚àö‚â•n del Plato_8"/>
    <n v="21"/>
    <n v="35"/>
    <n v="3"/>
    <n v="12"/>
    <s v="Sin cebolla"/>
    <n v="42"/>
    <n v="105"/>
    <n v="0.6"/>
    <n v="0.66666666666666663"/>
  </r>
  <r>
    <x v="290"/>
    <n v="2"/>
    <s v="Plato_17"/>
    <s v="Descripci‚àö‚â•n del Plato_17"/>
    <n v="19"/>
    <n v="31"/>
    <n v="2"/>
    <n v="14"/>
    <s v="Ninguna"/>
    <n v="24"/>
    <n v="62"/>
    <n v="0.61290322580645162"/>
    <n v="0.63157894736842102"/>
  </r>
  <r>
    <x v="291"/>
    <n v="10"/>
    <s v="Plato_16"/>
    <s v="Descripci‚àö‚â•n del Plato_16"/>
    <n v="16"/>
    <n v="28"/>
    <n v="3"/>
    <n v="23"/>
    <s v="Sin cebolla"/>
    <n v="36"/>
    <n v="84"/>
    <n v="0.5714285714285714"/>
    <n v="0.75"/>
  </r>
  <r>
    <x v="292"/>
    <n v="16"/>
    <s v="Plato_16"/>
    <s v="Descripci‚àö‚â•n del Plato_16"/>
    <n v="16"/>
    <n v="28"/>
    <n v="3"/>
    <n v="44"/>
    <s v="Ninguna"/>
    <n v="36"/>
    <n v="84"/>
    <n v="0.5714285714285714"/>
    <n v="0.75"/>
  </r>
  <r>
    <x v="292"/>
    <n v="16"/>
    <s v="Plato_2"/>
    <s v="Descripci‚àö‚â•n del Plato_2"/>
    <n v="18"/>
    <n v="30"/>
    <n v="2"/>
    <n v="29"/>
    <s v="Ninguna"/>
    <n v="24"/>
    <n v="60"/>
    <n v="0.6"/>
    <n v="0.66666666666666663"/>
  </r>
  <r>
    <x v="292"/>
    <n v="16"/>
    <s v="Plato_19"/>
    <s v="Descripci‚àö‚â•n del Plato_19"/>
    <n v="22"/>
    <n v="36"/>
    <n v="2"/>
    <n v="47"/>
    <s v="Ninguna"/>
    <n v="28"/>
    <n v="72"/>
    <n v="0.61111111111111116"/>
    <n v="0.63636363636363635"/>
  </r>
  <r>
    <x v="293"/>
    <n v="17"/>
    <s v="Plato_17"/>
    <s v="Descripci‚àö‚â•n del Plato_17"/>
    <n v="19"/>
    <n v="31"/>
    <n v="2"/>
    <n v="31"/>
    <s v="Sin cebolla"/>
    <n v="24"/>
    <n v="62"/>
    <n v="0.61290322580645162"/>
    <n v="0.63157894736842102"/>
  </r>
  <r>
    <x v="293"/>
    <n v="17"/>
    <s v="Plato_19"/>
    <s v="Descripci‚àö‚â•n del Plato_19"/>
    <n v="22"/>
    <n v="36"/>
    <n v="3"/>
    <n v="13"/>
    <s v="Ninguna"/>
    <n v="42"/>
    <n v="108"/>
    <n v="0.61111111111111116"/>
    <n v="0.63636363636363635"/>
  </r>
  <r>
    <x v="293"/>
    <n v="17"/>
    <s v="Plato_4"/>
    <s v="Descripci‚àö‚â•n del Plato_4"/>
    <n v="10"/>
    <n v="18"/>
    <n v="3"/>
    <n v="33"/>
    <s v="Ninguna"/>
    <n v="24"/>
    <n v="54"/>
    <n v="0.55555555555555558"/>
    <n v="0.8"/>
  </r>
  <r>
    <x v="293"/>
    <n v="17"/>
    <s v="Plato_18"/>
    <s v="Descripci‚àö‚â•n del Plato_18"/>
    <n v="20"/>
    <n v="34"/>
    <n v="3"/>
    <n v="9"/>
    <s v="Sin cebolla"/>
    <n v="42"/>
    <n v="102"/>
    <n v="0.58823529411764708"/>
    <n v="0.7"/>
  </r>
  <r>
    <x v="294"/>
    <n v="3"/>
    <s v="Plato_15"/>
    <s v="Descripci‚àö‚â•n del Plato_15"/>
    <n v="19"/>
    <n v="32"/>
    <n v="1"/>
    <n v="44"/>
    <s v="Sin cebolla"/>
    <n v="13"/>
    <n v="32"/>
    <n v="0.59375"/>
    <n v="0.68421052631578949"/>
  </r>
  <r>
    <x v="294"/>
    <n v="3"/>
    <s v="Plato_2"/>
    <s v="Descripci‚àö‚â•n del Plato_2"/>
    <n v="18"/>
    <n v="30"/>
    <n v="3"/>
    <n v="35"/>
    <s v="Ninguna"/>
    <n v="36"/>
    <n v="90"/>
    <n v="0.6"/>
    <n v="0.66666666666666663"/>
  </r>
  <r>
    <x v="294"/>
    <n v="3"/>
    <s v="Plato_17"/>
    <s v="Descripci‚àö‚â•n del Plato_17"/>
    <n v="19"/>
    <n v="31"/>
    <n v="2"/>
    <n v="39"/>
    <s v="Sin cebolla"/>
    <n v="24"/>
    <n v="62"/>
    <n v="0.61290322580645162"/>
    <n v="0.63157894736842102"/>
  </r>
  <r>
    <x v="294"/>
    <n v="3"/>
    <s v="Plato_13"/>
    <s v="Descripci‚àö‚â•n del Plato_13"/>
    <n v="13"/>
    <n v="21"/>
    <n v="3"/>
    <n v="59"/>
    <s v="Ninguna"/>
    <n v="24"/>
    <n v="63"/>
    <n v="0.61904761904761907"/>
    <n v="0.61538461538461542"/>
  </r>
  <r>
    <x v="295"/>
    <n v="14"/>
    <s v="Plato_14"/>
    <s v="Descripci‚àö‚â•n del Plato_14"/>
    <n v="14"/>
    <n v="23"/>
    <n v="1"/>
    <n v="20"/>
    <s v="Ninguna"/>
    <n v="9"/>
    <n v="23"/>
    <n v="0.60869565217391308"/>
    <n v="0.6428571428571429"/>
  </r>
  <r>
    <x v="295"/>
    <n v="14"/>
    <s v="Plato_19"/>
    <s v="Descripci‚àö‚â•n del Plato_19"/>
    <n v="22"/>
    <n v="36"/>
    <n v="1"/>
    <n v="26"/>
    <s v="Sin cebolla"/>
    <n v="14"/>
    <n v="36"/>
    <n v="0.61111111111111116"/>
    <n v="0.63636363636363635"/>
  </r>
  <r>
    <x v="296"/>
    <n v="4"/>
    <s v="Plato_9"/>
    <s v="Descripci‚àö‚â•n del Plato_9"/>
    <n v="17"/>
    <n v="29"/>
    <n v="2"/>
    <n v="59"/>
    <s v="Sin cebolla"/>
    <n v="24"/>
    <n v="58"/>
    <n v="0.58620689655172409"/>
    <n v="0.70588235294117652"/>
  </r>
  <r>
    <x v="296"/>
    <n v="4"/>
    <s v="Plato_4"/>
    <s v="Descripci‚àö‚â•n del Plato_4"/>
    <n v="10"/>
    <n v="18"/>
    <n v="3"/>
    <n v="13"/>
    <s v="Sin cebolla"/>
    <n v="24"/>
    <n v="54"/>
    <n v="0.55555555555555558"/>
    <n v="0.8"/>
  </r>
  <r>
    <x v="296"/>
    <n v="4"/>
    <s v="Plato_13"/>
    <s v="Descripci‚àö‚â•n del Plato_13"/>
    <n v="13"/>
    <n v="21"/>
    <n v="3"/>
    <n v="40"/>
    <s v="Sin cebolla"/>
    <n v="24"/>
    <n v="63"/>
    <n v="0.61904761904761907"/>
    <n v="0.61538461538461542"/>
  </r>
  <r>
    <x v="297"/>
    <n v="11"/>
    <s v="Plato_6"/>
    <s v="Descripci‚àö‚â•n del Plato_6"/>
    <n v="16"/>
    <n v="27"/>
    <n v="3"/>
    <n v="46"/>
    <s v="Ninguna"/>
    <n v="33"/>
    <n v="81"/>
    <n v="0.59259259259259256"/>
    <n v="0.6875"/>
  </r>
  <r>
    <x v="297"/>
    <n v="11"/>
    <s v="Plato_19"/>
    <s v="Descripci‚àö‚â•n del Plato_19"/>
    <n v="22"/>
    <n v="36"/>
    <n v="3"/>
    <n v="49"/>
    <s v="Ninguna"/>
    <n v="42"/>
    <n v="108"/>
    <n v="0.61111111111111116"/>
    <n v="0.63636363636363635"/>
  </r>
  <r>
    <x v="297"/>
    <n v="11"/>
    <s v="Plato_5"/>
    <s v="Descripci‚àö‚â•n del Plato_5"/>
    <n v="13"/>
    <n v="22"/>
    <n v="3"/>
    <n v="46"/>
    <s v="Sin cebolla"/>
    <n v="27"/>
    <n v="66"/>
    <n v="0.59090909090909094"/>
    <n v="0.69230769230769229"/>
  </r>
  <r>
    <x v="298"/>
    <n v="6"/>
    <s v="Plato_3"/>
    <s v="Descripci‚àö‚â•n del Plato_3"/>
    <n v="12"/>
    <n v="20"/>
    <n v="1"/>
    <n v="17"/>
    <s v="Ninguna"/>
    <n v="8"/>
    <n v="20"/>
    <n v="0.6"/>
    <n v="0.66666666666666663"/>
  </r>
  <r>
    <x v="298"/>
    <n v="6"/>
    <s v="Plato_19"/>
    <s v="Descripci‚àö‚â•n del Plato_19"/>
    <n v="22"/>
    <n v="36"/>
    <n v="2"/>
    <n v="55"/>
    <s v="Ninguna"/>
    <n v="28"/>
    <n v="72"/>
    <n v="0.61111111111111116"/>
    <n v="0.63636363636363635"/>
  </r>
  <r>
    <x v="298"/>
    <n v="6"/>
    <s v="Plato_7"/>
    <s v="Descripci‚àö‚â•n del Plato_7"/>
    <n v="14"/>
    <n v="24"/>
    <n v="3"/>
    <n v="15"/>
    <s v="Sin cebolla"/>
    <n v="30"/>
    <n v="72"/>
    <n v="0.58333333333333337"/>
    <n v="0.7142857142857143"/>
  </r>
  <r>
    <x v="298"/>
    <n v="6"/>
    <s v="Plato_4"/>
    <s v="Descripci‚àö‚â•n del Plato_4"/>
    <n v="10"/>
    <n v="18"/>
    <n v="1"/>
    <n v="26"/>
    <s v="Ninguna"/>
    <n v="8"/>
    <n v="18"/>
    <n v="0.55555555555555558"/>
    <n v="0.8"/>
  </r>
  <r>
    <x v="299"/>
    <n v="18"/>
    <s v="Plato_20"/>
    <s v="Descripci‚àö‚â•n del Plato_20"/>
    <n v="25"/>
    <n v="40"/>
    <n v="3"/>
    <n v="54"/>
    <s v="Sin cebolla"/>
    <n v="45"/>
    <n v="120"/>
    <n v="0.625"/>
    <n v="0.6"/>
  </r>
  <r>
    <x v="299"/>
    <n v="18"/>
    <s v="Plato_4"/>
    <s v="Descripci‚àö‚â•n del Plato_4"/>
    <n v="10"/>
    <n v="18"/>
    <n v="3"/>
    <n v="14"/>
    <s v="Ninguna"/>
    <n v="24"/>
    <n v="54"/>
    <n v="0.55555555555555558"/>
    <n v="0.8"/>
  </r>
  <r>
    <x v="299"/>
    <n v="18"/>
    <s v="Plato_10"/>
    <s v="Descripci‚àö‚â•n del Plato_10"/>
    <n v="15"/>
    <n v="26"/>
    <n v="1"/>
    <n v="22"/>
    <s v="Sin cebolla"/>
    <n v="11"/>
    <n v="26"/>
    <n v="0.57692307692307687"/>
    <n v="0.73333333333333328"/>
  </r>
  <r>
    <x v="299"/>
    <n v="18"/>
    <s v="Plato_2"/>
    <s v="Descripci‚àö‚â•n del Plato_2"/>
    <n v="18"/>
    <n v="30"/>
    <n v="3"/>
    <n v="28"/>
    <s v="Ninguna"/>
    <n v="36"/>
    <n v="90"/>
    <n v="0.6"/>
    <n v="0.66666666666666663"/>
  </r>
  <r>
    <x v="300"/>
    <n v="8"/>
    <s v="Plato_17"/>
    <s v="Descripci‚àö‚â•n del Plato_17"/>
    <n v="19"/>
    <n v="31"/>
    <n v="3"/>
    <n v="23"/>
    <s v="Sin cebolla"/>
    <n v="36"/>
    <n v="93"/>
    <n v="0.61290322580645162"/>
    <n v="0.63157894736842102"/>
  </r>
  <r>
    <x v="300"/>
    <n v="8"/>
    <s v="Plato_10"/>
    <s v="Descripci‚àö‚â•n del Plato_10"/>
    <n v="15"/>
    <n v="26"/>
    <n v="2"/>
    <n v="57"/>
    <s v="Sin cebolla"/>
    <n v="22"/>
    <n v="52"/>
    <n v="0.57692307692307687"/>
    <n v="0.73333333333333328"/>
  </r>
  <r>
    <x v="300"/>
    <n v="8"/>
    <s v="Plato_9"/>
    <s v="Descripci‚àö‚â•n del Plato_9"/>
    <n v="17"/>
    <n v="29"/>
    <n v="2"/>
    <n v="49"/>
    <s v="Ninguna"/>
    <n v="24"/>
    <n v="58"/>
    <n v="0.58620689655172409"/>
    <n v="0.70588235294117652"/>
  </r>
  <r>
    <x v="300"/>
    <n v="8"/>
    <s v="Plato_3"/>
    <s v="Descripci‚àö‚â•n del Plato_3"/>
    <n v="12"/>
    <n v="20"/>
    <n v="1"/>
    <n v="54"/>
    <s v="Ninguna"/>
    <n v="8"/>
    <n v="20"/>
    <n v="0.6"/>
    <n v="0.66666666666666663"/>
  </r>
  <r>
    <x v="301"/>
    <n v="5"/>
    <s v="Plato_15"/>
    <s v="Descripci‚àö‚â•n del Plato_15"/>
    <n v="19"/>
    <n v="32"/>
    <n v="3"/>
    <n v="15"/>
    <s v="Ninguna"/>
    <n v="39"/>
    <n v="96"/>
    <n v="0.59375"/>
    <n v="0.68421052631578949"/>
  </r>
  <r>
    <x v="302"/>
    <n v="14"/>
    <s v="Plato_3"/>
    <s v="Descripci‚àö‚â•n del Plato_3"/>
    <n v="12"/>
    <n v="20"/>
    <n v="2"/>
    <n v="13"/>
    <s v="Ninguna"/>
    <n v="16"/>
    <n v="40"/>
    <n v="0.6"/>
    <n v="0.66666666666666663"/>
  </r>
  <r>
    <x v="302"/>
    <n v="14"/>
    <s v="Plato_20"/>
    <s v="Descripci‚àö‚â•n del Plato_20"/>
    <n v="25"/>
    <n v="40"/>
    <n v="3"/>
    <n v="16"/>
    <s v="Ninguna"/>
    <n v="45"/>
    <n v="120"/>
    <n v="0.625"/>
    <n v="0.6"/>
  </r>
  <r>
    <x v="302"/>
    <n v="14"/>
    <s v="Plato_10"/>
    <s v="Descripci‚àö‚â•n del Plato_10"/>
    <n v="15"/>
    <n v="26"/>
    <n v="1"/>
    <n v="56"/>
    <s v="Sin cebolla"/>
    <n v="11"/>
    <n v="26"/>
    <n v="0.57692307692307687"/>
    <n v="0.73333333333333328"/>
  </r>
  <r>
    <x v="302"/>
    <n v="14"/>
    <s v="Plato_7"/>
    <s v="Descripci‚àö‚â•n del Plato_7"/>
    <n v="14"/>
    <n v="24"/>
    <n v="1"/>
    <n v="7"/>
    <s v="Ninguna"/>
    <n v="10"/>
    <n v="24"/>
    <n v="0.58333333333333337"/>
    <n v="0.7142857142857143"/>
  </r>
  <r>
    <x v="303"/>
    <n v="6"/>
    <s v="Plato_15"/>
    <s v="Descripci‚àö‚â•n del Plato_15"/>
    <n v="19"/>
    <n v="32"/>
    <n v="2"/>
    <n v="9"/>
    <s v="Ninguna"/>
    <n v="26"/>
    <n v="64"/>
    <n v="0.59375"/>
    <n v="0.68421052631578949"/>
  </r>
  <r>
    <x v="303"/>
    <n v="6"/>
    <s v="Plato_13"/>
    <s v="Descripci‚àö‚â•n del Plato_13"/>
    <n v="13"/>
    <n v="21"/>
    <n v="2"/>
    <n v="7"/>
    <s v="Sin cebolla"/>
    <n v="16"/>
    <n v="42"/>
    <n v="0.61904761904761907"/>
    <n v="0.61538461538461542"/>
  </r>
  <r>
    <x v="303"/>
    <n v="6"/>
    <s v="Plato_20"/>
    <s v="Descripci‚àö‚â•n del Plato_20"/>
    <n v="25"/>
    <n v="40"/>
    <n v="2"/>
    <n v="48"/>
    <s v="Ninguna"/>
    <n v="30"/>
    <n v="80"/>
    <n v="0.625"/>
    <n v="0.6"/>
  </r>
  <r>
    <x v="303"/>
    <n v="6"/>
    <s v="Plato_17"/>
    <s v="Descripci‚àö‚â•n del Plato_17"/>
    <n v="19"/>
    <n v="31"/>
    <n v="3"/>
    <n v="21"/>
    <s v="Ninguna"/>
    <n v="36"/>
    <n v="93"/>
    <n v="0.61290322580645162"/>
    <n v="0.63157894736842102"/>
  </r>
  <r>
    <x v="304"/>
    <n v="1"/>
    <s v="Plato_8"/>
    <s v="Descripci‚àö‚â•n del Plato_8"/>
    <n v="21"/>
    <n v="35"/>
    <n v="3"/>
    <n v="17"/>
    <s v="Ninguna"/>
    <n v="42"/>
    <n v="105"/>
    <n v="0.6"/>
    <n v="0.66666666666666663"/>
  </r>
  <r>
    <x v="304"/>
    <n v="1"/>
    <s v="Plato_14"/>
    <s v="Descripci‚àö‚â•n del Plato_14"/>
    <n v="14"/>
    <n v="23"/>
    <n v="1"/>
    <n v="48"/>
    <s v="Ninguna"/>
    <n v="9"/>
    <n v="23"/>
    <n v="0.60869565217391308"/>
    <n v="0.6428571428571429"/>
  </r>
  <r>
    <x v="305"/>
    <n v="7"/>
    <s v="Plato_15"/>
    <s v="Descripci‚àö‚â•n del Plato_15"/>
    <n v="19"/>
    <n v="32"/>
    <n v="1"/>
    <n v="21"/>
    <s v="Sin cebolla"/>
    <n v="13"/>
    <n v="32"/>
    <n v="0.59375"/>
    <n v="0.68421052631578949"/>
  </r>
  <r>
    <x v="306"/>
    <n v="20"/>
    <s v="Plato_13"/>
    <s v="Descripci‚àö‚â•n del Plato_13"/>
    <n v="13"/>
    <n v="21"/>
    <n v="3"/>
    <n v="39"/>
    <s v="Sin cebolla"/>
    <n v="24"/>
    <n v="63"/>
    <n v="0.61904761904761907"/>
    <n v="0.61538461538461542"/>
  </r>
  <r>
    <x v="307"/>
    <n v="14"/>
    <s v="Plato_18"/>
    <s v="Descripci‚àö‚â•n del Plato_18"/>
    <n v="20"/>
    <n v="34"/>
    <n v="1"/>
    <n v="44"/>
    <s v="Sin cebolla"/>
    <n v="14"/>
    <n v="34"/>
    <n v="0.58823529411764708"/>
    <n v="0.7"/>
  </r>
  <r>
    <x v="307"/>
    <n v="14"/>
    <s v="Plato_8"/>
    <s v="Descripci‚àö‚â•n del Plato_8"/>
    <n v="21"/>
    <n v="35"/>
    <n v="2"/>
    <n v="41"/>
    <s v="Ninguna"/>
    <n v="28"/>
    <n v="70"/>
    <n v="0.6"/>
    <n v="0.66666666666666663"/>
  </r>
  <r>
    <x v="307"/>
    <n v="14"/>
    <s v="Plato_17"/>
    <s v="Descripci‚àö‚â•n del Plato_17"/>
    <n v="19"/>
    <n v="31"/>
    <n v="2"/>
    <n v="42"/>
    <s v="Ninguna"/>
    <n v="24"/>
    <n v="62"/>
    <n v="0.61290322580645162"/>
    <n v="0.63157894736842102"/>
  </r>
  <r>
    <x v="307"/>
    <n v="14"/>
    <s v="Plato_16"/>
    <s v="Descripci‚àö‚â•n del Plato_16"/>
    <n v="16"/>
    <n v="28"/>
    <n v="2"/>
    <n v="59"/>
    <s v="Ninguna"/>
    <n v="24"/>
    <n v="56"/>
    <n v="0.5714285714285714"/>
    <n v="0.75"/>
  </r>
  <r>
    <x v="308"/>
    <n v="9"/>
    <s v="Plato_20"/>
    <s v="Descripci‚àö‚â•n del Plato_20"/>
    <n v="25"/>
    <n v="40"/>
    <n v="1"/>
    <n v="29"/>
    <s v="Ninguna"/>
    <n v="15"/>
    <n v="40"/>
    <n v="0.625"/>
    <n v="0.6"/>
  </r>
  <r>
    <x v="308"/>
    <n v="9"/>
    <s v="Plato_17"/>
    <s v="Descripci‚àö‚â•n del Plato_17"/>
    <n v="19"/>
    <n v="31"/>
    <n v="2"/>
    <n v="43"/>
    <s v="Sin cebolla"/>
    <n v="24"/>
    <n v="62"/>
    <n v="0.61290322580645162"/>
    <n v="0.63157894736842102"/>
  </r>
  <r>
    <x v="308"/>
    <n v="9"/>
    <s v="Plato_8"/>
    <s v="Descripci‚àö‚â•n del Plato_8"/>
    <n v="21"/>
    <n v="35"/>
    <n v="2"/>
    <n v="51"/>
    <s v="Sin cebolla"/>
    <n v="28"/>
    <n v="70"/>
    <n v="0.6"/>
    <n v="0.66666666666666663"/>
  </r>
  <r>
    <x v="309"/>
    <n v="17"/>
    <s v="Plato_10"/>
    <s v="Descripci‚àö‚â•n del Plato_10"/>
    <n v="15"/>
    <n v="26"/>
    <n v="3"/>
    <n v="43"/>
    <s v="Ninguna"/>
    <n v="33"/>
    <n v="78"/>
    <n v="0.57692307692307687"/>
    <n v="0.73333333333333328"/>
  </r>
  <r>
    <x v="309"/>
    <n v="17"/>
    <s v="Plato_2"/>
    <s v="Descripci‚àö‚â•n del Plato_2"/>
    <n v="18"/>
    <n v="30"/>
    <n v="2"/>
    <n v="54"/>
    <s v="Sin cebolla"/>
    <n v="24"/>
    <n v="60"/>
    <n v="0.6"/>
    <n v="0.66666666666666663"/>
  </r>
  <r>
    <x v="310"/>
    <n v="6"/>
    <s v="Plato_7"/>
    <s v="Descripci‚àö‚â•n del Plato_7"/>
    <n v="14"/>
    <n v="24"/>
    <n v="1"/>
    <n v="46"/>
    <s v="Sin cebolla"/>
    <n v="10"/>
    <n v="24"/>
    <n v="0.58333333333333337"/>
    <n v="0.7142857142857143"/>
  </r>
  <r>
    <x v="310"/>
    <n v="6"/>
    <s v="Plato_9"/>
    <s v="Descripci‚àö‚â•n del Plato_9"/>
    <n v="17"/>
    <n v="29"/>
    <n v="1"/>
    <n v="28"/>
    <s v="Sin cebolla"/>
    <n v="12"/>
    <n v="29"/>
    <n v="0.58620689655172409"/>
    <n v="0.70588235294117652"/>
  </r>
  <r>
    <x v="311"/>
    <n v="2"/>
    <s v="Plato_15"/>
    <s v="Descripci‚àö‚â•n del Plato_15"/>
    <n v="19"/>
    <n v="32"/>
    <n v="2"/>
    <n v="45"/>
    <s v="Sin cebolla"/>
    <n v="26"/>
    <n v="64"/>
    <n v="0.59375"/>
    <n v="0.68421052631578949"/>
  </r>
  <r>
    <x v="311"/>
    <n v="2"/>
    <s v="Plato_8"/>
    <s v="Descripci‚àö‚â•n del Plato_8"/>
    <n v="21"/>
    <n v="35"/>
    <n v="2"/>
    <n v="10"/>
    <s v="Sin cebolla"/>
    <n v="28"/>
    <n v="70"/>
    <n v="0.6"/>
    <n v="0.66666666666666663"/>
  </r>
  <r>
    <x v="312"/>
    <n v="10"/>
    <s v="Plato_12"/>
    <s v="Descripci‚àö‚â•n del Plato_12"/>
    <n v="11"/>
    <n v="19"/>
    <n v="2"/>
    <n v="27"/>
    <s v="Sin cebolla"/>
    <n v="16"/>
    <n v="38"/>
    <n v="0.57894736842105265"/>
    <n v="0.72727272727272729"/>
  </r>
  <r>
    <x v="312"/>
    <n v="10"/>
    <s v="Plato_17"/>
    <s v="Descripci‚àö‚â•n del Plato_17"/>
    <n v="19"/>
    <n v="31"/>
    <n v="2"/>
    <n v="38"/>
    <s v="Ninguna"/>
    <n v="24"/>
    <n v="62"/>
    <n v="0.61290322580645162"/>
    <n v="0.63157894736842102"/>
  </r>
  <r>
    <x v="312"/>
    <n v="10"/>
    <s v="Plato_19"/>
    <s v="Descripci‚àö‚â•n del Plato_19"/>
    <n v="22"/>
    <n v="36"/>
    <n v="3"/>
    <n v="26"/>
    <s v="Ninguna"/>
    <n v="42"/>
    <n v="108"/>
    <n v="0.61111111111111116"/>
    <n v="0.63636363636363635"/>
  </r>
  <r>
    <x v="312"/>
    <n v="10"/>
    <s v="Plato_7"/>
    <s v="Descripci‚àö‚â•n del Plato_7"/>
    <n v="14"/>
    <n v="24"/>
    <n v="1"/>
    <n v="15"/>
    <s v="Sin cebolla"/>
    <n v="10"/>
    <n v="24"/>
    <n v="0.58333333333333337"/>
    <n v="0.7142857142857143"/>
  </r>
  <r>
    <x v="313"/>
    <n v="20"/>
    <s v="Plato_6"/>
    <s v="Descripci‚àö‚â•n del Plato_6"/>
    <n v="16"/>
    <n v="27"/>
    <n v="1"/>
    <n v="5"/>
    <s v="Ninguna"/>
    <n v="11"/>
    <n v="27"/>
    <n v="0.59259259259259256"/>
    <n v="0.6875"/>
  </r>
  <r>
    <x v="314"/>
    <n v="14"/>
    <s v="Plato_1"/>
    <s v="Descripci‚àö‚â•n del Plato_1"/>
    <n v="15"/>
    <n v="25"/>
    <n v="1"/>
    <n v="16"/>
    <s v="Sin cebolla"/>
    <n v="10"/>
    <n v="25"/>
    <n v="0.6"/>
    <n v="0.66666666666666663"/>
  </r>
  <r>
    <x v="314"/>
    <n v="14"/>
    <s v="Plato_16"/>
    <s v="Descripci‚àö‚â•n del Plato_16"/>
    <n v="16"/>
    <n v="28"/>
    <n v="1"/>
    <n v="7"/>
    <s v="Sin cebolla"/>
    <n v="12"/>
    <n v="28"/>
    <n v="0.5714285714285714"/>
    <n v="0.75"/>
  </r>
  <r>
    <x v="314"/>
    <n v="14"/>
    <s v="Plato_9"/>
    <s v="Descripci‚àö‚â•n del Plato_9"/>
    <n v="17"/>
    <n v="29"/>
    <n v="3"/>
    <n v="52"/>
    <s v="Sin cebolla"/>
    <n v="36"/>
    <n v="87"/>
    <n v="0.58620689655172409"/>
    <n v="0.70588235294117652"/>
  </r>
  <r>
    <x v="314"/>
    <n v="14"/>
    <s v="Plato_13"/>
    <s v="Descripci‚àö‚â•n del Plato_13"/>
    <n v="13"/>
    <n v="21"/>
    <n v="1"/>
    <n v="51"/>
    <s v="Sin cebolla"/>
    <n v="8"/>
    <n v="21"/>
    <n v="0.61904761904761907"/>
    <n v="0.61538461538461542"/>
  </r>
  <r>
    <x v="315"/>
    <n v="2"/>
    <s v="Plato_4"/>
    <s v="Descripci‚àö‚â•n del Plato_4"/>
    <n v="10"/>
    <n v="18"/>
    <n v="1"/>
    <n v="30"/>
    <s v="Ninguna"/>
    <n v="8"/>
    <n v="18"/>
    <n v="0.55555555555555558"/>
    <n v="0.8"/>
  </r>
  <r>
    <x v="315"/>
    <n v="2"/>
    <s v="Plato_13"/>
    <s v="Descripci‚àö‚â•n del Plato_13"/>
    <n v="13"/>
    <n v="21"/>
    <n v="1"/>
    <n v="23"/>
    <s v="Ninguna"/>
    <n v="8"/>
    <n v="21"/>
    <n v="0.61904761904761907"/>
    <n v="0.61538461538461542"/>
  </r>
  <r>
    <x v="315"/>
    <n v="2"/>
    <s v="Plato_6"/>
    <s v="Descripci‚àö‚â•n del Plato_6"/>
    <n v="16"/>
    <n v="27"/>
    <n v="3"/>
    <n v="53"/>
    <s v="Sin cebolla"/>
    <n v="33"/>
    <n v="81"/>
    <n v="0.59259259259259256"/>
    <n v="0.6875"/>
  </r>
  <r>
    <x v="315"/>
    <n v="2"/>
    <s v="Plato_20"/>
    <s v="Descripci‚àö‚â•n del Plato_20"/>
    <n v="25"/>
    <n v="40"/>
    <n v="1"/>
    <n v="52"/>
    <s v="Sin cebolla"/>
    <n v="15"/>
    <n v="40"/>
    <n v="0.625"/>
    <n v="0.6"/>
  </r>
  <r>
    <x v="316"/>
    <n v="17"/>
    <s v="Plato_5"/>
    <s v="Descripci‚àö‚â•n del Plato_5"/>
    <n v="13"/>
    <n v="22"/>
    <n v="2"/>
    <n v="20"/>
    <s v="Sin cebolla"/>
    <n v="18"/>
    <n v="44"/>
    <n v="0.59090909090909094"/>
    <n v="0.69230769230769229"/>
  </r>
  <r>
    <x v="316"/>
    <n v="17"/>
    <s v="Plato_18"/>
    <s v="Descripci‚àö‚â•n del Plato_18"/>
    <n v="20"/>
    <n v="34"/>
    <n v="3"/>
    <n v="37"/>
    <s v="Sin cebolla"/>
    <n v="42"/>
    <n v="102"/>
    <n v="0.58823529411764708"/>
    <n v="0.7"/>
  </r>
  <r>
    <x v="316"/>
    <n v="17"/>
    <s v="Plato_15"/>
    <s v="Descripci‚àö‚â•n del Plato_15"/>
    <n v="19"/>
    <n v="32"/>
    <n v="1"/>
    <n v="31"/>
    <s v="Sin cebolla"/>
    <n v="13"/>
    <n v="32"/>
    <n v="0.59375"/>
    <n v="0.68421052631578949"/>
  </r>
  <r>
    <x v="317"/>
    <n v="13"/>
    <s v="Plato_9"/>
    <s v="Descripci‚àö‚â•n del Plato_9"/>
    <n v="17"/>
    <n v="29"/>
    <n v="1"/>
    <n v="39"/>
    <s v="Sin cebolla"/>
    <n v="12"/>
    <n v="29"/>
    <n v="0.58620689655172409"/>
    <n v="0.70588235294117652"/>
  </r>
  <r>
    <x v="318"/>
    <n v="1"/>
    <s v="Plato_15"/>
    <s v="Descripci‚àö‚â•n del Plato_15"/>
    <n v="19"/>
    <n v="32"/>
    <n v="3"/>
    <n v="16"/>
    <s v="Sin cebolla"/>
    <n v="39"/>
    <n v="96"/>
    <n v="0.59375"/>
    <n v="0.68421052631578949"/>
  </r>
  <r>
    <x v="318"/>
    <n v="1"/>
    <s v="Plato_8"/>
    <s v="Descripci‚àö‚â•n del Plato_8"/>
    <n v="21"/>
    <n v="35"/>
    <n v="2"/>
    <n v="17"/>
    <s v="Ninguna"/>
    <n v="28"/>
    <n v="70"/>
    <n v="0.6"/>
    <n v="0.66666666666666663"/>
  </r>
  <r>
    <x v="318"/>
    <n v="1"/>
    <s v="Plato_20"/>
    <s v="Descripci‚àö‚â•n del Plato_20"/>
    <n v="25"/>
    <n v="40"/>
    <n v="1"/>
    <n v="38"/>
    <s v="Sin cebolla"/>
    <n v="15"/>
    <n v="40"/>
    <n v="0.625"/>
    <n v="0.6"/>
  </r>
  <r>
    <x v="318"/>
    <n v="1"/>
    <s v="Plato_17"/>
    <s v="Descripci‚àö‚â•n del Plato_17"/>
    <n v="19"/>
    <n v="31"/>
    <n v="2"/>
    <n v="55"/>
    <s v="Sin cebolla"/>
    <n v="24"/>
    <n v="62"/>
    <n v="0.61290322580645162"/>
    <n v="0.63157894736842102"/>
  </r>
  <r>
    <x v="319"/>
    <n v="9"/>
    <s v="Plato_13"/>
    <s v="Descripci‚àö‚â•n del Plato_13"/>
    <n v="13"/>
    <n v="21"/>
    <n v="2"/>
    <n v="44"/>
    <s v="Sin cebolla"/>
    <n v="16"/>
    <n v="42"/>
    <n v="0.61904761904761907"/>
    <n v="0.61538461538461542"/>
  </r>
  <r>
    <x v="319"/>
    <n v="9"/>
    <s v="Plato_5"/>
    <s v="Descripci‚àö‚â•n del Plato_5"/>
    <n v="13"/>
    <n v="22"/>
    <n v="1"/>
    <n v="44"/>
    <s v="Sin cebolla"/>
    <n v="9"/>
    <n v="22"/>
    <n v="0.59090909090909094"/>
    <n v="0.69230769230769229"/>
  </r>
  <r>
    <x v="319"/>
    <n v="9"/>
    <s v="Plato_18"/>
    <s v="Descripci‚àö‚â•n del Plato_18"/>
    <n v="20"/>
    <n v="34"/>
    <n v="1"/>
    <n v="42"/>
    <s v="Ninguna"/>
    <n v="14"/>
    <n v="34"/>
    <n v="0.58823529411764708"/>
    <n v="0.7"/>
  </r>
  <r>
    <x v="320"/>
    <n v="18"/>
    <s v="Plato_16"/>
    <s v="Descripci‚àö‚â•n del Plato_16"/>
    <n v="16"/>
    <n v="28"/>
    <n v="1"/>
    <n v="34"/>
    <s v="Sin cebolla"/>
    <n v="12"/>
    <n v="28"/>
    <n v="0.5714285714285714"/>
    <n v="0.75"/>
  </r>
  <r>
    <x v="320"/>
    <n v="18"/>
    <s v="Plato_5"/>
    <s v="Descripci‚àö‚â•n del Plato_5"/>
    <n v="13"/>
    <n v="22"/>
    <n v="2"/>
    <n v="22"/>
    <s v="Sin cebolla"/>
    <n v="18"/>
    <n v="44"/>
    <n v="0.59090909090909094"/>
    <n v="0.69230769230769229"/>
  </r>
  <r>
    <x v="320"/>
    <n v="18"/>
    <s v="Plato_14"/>
    <s v="Descripci‚àö‚â•n del Plato_14"/>
    <n v="14"/>
    <n v="23"/>
    <n v="3"/>
    <n v="39"/>
    <s v="Ninguna"/>
    <n v="27"/>
    <n v="69"/>
    <n v="0.60869565217391308"/>
    <n v="0.6428571428571429"/>
  </r>
  <r>
    <x v="321"/>
    <n v="12"/>
    <s v="Plato_15"/>
    <s v="Descripci‚àö‚â•n del Plato_15"/>
    <n v="19"/>
    <n v="32"/>
    <n v="2"/>
    <n v="8"/>
    <s v="Ninguna"/>
    <n v="26"/>
    <n v="64"/>
    <n v="0.59375"/>
    <n v="0.68421052631578949"/>
  </r>
  <r>
    <x v="321"/>
    <n v="12"/>
    <s v="Plato_13"/>
    <s v="Descripci‚àö‚â•n del Plato_13"/>
    <n v="13"/>
    <n v="21"/>
    <n v="1"/>
    <n v="52"/>
    <s v="Sin cebolla"/>
    <n v="8"/>
    <n v="21"/>
    <n v="0.61904761904761907"/>
    <n v="0.61538461538461542"/>
  </r>
  <r>
    <x v="322"/>
    <n v="8"/>
    <s v="Plato_5"/>
    <s v="Descripci‚àö‚â•n del Plato_5"/>
    <n v="13"/>
    <n v="22"/>
    <n v="3"/>
    <n v="37"/>
    <s v="Sin cebolla"/>
    <n v="27"/>
    <n v="66"/>
    <n v="0.59090909090909094"/>
    <n v="0.69230769230769229"/>
  </r>
  <r>
    <x v="322"/>
    <n v="8"/>
    <s v="Plato_9"/>
    <s v="Descripci‚àö‚â•n del Plato_9"/>
    <n v="17"/>
    <n v="29"/>
    <n v="2"/>
    <n v="33"/>
    <s v="Ninguna"/>
    <n v="24"/>
    <n v="58"/>
    <n v="0.58620689655172409"/>
    <n v="0.70588235294117652"/>
  </r>
  <r>
    <x v="322"/>
    <n v="8"/>
    <s v="Plato_7"/>
    <s v="Descripci‚àö‚â•n del Plato_7"/>
    <n v="14"/>
    <n v="24"/>
    <n v="2"/>
    <n v="30"/>
    <s v="Ninguna"/>
    <n v="20"/>
    <n v="48"/>
    <n v="0.58333333333333337"/>
    <n v="0.7142857142857143"/>
  </r>
  <r>
    <x v="322"/>
    <n v="8"/>
    <s v="Plato_4"/>
    <s v="Descripci‚àö‚â•n del Plato_4"/>
    <n v="10"/>
    <n v="18"/>
    <n v="2"/>
    <n v="22"/>
    <s v="Sin cebolla"/>
    <n v="16"/>
    <n v="36"/>
    <n v="0.55555555555555558"/>
    <n v="0.8"/>
  </r>
  <r>
    <x v="323"/>
    <n v="9"/>
    <s v="Plato_2"/>
    <s v="Descripci‚àö‚â•n del Plato_2"/>
    <n v="18"/>
    <n v="30"/>
    <n v="1"/>
    <n v="15"/>
    <s v="Sin cebolla"/>
    <n v="12"/>
    <n v="30"/>
    <n v="0.6"/>
    <n v="0.66666666666666663"/>
  </r>
  <r>
    <x v="323"/>
    <n v="9"/>
    <s v="Plato_6"/>
    <s v="Descripci‚àö‚â•n del Plato_6"/>
    <n v="16"/>
    <n v="27"/>
    <n v="3"/>
    <n v="58"/>
    <s v="Ninguna"/>
    <n v="33"/>
    <n v="81"/>
    <n v="0.59259259259259256"/>
    <n v="0.6875"/>
  </r>
  <r>
    <x v="323"/>
    <n v="9"/>
    <s v="Plato_10"/>
    <s v="Descripci‚àö‚â•n del Plato_10"/>
    <n v="15"/>
    <n v="26"/>
    <n v="1"/>
    <n v="17"/>
    <s v="Ninguna"/>
    <n v="11"/>
    <n v="26"/>
    <n v="0.57692307692307687"/>
    <n v="0.73333333333333328"/>
  </r>
  <r>
    <x v="324"/>
    <n v="18"/>
    <s v="Plato_13"/>
    <s v="Descripci‚àö‚â•n del Plato_13"/>
    <n v="13"/>
    <n v="21"/>
    <n v="1"/>
    <n v="26"/>
    <s v="Sin cebolla"/>
    <n v="8"/>
    <n v="21"/>
    <n v="0.61904761904761907"/>
    <n v="0.61538461538461542"/>
  </r>
  <r>
    <x v="324"/>
    <n v="18"/>
    <s v="Plato_17"/>
    <s v="Descripci‚àö‚â•n del Plato_17"/>
    <n v="19"/>
    <n v="31"/>
    <n v="1"/>
    <n v="5"/>
    <s v="Sin cebolla"/>
    <n v="12"/>
    <n v="31"/>
    <n v="0.61290322580645162"/>
    <n v="0.63157894736842102"/>
  </r>
  <r>
    <x v="324"/>
    <n v="18"/>
    <s v="Plato_8"/>
    <s v="Descripci‚àö‚â•n del Plato_8"/>
    <n v="21"/>
    <n v="35"/>
    <n v="2"/>
    <n v="13"/>
    <s v="Sin cebolla"/>
    <n v="28"/>
    <n v="70"/>
    <n v="0.6"/>
    <n v="0.66666666666666663"/>
  </r>
  <r>
    <x v="324"/>
    <n v="18"/>
    <s v="Plato_15"/>
    <s v="Descripci‚àö‚â•n del Plato_15"/>
    <n v="19"/>
    <n v="32"/>
    <n v="1"/>
    <n v="27"/>
    <s v="Ninguna"/>
    <n v="13"/>
    <n v="32"/>
    <n v="0.59375"/>
    <n v="0.68421052631578949"/>
  </r>
  <r>
    <x v="325"/>
    <n v="14"/>
    <s v="Plato_8"/>
    <s v="Descripci‚àö‚â•n del Plato_8"/>
    <n v="21"/>
    <n v="35"/>
    <n v="1"/>
    <n v="14"/>
    <s v="Ninguna"/>
    <n v="14"/>
    <n v="35"/>
    <n v="0.6"/>
    <n v="0.66666666666666663"/>
  </r>
  <r>
    <x v="325"/>
    <n v="14"/>
    <s v="Plato_4"/>
    <s v="Descripci‚àö‚â•n del Plato_4"/>
    <n v="10"/>
    <n v="18"/>
    <n v="1"/>
    <n v="28"/>
    <s v="Ninguna"/>
    <n v="8"/>
    <n v="18"/>
    <n v="0.55555555555555558"/>
    <n v="0.8"/>
  </r>
  <r>
    <x v="325"/>
    <n v="14"/>
    <s v="Plato_16"/>
    <s v="Descripci‚àö‚â•n del Plato_16"/>
    <n v="16"/>
    <n v="28"/>
    <n v="1"/>
    <n v="49"/>
    <s v="Ninguna"/>
    <n v="12"/>
    <n v="28"/>
    <n v="0.5714285714285714"/>
    <n v="0.75"/>
  </r>
  <r>
    <x v="326"/>
    <n v="12"/>
    <s v="Plato_18"/>
    <s v="Descripci‚àö‚â•n del Plato_18"/>
    <n v="20"/>
    <n v="34"/>
    <n v="3"/>
    <n v="33"/>
    <s v="Ninguna"/>
    <n v="42"/>
    <n v="102"/>
    <n v="0.58823529411764708"/>
    <n v="0.7"/>
  </r>
  <r>
    <x v="326"/>
    <n v="12"/>
    <s v="Plato_4"/>
    <s v="Descripci‚àö‚â•n del Plato_4"/>
    <n v="10"/>
    <n v="18"/>
    <n v="1"/>
    <n v="7"/>
    <s v="Sin cebolla"/>
    <n v="8"/>
    <n v="18"/>
    <n v="0.55555555555555558"/>
    <n v="0.8"/>
  </r>
  <r>
    <x v="326"/>
    <n v="12"/>
    <s v="Plato_6"/>
    <s v="Descripci‚àö‚â•n del Plato_6"/>
    <n v="16"/>
    <n v="27"/>
    <n v="1"/>
    <n v="34"/>
    <s v="Ninguna"/>
    <n v="11"/>
    <n v="27"/>
    <n v="0.59259259259259256"/>
    <n v="0.6875"/>
  </r>
  <r>
    <x v="327"/>
    <n v="4"/>
    <s v="Plato_8"/>
    <s v="Descripci‚àö‚â•n del Plato_8"/>
    <n v="21"/>
    <n v="35"/>
    <n v="1"/>
    <n v="21"/>
    <s v="Ninguna"/>
    <n v="14"/>
    <n v="35"/>
    <n v="0.6"/>
    <n v="0.66666666666666663"/>
  </r>
  <r>
    <x v="328"/>
    <n v="13"/>
    <s v="Plato_13"/>
    <s v="Descripci‚àö‚â•n del Plato_13"/>
    <n v="13"/>
    <n v="21"/>
    <n v="2"/>
    <n v="56"/>
    <s v="Ninguna"/>
    <n v="16"/>
    <n v="42"/>
    <n v="0.61904761904761907"/>
    <n v="0.61538461538461542"/>
  </r>
  <r>
    <x v="328"/>
    <n v="13"/>
    <s v="Plato_20"/>
    <s v="Descripci‚àö‚â•n del Plato_20"/>
    <n v="25"/>
    <n v="40"/>
    <n v="2"/>
    <n v="17"/>
    <s v="Ninguna"/>
    <n v="30"/>
    <n v="80"/>
    <n v="0.625"/>
    <n v="0.6"/>
  </r>
  <r>
    <x v="328"/>
    <n v="13"/>
    <s v="Plato_17"/>
    <s v="Descripci‚àö‚â•n del Plato_17"/>
    <n v="19"/>
    <n v="31"/>
    <n v="2"/>
    <n v="58"/>
    <s v="Ninguna"/>
    <n v="24"/>
    <n v="62"/>
    <n v="0.61290322580645162"/>
    <n v="0.63157894736842102"/>
  </r>
  <r>
    <x v="328"/>
    <n v="13"/>
    <s v="Plato_14"/>
    <s v="Descripci‚àö‚â•n del Plato_14"/>
    <n v="14"/>
    <n v="23"/>
    <n v="1"/>
    <n v="8"/>
    <s v="Ninguna"/>
    <n v="9"/>
    <n v="23"/>
    <n v="0.60869565217391308"/>
    <n v="0.6428571428571429"/>
  </r>
  <r>
    <x v="329"/>
    <n v="10"/>
    <s v="Plato_1"/>
    <s v="Descripci‚àö‚â•n del Plato_1"/>
    <n v="15"/>
    <n v="25"/>
    <n v="2"/>
    <n v="25"/>
    <s v="Sin cebolla"/>
    <n v="20"/>
    <n v="50"/>
    <n v="0.6"/>
    <n v="0.66666666666666663"/>
  </r>
  <r>
    <x v="329"/>
    <n v="10"/>
    <s v="Plato_16"/>
    <s v="Descripci‚àö‚â•n del Plato_16"/>
    <n v="16"/>
    <n v="28"/>
    <n v="2"/>
    <n v="43"/>
    <s v="Ninguna"/>
    <n v="24"/>
    <n v="56"/>
    <n v="0.5714285714285714"/>
    <n v="0.75"/>
  </r>
  <r>
    <x v="329"/>
    <n v="10"/>
    <s v="Plato_14"/>
    <s v="Descripci‚àö‚â•n del Plato_14"/>
    <n v="14"/>
    <n v="23"/>
    <n v="3"/>
    <n v="21"/>
    <s v="Ninguna"/>
    <n v="27"/>
    <n v="69"/>
    <n v="0.60869565217391308"/>
    <n v="0.6428571428571429"/>
  </r>
  <r>
    <x v="329"/>
    <n v="10"/>
    <s v="Plato_13"/>
    <s v="Descripci‚àö‚â•n del Plato_13"/>
    <n v="13"/>
    <n v="21"/>
    <n v="2"/>
    <n v="51"/>
    <s v="Sin cebolla"/>
    <n v="16"/>
    <n v="42"/>
    <n v="0.61904761904761907"/>
    <n v="0.61538461538461542"/>
  </r>
  <r>
    <x v="330"/>
    <n v="20"/>
    <s v="Plato_12"/>
    <s v="Descripci‚àö‚â•n del Plato_12"/>
    <n v="11"/>
    <n v="19"/>
    <n v="1"/>
    <n v="5"/>
    <s v="Ninguna"/>
    <n v="8"/>
    <n v="19"/>
    <n v="0.57894736842105265"/>
    <n v="0.72727272727272729"/>
  </r>
  <r>
    <x v="330"/>
    <n v="20"/>
    <s v="Plato_8"/>
    <s v="Descripci‚àö‚â•n del Plato_8"/>
    <n v="21"/>
    <n v="35"/>
    <n v="3"/>
    <n v="26"/>
    <s v="Sin cebolla"/>
    <n v="42"/>
    <n v="105"/>
    <n v="0.6"/>
    <n v="0.66666666666666663"/>
  </r>
  <r>
    <x v="330"/>
    <n v="20"/>
    <s v="Plato_7"/>
    <s v="Descripci‚àö‚â•n del Plato_7"/>
    <n v="14"/>
    <n v="24"/>
    <n v="1"/>
    <n v="55"/>
    <s v="Ninguna"/>
    <n v="10"/>
    <n v="24"/>
    <n v="0.58333333333333337"/>
    <n v="0.7142857142857143"/>
  </r>
  <r>
    <x v="330"/>
    <n v="20"/>
    <s v="Plato_1"/>
    <s v="Descripci‚àö‚â•n del Plato_1"/>
    <n v="15"/>
    <n v="25"/>
    <n v="1"/>
    <n v="35"/>
    <s v="Ninguna"/>
    <n v="10"/>
    <n v="25"/>
    <n v="0.6"/>
    <n v="0.66666666666666663"/>
  </r>
  <r>
    <x v="331"/>
    <n v="6"/>
    <s v="Plato_20"/>
    <s v="Descripci‚àö‚â•n del Plato_20"/>
    <n v="25"/>
    <n v="40"/>
    <n v="3"/>
    <n v="17"/>
    <s v="Ninguna"/>
    <n v="45"/>
    <n v="120"/>
    <n v="0.625"/>
    <n v="0.6"/>
  </r>
  <r>
    <x v="332"/>
    <n v="6"/>
    <s v="Plato_19"/>
    <s v="Descripci‚àö‚â•n del Plato_19"/>
    <n v="22"/>
    <n v="36"/>
    <n v="1"/>
    <n v="38"/>
    <s v="Sin cebolla"/>
    <n v="14"/>
    <n v="36"/>
    <n v="0.61111111111111116"/>
    <n v="0.63636363636363635"/>
  </r>
  <r>
    <x v="332"/>
    <n v="6"/>
    <s v="Plato_4"/>
    <s v="Descripci‚àö‚â•n del Plato_4"/>
    <n v="10"/>
    <n v="18"/>
    <n v="2"/>
    <n v="23"/>
    <s v="Sin cebolla"/>
    <n v="16"/>
    <n v="36"/>
    <n v="0.55555555555555558"/>
    <n v="0.8"/>
  </r>
  <r>
    <x v="333"/>
    <n v="12"/>
    <s v="Plato_13"/>
    <s v="Descripci‚àö‚â•n del Plato_13"/>
    <n v="13"/>
    <n v="21"/>
    <n v="2"/>
    <n v="36"/>
    <s v="Sin cebolla"/>
    <n v="16"/>
    <n v="42"/>
    <n v="0.61904761904761907"/>
    <n v="0.61538461538461542"/>
  </r>
  <r>
    <x v="333"/>
    <n v="12"/>
    <s v="Plato_14"/>
    <s v="Descripci‚àö‚â•n del Plato_14"/>
    <n v="14"/>
    <n v="23"/>
    <n v="1"/>
    <n v="58"/>
    <s v="Ninguna"/>
    <n v="9"/>
    <n v="23"/>
    <n v="0.60869565217391308"/>
    <n v="0.6428571428571429"/>
  </r>
  <r>
    <x v="333"/>
    <n v="12"/>
    <s v="Plato_7"/>
    <s v="Descripci‚àö‚â•n del Plato_7"/>
    <n v="14"/>
    <n v="24"/>
    <n v="2"/>
    <n v="31"/>
    <s v="Ninguna"/>
    <n v="20"/>
    <n v="48"/>
    <n v="0.58333333333333337"/>
    <n v="0.7142857142857143"/>
  </r>
  <r>
    <x v="333"/>
    <n v="12"/>
    <s v="Plato_2"/>
    <s v="Descripci‚àö‚â•n del Plato_2"/>
    <n v="18"/>
    <n v="30"/>
    <n v="2"/>
    <n v="31"/>
    <s v="Ninguna"/>
    <n v="24"/>
    <n v="60"/>
    <n v="0.6"/>
    <n v="0.66666666666666663"/>
  </r>
  <r>
    <x v="334"/>
    <n v="14"/>
    <s v="Plato_2"/>
    <s v="Descripci‚àö‚â•n del Plato_2"/>
    <n v="18"/>
    <n v="30"/>
    <n v="1"/>
    <n v="33"/>
    <s v="Sin cebolla"/>
    <n v="12"/>
    <n v="30"/>
    <n v="0.6"/>
    <n v="0.66666666666666663"/>
  </r>
  <r>
    <x v="334"/>
    <n v="14"/>
    <s v="Plato_16"/>
    <s v="Descripci‚àö‚â•n del Plato_16"/>
    <n v="16"/>
    <n v="28"/>
    <n v="3"/>
    <n v="36"/>
    <s v="Sin cebolla"/>
    <n v="36"/>
    <n v="84"/>
    <n v="0.5714285714285714"/>
    <n v="0.75"/>
  </r>
  <r>
    <x v="335"/>
    <n v="4"/>
    <s v="Plato_13"/>
    <s v="Descripci‚àö‚â•n del Plato_13"/>
    <n v="13"/>
    <n v="21"/>
    <n v="2"/>
    <n v="12"/>
    <s v="Sin cebolla"/>
    <n v="16"/>
    <n v="42"/>
    <n v="0.61904761904761907"/>
    <n v="0.61538461538461542"/>
  </r>
  <r>
    <x v="335"/>
    <n v="4"/>
    <s v="Plato_12"/>
    <s v="Descripci‚àö‚â•n del Plato_12"/>
    <n v="11"/>
    <n v="19"/>
    <n v="2"/>
    <n v="33"/>
    <s v="Sin cebolla"/>
    <n v="16"/>
    <n v="38"/>
    <n v="0.57894736842105265"/>
    <n v="0.72727272727272729"/>
  </r>
  <r>
    <x v="335"/>
    <n v="4"/>
    <s v="Plato_10"/>
    <s v="Descripci‚àö‚â•n del Plato_10"/>
    <n v="15"/>
    <n v="26"/>
    <n v="3"/>
    <n v="20"/>
    <s v="Sin cebolla"/>
    <n v="33"/>
    <n v="78"/>
    <n v="0.57692307692307687"/>
    <n v="0.73333333333333328"/>
  </r>
  <r>
    <x v="336"/>
    <n v="11"/>
    <s v="Plato_7"/>
    <s v="Descripci‚àö‚â•n del Plato_7"/>
    <n v="14"/>
    <n v="24"/>
    <n v="3"/>
    <n v="53"/>
    <s v="Ninguna"/>
    <n v="30"/>
    <n v="72"/>
    <n v="0.58333333333333337"/>
    <n v="0.7142857142857143"/>
  </r>
  <r>
    <x v="336"/>
    <n v="11"/>
    <s v="Plato_16"/>
    <s v="Descripci‚àö‚â•n del Plato_16"/>
    <n v="16"/>
    <n v="28"/>
    <n v="1"/>
    <n v="5"/>
    <s v="Sin cebolla"/>
    <n v="12"/>
    <n v="28"/>
    <n v="0.5714285714285714"/>
    <n v="0.75"/>
  </r>
  <r>
    <x v="337"/>
    <n v="18"/>
    <s v="Plato_18"/>
    <s v="Descripci‚àö‚â•n del Plato_18"/>
    <n v="20"/>
    <n v="34"/>
    <n v="3"/>
    <n v="44"/>
    <s v="Ninguna"/>
    <n v="42"/>
    <n v="102"/>
    <n v="0.58823529411764708"/>
    <n v="0.7"/>
  </r>
  <r>
    <x v="337"/>
    <n v="18"/>
    <s v="Plato_13"/>
    <s v="Descripci‚àö‚â•n del Plato_13"/>
    <n v="13"/>
    <n v="21"/>
    <n v="1"/>
    <n v="10"/>
    <s v="Sin cebolla"/>
    <n v="8"/>
    <n v="21"/>
    <n v="0.61904761904761907"/>
    <n v="0.61538461538461542"/>
  </r>
  <r>
    <x v="337"/>
    <n v="18"/>
    <s v="Plato_15"/>
    <s v="Descripci‚àö‚â•n del Plato_15"/>
    <n v="19"/>
    <n v="32"/>
    <n v="3"/>
    <n v="30"/>
    <s v="Sin cebolla"/>
    <n v="39"/>
    <n v="96"/>
    <n v="0.59375"/>
    <n v="0.68421052631578949"/>
  </r>
  <r>
    <x v="337"/>
    <n v="18"/>
    <s v="Plato_3"/>
    <s v="Descripci‚àö‚â•n del Plato_3"/>
    <n v="12"/>
    <n v="20"/>
    <n v="3"/>
    <n v="59"/>
    <s v="Ninguna"/>
    <n v="24"/>
    <n v="60"/>
    <n v="0.6"/>
    <n v="0.66666666666666663"/>
  </r>
  <r>
    <x v="338"/>
    <n v="13"/>
    <s v="Plato_9"/>
    <s v="Descripci‚àö‚â•n del Plato_9"/>
    <n v="17"/>
    <n v="29"/>
    <n v="2"/>
    <n v="6"/>
    <s v="Sin cebolla"/>
    <n v="24"/>
    <n v="58"/>
    <n v="0.58620689655172409"/>
    <n v="0.70588235294117652"/>
  </r>
  <r>
    <x v="338"/>
    <n v="13"/>
    <s v="Plato_14"/>
    <s v="Descripci‚àö‚â•n del Plato_14"/>
    <n v="14"/>
    <n v="23"/>
    <n v="2"/>
    <n v="40"/>
    <s v="Ninguna"/>
    <n v="18"/>
    <n v="46"/>
    <n v="0.60869565217391308"/>
    <n v="0.6428571428571429"/>
  </r>
  <r>
    <x v="339"/>
    <n v="15"/>
    <s v="Plato_20"/>
    <s v="Descripci‚àö‚â•n del Plato_20"/>
    <n v="25"/>
    <n v="40"/>
    <n v="2"/>
    <n v="35"/>
    <s v="Sin cebolla"/>
    <n v="30"/>
    <n v="80"/>
    <n v="0.625"/>
    <n v="0.6"/>
  </r>
  <r>
    <x v="339"/>
    <n v="15"/>
    <s v="Plato_16"/>
    <s v="Descripci‚àö‚â•n del Plato_16"/>
    <n v="16"/>
    <n v="28"/>
    <n v="3"/>
    <n v="56"/>
    <s v="Ninguna"/>
    <n v="36"/>
    <n v="84"/>
    <n v="0.5714285714285714"/>
    <n v="0.75"/>
  </r>
  <r>
    <x v="340"/>
    <n v="14"/>
    <s v="Plato_16"/>
    <s v="Descripci‚àö‚â•n del Plato_16"/>
    <n v="16"/>
    <n v="28"/>
    <n v="1"/>
    <n v="46"/>
    <s v="Ninguna"/>
    <n v="12"/>
    <n v="28"/>
    <n v="0.5714285714285714"/>
    <n v="0.75"/>
  </r>
  <r>
    <x v="340"/>
    <n v="14"/>
    <s v="Plato_5"/>
    <s v="Descripci‚àö‚â•n del Plato_5"/>
    <n v="13"/>
    <n v="22"/>
    <n v="2"/>
    <n v="34"/>
    <s v="Sin cebolla"/>
    <n v="18"/>
    <n v="44"/>
    <n v="0.59090909090909094"/>
    <n v="0.69230769230769229"/>
  </r>
  <r>
    <x v="340"/>
    <n v="14"/>
    <s v="Plato_8"/>
    <s v="Descripci‚àö‚â•n del Plato_8"/>
    <n v="21"/>
    <n v="35"/>
    <n v="3"/>
    <n v="8"/>
    <s v="Sin cebolla"/>
    <n v="42"/>
    <n v="105"/>
    <n v="0.6"/>
    <n v="0.66666666666666663"/>
  </r>
  <r>
    <x v="341"/>
    <n v="19"/>
    <s v="Plato_14"/>
    <s v="Descripci‚àö‚â•n del Plato_14"/>
    <n v="14"/>
    <n v="23"/>
    <n v="2"/>
    <n v="23"/>
    <s v="Sin cebolla"/>
    <n v="18"/>
    <n v="46"/>
    <n v="0.60869565217391308"/>
    <n v="0.6428571428571429"/>
  </r>
  <r>
    <x v="341"/>
    <n v="19"/>
    <s v="Plato_16"/>
    <s v="Descripci‚àö‚â•n del Plato_16"/>
    <n v="16"/>
    <n v="28"/>
    <n v="2"/>
    <n v="31"/>
    <s v="Sin cebolla"/>
    <n v="24"/>
    <n v="56"/>
    <n v="0.5714285714285714"/>
    <n v="0.75"/>
  </r>
  <r>
    <x v="342"/>
    <n v="12"/>
    <s v="Plato_18"/>
    <s v="Descripci‚àö‚â•n del Plato_18"/>
    <n v="20"/>
    <n v="34"/>
    <n v="2"/>
    <n v="58"/>
    <s v="Sin cebolla"/>
    <n v="28"/>
    <n v="68"/>
    <n v="0.58823529411764708"/>
    <n v="0.7"/>
  </r>
  <r>
    <x v="342"/>
    <n v="12"/>
    <s v="Plato_14"/>
    <s v="Descripci‚àö‚â•n del Plato_14"/>
    <n v="14"/>
    <n v="23"/>
    <n v="3"/>
    <n v="43"/>
    <s v="Ninguna"/>
    <n v="27"/>
    <n v="69"/>
    <n v="0.60869565217391308"/>
    <n v="0.6428571428571429"/>
  </r>
  <r>
    <x v="343"/>
    <n v="15"/>
    <s v="Plato_8"/>
    <s v="Descripci‚àö‚â•n del Plato_8"/>
    <n v="21"/>
    <n v="35"/>
    <n v="1"/>
    <n v="11"/>
    <s v="Sin cebolla"/>
    <n v="14"/>
    <n v="35"/>
    <n v="0.6"/>
    <n v="0.66666666666666663"/>
  </r>
  <r>
    <x v="343"/>
    <n v="15"/>
    <s v="Plato_17"/>
    <s v="Descripci‚àö‚â•n del Plato_17"/>
    <n v="19"/>
    <n v="31"/>
    <n v="2"/>
    <n v="28"/>
    <s v="Sin cebolla"/>
    <n v="24"/>
    <n v="62"/>
    <n v="0.61290322580645162"/>
    <n v="0.63157894736842102"/>
  </r>
  <r>
    <x v="343"/>
    <n v="15"/>
    <s v="Plato_15"/>
    <s v="Descripci‚àö‚â•n del Plato_15"/>
    <n v="19"/>
    <n v="32"/>
    <n v="2"/>
    <n v="19"/>
    <s v="Sin cebolla"/>
    <n v="26"/>
    <n v="64"/>
    <n v="0.59375"/>
    <n v="0.68421052631578949"/>
  </r>
  <r>
    <x v="343"/>
    <n v="15"/>
    <s v="Plato_5"/>
    <s v="Descripci‚àö‚â•n del Plato_5"/>
    <n v="13"/>
    <n v="22"/>
    <n v="1"/>
    <n v="28"/>
    <s v="Ninguna"/>
    <n v="9"/>
    <n v="22"/>
    <n v="0.59090909090909094"/>
    <n v="0.69230769230769229"/>
  </r>
  <r>
    <x v="344"/>
    <n v="16"/>
    <s v="Plato_12"/>
    <s v="Descripci‚àö‚â•n del Plato_12"/>
    <n v="11"/>
    <n v="19"/>
    <n v="2"/>
    <n v="18"/>
    <s v="Ninguna"/>
    <n v="16"/>
    <n v="38"/>
    <n v="0.57894736842105265"/>
    <n v="0.72727272727272729"/>
  </r>
  <r>
    <x v="345"/>
    <n v="1"/>
    <s v="Plato_19"/>
    <s v="Descripci‚àö‚â•n del Plato_19"/>
    <n v="22"/>
    <n v="36"/>
    <n v="2"/>
    <n v="22"/>
    <s v="Sin cebolla"/>
    <n v="28"/>
    <n v="72"/>
    <n v="0.61111111111111116"/>
    <n v="0.63636363636363635"/>
  </r>
  <r>
    <x v="346"/>
    <n v="7"/>
    <s v="Plato_8"/>
    <s v="Descripci‚àö‚â•n del Plato_8"/>
    <n v="21"/>
    <n v="35"/>
    <n v="2"/>
    <n v="44"/>
    <s v="Ninguna"/>
    <n v="28"/>
    <n v="70"/>
    <n v="0.6"/>
    <n v="0.66666666666666663"/>
  </r>
  <r>
    <x v="347"/>
    <n v="16"/>
    <s v="Plato_10"/>
    <s v="Descripci‚àö‚â•n del Plato_10"/>
    <n v="15"/>
    <n v="26"/>
    <n v="1"/>
    <n v="31"/>
    <s v="Sin cebolla"/>
    <n v="11"/>
    <n v="26"/>
    <n v="0.57692307692307687"/>
    <n v="0.73333333333333328"/>
  </r>
  <r>
    <x v="347"/>
    <n v="16"/>
    <s v="Plato_3"/>
    <s v="Descripci‚àö‚â•n del Plato_3"/>
    <n v="12"/>
    <n v="20"/>
    <n v="3"/>
    <n v="57"/>
    <s v="Ninguna"/>
    <n v="24"/>
    <n v="60"/>
    <n v="0.6"/>
    <n v="0.66666666666666663"/>
  </r>
  <r>
    <x v="348"/>
    <n v="13"/>
    <s v="Plato_2"/>
    <s v="Descripci‚àö‚â•n del Plato_2"/>
    <n v="18"/>
    <n v="30"/>
    <n v="2"/>
    <n v="25"/>
    <s v="Sin cebolla"/>
    <n v="24"/>
    <n v="60"/>
    <n v="0.6"/>
    <n v="0.66666666666666663"/>
  </r>
  <r>
    <x v="348"/>
    <n v="13"/>
    <s v="Plato_12"/>
    <s v="Descripci‚àö‚â•n del Plato_12"/>
    <n v="11"/>
    <n v="19"/>
    <n v="3"/>
    <n v="7"/>
    <s v="Ninguna"/>
    <n v="24"/>
    <n v="57"/>
    <n v="0.57894736842105265"/>
    <n v="0.72727272727272729"/>
  </r>
  <r>
    <x v="348"/>
    <n v="13"/>
    <s v="Plato_8"/>
    <s v="Descripci‚àö‚â•n del Plato_8"/>
    <n v="21"/>
    <n v="35"/>
    <n v="1"/>
    <n v="53"/>
    <s v="Ninguna"/>
    <n v="14"/>
    <n v="35"/>
    <n v="0.6"/>
    <n v="0.66666666666666663"/>
  </r>
  <r>
    <x v="349"/>
    <n v="2"/>
    <s v="Plato_17"/>
    <s v="Descripci‚àö‚â•n del Plato_17"/>
    <n v="19"/>
    <n v="31"/>
    <n v="2"/>
    <n v="52"/>
    <s v="Sin cebolla"/>
    <n v="24"/>
    <n v="62"/>
    <n v="0.61290322580645162"/>
    <n v="0.63157894736842102"/>
  </r>
  <r>
    <x v="349"/>
    <n v="2"/>
    <s v="Plato_6"/>
    <s v="Descripci‚àö‚â•n del Plato_6"/>
    <n v="16"/>
    <n v="27"/>
    <n v="3"/>
    <n v="57"/>
    <s v="Sin cebolla"/>
    <n v="33"/>
    <n v="81"/>
    <n v="0.59259259259259256"/>
    <n v="0.6875"/>
  </r>
  <r>
    <x v="350"/>
    <n v="1"/>
    <s v="Plato_15"/>
    <s v="Descripci‚àö‚â•n del Plato_15"/>
    <n v="19"/>
    <n v="32"/>
    <n v="3"/>
    <n v="18"/>
    <s v="Sin cebolla"/>
    <n v="39"/>
    <n v="96"/>
    <n v="0.59375"/>
    <n v="0.68421052631578949"/>
  </r>
  <r>
    <x v="350"/>
    <n v="1"/>
    <s v="Plato_8"/>
    <s v="Descripci‚àö‚â•n del Plato_8"/>
    <n v="21"/>
    <n v="35"/>
    <n v="3"/>
    <n v="7"/>
    <s v="Sin cebolla"/>
    <n v="42"/>
    <n v="105"/>
    <n v="0.6"/>
    <n v="0.66666666666666663"/>
  </r>
  <r>
    <x v="351"/>
    <n v="1"/>
    <s v="Plato_11"/>
    <s v="Descripci‚àö‚â•n del Plato_11"/>
    <n v="20"/>
    <n v="33"/>
    <n v="3"/>
    <n v="7"/>
    <s v="Sin cebolla"/>
    <n v="39"/>
    <n v="99"/>
    <n v="0.60606060606060608"/>
    <n v="0.65"/>
  </r>
  <r>
    <x v="352"/>
    <n v="7"/>
    <s v="Plato_5"/>
    <s v="Descripci‚àö‚â•n del Plato_5"/>
    <n v="13"/>
    <n v="22"/>
    <n v="2"/>
    <n v="50"/>
    <s v="Sin cebolla"/>
    <n v="18"/>
    <n v="44"/>
    <n v="0.59090909090909094"/>
    <n v="0.69230769230769229"/>
  </r>
  <r>
    <x v="352"/>
    <n v="7"/>
    <s v="Plato_2"/>
    <s v="Descripci‚àö‚â•n del Plato_2"/>
    <n v="18"/>
    <n v="30"/>
    <n v="1"/>
    <n v="16"/>
    <s v="Ninguna"/>
    <n v="12"/>
    <n v="30"/>
    <n v="0.6"/>
    <n v="0.66666666666666663"/>
  </r>
  <r>
    <x v="352"/>
    <n v="7"/>
    <s v="Plato_8"/>
    <s v="Descripci‚àö‚â•n del Plato_8"/>
    <n v="21"/>
    <n v="35"/>
    <n v="2"/>
    <n v="37"/>
    <s v="Ninguna"/>
    <n v="28"/>
    <n v="70"/>
    <n v="0.6"/>
    <n v="0.66666666666666663"/>
  </r>
  <r>
    <x v="352"/>
    <n v="7"/>
    <s v="Plato_18"/>
    <s v="Descripci‚àö‚â•n del Plato_18"/>
    <n v="20"/>
    <n v="34"/>
    <n v="2"/>
    <n v="25"/>
    <s v="Sin cebolla"/>
    <n v="28"/>
    <n v="68"/>
    <n v="0.58823529411764708"/>
    <n v="0.7"/>
  </r>
  <r>
    <x v="353"/>
    <n v="12"/>
    <s v="Plato_12"/>
    <s v="Descripci‚àö‚â•n del Plato_12"/>
    <n v="11"/>
    <n v="19"/>
    <n v="3"/>
    <n v="32"/>
    <s v="Sin cebolla"/>
    <n v="24"/>
    <n v="57"/>
    <n v="0.57894736842105265"/>
    <n v="0.72727272727272729"/>
  </r>
  <r>
    <x v="353"/>
    <n v="12"/>
    <s v="Plato_15"/>
    <s v="Descripci‚àö‚â•n del Plato_15"/>
    <n v="19"/>
    <n v="32"/>
    <n v="2"/>
    <n v="49"/>
    <s v="Sin cebolla"/>
    <n v="26"/>
    <n v="64"/>
    <n v="0.59375"/>
    <n v="0.68421052631578949"/>
  </r>
  <r>
    <x v="353"/>
    <n v="12"/>
    <s v="Plato_4"/>
    <s v="Descripci‚àö‚â•n del Plato_4"/>
    <n v="10"/>
    <n v="18"/>
    <n v="2"/>
    <n v="7"/>
    <s v="Sin cebolla"/>
    <n v="16"/>
    <n v="36"/>
    <n v="0.55555555555555558"/>
    <n v="0.8"/>
  </r>
  <r>
    <x v="353"/>
    <n v="12"/>
    <s v="Plato_7"/>
    <s v="Descripci‚àö‚â•n del Plato_7"/>
    <n v="14"/>
    <n v="24"/>
    <n v="1"/>
    <n v="49"/>
    <s v="Sin cebolla"/>
    <n v="10"/>
    <n v="24"/>
    <n v="0.58333333333333337"/>
    <n v="0.7142857142857143"/>
  </r>
  <r>
    <x v="354"/>
    <n v="4"/>
    <s v="Plato_10"/>
    <s v="Descripci‚àö‚â•n del Plato_10"/>
    <n v="15"/>
    <n v="26"/>
    <n v="1"/>
    <n v="7"/>
    <s v="Sin cebolla"/>
    <n v="11"/>
    <n v="26"/>
    <n v="0.57692307692307687"/>
    <n v="0.73333333333333328"/>
  </r>
  <r>
    <x v="355"/>
    <n v="1"/>
    <s v="Plato_4"/>
    <s v="Descripci‚àö‚â•n del Plato_4"/>
    <n v="10"/>
    <n v="18"/>
    <n v="2"/>
    <n v="7"/>
    <s v="Ninguna"/>
    <n v="16"/>
    <n v="36"/>
    <n v="0.55555555555555558"/>
    <n v="0.8"/>
  </r>
  <r>
    <x v="356"/>
    <n v="17"/>
    <s v="Plato_1"/>
    <s v="Descripci‚àö‚â•n del Plato_1"/>
    <n v="15"/>
    <n v="25"/>
    <n v="1"/>
    <n v="12"/>
    <s v="Ninguna"/>
    <n v="10"/>
    <n v="25"/>
    <n v="0.6"/>
    <n v="0.66666666666666663"/>
  </r>
  <r>
    <x v="356"/>
    <n v="17"/>
    <s v="Plato_3"/>
    <s v="Descripci‚àö‚â•n del Plato_3"/>
    <n v="12"/>
    <n v="20"/>
    <n v="2"/>
    <n v="5"/>
    <s v="Sin cebolla"/>
    <n v="16"/>
    <n v="40"/>
    <n v="0.6"/>
    <n v="0.66666666666666663"/>
  </r>
  <r>
    <x v="356"/>
    <n v="17"/>
    <s v="Plato_6"/>
    <s v="Descripci‚àö‚â•n del Plato_6"/>
    <n v="16"/>
    <n v="27"/>
    <n v="3"/>
    <n v="31"/>
    <s v="Sin cebolla"/>
    <n v="33"/>
    <n v="81"/>
    <n v="0.59259259259259256"/>
    <n v="0.6875"/>
  </r>
  <r>
    <x v="356"/>
    <n v="17"/>
    <s v="Plato_5"/>
    <s v="Descripci‚àö‚â•n del Plato_5"/>
    <n v="13"/>
    <n v="22"/>
    <n v="1"/>
    <n v="48"/>
    <s v="Ninguna"/>
    <n v="9"/>
    <n v="22"/>
    <n v="0.59090909090909094"/>
    <n v="0.69230769230769229"/>
  </r>
  <r>
    <x v="357"/>
    <n v="13"/>
    <s v="Plato_10"/>
    <s v="Descripci‚àö‚â•n del Plato_10"/>
    <n v="15"/>
    <n v="26"/>
    <n v="2"/>
    <n v="50"/>
    <s v="Ninguna"/>
    <n v="22"/>
    <n v="52"/>
    <n v="0.57692307692307687"/>
    <n v="0.73333333333333328"/>
  </r>
  <r>
    <x v="357"/>
    <n v="13"/>
    <s v="Plato_4"/>
    <s v="Descripci‚àö‚â•n del Plato_4"/>
    <n v="10"/>
    <n v="18"/>
    <n v="3"/>
    <n v="50"/>
    <s v="Sin cebolla"/>
    <n v="24"/>
    <n v="54"/>
    <n v="0.55555555555555558"/>
    <n v="0.8"/>
  </r>
  <r>
    <x v="357"/>
    <n v="13"/>
    <s v="Plato_3"/>
    <s v="Descripci‚àö‚â•n del Plato_3"/>
    <n v="12"/>
    <n v="20"/>
    <n v="3"/>
    <n v="52"/>
    <s v="Ninguna"/>
    <n v="24"/>
    <n v="60"/>
    <n v="0.6"/>
    <n v="0.66666666666666663"/>
  </r>
  <r>
    <x v="358"/>
    <n v="11"/>
    <s v="Plato_5"/>
    <s v="Descripci‚àö‚â•n del Plato_5"/>
    <n v="13"/>
    <n v="22"/>
    <n v="1"/>
    <n v="26"/>
    <s v="Sin cebolla"/>
    <n v="9"/>
    <n v="22"/>
    <n v="0.59090909090909094"/>
    <n v="0.69230769230769229"/>
  </r>
  <r>
    <x v="358"/>
    <n v="11"/>
    <s v="Plato_16"/>
    <s v="Descripci‚àö‚â•n del Plato_16"/>
    <n v="16"/>
    <n v="28"/>
    <n v="3"/>
    <n v="57"/>
    <s v="Sin cebolla"/>
    <n v="36"/>
    <n v="84"/>
    <n v="0.5714285714285714"/>
    <n v="0.75"/>
  </r>
  <r>
    <x v="358"/>
    <n v="11"/>
    <s v="Plato_9"/>
    <s v="Descripci‚àö‚â•n del Plato_9"/>
    <n v="17"/>
    <n v="29"/>
    <n v="2"/>
    <n v="12"/>
    <s v="Sin cebolla"/>
    <n v="24"/>
    <n v="58"/>
    <n v="0.58620689655172409"/>
    <n v="0.70588235294117652"/>
  </r>
  <r>
    <x v="358"/>
    <n v="11"/>
    <s v="Plato_10"/>
    <s v="Descripci‚àö‚â•n del Plato_10"/>
    <n v="15"/>
    <n v="26"/>
    <n v="1"/>
    <n v="50"/>
    <s v="Sin cebolla"/>
    <n v="11"/>
    <n v="26"/>
    <n v="0.57692307692307687"/>
    <n v="0.73333333333333328"/>
  </r>
  <r>
    <x v="359"/>
    <n v="16"/>
    <s v="Plato_13"/>
    <s v="Descripci‚àö‚â•n del Plato_13"/>
    <n v="13"/>
    <n v="21"/>
    <n v="1"/>
    <n v="42"/>
    <s v="Ninguna"/>
    <n v="8"/>
    <n v="21"/>
    <n v="0.61904761904761907"/>
    <n v="0.61538461538461542"/>
  </r>
  <r>
    <x v="359"/>
    <n v="16"/>
    <s v="Plato_2"/>
    <s v="Descripci‚àö‚â•n del Plato_2"/>
    <n v="18"/>
    <n v="30"/>
    <n v="3"/>
    <n v="36"/>
    <s v="Sin cebolla"/>
    <n v="36"/>
    <n v="90"/>
    <n v="0.6"/>
    <n v="0.66666666666666663"/>
  </r>
  <r>
    <x v="359"/>
    <n v="16"/>
    <s v="Plato_10"/>
    <s v="Descripci‚àö‚â•n del Plato_10"/>
    <n v="15"/>
    <n v="26"/>
    <n v="1"/>
    <n v="51"/>
    <s v="Sin cebolla"/>
    <n v="11"/>
    <n v="26"/>
    <n v="0.57692307692307687"/>
    <n v="0.73333333333333328"/>
  </r>
  <r>
    <x v="359"/>
    <n v="16"/>
    <s v="Plato_15"/>
    <s v="Descripci‚àö‚â•n del Plato_15"/>
    <n v="19"/>
    <n v="32"/>
    <n v="3"/>
    <n v="30"/>
    <s v="Sin cebolla"/>
    <n v="39"/>
    <n v="96"/>
    <n v="0.59375"/>
    <n v="0.68421052631578949"/>
  </r>
  <r>
    <x v="360"/>
    <n v="16"/>
    <s v="Plato_9"/>
    <s v="Descripci‚àö‚â•n del Plato_9"/>
    <n v="17"/>
    <n v="29"/>
    <n v="1"/>
    <n v="58"/>
    <s v="Ninguna"/>
    <n v="12"/>
    <n v="29"/>
    <n v="0.58620689655172409"/>
    <n v="0.70588235294117652"/>
  </r>
  <r>
    <x v="360"/>
    <n v="16"/>
    <s v="Plato_7"/>
    <s v="Descripci‚àö‚â•n del Plato_7"/>
    <n v="14"/>
    <n v="24"/>
    <n v="3"/>
    <n v="54"/>
    <s v="Sin cebolla"/>
    <n v="30"/>
    <n v="72"/>
    <n v="0.58333333333333337"/>
    <n v="0.7142857142857143"/>
  </r>
  <r>
    <x v="361"/>
    <n v="15"/>
    <s v="Plato_3"/>
    <s v="Descripci‚àö‚â•n del Plato_3"/>
    <n v="12"/>
    <n v="20"/>
    <n v="1"/>
    <n v="41"/>
    <s v="Ninguna"/>
    <n v="8"/>
    <n v="20"/>
    <n v="0.6"/>
    <n v="0.66666666666666663"/>
  </r>
  <r>
    <x v="361"/>
    <n v="15"/>
    <s v="Plato_7"/>
    <s v="Descripci‚àö‚â•n del Plato_7"/>
    <n v="14"/>
    <n v="24"/>
    <n v="1"/>
    <n v="58"/>
    <s v="Ninguna"/>
    <n v="10"/>
    <n v="24"/>
    <n v="0.58333333333333337"/>
    <n v="0.7142857142857143"/>
  </r>
  <r>
    <x v="361"/>
    <n v="15"/>
    <s v="Plato_4"/>
    <s v="Descripci‚àö‚â•n del Plato_4"/>
    <n v="10"/>
    <n v="18"/>
    <n v="1"/>
    <n v="24"/>
    <s v="Ninguna"/>
    <n v="8"/>
    <n v="18"/>
    <n v="0.55555555555555558"/>
    <n v="0.8"/>
  </r>
  <r>
    <x v="362"/>
    <n v="5"/>
    <s v="Plato_2"/>
    <s v="Descripci‚àö‚â•n del Plato_2"/>
    <n v="18"/>
    <n v="30"/>
    <n v="1"/>
    <n v="48"/>
    <s v="Ninguna"/>
    <n v="12"/>
    <n v="30"/>
    <n v="0.6"/>
    <n v="0.66666666666666663"/>
  </r>
  <r>
    <x v="362"/>
    <n v="5"/>
    <s v="Plato_7"/>
    <s v="Descripci‚àö‚â•n del Plato_7"/>
    <n v="14"/>
    <n v="24"/>
    <n v="3"/>
    <n v="41"/>
    <s v="Sin cebolla"/>
    <n v="30"/>
    <n v="72"/>
    <n v="0.58333333333333337"/>
    <n v="0.7142857142857143"/>
  </r>
  <r>
    <x v="362"/>
    <n v="5"/>
    <s v="Plato_19"/>
    <s v="Descripci‚àö‚â•n del Plato_19"/>
    <n v="22"/>
    <n v="36"/>
    <n v="2"/>
    <n v="42"/>
    <s v="Ninguna"/>
    <n v="28"/>
    <n v="72"/>
    <n v="0.61111111111111116"/>
    <n v="0.63636363636363635"/>
  </r>
  <r>
    <x v="362"/>
    <n v="5"/>
    <s v="Plato_11"/>
    <s v="Descripci‚àö‚â•n del Plato_11"/>
    <n v="20"/>
    <n v="33"/>
    <n v="2"/>
    <n v="18"/>
    <s v="Ninguna"/>
    <n v="26"/>
    <n v="66"/>
    <n v="0.60606060606060608"/>
    <n v="0.65"/>
  </r>
  <r>
    <x v="363"/>
    <n v="15"/>
    <s v="Plato_16"/>
    <s v="Descripci‚àö‚â•n del Plato_16"/>
    <n v="16"/>
    <n v="28"/>
    <n v="2"/>
    <n v="52"/>
    <s v="Ninguna"/>
    <n v="24"/>
    <n v="56"/>
    <n v="0.5714285714285714"/>
    <n v="0.75"/>
  </r>
  <r>
    <x v="363"/>
    <n v="15"/>
    <s v="Plato_5"/>
    <s v="Descripci‚àö‚â•n del Plato_5"/>
    <n v="13"/>
    <n v="22"/>
    <n v="1"/>
    <n v="20"/>
    <s v="Ninguna"/>
    <n v="9"/>
    <n v="22"/>
    <n v="0.59090909090909094"/>
    <n v="0.69230769230769229"/>
  </r>
  <r>
    <x v="363"/>
    <n v="15"/>
    <s v="Plato_1"/>
    <s v="Descripci‚àö‚â•n del Plato_1"/>
    <n v="15"/>
    <n v="25"/>
    <n v="2"/>
    <n v="14"/>
    <s v="Ninguna"/>
    <n v="20"/>
    <n v="50"/>
    <n v="0.6"/>
    <n v="0.66666666666666663"/>
  </r>
  <r>
    <x v="363"/>
    <n v="15"/>
    <s v="Plato_9"/>
    <s v="Descripci‚àö‚â•n del Plato_9"/>
    <n v="17"/>
    <n v="29"/>
    <n v="1"/>
    <n v="26"/>
    <s v="Ninguna"/>
    <n v="12"/>
    <n v="29"/>
    <n v="0.58620689655172409"/>
    <n v="0.70588235294117652"/>
  </r>
  <r>
    <x v="364"/>
    <n v="4"/>
    <s v="Plato_19"/>
    <s v="Descripci‚àö‚â•n del Plato_19"/>
    <n v="22"/>
    <n v="36"/>
    <n v="3"/>
    <n v="25"/>
    <s v="Sin cebolla"/>
    <n v="42"/>
    <n v="108"/>
    <n v="0.61111111111111116"/>
    <n v="0.63636363636363635"/>
  </r>
  <r>
    <x v="365"/>
    <n v="17"/>
    <s v="Plato_6"/>
    <s v="Descripci‚àö‚â•n del Plato_6"/>
    <n v="16"/>
    <n v="27"/>
    <n v="2"/>
    <n v="30"/>
    <s v="Ninguna"/>
    <n v="22"/>
    <n v="54"/>
    <n v="0.59259259259259256"/>
    <n v="0.6875"/>
  </r>
  <r>
    <x v="365"/>
    <n v="17"/>
    <s v="Plato_8"/>
    <s v="Descripci‚àö‚â•n del Plato_8"/>
    <n v="21"/>
    <n v="35"/>
    <n v="3"/>
    <n v="51"/>
    <s v="Sin cebolla"/>
    <n v="42"/>
    <n v="105"/>
    <n v="0.6"/>
    <n v="0.66666666666666663"/>
  </r>
  <r>
    <x v="365"/>
    <n v="17"/>
    <s v="Plato_20"/>
    <s v="Descripci‚àö‚â•n del Plato_20"/>
    <n v="25"/>
    <n v="40"/>
    <n v="2"/>
    <n v="9"/>
    <s v="Ninguna"/>
    <n v="30"/>
    <n v="80"/>
    <n v="0.625"/>
    <n v="0.6"/>
  </r>
  <r>
    <x v="366"/>
    <n v="12"/>
    <s v="Plato_10"/>
    <s v="Descripci‚àö‚â•n del Plato_10"/>
    <n v="15"/>
    <n v="26"/>
    <n v="2"/>
    <n v="34"/>
    <s v="Sin cebolla"/>
    <n v="22"/>
    <n v="52"/>
    <n v="0.57692307692307687"/>
    <n v="0.73333333333333328"/>
  </r>
  <r>
    <x v="366"/>
    <n v="12"/>
    <s v="Plato_9"/>
    <s v="Descripci‚àö‚â•n del Plato_9"/>
    <n v="17"/>
    <n v="29"/>
    <n v="1"/>
    <n v="26"/>
    <s v="Sin cebolla"/>
    <n v="12"/>
    <n v="29"/>
    <n v="0.58620689655172409"/>
    <n v="0.70588235294117652"/>
  </r>
  <r>
    <x v="366"/>
    <n v="12"/>
    <s v="Plato_3"/>
    <s v="Descripci‚àö‚â•n del Plato_3"/>
    <n v="12"/>
    <n v="20"/>
    <n v="1"/>
    <n v="13"/>
    <s v="Sin cebolla"/>
    <n v="8"/>
    <n v="20"/>
    <n v="0.6"/>
    <n v="0.66666666666666663"/>
  </r>
  <r>
    <x v="367"/>
    <n v="13"/>
    <s v="Plato_11"/>
    <s v="Descripci‚àö‚â•n del Plato_11"/>
    <n v="20"/>
    <n v="33"/>
    <n v="3"/>
    <n v="45"/>
    <s v="Ninguna"/>
    <n v="39"/>
    <n v="99"/>
    <n v="0.60606060606060608"/>
    <n v="0.65"/>
  </r>
  <r>
    <x v="367"/>
    <n v="13"/>
    <s v="Plato_7"/>
    <s v="Descripci‚àö‚â•n del Plato_7"/>
    <n v="14"/>
    <n v="24"/>
    <n v="1"/>
    <n v="40"/>
    <s v="Sin cebolla"/>
    <n v="10"/>
    <n v="24"/>
    <n v="0.58333333333333337"/>
    <n v="0.7142857142857143"/>
  </r>
  <r>
    <x v="368"/>
    <n v="20"/>
    <s v="Plato_17"/>
    <s v="Descripci‚àö‚â•n del Plato_17"/>
    <n v="19"/>
    <n v="31"/>
    <n v="2"/>
    <n v="7"/>
    <s v="Sin cebolla"/>
    <n v="24"/>
    <n v="62"/>
    <n v="0.61290322580645162"/>
    <n v="0.63157894736842102"/>
  </r>
  <r>
    <x v="368"/>
    <n v="20"/>
    <s v="Plato_14"/>
    <s v="Descripci‚àö‚â•n del Plato_14"/>
    <n v="14"/>
    <n v="23"/>
    <n v="2"/>
    <n v="7"/>
    <s v="Sin cebolla"/>
    <n v="18"/>
    <n v="46"/>
    <n v="0.60869565217391308"/>
    <n v="0.6428571428571429"/>
  </r>
  <r>
    <x v="368"/>
    <n v="20"/>
    <s v="Plato_16"/>
    <s v="Descripci‚àö‚â•n del Plato_16"/>
    <n v="16"/>
    <n v="28"/>
    <n v="2"/>
    <n v="8"/>
    <s v="Sin cebolla"/>
    <n v="24"/>
    <n v="56"/>
    <n v="0.5714285714285714"/>
    <n v="0.75"/>
  </r>
  <r>
    <x v="368"/>
    <n v="20"/>
    <s v="Plato_10"/>
    <s v="Descripci‚àö‚â•n del Plato_10"/>
    <n v="15"/>
    <n v="26"/>
    <n v="3"/>
    <n v="20"/>
    <s v="Sin cebolla"/>
    <n v="33"/>
    <n v="78"/>
    <n v="0.57692307692307687"/>
    <n v="0.73333333333333328"/>
  </r>
  <r>
    <x v="369"/>
    <n v="13"/>
    <s v="Plato_19"/>
    <s v="Descripci‚àö‚â•n del Plato_19"/>
    <n v="22"/>
    <n v="36"/>
    <n v="2"/>
    <n v="33"/>
    <s v="Sin cebolla"/>
    <n v="28"/>
    <n v="72"/>
    <n v="0.61111111111111116"/>
    <n v="0.63636363636363635"/>
  </r>
  <r>
    <x v="370"/>
    <n v="4"/>
    <s v="Plato_17"/>
    <s v="Descripci‚àö‚â•n del Plato_17"/>
    <n v="19"/>
    <n v="31"/>
    <n v="2"/>
    <n v="11"/>
    <s v="Sin cebolla"/>
    <n v="24"/>
    <n v="62"/>
    <n v="0.61290322580645162"/>
    <n v="0.63157894736842102"/>
  </r>
  <r>
    <x v="370"/>
    <n v="4"/>
    <s v="Plato_19"/>
    <s v="Descripci‚àö‚â•n del Plato_19"/>
    <n v="22"/>
    <n v="36"/>
    <n v="1"/>
    <n v="13"/>
    <s v="Ninguna"/>
    <n v="14"/>
    <n v="36"/>
    <n v="0.61111111111111116"/>
    <n v="0.63636363636363635"/>
  </r>
  <r>
    <x v="370"/>
    <n v="4"/>
    <s v="Plato_16"/>
    <s v="Descripci‚àö‚â•n del Plato_16"/>
    <n v="16"/>
    <n v="28"/>
    <n v="2"/>
    <n v="11"/>
    <s v="Ninguna"/>
    <n v="24"/>
    <n v="56"/>
    <n v="0.5714285714285714"/>
    <n v="0.75"/>
  </r>
  <r>
    <x v="370"/>
    <n v="4"/>
    <s v="Plato_14"/>
    <s v="Descripci‚àö‚â•n del Plato_14"/>
    <n v="14"/>
    <n v="23"/>
    <n v="2"/>
    <n v="14"/>
    <s v="Sin cebolla"/>
    <n v="18"/>
    <n v="46"/>
    <n v="0.60869565217391308"/>
    <n v="0.6428571428571429"/>
  </r>
  <r>
    <x v="371"/>
    <n v="14"/>
    <s v="Plato_4"/>
    <s v="Descripci‚àö‚â•n del Plato_4"/>
    <n v="10"/>
    <n v="18"/>
    <n v="2"/>
    <n v="22"/>
    <s v="Ninguna"/>
    <n v="16"/>
    <n v="36"/>
    <n v="0.55555555555555558"/>
    <n v="0.8"/>
  </r>
  <r>
    <x v="372"/>
    <n v="19"/>
    <s v="Plato_13"/>
    <s v="Descripci‚àö‚â•n del Plato_13"/>
    <n v="13"/>
    <n v="21"/>
    <n v="1"/>
    <n v="41"/>
    <s v="Sin cebolla"/>
    <n v="8"/>
    <n v="21"/>
    <n v="0.61904761904761907"/>
    <n v="0.61538461538461542"/>
  </r>
  <r>
    <x v="372"/>
    <n v="19"/>
    <s v="Plato_8"/>
    <s v="Descripci‚àö‚â•n del Plato_8"/>
    <n v="21"/>
    <n v="35"/>
    <n v="1"/>
    <n v="49"/>
    <s v="Ninguna"/>
    <n v="14"/>
    <n v="35"/>
    <n v="0.6"/>
    <n v="0.66666666666666663"/>
  </r>
  <r>
    <x v="372"/>
    <n v="19"/>
    <s v="Plato_5"/>
    <s v="Descripci‚àö‚â•n del Plato_5"/>
    <n v="13"/>
    <n v="22"/>
    <n v="2"/>
    <n v="17"/>
    <s v="Sin cebolla"/>
    <n v="18"/>
    <n v="44"/>
    <n v="0.59090909090909094"/>
    <n v="0.69230769230769229"/>
  </r>
  <r>
    <x v="372"/>
    <n v="19"/>
    <s v="Plato_3"/>
    <s v="Descripci‚àö‚â•n del Plato_3"/>
    <n v="12"/>
    <n v="20"/>
    <n v="3"/>
    <n v="9"/>
    <s v="Sin cebolla"/>
    <n v="24"/>
    <n v="60"/>
    <n v="0.6"/>
    <n v="0.66666666666666663"/>
  </r>
  <r>
    <x v="373"/>
    <n v="18"/>
    <s v="Plato_8"/>
    <s v="Descripci‚àö‚â•n del Plato_8"/>
    <n v="21"/>
    <n v="35"/>
    <n v="1"/>
    <n v="9"/>
    <s v="Sin cebolla"/>
    <n v="14"/>
    <n v="35"/>
    <n v="0.6"/>
    <n v="0.66666666666666663"/>
  </r>
  <r>
    <x v="374"/>
    <n v="18"/>
    <s v="Plato_17"/>
    <s v="Descripci‚àö‚â•n del Plato_17"/>
    <n v="19"/>
    <n v="31"/>
    <n v="3"/>
    <n v="27"/>
    <s v="Ninguna"/>
    <n v="36"/>
    <n v="93"/>
    <n v="0.61290322580645162"/>
    <n v="0.63157894736842102"/>
  </r>
  <r>
    <x v="375"/>
    <n v="16"/>
    <s v="Plato_14"/>
    <s v="Descripci‚àö‚â•n del Plato_14"/>
    <n v="14"/>
    <n v="23"/>
    <n v="2"/>
    <n v="5"/>
    <s v="Sin cebolla"/>
    <n v="18"/>
    <n v="46"/>
    <n v="0.60869565217391308"/>
    <n v="0.6428571428571429"/>
  </r>
  <r>
    <x v="376"/>
    <n v="5"/>
    <s v="Plato_18"/>
    <s v="Descripci‚àö‚â•n del Plato_18"/>
    <n v="20"/>
    <n v="34"/>
    <n v="2"/>
    <n v="13"/>
    <s v="Ninguna"/>
    <n v="28"/>
    <n v="68"/>
    <n v="0.58823529411764708"/>
    <n v="0.7"/>
  </r>
  <r>
    <x v="376"/>
    <n v="5"/>
    <s v="Plato_15"/>
    <s v="Descripci‚àö‚â•n del Plato_15"/>
    <n v="19"/>
    <n v="32"/>
    <n v="1"/>
    <n v="33"/>
    <s v="Ninguna"/>
    <n v="13"/>
    <n v="32"/>
    <n v="0.59375"/>
    <n v="0.68421052631578949"/>
  </r>
  <r>
    <x v="377"/>
    <n v="3"/>
    <s v="Plato_2"/>
    <s v="Descripci‚àö‚â•n del Plato_2"/>
    <n v="18"/>
    <n v="30"/>
    <n v="1"/>
    <n v="14"/>
    <s v="Sin cebolla"/>
    <n v="12"/>
    <n v="30"/>
    <n v="0.6"/>
    <n v="0.66666666666666663"/>
  </r>
  <r>
    <x v="377"/>
    <n v="3"/>
    <s v="Plato_12"/>
    <s v="Descripci‚àö‚â•n del Plato_12"/>
    <n v="11"/>
    <n v="19"/>
    <n v="1"/>
    <n v="7"/>
    <s v="Sin cebolla"/>
    <n v="8"/>
    <n v="19"/>
    <n v="0.57894736842105265"/>
    <n v="0.72727272727272729"/>
  </r>
  <r>
    <x v="378"/>
    <n v="4"/>
    <s v="Plato_8"/>
    <s v="Descripci‚àö‚â•n del Plato_8"/>
    <n v="21"/>
    <n v="35"/>
    <n v="2"/>
    <n v="6"/>
    <s v="Ninguna"/>
    <n v="28"/>
    <n v="70"/>
    <n v="0.6"/>
    <n v="0.66666666666666663"/>
  </r>
  <r>
    <x v="379"/>
    <n v="5"/>
    <s v="Plato_11"/>
    <s v="Descripci‚àö‚â•n del Plato_11"/>
    <n v="20"/>
    <n v="33"/>
    <n v="3"/>
    <n v="58"/>
    <s v="Ninguna"/>
    <n v="39"/>
    <n v="99"/>
    <n v="0.60606060606060608"/>
    <n v="0.65"/>
  </r>
  <r>
    <x v="379"/>
    <n v="5"/>
    <s v="Plato_12"/>
    <s v="Descripci‚àö‚â•n del Plato_12"/>
    <n v="11"/>
    <n v="19"/>
    <n v="2"/>
    <n v="35"/>
    <s v="Ninguna"/>
    <n v="16"/>
    <n v="38"/>
    <n v="0.57894736842105265"/>
    <n v="0.72727272727272729"/>
  </r>
  <r>
    <x v="380"/>
    <n v="4"/>
    <s v="Plato_10"/>
    <s v="Descripci‚àö‚â•n del Plato_10"/>
    <n v="15"/>
    <n v="26"/>
    <n v="3"/>
    <n v="35"/>
    <s v="Ninguna"/>
    <n v="33"/>
    <n v="78"/>
    <n v="0.57692307692307687"/>
    <n v="0.73333333333333328"/>
  </r>
  <r>
    <x v="380"/>
    <n v="4"/>
    <s v="Plato_11"/>
    <s v="Descripci‚àö‚â•n del Plato_11"/>
    <n v="20"/>
    <n v="33"/>
    <n v="2"/>
    <n v="12"/>
    <s v="Ninguna"/>
    <n v="26"/>
    <n v="66"/>
    <n v="0.60606060606060608"/>
    <n v="0.65"/>
  </r>
  <r>
    <x v="381"/>
    <n v="20"/>
    <s v="Plato_9"/>
    <s v="Descripci‚àö‚â•n del Plato_9"/>
    <n v="17"/>
    <n v="29"/>
    <n v="3"/>
    <n v="54"/>
    <s v="Sin cebolla"/>
    <n v="36"/>
    <n v="87"/>
    <n v="0.58620689655172409"/>
    <n v="0.70588235294117652"/>
  </r>
  <r>
    <x v="382"/>
    <n v="6"/>
    <s v="Plato_19"/>
    <s v="Descripci‚àö‚â•n del Plato_19"/>
    <n v="22"/>
    <n v="36"/>
    <n v="3"/>
    <n v="9"/>
    <s v="Sin cebolla"/>
    <n v="42"/>
    <n v="108"/>
    <n v="0.61111111111111116"/>
    <n v="0.63636363636363635"/>
  </r>
  <r>
    <x v="383"/>
    <n v="1"/>
    <s v="Plato_4"/>
    <s v="Descripci‚àö‚â•n del Plato_4"/>
    <n v="10"/>
    <n v="18"/>
    <n v="2"/>
    <n v="26"/>
    <s v="Ninguna"/>
    <n v="16"/>
    <n v="36"/>
    <n v="0.55555555555555558"/>
    <n v="0.8"/>
  </r>
  <r>
    <x v="383"/>
    <n v="1"/>
    <s v="Plato_12"/>
    <s v="Descripci‚àö‚â•n del Plato_12"/>
    <n v="11"/>
    <n v="19"/>
    <n v="3"/>
    <n v="35"/>
    <s v="Sin cebolla"/>
    <n v="24"/>
    <n v="57"/>
    <n v="0.57894736842105265"/>
    <n v="0.72727272727272729"/>
  </r>
  <r>
    <x v="383"/>
    <n v="1"/>
    <s v="Plato_6"/>
    <s v="Descripci‚àö‚â•n del Plato_6"/>
    <n v="16"/>
    <n v="27"/>
    <n v="1"/>
    <n v="49"/>
    <s v="Sin cebolla"/>
    <n v="11"/>
    <n v="27"/>
    <n v="0.59259259259259256"/>
    <n v="0.6875"/>
  </r>
  <r>
    <x v="384"/>
    <n v="6"/>
    <s v="Plato_2"/>
    <s v="Descripci‚àö‚â•n del Plato_2"/>
    <n v="18"/>
    <n v="30"/>
    <n v="2"/>
    <n v="22"/>
    <s v="Ninguna"/>
    <n v="24"/>
    <n v="60"/>
    <n v="0.6"/>
    <n v="0.66666666666666663"/>
  </r>
  <r>
    <x v="385"/>
    <n v="5"/>
    <s v="Plato_11"/>
    <s v="Descripci‚àö‚â•n del Plato_11"/>
    <n v="20"/>
    <n v="33"/>
    <n v="3"/>
    <n v="40"/>
    <s v="Sin cebolla"/>
    <n v="39"/>
    <n v="99"/>
    <n v="0.60606060606060608"/>
    <n v="0.65"/>
  </r>
  <r>
    <x v="386"/>
    <n v="6"/>
    <s v="Plato_17"/>
    <s v="Descripci‚àö‚â•n del Plato_17"/>
    <n v="19"/>
    <n v="31"/>
    <n v="3"/>
    <n v="18"/>
    <s v="Sin cebolla"/>
    <n v="36"/>
    <n v="93"/>
    <n v="0.61290322580645162"/>
    <n v="0.63157894736842102"/>
  </r>
  <r>
    <x v="387"/>
    <n v="18"/>
    <s v="Plato_17"/>
    <s v="Descripci‚àö‚â•n del Plato_17"/>
    <n v="19"/>
    <n v="31"/>
    <n v="2"/>
    <n v="52"/>
    <s v="Sin cebolla"/>
    <n v="24"/>
    <n v="62"/>
    <n v="0.61290322580645162"/>
    <n v="0.63157894736842102"/>
  </r>
  <r>
    <x v="387"/>
    <n v="18"/>
    <s v="Plato_19"/>
    <s v="Descripci‚àö‚â•n del Plato_19"/>
    <n v="22"/>
    <n v="36"/>
    <n v="2"/>
    <n v="37"/>
    <s v="Ninguna"/>
    <n v="28"/>
    <n v="72"/>
    <n v="0.61111111111111116"/>
    <n v="0.63636363636363635"/>
  </r>
  <r>
    <x v="387"/>
    <n v="18"/>
    <s v="Plato_9"/>
    <s v="Descripci‚àö‚â•n del Plato_9"/>
    <n v="17"/>
    <n v="29"/>
    <n v="2"/>
    <n v="31"/>
    <s v="Sin cebolla"/>
    <n v="24"/>
    <n v="58"/>
    <n v="0.58620689655172409"/>
    <n v="0.70588235294117652"/>
  </r>
  <r>
    <x v="387"/>
    <n v="18"/>
    <s v="Plato_11"/>
    <s v="Descripci‚àö‚â•n del Plato_11"/>
    <n v="20"/>
    <n v="33"/>
    <n v="3"/>
    <n v="51"/>
    <s v="Sin cebolla"/>
    <n v="39"/>
    <n v="99"/>
    <n v="0.60606060606060608"/>
    <n v="0.65"/>
  </r>
  <r>
    <x v="388"/>
    <n v="19"/>
    <s v="Plato_11"/>
    <s v="Descripci‚àö‚â•n del Plato_11"/>
    <n v="20"/>
    <n v="33"/>
    <n v="1"/>
    <n v="24"/>
    <s v="Ninguna"/>
    <n v="13"/>
    <n v="33"/>
    <n v="0.60606060606060608"/>
    <n v="0.65"/>
  </r>
  <r>
    <x v="389"/>
    <n v="9"/>
    <s v="Plato_5"/>
    <s v="Descripci‚àö‚â•n del Plato_5"/>
    <n v="13"/>
    <n v="22"/>
    <n v="2"/>
    <n v="52"/>
    <s v="Sin cebolla"/>
    <n v="18"/>
    <n v="44"/>
    <n v="0.59090909090909094"/>
    <n v="0.69230769230769229"/>
  </r>
  <r>
    <x v="389"/>
    <n v="9"/>
    <s v="Plato_10"/>
    <s v="Descripci‚àö‚â•n del Plato_10"/>
    <n v="15"/>
    <n v="26"/>
    <n v="3"/>
    <n v="13"/>
    <s v="Sin cebolla"/>
    <n v="33"/>
    <n v="78"/>
    <n v="0.57692307692307687"/>
    <n v="0.73333333333333328"/>
  </r>
  <r>
    <x v="389"/>
    <n v="9"/>
    <s v="Plato_13"/>
    <s v="Descripci‚àö‚â•n del Plato_13"/>
    <n v="13"/>
    <n v="21"/>
    <n v="1"/>
    <n v="28"/>
    <s v="Sin cebolla"/>
    <n v="8"/>
    <n v="21"/>
    <n v="0.61904761904761907"/>
    <n v="0.61538461538461542"/>
  </r>
  <r>
    <x v="390"/>
    <n v="15"/>
    <s v="Plato_5"/>
    <s v="Descripci‚àö‚â•n del Plato_5"/>
    <n v="13"/>
    <n v="22"/>
    <n v="1"/>
    <n v="35"/>
    <s v="Ninguna"/>
    <n v="9"/>
    <n v="22"/>
    <n v="0.59090909090909094"/>
    <n v="0.69230769230769229"/>
  </r>
  <r>
    <x v="391"/>
    <n v="14"/>
    <s v="Plato_15"/>
    <s v="Descripci‚àö‚â•n del Plato_15"/>
    <n v="19"/>
    <n v="32"/>
    <n v="3"/>
    <n v="17"/>
    <s v="Ninguna"/>
    <n v="39"/>
    <n v="96"/>
    <n v="0.59375"/>
    <n v="0.68421052631578949"/>
  </r>
  <r>
    <x v="391"/>
    <n v="14"/>
    <s v="Plato_7"/>
    <s v="Descripci‚àö‚â•n del Plato_7"/>
    <n v="14"/>
    <n v="24"/>
    <n v="1"/>
    <n v="37"/>
    <s v="Sin cebolla"/>
    <n v="10"/>
    <n v="24"/>
    <n v="0.58333333333333337"/>
    <n v="0.7142857142857143"/>
  </r>
  <r>
    <x v="392"/>
    <n v="13"/>
    <s v="Plato_12"/>
    <s v="Descripci‚àö‚â•n del Plato_12"/>
    <n v="11"/>
    <n v="19"/>
    <n v="2"/>
    <n v="40"/>
    <s v="Ninguna"/>
    <n v="16"/>
    <n v="38"/>
    <n v="0.57894736842105265"/>
    <n v="0.72727272727272729"/>
  </r>
  <r>
    <x v="392"/>
    <n v="13"/>
    <s v="Plato_8"/>
    <s v="Descripci‚àö‚â•n del Plato_8"/>
    <n v="21"/>
    <n v="35"/>
    <n v="3"/>
    <n v="23"/>
    <s v="Ninguna"/>
    <n v="42"/>
    <n v="105"/>
    <n v="0.6"/>
    <n v="0.66666666666666663"/>
  </r>
  <r>
    <x v="392"/>
    <n v="13"/>
    <s v="Plato_13"/>
    <s v="Descripci‚àö‚â•n del Plato_13"/>
    <n v="13"/>
    <n v="21"/>
    <n v="1"/>
    <n v="20"/>
    <s v="Sin cebolla"/>
    <n v="8"/>
    <n v="21"/>
    <n v="0.61904761904761907"/>
    <n v="0.61538461538461542"/>
  </r>
  <r>
    <x v="392"/>
    <n v="13"/>
    <s v="Plato_5"/>
    <s v="Descripci‚àö‚â•n del Plato_5"/>
    <n v="13"/>
    <n v="22"/>
    <n v="2"/>
    <n v="26"/>
    <s v="Sin cebolla"/>
    <n v="18"/>
    <n v="44"/>
    <n v="0.59090909090909094"/>
    <n v="0.69230769230769229"/>
  </r>
  <r>
    <x v="393"/>
    <n v="17"/>
    <s v="Plato_7"/>
    <s v="Descripci‚àö‚â•n del Plato_7"/>
    <n v="14"/>
    <n v="24"/>
    <n v="2"/>
    <n v="5"/>
    <s v="Ninguna"/>
    <n v="20"/>
    <n v="48"/>
    <n v="0.58333333333333337"/>
    <n v="0.7142857142857143"/>
  </r>
  <r>
    <x v="393"/>
    <n v="17"/>
    <s v="Plato_9"/>
    <s v="Descripci‚àö‚â•n del Plato_9"/>
    <n v="17"/>
    <n v="29"/>
    <n v="1"/>
    <n v="42"/>
    <s v="Sin cebolla"/>
    <n v="12"/>
    <n v="29"/>
    <n v="0.58620689655172409"/>
    <n v="0.70588235294117652"/>
  </r>
  <r>
    <x v="394"/>
    <n v="2"/>
    <s v="Plato_12"/>
    <s v="Descripci‚àö‚â•n del Plato_12"/>
    <n v="11"/>
    <n v="19"/>
    <n v="2"/>
    <n v="8"/>
    <s v="Ninguna"/>
    <n v="16"/>
    <n v="38"/>
    <n v="0.57894736842105265"/>
    <n v="0.72727272727272729"/>
  </r>
  <r>
    <x v="395"/>
    <n v="11"/>
    <s v="Plato_3"/>
    <s v="Descripci‚àö‚â•n del Plato_3"/>
    <n v="12"/>
    <n v="20"/>
    <n v="1"/>
    <n v="31"/>
    <s v="Sin cebolla"/>
    <n v="8"/>
    <n v="20"/>
    <n v="0.6"/>
    <n v="0.66666666666666663"/>
  </r>
  <r>
    <x v="395"/>
    <n v="11"/>
    <s v="Plato_13"/>
    <s v="Descripci‚àö‚â•n del Plato_13"/>
    <n v="13"/>
    <n v="21"/>
    <n v="3"/>
    <n v="26"/>
    <s v="Sin cebolla"/>
    <n v="24"/>
    <n v="63"/>
    <n v="0.61904761904761907"/>
    <n v="0.61538461538461542"/>
  </r>
  <r>
    <x v="396"/>
    <n v="4"/>
    <s v="Plato_6"/>
    <s v="Descripci‚àö‚â•n del Plato_6"/>
    <n v="16"/>
    <n v="27"/>
    <n v="2"/>
    <n v="10"/>
    <s v="Sin cebolla"/>
    <n v="22"/>
    <n v="54"/>
    <n v="0.59259259259259256"/>
    <n v="0.6875"/>
  </r>
  <r>
    <x v="396"/>
    <n v="4"/>
    <s v="Plato_17"/>
    <s v="Descripci‚àö‚â•n del Plato_17"/>
    <n v="19"/>
    <n v="31"/>
    <n v="3"/>
    <n v="59"/>
    <s v="Sin cebolla"/>
    <n v="36"/>
    <n v="93"/>
    <n v="0.61290322580645162"/>
    <n v="0.63157894736842102"/>
  </r>
  <r>
    <x v="397"/>
    <n v="9"/>
    <s v="Plato_16"/>
    <s v="Descripci‚àö‚â•n del Plato_16"/>
    <n v="16"/>
    <n v="28"/>
    <n v="2"/>
    <n v="50"/>
    <s v="Ninguna"/>
    <n v="24"/>
    <n v="56"/>
    <n v="0.5714285714285714"/>
    <n v="0.75"/>
  </r>
  <r>
    <x v="397"/>
    <n v="9"/>
    <s v="Plato_11"/>
    <s v="Descripci‚àö‚â•n del Plato_11"/>
    <n v="20"/>
    <n v="33"/>
    <n v="2"/>
    <n v="21"/>
    <s v="Sin cebolla"/>
    <n v="26"/>
    <n v="66"/>
    <n v="0.60606060606060608"/>
    <n v="0.65"/>
  </r>
  <r>
    <x v="398"/>
    <n v="7"/>
    <s v="Plato_11"/>
    <s v="Descripci‚àö‚â•n del Plato_11"/>
    <n v="20"/>
    <n v="33"/>
    <n v="3"/>
    <n v="45"/>
    <s v="Ninguna"/>
    <n v="39"/>
    <n v="99"/>
    <n v="0.60606060606060608"/>
    <n v="0.65"/>
  </r>
  <r>
    <x v="398"/>
    <n v="7"/>
    <s v="Plato_19"/>
    <s v="Descripci‚àö‚â•n del Plato_19"/>
    <n v="22"/>
    <n v="36"/>
    <n v="3"/>
    <n v="46"/>
    <s v="Sin cebolla"/>
    <n v="42"/>
    <n v="108"/>
    <n v="0.61111111111111116"/>
    <n v="0.63636363636363635"/>
  </r>
  <r>
    <x v="399"/>
    <n v="9"/>
    <s v="Plato_20"/>
    <s v="Descripci‚àö‚â•n del Plato_20"/>
    <n v="25"/>
    <n v="40"/>
    <n v="2"/>
    <n v="28"/>
    <s v="Ninguna"/>
    <n v="30"/>
    <n v="80"/>
    <n v="0.625"/>
    <n v="0.6"/>
  </r>
  <r>
    <x v="399"/>
    <n v="9"/>
    <s v="Plato_16"/>
    <s v="Descripci‚àö‚â•n del Plato_16"/>
    <n v="16"/>
    <n v="28"/>
    <n v="2"/>
    <n v="13"/>
    <s v="Ninguna"/>
    <n v="24"/>
    <n v="56"/>
    <n v="0.5714285714285714"/>
    <n v="0.75"/>
  </r>
  <r>
    <x v="399"/>
    <n v="9"/>
    <s v="Plato_17"/>
    <s v="Descripci‚àö‚â•n del Plato_17"/>
    <n v="19"/>
    <n v="31"/>
    <n v="2"/>
    <n v="38"/>
    <s v="Sin cebolla"/>
    <n v="24"/>
    <n v="62"/>
    <n v="0.61290322580645162"/>
    <n v="0.63157894736842102"/>
  </r>
  <r>
    <x v="400"/>
    <n v="16"/>
    <s v="Plato_13"/>
    <s v="Descripci‚àö‚â•n del Plato_13"/>
    <n v="13"/>
    <n v="21"/>
    <n v="2"/>
    <n v="20"/>
    <s v="Ninguna"/>
    <n v="16"/>
    <n v="42"/>
    <n v="0.61904761904761907"/>
    <n v="0.61538461538461542"/>
  </r>
  <r>
    <x v="401"/>
    <n v="18"/>
    <s v="Plato_1"/>
    <s v="Descripci‚àö‚â•n del Plato_1"/>
    <n v="15"/>
    <n v="25"/>
    <n v="2"/>
    <n v="16"/>
    <s v="Sin cebolla"/>
    <n v="20"/>
    <n v="50"/>
    <n v="0.6"/>
    <n v="0.66666666666666663"/>
  </r>
  <r>
    <x v="401"/>
    <n v="18"/>
    <s v="Plato_12"/>
    <s v="Descripci‚àö‚â•n del Plato_12"/>
    <n v="11"/>
    <n v="19"/>
    <n v="3"/>
    <n v="29"/>
    <s v="Sin cebolla"/>
    <n v="24"/>
    <n v="57"/>
    <n v="0.57894736842105265"/>
    <n v="0.72727272727272729"/>
  </r>
  <r>
    <x v="401"/>
    <n v="18"/>
    <s v="Plato_5"/>
    <s v="Descripci‚àö‚â•n del Plato_5"/>
    <n v="13"/>
    <n v="22"/>
    <n v="2"/>
    <n v="21"/>
    <s v="Ninguna"/>
    <n v="18"/>
    <n v="44"/>
    <n v="0.59090909090909094"/>
    <n v="0.69230769230769229"/>
  </r>
  <r>
    <x v="402"/>
    <n v="14"/>
    <s v="Plato_5"/>
    <s v="Descripci‚àö‚â•n del Plato_5"/>
    <n v="13"/>
    <n v="22"/>
    <n v="3"/>
    <n v="17"/>
    <s v="Ninguna"/>
    <n v="27"/>
    <n v="66"/>
    <n v="0.59090909090909094"/>
    <n v="0.69230769230769229"/>
  </r>
  <r>
    <x v="402"/>
    <n v="14"/>
    <s v="Plato_4"/>
    <s v="Descripci‚àö‚â•n del Plato_4"/>
    <n v="10"/>
    <n v="18"/>
    <n v="2"/>
    <n v="5"/>
    <s v="Sin cebolla"/>
    <n v="16"/>
    <n v="36"/>
    <n v="0.55555555555555558"/>
    <n v="0.8"/>
  </r>
  <r>
    <x v="402"/>
    <n v="14"/>
    <s v="Plato_15"/>
    <s v="Descripci‚àö‚â•n del Plato_15"/>
    <n v="19"/>
    <n v="32"/>
    <n v="2"/>
    <n v="8"/>
    <s v="Sin cebolla"/>
    <n v="26"/>
    <n v="64"/>
    <n v="0.59375"/>
    <n v="0.68421052631578949"/>
  </r>
  <r>
    <x v="402"/>
    <n v="14"/>
    <s v="Plato_7"/>
    <s v="Descripci‚àö‚â•n del Plato_7"/>
    <n v="14"/>
    <n v="24"/>
    <n v="1"/>
    <n v="55"/>
    <s v="Sin cebolla"/>
    <n v="10"/>
    <n v="24"/>
    <n v="0.58333333333333337"/>
    <n v="0.7142857142857143"/>
  </r>
  <r>
    <x v="403"/>
    <n v="17"/>
    <s v="Plato_13"/>
    <s v="Descripci‚àö‚â•n del Plato_13"/>
    <n v="13"/>
    <n v="21"/>
    <n v="2"/>
    <n v="20"/>
    <s v="Ninguna"/>
    <n v="16"/>
    <n v="42"/>
    <n v="0.61904761904761907"/>
    <n v="0.61538461538461542"/>
  </r>
  <r>
    <x v="403"/>
    <n v="17"/>
    <s v="Plato_3"/>
    <s v="Descripci‚àö‚â•n del Plato_3"/>
    <n v="12"/>
    <n v="20"/>
    <n v="1"/>
    <n v="53"/>
    <s v="Sin cebolla"/>
    <n v="8"/>
    <n v="20"/>
    <n v="0.6"/>
    <n v="0.66666666666666663"/>
  </r>
  <r>
    <x v="403"/>
    <n v="17"/>
    <s v="Plato_20"/>
    <s v="Descripci‚àö‚â•n del Plato_20"/>
    <n v="25"/>
    <n v="40"/>
    <n v="3"/>
    <n v="29"/>
    <s v="Sin cebolla"/>
    <n v="45"/>
    <n v="120"/>
    <n v="0.625"/>
    <n v="0.6"/>
  </r>
  <r>
    <x v="404"/>
    <n v="5"/>
    <s v="Plato_10"/>
    <s v="Descripci‚àö‚â•n del Plato_10"/>
    <n v="15"/>
    <n v="26"/>
    <n v="1"/>
    <n v="41"/>
    <s v="Sin cebolla"/>
    <n v="11"/>
    <n v="26"/>
    <n v="0.57692307692307687"/>
    <n v="0.73333333333333328"/>
  </r>
  <r>
    <x v="404"/>
    <n v="5"/>
    <s v="Plato_20"/>
    <s v="Descripci‚àö‚â•n del Plato_20"/>
    <n v="25"/>
    <n v="40"/>
    <n v="1"/>
    <n v="44"/>
    <s v="Ninguna"/>
    <n v="15"/>
    <n v="40"/>
    <n v="0.625"/>
    <n v="0.6"/>
  </r>
  <r>
    <x v="404"/>
    <n v="5"/>
    <s v="Plato_3"/>
    <s v="Descripci‚àö‚â•n del Plato_3"/>
    <n v="12"/>
    <n v="20"/>
    <n v="2"/>
    <n v="13"/>
    <s v="Sin cebolla"/>
    <n v="16"/>
    <n v="40"/>
    <n v="0.6"/>
    <n v="0.66666666666666663"/>
  </r>
  <r>
    <x v="405"/>
    <n v="14"/>
    <s v="Plato_3"/>
    <s v="Descripci‚àö‚â•n del Plato_3"/>
    <n v="12"/>
    <n v="20"/>
    <n v="3"/>
    <n v="6"/>
    <s v="Ninguna"/>
    <n v="24"/>
    <n v="60"/>
    <n v="0.6"/>
    <n v="0.66666666666666663"/>
  </r>
  <r>
    <x v="405"/>
    <n v="14"/>
    <s v="Plato_8"/>
    <s v="Descripci‚àö‚â•n del Plato_8"/>
    <n v="21"/>
    <n v="35"/>
    <n v="2"/>
    <n v="56"/>
    <s v="Ninguna"/>
    <n v="28"/>
    <n v="70"/>
    <n v="0.6"/>
    <n v="0.66666666666666663"/>
  </r>
  <r>
    <x v="405"/>
    <n v="14"/>
    <s v="Plato_1"/>
    <s v="Descripci‚àö‚â•n del Plato_1"/>
    <n v="15"/>
    <n v="25"/>
    <n v="1"/>
    <n v="55"/>
    <s v="Sin cebolla"/>
    <n v="10"/>
    <n v="25"/>
    <n v="0.6"/>
    <n v="0.66666666666666663"/>
  </r>
  <r>
    <x v="406"/>
    <n v="4"/>
    <s v="Plato_3"/>
    <s v="Descripci‚àö‚â•n del Plato_3"/>
    <n v="12"/>
    <n v="20"/>
    <n v="3"/>
    <n v="32"/>
    <s v="Ninguna"/>
    <n v="24"/>
    <n v="60"/>
    <n v="0.6"/>
    <n v="0.66666666666666663"/>
  </r>
  <r>
    <x v="406"/>
    <n v="4"/>
    <s v="Plato_8"/>
    <s v="Descripci‚àö‚â•n del Plato_8"/>
    <n v="21"/>
    <n v="35"/>
    <n v="1"/>
    <n v="18"/>
    <s v="Sin cebolla"/>
    <n v="14"/>
    <n v="35"/>
    <n v="0.6"/>
    <n v="0.66666666666666663"/>
  </r>
  <r>
    <x v="407"/>
    <n v="17"/>
    <s v="Plato_1"/>
    <s v="Descripci‚àö‚â•n del Plato_1"/>
    <n v="15"/>
    <n v="25"/>
    <n v="1"/>
    <n v="58"/>
    <s v="Sin cebolla"/>
    <n v="10"/>
    <n v="25"/>
    <n v="0.6"/>
    <n v="0.66666666666666663"/>
  </r>
  <r>
    <x v="407"/>
    <n v="17"/>
    <s v="Plato_7"/>
    <s v="Descripci‚àö‚â•n del Plato_7"/>
    <n v="14"/>
    <n v="24"/>
    <n v="3"/>
    <n v="11"/>
    <s v="Ninguna"/>
    <n v="30"/>
    <n v="72"/>
    <n v="0.58333333333333337"/>
    <n v="0.7142857142857143"/>
  </r>
  <r>
    <x v="407"/>
    <n v="17"/>
    <s v="Plato_18"/>
    <s v="Descripci‚àö‚â•n del Plato_18"/>
    <n v="20"/>
    <n v="34"/>
    <n v="1"/>
    <n v="37"/>
    <s v="Sin cebolla"/>
    <n v="14"/>
    <n v="34"/>
    <n v="0.58823529411764708"/>
    <n v="0.7"/>
  </r>
  <r>
    <x v="408"/>
    <n v="15"/>
    <s v="Plato_13"/>
    <s v="Descripci‚àö‚â•n del Plato_13"/>
    <n v="13"/>
    <n v="21"/>
    <n v="3"/>
    <n v="44"/>
    <s v="Sin cebolla"/>
    <n v="24"/>
    <n v="63"/>
    <n v="0.61904761904761907"/>
    <n v="0.61538461538461542"/>
  </r>
  <r>
    <x v="408"/>
    <n v="15"/>
    <s v="Plato_20"/>
    <s v="Descripci‚àö‚â•n del Plato_20"/>
    <n v="25"/>
    <n v="40"/>
    <n v="1"/>
    <n v="43"/>
    <s v="Ninguna"/>
    <n v="15"/>
    <n v="40"/>
    <n v="0.625"/>
    <n v="0.6"/>
  </r>
  <r>
    <x v="408"/>
    <n v="15"/>
    <s v="Plato_16"/>
    <s v="Descripci‚àö‚â•n del Plato_16"/>
    <n v="16"/>
    <n v="28"/>
    <n v="1"/>
    <n v="47"/>
    <s v="Ninguna"/>
    <n v="12"/>
    <n v="28"/>
    <n v="0.5714285714285714"/>
    <n v="0.75"/>
  </r>
  <r>
    <x v="408"/>
    <n v="15"/>
    <s v="Plato_7"/>
    <s v="Descripci‚àö‚â•n del Plato_7"/>
    <n v="14"/>
    <n v="24"/>
    <n v="3"/>
    <n v="29"/>
    <s v="Ninguna"/>
    <n v="30"/>
    <n v="72"/>
    <n v="0.58333333333333337"/>
    <n v="0.7142857142857143"/>
  </r>
  <r>
    <x v="409"/>
    <n v="1"/>
    <s v="Plato_3"/>
    <s v="Descripci‚àö‚â•n del Plato_3"/>
    <n v="12"/>
    <n v="20"/>
    <n v="1"/>
    <n v="50"/>
    <s v="Sin cebolla"/>
    <n v="8"/>
    <n v="20"/>
    <n v="0.6"/>
    <n v="0.66666666666666663"/>
  </r>
  <r>
    <x v="409"/>
    <n v="1"/>
    <s v="Plato_19"/>
    <s v="Descripci‚àö‚â•n del Plato_19"/>
    <n v="22"/>
    <n v="36"/>
    <n v="1"/>
    <n v="41"/>
    <s v="Ninguna"/>
    <n v="14"/>
    <n v="36"/>
    <n v="0.61111111111111116"/>
    <n v="0.63636363636363635"/>
  </r>
  <r>
    <x v="410"/>
    <n v="3"/>
    <s v="Plato_20"/>
    <s v="Descripci‚àö‚â•n del Plato_20"/>
    <n v="25"/>
    <n v="40"/>
    <n v="3"/>
    <n v="36"/>
    <s v="Sin cebolla"/>
    <n v="45"/>
    <n v="120"/>
    <n v="0.625"/>
    <n v="0.6"/>
  </r>
  <r>
    <x v="410"/>
    <n v="3"/>
    <s v="Plato_4"/>
    <s v="Descripci‚àö‚â•n del Plato_4"/>
    <n v="10"/>
    <n v="18"/>
    <n v="1"/>
    <n v="33"/>
    <s v="Ninguna"/>
    <n v="8"/>
    <n v="18"/>
    <n v="0.55555555555555558"/>
    <n v="0.8"/>
  </r>
  <r>
    <x v="410"/>
    <n v="3"/>
    <s v="Plato_6"/>
    <s v="Descripci‚àö‚â•n del Plato_6"/>
    <n v="16"/>
    <n v="27"/>
    <n v="3"/>
    <n v="9"/>
    <s v="Ninguna"/>
    <n v="33"/>
    <n v="81"/>
    <n v="0.59259259259259256"/>
    <n v="0.6875"/>
  </r>
  <r>
    <x v="411"/>
    <n v="11"/>
    <s v="Plato_17"/>
    <s v="Descripci‚àö‚â•n del Plato_17"/>
    <n v="19"/>
    <n v="31"/>
    <n v="3"/>
    <n v="57"/>
    <s v="Sin cebolla"/>
    <n v="36"/>
    <n v="93"/>
    <n v="0.61290322580645162"/>
    <n v="0.63157894736842102"/>
  </r>
  <r>
    <x v="412"/>
    <n v="13"/>
    <s v="Plato_8"/>
    <s v="Descripci‚àö‚â•n del Plato_8"/>
    <n v="21"/>
    <n v="35"/>
    <n v="1"/>
    <n v="12"/>
    <s v="Sin cebolla"/>
    <n v="14"/>
    <n v="35"/>
    <n v="0.6"/>
    <n v="0.66666666666666663"/>
  </r>
  <r>
    <x v="413"/>
    <n v="14"/>
    <s v="Plato_11"/>
    <s v="Descripci‚àö‚â•n del Plato_11"/>
    <n v="20"/>
    <n v="33"/>
    <n v="1"/>
    <n v="38"/>
    <s v="Ninguna"/>
    <n v="13"/>
    <n v="33"/>
    <n v="0.60606060606060608"/>
    <n v="0.65"/>
  </r>
  <r>
    <x v="414"/>
    <n v="14"/>
    <s v="Plato_6"/>
    <s v="Descripci‚àö‚â•n del Plato_6"/>
    <n v="16"/>
    <n v="27"/>
    <n v="2"/>
    <n v="32"/>
    <s v="Ninguna"/>
    <n v="22"/>
    <n v="54"/>
    <n v="0.59259259259259256"/>
    <n v="0.6875"/>
  </r>
  <r>
    <x v="414"/>
    <n v="14"/>
    <s v="Plato_18"/>
    <s v="Descripci‚àö‚â•n del Plato_18"/>
    <n v="20"/>
    <n v="34"/>
    <n v="2"/>
    <n v="16"/>
    <s v="Sin cebolla"/>
    <n v="28"/>
    <n v="68"/>
    <n v="0.58823529411764708"/>
    <n v="0.7"/>
  </r>
  <r>
    <x v="414"/>
    <n v="14"/>
    <s v="Plato_19"/>
    <s v="Descripci‚àö‚â•n del Plato_19"/>
    <n v="22"/>
    <n v="36"/>
    <n v="1"/>
    <n v="39"/>
    <s v="Ninguna"/>
    <n v="14"/>
    <n v="36"/>
    <n v="0.61111111111111116"/>
    <n v="0.63636363636363635"/>
  </r>
  <r>
    <x v="415"/>
    <n v="20"/>
    <s v="Plato_1"/>
    <s v="Descripci‚àö‚â•n del Plato_1"/>
    <n v="15"/>
    <n v="25"/>
    <n v="1"/>
    <n v="9"/>
    <s v="Sin cebolla"/>
    <n v="10"/>
    <n v="25"/>
    <n v="0.6"/>
    <n v="0.66666666666666663"/>
  </r>
  <r>
    <x v="416"/>
    <n v="7"/>
    <s v="Plato_9"/>
    <s v="Descripci‚àö‚â•n del Plato_9"/>
    <n v="17"/>
    <n v="29"/>
    <n v="1"/>
    <n v="23"/>
    <s v="Ninguna"/>
    <n v="12"/>
    <n v="29"/>
    <n v="0.58620689655172409"/>
    <n v="0.70588235294117652"/>
  </r>
  <r>
    <x v="416"/>
    <n v="7"/>
    <s v="Plato_20"/>
    <s v="Descripci‚àö‚â•n del Plato_20"/>
    <n v="25"/>
    <n v="40"/>
    <n v="1"/>
    <n v="17"/>
    <s v="Ninguna"/>
    <n v="15"/>
    <n v="40"/>
    <n v="0.625"/>
    <n v="0.6"/>
  </r>
  <r>
    <x v="416"/>
    <n v="7"/>
    <s v="Plato_12"/>
    <s v="Descripci‚àö‚â•n del Plato_12"/>
    <n v="11"/>
    <n v="19"/>
    <n v="1"/>
    <n v="16"/>
    <s v="Sin cebolla"/>
    <n v="8"/>
    <n v="19"/>
    <n v="0.57894736842105265"/>
    <n v="0.72727272727272729"/>
  </r>
  <r>
    <x v="416"/>
    <n v="7"/>
    <s v="Plato_6"/>
    <s v="Descripci‚àö‚â•n del Plato_6"/>
    <n v="16"/>
    <n v="27"/>
    <n v="2"/>
    <n v="34"/>
    <s v="Sin cebolla"/>
    <n v="22"/>
    <n v="54"/>
    <n v="0.59259259259259256"/>
    <n v="0.6875"/>
  </r>
  <r>
    <x v="417"/>
    <n v="17"/>
    <s v="Plato_1"/>
    <s v="Descripci‚àö‚â•n del Plato_1"/>
    <n v="15"/>
    <n v="25"/>
    <n v="1"/>
    <n v="45"/>
    <s v="Ninguna"/>
    <n v="10"/>
    <n v="25"/>
    <n v="0.6"/>
    <n v="0.66666666666666663"/>
  </r>
  <r>
    <x v="417"/>
    <n v="17"/>
    <s v="Plato_17"/>
    <s v="Descripci‚àö‚â•n del Plato_17"/>
    <n v="19"/>
    <n v="31"/>
    <n v="3"/>
    <n v="55"/>
    <s v="Sin cebolla"/>
    <n v="36"/>
    <n v="93"/>
    <n v="0.61290322580645162"/>
    <n v="0.63157894736842102"/>
  </r>
  <r>
    <x v="418"/>
    <n v="11"/>
    <s v="Plato_18"/>
    <s v="Descripci‚àö‚â•n del Plato_18"/>
    <n v="20"/>
    <n v="34"/>
    <n v="1"/>
    <n v="7"/>
    <s v="Sin cebolla"/>
    <n v="14"/>
    <n v="34"/>
    <n v="0.58823529411764708"/>
    <n v="0.7"/>
  </r>
  <r>
    <x v="418"/>
    <n v="11"/>
    <s v="Plato_11"/>
    <s v="Descripci‚àö‚â•n del Plato_11"/>
    <n v="20"/>
    <n v="33"/>
    <n v="1"/>
    <n v="57"/>
    <s v="Ninguna"/>
    <n v="13"/>
    <n v="33"/>
    <n v="0.60606060606060608"/>
    <n v="0.65"/>
  </r>
  <r>
    <x v="419"/>
    <n v="18"/>
    <s v="Plato_18"/>
    <s v="Descripci‚àö‚â•n del Plato_18"/>
    <n v="20"/>
    <n v="34"/>
    <n v="2"/>
    <n v="33"/>
    <s v="Ninguna"/>
    <n v="28"/>
    <n v="68"/>
    <n v="0.58823529411764708"/>
    <n v="0.7"/>
  </r>
  <r>
    <x v="419"/>
    <n v="18"/>
    <s v="Plato_3"/>
    <s v="Descripci‚àö‚â•n del Plato_3"/>
    <n v="12"/>
    <n v="20"/>
    <n v="3"/>
    <n v="10"/>
    <s v="Ninguna"/>
    <n v="24"/>
    <n v="60"/>
    <n v="0.6"/>
    <n v="0.66666666666666663"/>
  </r>
  <r>
    <x v="419"/>
    <n v="18"/>
    <s v="Plato_1"/>
    <s v="Descripci‚àö‚â•n del Plato_1"/>
    <n v="15"/>
    <n v="25"/>
    <n v="2"/>
    <n v="28"/>
    <s v="Ninguna"/>
    <n v="20"/>
    <n v="50"/>
    <n v="0.6"/>
    <n v="0.66666666666666663"/>
  </r>
  <r>
    <x v="419"/>
    <n v="18"/>
    <s v="Plato_15"/>
    <s v="Descripci‚àö‚â•n del Plato_15"/>
    <n v="19"/>
    <n v="32"/>
    <n v="2"/>
    <n v="34"/>
    <s v="Ninguna"/>
    <n v="26"/>
    <n v="64"/>
    <n v="0.59375"/>
    <n v="0.68421052631578949"/>
  </r>
  <r>
    <x v="420"/>
    <n v="10"/>
    <s v="Plato_17"/>
    <s v="Descripci‚àö‚â•n del Plato_17"/>
    <n v="19"/>
    <n v="31"/>
    <n v="1"/>
    <n v="18"/>
    <s v="Sin cebolla"/>
    <n v="12"/>
    <n v="31"/>
    <n v="0.61290322580645162"/>
    <n v="0.63157894736842102"/>
  </r>
  <r>
    <x v="420"/>
    <n v="10"/>
    <s v="Plato_4"/>
    <s v="Descripci‚àö‚â•n del Plato_4"/>
    <n v="10"/>
    <n v="18"/>
    <n v="3"/>
    <n v="53"/>
    <s v="Sin cebolla"/>
    <n v="24"/>
    <n v="54"/>
    <n v="0.55555555555555558"/>
    <n v="0.8"/>
  </r>
  <r>
    <x v="421"/>
    <n v="12"/>
    <s v="Plato_10"/>
    <s v="Descripci‚àö‚â•n del Plato_10"/>
    <n v="15"/>
    <n v="26"/>
    <n v="2"/>
    <n v="7"/>
    <s v="Sin cebolla"/>
    <n v="22"/>
    <n v="52"/>
    <n v="0.57692307692307687"/>
    <n v="0.73333333333333328"/>
  </r>
  <r>
    <x v="421"/>
    <n v="12"/>
    <s v="Plato_19"/>
    <s v="Descripci‚àö‚â•n del Plato_19"/>
    <n v="22"/>
    <n v="36"/>
    <n v="1"/>
    <n v="27"/>
    <s v="Ninguna"/>
    <n v="14"/>
    <n v="36"/>
    <n v="0.61111111111111116"/>
    <n v="0.63636363636363635"/>
  </r>
  <r>
    <x v="422"/>
    <n v="4"/>
    <s v="Plato_16"/>
    <s v="Descripci‚àö‚â•n del Plato_16"/>
    <n v="16"/>
    <n v="28"/>
    <n v="2"/>
    <n v="24"/>
    <s v="Ninguna"/>
    <n v="24"/>
    <n v="56"/>
    <n v="0.5714285714285714"/>
    <n v="0.75"/>
  </r>
  <r>
    <x v="422"/>
    <n v="4"/>
    <s v="Plato_15"/>
    <s v="Descripci‚àö‚â•n del Plato_15"/>
    <n v="19"/>
    <n v="32"/>
    <n v="3"/>
    <n v="7"/>
    <s v="Sin cebolla"/>
    <n v="39"/>
    <n v="96"/>
    <n v="0.59375"/>
    <n v="0.68421052631578949"/>
  </r>
  <r>
    <x v="423"/>
    <n v="13"/>
    <s v="Plato_5"/>
    <s v="Descripci‚àö‚â•n del Plato_5"/>
    <n v="13"/>
    <n v="22"/>
    <n v="3"/>
    <n v="43"/>
    <s v="Ninguna"/>
    <n v="27"/>
    <n v="66"/>
    <n v="0.59090909090909094"/>
    <n v="0.69230769230769229"/>
  </r>
  <r>
    <x v="423"/>
    <n v="13"/>
    <s v="Plato_6"/>
    <s v="Descripci‚àö‚â•n del Plato_6"/>
    <n v="16"/>
    <n v="27"/>
    <n v="3"/>
    <n v="45"/>
    <s v="Sin cebolla"/>
    <n v="33"/>
    <n v="81"/>
    <n v="0.59259259259259256"/>
    <n v="0.6875"/>
  </r>
  <r>
    <x v="424"/>
    <n v="18"/>
    <s v="Plato_12"/>
    <s v="Descripci‚àö‚â•n del Plato_12"/>
    <n v="11"/>
    <n v="19"/>
    <n v="1"/>
    <n v="28"/>
    <s v="Sin cebolla"/>
    <n v="8"/>
    <n v="19"/>
    <n v="0.57894736842105265"/>
    <n v="0.72727272727272729"/>
  </r>
  <r>
    <x v="425"/>
    <n v="5"/>
    <s v="Plato_11"/>
    <s v="Descripci‚àö‚â•n del Plato_11"/>
    <n v="20"/>
    <n v="33"/>
    <n v="1"/>
    <n v="8"/>
    <s v="Sin cebolla"/>
    <n v="13"/>
    <n v="33"/>
    <n v="0.60606060606060608"/>
    <n v="0.65"/>
  </r>
  <r>
    <x v="425"/>
    <n v="5"/>
    <s v="Plato_16"/>
    <s v="Descripci‚àö‚â•n del Plato_16"/>
    <n v="16"/>
    <n v="28"/>
    <n v="2"/>
    <n v="38"/>
    <s v="Sin cebolla"/>
    <n v="24"/>
    <n v="56"/>
    <n v="0.5714285714285714"/>
    <n v="0.75"/>
  </r>
  <r>
    <x v="425"/>
    <n v="5"/>
    <s v="Plato_1"/>
    <s v="Descripci‚àö‚â•n del Plato_1"/>
    <n v="15"/>
    <n v="25"/>
    <n v="2"/>
    <n v="23"/>
    <s v="Ninguna"/>
    <n v="20"/>
    <n v="50"/>
    <n v="0.6"/>
    <n v="0.66666666666666663"/>
  </r>
  <r>
    <x v="425"/>
    <n v="5"/>
    <s v="Plato_19"/>
    <s v="Descripci‚àö‚â•n del Plato_19"/>
    <n v="22"/>
    <n v="36"/>
    <n v="3"/>
    <n v="47"/>
    <s v="Sin cebolla"/>
    <n v="42"/>
    <n v="108"/>
    <n v="0.61111111111111116"/>
    <n v="0.63636363636363635"/>
  </r>
  <r>
    <x v="426"/>
    <n v="2"/>
    <s v="Plato_1"/>
    <s v="Descripci‚àö‚â•n del Plato_1"/>
    <n v="15"/>
    <n v="25"/>
    <n v="3"/>
    <n v="34"/>
    <s v="Sin cebolla"/>
    <n v="30"/>
    <n v="75"/>
    <n v="0.6"/>
    <n v="0.66666666666666663"/>
  </r>
  <r>
    <x v="426"/>
    <n v="2"/>
    <s v="Plato_8"/>
    <s v="Descripci‚àö‚â•n del Plato_8"/>
    <n v="21"/>
    <n v="35"/>
    <n v="2"/>
    <n v="52"/>
    <s v="Ninguna"/>
    <n v="28"/>
    <n v="70"/>
    <n v="0.6"/>
    <n v="0.66666666666666663"/>
  </r>
  <r>
    <x v="426"/>
    <n v="2"/>
    <s v="Plato_14"/>
    <s v="Descripci‚àö‚â•n del Plato_14"/>
    <n v="14"/>
    <n v="23"/>
    <n v="1"/>
    <n v="24"/>
    <s v="Sin cebolla"/>
    <n v="9"/>
    <n v="23"/>
    <n v="0.60869565217391308"/>
    <n v="0.6428571428571429"/>
  </r>
  <r>
    <x v="426"/>
    <n v="2"/>
    <s v="Plato_12"/>
    <s v="Descripci‚àö‚â•n del Plato_12"/>
    <n v="11"/>
    <n v="19"/>
    <n v="2"/>
    <n v="56"/>
    <s v="Ninguna"/>
    <n v="16"/>
    <n v="38"/>
    <n v="0.57894736842105265"/>
    <n v="0.72727272727272729"/>
  </r>
  <r>
    <x v="427"/>
    <n v="7"/>
    <s v="Plato_20"/>
    <s v="Descripci‚àö‚â•n del Plato_20"/>
    <n v="25"/>
    <n v="40"/>
    <n v="1"/>
    <n v="38"/>
    <s v="Ninguna"/>
    <n v="15"/>
    <n v="40"/>
    <n v="0.625"/>
    <n v="0.6"/>
  </r>
  <r>
    <x v="427"/>
    <n v="7"/>
    <s v="Plato_14"/>
    <s v="Descripci‚àö‚â•n del Plato_14"/>
    <n v="14"/>
    <n v="23"/>
    <n v="1"/>
    <n v="46"/>
    <s v="Ninguna"/>
    <n v="9"/>
    <n v="23"/>
    <n v="0.60869565217391308"/>
    <n v="0.6428571428571429"/>
  </r>
  <r>
    <x v="427"/>
    <n v="7"/>
    <s v="Plato_1"/>
    <s v="Descripci‚àö‚â•n del Plato_1"/>
    <n v="15"/>
    <n v="25"/>
    <n v="2"/>
    <n v="48"/>
    <s v="Ninguna"/>
    <n v="20"/>
    <n v="50"/>
    <n v="0.6"/>
    <n v="0.66666666666666663"/>
  </r>
  <r>
    <x v="427"/>
    <n v="7"/>
    <s v="Plato_17"/>
    <s v="Descripci‚àö‚â•n del Plato_17"/>
    <n v="19"/>
    <n v="31"/>
    <n v="2"/>
    <n v="47"/>
    <s v="Ninguna"/>
    <n v="24"/>
    <n v="62"/>
    <n v="0.61290322580645162"/>
    <n v="0.63157894736842102"/>
  </r>
  <r>
    <x v="428"/>
    <n v="8"/>
    <s v="Plato_10"/>
    <s v="Descripci‚àö‚â•n del Plato_10"/>
    <n v="15"/>
    <n v="26"/>
    <n v="3"/>
    <n v="27"/>
    <s v="Ninguna"/>
    <n v="33"/>
    <n v="78"/>
    <n v="0.57692307692307687"/>
    <n v="0.73333333333333328"/>
  </r>
  <r>
    <x v="429"/>
    <n v="7"/>
    <s v="Plato_1"/>
    <s v="Descripci‚àö‚â•n del Plato_1"/>
    <n v="15"/>
    <n v="25"/>
    <n v="1"/>
    <n v="49"/>
    <s v="Ninguna"/>
    <n v="10"/>
    <n v="25"/>
    <n v="0.6"/>
    <n v="0.66666666666666663"/>
  </r>
  <r>
    <x v="430"/>
    <n v="15"/>
    <s v="Plato_2"/>
    <s v="Descripci‚àö‚â•n del Plato_2"/>
    <n v="18"/>
    <n v="30"/>
    <n v="2"/>
    <n v="20"/>
    <s v="Ninguna"/>
    <n v="24"/>
    <n v="60"/>
    <n v="0.6"/>
    <n v="0.66666666666666663"/>
  </r>
  <r>
    <x v="431"/>
    <n v="10"/>
    <s v="Plato_3"/>
    <s v="Descripci‚àö‚â•n del Plato_3"/>
    <n v="12"/>
    <n v="20"/>
    <n v="3"/>
    <n v="16"/>
    <s v="Sin cebolla"/>
    <n v="24"/>
    <n v="60"/>
    <n v="0.6"/>
    <n v="0.66666666666666663"/>
  </r>
  <r>
    <x v="431"/>
    <n v="10"/>
    <s v="Plato_13"/>
    <s v="Descripci‚àö‚â•n del Plato_13"/>
    <n v="13"/>
    <n v="21"/>
    <n v="1"/>
    <n v="27"/>
    <s v="Ninguna"/>
    <n v="8"/>
    <n v="21"/>
    <n v="0.61904761904761907"/>
    <n v="0.61538461538461542"/>
  </r>
  <r>
    <x v="431"/>
    <n v="10"/>
    <s v="Plato_16"/>
    <s v="Descripci‚àö‚â•n del Plato_16"/>
    <n v="16"/>
    <n v="28"/>
    <n v="1"/>
    <n v="31"/>
    <s v="Ninguna"/>
    <n v="12"/>
    <n v="28"/>
    <n v="0.5714285714285714"/>
    <n v="0.75"/>
  </r>
  <r>
    <x v="432"/>
    <n v="10"/>
    <s v="Plato_2"/>
    <s v="Descripci‚àö‚â•n del Plato_2"/>
    <n v="18"/>
    <n v="30"/>
    <n v="1"/>
    <n v="56"/>
    <s v="Sin cebolla"/>
    <n v="12"/>
    <n v="30"/>
    <n v="0.6"/>
    <n v="0.66666666666666663"/>
  </r>
  <r>
    <x v="432"/>
    <n v="10"/>
    <s v="Plato_7"/>
    <s v="Descripci‚àö‚â•n del Plato_7"/>
    <n v="14"/>
    <n v="24"/>
    <n v="3"/>
    <n v="18"/>
    <s v="Ninguna"/>
    <n v="30"/>
    <n v="72"/>
    <n v="0.58333333333333337"/>
    <n v="0.7142857142857143"/>
  </r>
  <r>
    <x v="433"/>
    <n v="15"/>
    <s v="Plato_10"/>
    <s v="Descripci‚àö‚â•n del Plato_10"/>
    <n v="15"/>
    <n v="26"/>
    <n v="2"/>
    <n v="26"/>
    <s v="Ninguna"/>
    <n v="22"/>
    <n v="52"/>
    <n v="0.57692307692307687"/>
    <n v="0.73333333333333328"/>
  </r>
  <r>
    <x v="433"/>
    <n v="15"/>
    <s v="Plato_5"/>
    <s v="Descripci‚àö‚â•n del Plato_5"/>
    <n v="13"/>
    <n v="22"/>
    <n v="2"/>
    <n v="32"/>
    <s v="Sin cebolla"/>
    <n v="18"/>
    <n v="44"/>
    <n v="0.59090909090909094"/>
    <n v="0.69230769230769229"/>
  </r>
  <r>
    <x v="434"/>
    <n v="17"/>
    <s v="Plato_10"/>
    <s v="Descripci‚àö‚â•n del Plato_10"/>
    <n v="15"/>
    <n v="26"/>
    <n v="2"/>
    <n v="14"/>
    <s v="Ninguna"/>
    <n v="22"/>
    <n v="52"/>
    <n v="0.57692307692307687"/>
    <n v="0.73333333333333328"/>
  </r>
  <r>
    <x v="434"/>
    <n v="17"/>
    <s v="Plato_13"/>
    <s v="Descripci‚àö‚â•n del Plato_13"/>
    <n v="13"/>
    <n v="21"/>
    <n v="2"/>
    <n v="42"/>
    <s v="Ninguna"/>
    <n v="16"/>
    <n v="42"/>
    <n v="0.61904761904761907"/>
    <n v="0.61538461538461542"/>
  </r>
  <r>
    <x v="434"/>
    <n v="17"/>
    <s v="Plato_2"/>
    <s v="Descripci‚àö‚â•n del Plato_2"/>
    <n v="18"/>
    <n v="30"/>
    <n v="2"/>
    <n v="55"/>
    <s v="Sin cebolla"/>
    <n v="24"/>
    <n v="60"/>
    <n v="0.6"/>
    <n v="0.66666666666666663"/>
  </r>
  <r>
    <x v="435"/>
    <n v="10"/>
    <s v="Plato_16"/>
    <s v="Descripci‚àö‚â•n del Plato_16"/>
    <n v="16"/>
    <n v="28"/>
    <n v="2"/>
    <n v="45"/>
    <s v="Sin cebolla"/>
    <n v="24"/>
    <n v="56"/>
    <n v="0.5714285714285714"/>
    <n v="0.75"/>
  </r>
  <r>
    <x v="436"/>
    <n v="16"/>
    <s v="Plato_8"/>
    <s v="Descripci‚àö‚â•n del Plato_8"/>
    <n v="21"/>
    <n v="35"/>
    <n v="2"/>
    <n v="51"/>
    <s v="Sin cebolla"/>
    <n v="28"/>
    <n v="70"/>
    <n v="0.6"/>
    <n v="0.66666666666666663"/>
  </r>
  <r>
    <x v="437"/>
    <n v="2"/>
    <s v="Plato_11"/>
    <s v="Descripci‚àö‚â•n del Plato_11"/>
    <n v="20"/>
    <n v="33"/>
    <n v="1"/>
    <n v="51"/>
    <s v="Sin cebolla"/>
    <n v="13"/>
    <n v="33"/>
    <n v="0.60606060606060608"/>
    <n v="0.65"/>
  </r>
  <r>
    <x v="438"/>
    <n v="15"/>
    <s v="Plato_11"/>
    <s v="Descripci‚àö‚â•n del Plato_11"/>
    <n v="20"/>
    <n v="33"/>
    <n v="3"/>
    <n v="35"/>
    <s v="Ninguna"/>
    <n v="39"/>
    <n v="99"/>
    <n v="0.60606060606060608"/>
    <n v="0.65"/>
  </r>
  <r>
    <x v="438"/>
    <n v="15"/>
    <s v="Plato_10"/>
    <s v="Descripci‚àö‚â•n del Plato_10"/>
    <n v="15"/>
    <n v="26"/>
    <n v="3"/>
    <n v="29"/>
    <s v="Sin cebolla"/>
    <n v="33"/>
    <n v="78"/>
    <n v="0.57692307692307687"/>
    <n v="0.73333333333333328"/>
  </r>
  <r>
    <x v="439"/>
    <n v="13"/>
    <s v="Plato_14"/>
    <s v="Descripci‚àö‚â•n del Plato_14"/>
    <n v="14"/>
    <n v="23"/>
    <n v="2"/>
    <n v="36"/>
    <s v="Ninguna"/>
    <n v="18"/>
    <n v="46"/>
    <n v="0.60869565217391308"/>
    <n v="0.6428571428571429"/>
  </r>
  <r>
    <x v="439"/>
    <n v="13"/>
    <s v="Plato_12"/>
    <s v="Descripci‚àö‚â•n del Plato_12"/>
    <n v="11"/>
    <n v="19"/>
    <n v="2"/>
    <n v="9"/>
    <s v="Ninguna"/>
    <n v="16"/>
    <n v="38"/>
    <n v="0.57894736842105265"/>
    <n v="0.72727272727272729"/>
  </r>
  <r>
    <x v="440"/>
    <n v="13"/>
    <s v="Plato_8"/>
    <s v="Descripci‚àö‚â•n del Plato_8"/>
    <n v="21"/>
    <n v="35"/>
    <n v="3"/>
    <n v="54"/>
    <s v="Ninguna"/>
    <n v="42"/>
    <n v="105"/>
    <n v="0.6"/>
    <n v="0.66666666666666663"/>
  </r>
  <r>
    <x v="440"/>
    <n v="13"/>
    <s v="Plato_10"/>
    <s v="Descripci‚àö‚â•n del Plato_10"/>
    <n v="15"/>
    <n v="26"/>
    <n v="3"/>
    <n v="36"/>
    <s v="Sin cebolla"/>
    <n v="33"/>
    <n v="78"/>
    <n v="0.57692307692307687"/>
    <n v="0.73333333333333328"/>
  </r>
  <r>
    <x v="441"/>
    <n v="15"/>
    <s v="Plato_18"/>
    <s v="Descripci‚àö‚â•n del Plato_18"/>
    <n v="20"/>
    <n v="34"/>
    <n v="3"/>
    <n v="29"/>
    <s v="Sin cebolla"/>
    <n v="42"/>
    <n v="102"/>
    <n v="0.58823529411764708"/>
    <n v="0.7"/>
  </r>
  <r>
    <x v="441"/>
    <n v="15"/>
    <s v="Plato_1"/>
    <s v="Descripci‚àö‚â•n del Plato_1"/>
    <n v="15"/>
    <n v="25"/>
    <n v="1"/>
    <n v="57"/>
    <s v="Ninguna"/>
    <n v="10"/>
    <n v="25"/>
    <n v="0.6"/>
    <n v="0.66666666666666663"/>
  </r>
  <r>
    <x v="441"/>
    <n v="15"/>
    <s v="Plato_19"/>
    <s v="Descripci‚àö‚â•n del Plato_19"/>
    <n v="22"/>
    <n v="36"/>
    <n v="3"/>
    <n v="45"/>
    <s v="Ninguna"/>
    <n v="42"/>
    <n v="108"/>
    <n v="0.61111111111111116"/>
    <n v="0.63636363636363635"/>
  </r>
  <r>
    <x v="442"/>
    <n v="4"/>
    <s v="Plato_14"/>
    <s v="Descripci‚àö‚â•n del Plato_14"/>
    <n v="14"/>
    <n v="23"/>
    <n v="1"/>
    <n v="30"/>
    <s v="Ninguna"/>
    <n v="9"/>
    <n v="23"/>
    <n v="0.60869565217391308"/>
    <n v="0.6428571428571429"/>
  </r>
  <r>
    <x v="442"/>
    <n v="4"/>
    <s v="Plato_15"/>
    <s v="Descripci‚àö‚â•n del Plato_15"/>
    <n v="19"/>
    <n v="32"/>
    <n v="1"/>
    <n v="52"/>
    <s v="Ninguna"/>
    <n v="13"/>
    <n v="32"/>
    <n v="0.59375"/>
    <n v="0.68421052631578949"/>
  </r>
  <r>
    <x v="442"/>
    <n v="4"/>
    <s v="Plato_10"/>
    <s v="Descripci‚àö‚â•n del Plato_10"/>
    <n v="15"/>
    <n v="26"/>
    <n v="3"/>
    <n v="55"/>
    <s v="Ninguna"/>
    <n v="33"/>
    <n v="78"/>
    <n v="0.57692307692307687"/>
    <n v="0.73333333333333328"/>
  </r>
  <r>
    <x v="442"/>
    <n v="4"/>
    <s v="Plato_16"/>
    <s v="Descripci‚àö‚â•n del Plato_16"/>
    <n v="16"/>
    <n v="28"/>
    <n v="3"/>
    <n v="18"/>
    <s v="Ninguna"/>
    <n v="36"/>
    <n v="84"/>
    <n v="0.5714285714285714"/>
    <n v="0.75"/>
  </r>
  <r>
    <x v="443"/>
    <n v="8"/>
    <s v="Plato_14"/>
    <s v="Descripci‚àö‚â•n del Plato_14"/>
    <n v="14"/>
    <n v="23"/>
    <n v="1"/>
    <n v="32"/>
    <s v="Sin cebolla"/>
    <n v="9"/>
    <n v="23"/>
    <n v="0.60869565217391308"/>
    <n v="0.6428571428571429"/>
  </r>
  <r>
    <x v="443"/>
    <n v="8"/>
    <s v="Plato_7"/>
    <s v="Descripci‚àö‚â•n del Plato_7"/>
    <n v="14"/>
    <n v="24"/>
    <n v="3"/>
    <n v="49"/>
    <s v="Sin cebolla"/>
    <n v="30"/>
    <n v="72"/>
    <n v="0.58333333333333337"/>
    <n v="0.7142857142857143"/>
  </r>
  <r>
    <x v="444"/>
    <n v="6"/>
    <s v="Plato_6"/>
    <s v="Descripci‚àö‚â•n del Plato_6"/>
    <n v="16"/>
    <n v="27"/>
    <n v="3"/>
    <n v="26"/>
    <s v="Ninguna"/>
    <n v="33"/>
    <n v="81"/>
    <n v="0.59259259259259256"/>
    <n v="0.6875"/>
  </r>
  <r>
    <x v="445"/>
    <n v="12"/>
    <s v="Plato_13"/>
    <s v="Descripci‚àö‚â•n del Plato_13"/>
    <n v="13"/>
    <n v="21"/>
    <n v="1"/>
    <n v="8"/>
    <s v="Sin cebolla"/>
    <n v="8"/>
    <n v="21"/>
    <n v="0.61904761904761907"/>
    <n v="0.61538461538461542"/>
  </r>
  <r>
    <x v="446"/>
    <n v="8"/>
    <s v="Plato_3"/>
    <s v="Descripci‚àö‚â•n del Plato_3"/>
    <n v="12"/>
    <n v="20"/>
    <n v="2"/>
    <n v="29"/>
    <s v="Sin cebolla"/>
    <n v="16"/>
    <n v="40"/>
    <n v="0.6"/>
    <n v="0.66666666666666663"/>
  </r>
  <r>
    <x v="446"/>
    <n v="8"/>
    <s v="Plato_12"/>
    <s v="Descripci‚àö‚â•n del Plato_12"/>
    <n v="11"/>
    <n v="19"/>
    <n v="3"/>
    <n v="50"/>
    <s v="Sin cebolla"/>
    <n v="24"/>
    <n v="57"/>
    <n v="0.57894736842105265"/>
    <n v="0.72727272727272729"/>
  </r>
  <r>
    <x v="446"/>
    <n v="8"/>
    <s v="Plato_16"/>
    <s v="Descripci‚àö‚â•n del Plato_16"/>
    <n v="16"/>
    <n v="28"/>
    <n v="3"/>
    <n v="7"/>
    <s v="Ninguna"/>
    <n v="36"/>
    <n v="84"/>
    <n v="0.5714285714285714"/>
    <n v="0.75"/>
  </r>
  <r>
    <x v="447"/>
    <n v="4"/>
    <s v="Plato_12"/>
    <s v="Descripci‚àö‚â•n del Plato_12"/>
    <n v="11"/>
    <n v="19"/>
    <n v="2"/>
    <n v="26"/>
    <s v="Sin cebolla"/>
    <n v="16"/>
    <n v="38"/>
    <n v="0.57894736842105265"/>
    <n v="0.72727272727272729"/>
  </r>
  <r>
    <x v="447"/>
    <n v="4"/>
    <s v="Plato_11"/>
    <s v="Descripci‚àö‚â•n del Plato_11"/>
    <n v="20"/>
    <n v="33"/>
    <n v="3"/>
    <n v="40"/>
    <s v="Sin cebolla"/>
    <n v="39"/>
    <n v="99"/>
    <n v="0.60606060606060608"/>
    <n v="0.65"/>
  </r>
  <r>
    <x v="448"/>
    <n v="3"/>
    <s v="Plato_15"/>
    <s v="Descripci‚àö‚â•n del Plato_15"/>
    <n v="19"/>
    <n v="32"/>
    <n v="2"/>
    <n v="33"/>
    <s v="Sin cebolla"/>
    <n v="26"/>
    <n v="64"/>
    <n v="0.59375"/>
    <n v="0.68421052631578949"/>
  </r>
  <r>
    <x v="449"/>
    <n v="9"/>
    <s v="Plato_4"/>
    <s v="Descripci‚àö‚â•n del Plato_4"/>
    <n v="10"/>
    <n v="18"/>
    <n v="2"/>
    <n v="13"/>
    <s v="Sin cebolla"/>
    <n v="16"/>
    <n v="36"/>
    <n v="0.55555555555555558"/>
    <n v="0.8"/>
  </r>
  <r>
    <x v="449"/>
    <n v="9"/>
    <s v="Plato_19"/>
    <s v="Descripci‚àö‚â•n del Plato_19"/>
    <n v="22"/>
    <n v="36"/>
    <n v="1"/>
    <n v="21"/>
    <s v="Ninguna"/>
    <n v="14"/>
    <n v="36"/>
    <n v="0.61111111111111116"/>
    <n v="0.63636363636363635"/>
  </r>
  <r>
    <x v="450"/>
    <n v="3"/>
    <s v="Plato_8"/>
    <s v="Descripci‚àö‚â•n del Plato_8"/>
    <n v="21"/>
    <n v="35"/>
    <n v="1"/>
    <n v="23"/>
    <s v="Sin cebolla"/>
    <n v="14"/>
    <n v="35"/>
    <n v="0.6"/>
    <n v="0.66666666666666663"/>
  </r>
  <r>
    <x v="450"/>
    <n v="3"/>
    <s v="Plato_14"/>
    <s v="Descripci‚àö‚â•n del Plato_14"/>
    <n v="14"/>
    <n v="23"/>
    <n v="1"/>
    <n v="41"/>
    <s v="Sin cebolla"/>
    <n v="9"/>
    <n v="23"/>
    <n v="0.60869565217391308"/>
    <n v="0.6428571428571429"/>
  </r>
  <r>
    <x v="450"/>
    <n v="3"/>
    <s v="Plato_18"/>
    <s v="Descripci‚àö‚â•n del Plato_18"/>
    <n v="20"/>
    <n v="34"/>
    <n v="1"/>
    <n v="39"/>
    <s v="Ninguna"/>
    <n v="14"/>
    <n v="34"/>
    <n v="0.58823529411764708"/>
    <n v="0.7"/>
  </r>
  <r>
    <x v="451"/>
    <n v="9"/>
    <s v="Plato_17"/>
    <s v="Descripci‚àö‚â•n del Plato_17"/>
    <n v="19"/>
    <n v="31"/>
    <n v="3"/>
    <n v="53"/>
    <s v="Ninguna"/>
    <n v="36"/>
    <n v="93"/>
    <n v="0.61290322580645162"/>
    <n v="0.63157894736842102"/>
  </r>
  <r>
    <x v="451"/>
    <n v="9"/>
    <s v="Plato_5"/>
    <s v="Descripci‚àö‚â•n del Plato_5"/>
    <n v="13"/>
    <n v="22"/>
    <n v="2"/>
    <n v="28"/>
    <s v="Ninguna"/>
    <n v="18"/>
    <n v="44"/>
    <n v="0.59090909090909094"/>
    <n v="0.69230769230769229"/>
  </r>
  <r>
    <x v="451"/>
    <n v="9"/>
    <s v="Plato_13"/>
    <s v="Descripci‚àö‚â•n del Plato_13"/>
    <n v="13"/>
    <n v="21"/>
    <n v="1"/>
    <n v="42"/>
    <s v="Sin cebolla"/>
    <n v="8"/>
    <n v="21"/>
    <n v="0.61904761904761907"/>
    <n v="0.61538461538461542"/>
  </r>
  <r>
    <x v="452"/>
    <n v="6"/>
    <s v="Plato_18"/>
    <s v="Descripci‚àö‚â•n del Plato_18"/>
    <n v="20"/>
    <n v="34"/>
    <n v="1"/>
    <n v="42"/>
    <s v="Ninguna"/>
    <n v="14"/>
    <n v="34"/>
    <n v="0.58823529411764708"/>
    <n v="0.7"/>
  </r>
  <r>
    <x v="452"/>
    <n v="6"/>
    <s v="Plato_15"/>
    <s v="Descripci‚àö‚â•n del Plato_15"/>
    <n v="19"/>
    <n v="32"/>
    <n v="3"/>
    <n v="58"/>
    <s v="Ninguna"/>
    <n v="39"/>
    <n v="96"/>
    <n v="0.59375"/>
    <n v="0.68421052631578949"/>
  </r>
  <r>
    <x v="453"/>
    <n v="1"/>
    <s v="Plato_6"/>
    <s v="Descripci‚àö‚â•n del Plato_6"/>
    <n v="16"/>
    <n v="27"/>
    <n v="2"/>
    <n v="49"/>
    <s v="Ninguna"/>
    <n v="22"/>
    <n v="54"/>
    <n v="0.59259259259259256"/>
    <n v="0.6875"/>
  </r>
  <r>
    <x v="453"/>
    <n v="1"/>
    <s v="Plato_12"/>
    <s v="Descripci‚àö‚â•n del Plato_12"/>
    <n v="11"/>
    <n v="19"/>
    <n v="3"/>
    <n v="18"/>
    <s v="Sin cebolla"/>
    <n v="24"/>
    <n v="57"/>
    <n v="0.57894736842105265"/>
    <n v="0.72727272727272729"/>
  </r>
  <r>
    <x v="453"/>
    <n v="1"/>
    <s v="Plato_19"/>
    <s v="Descripci‚àö‚â•n del Plato_19"/>
    <n v="22"/>
    <n v="36"/>
    <n v="2"/>
    <n v="42"/>
    <s v="Sin cebolla"/>
    <n v="28"/>
    <n v="72"/>
    <n v="0.61111111111111116"/>
    <n v="0.63636363636363635"/>
  </r>
  <r>
    <x v="453"/>
    <n v="1"/>
    <s v="Plato_1"/>
    <s v="Descripci‚àö‚â•n del Plato_1"/>
    <n v="15"/>
    <n v="25"/>
    <n v="2"/>
    <n v="44"/>
    <s v="Ninguna"/>
    <n v="20"/>
    <n v="50"/>
    <n v="0.6"/>
    <n v="0.66666666666666663"/>
  </r>
  <r>
    <x v="454"/>
    <n v="12"/>
    <s v="Plato_7"/>
    <s v="Descripci‚àö‚â•n del Plato_7"/>
    <n v="14"/>
    <n v="24"/>
    <n v="2"/>
    <n v="11"/>
    <s v="Ninguna"/>
    <n v="20"/>
    <n v="48"/>
    <n v="0.58333333333333337"/>
    <n v="0.7142857142857143"/>
  </r>
  <r>
    <x v="455"/>
    <n v="13"/>
    <s v="Plato_20"/>
    <s v="Descripci‚àö‚â•n del Plato_20"/>
    <n v="25"/>
    <n v="40"/>
    <n v="2"/>
    <n v="47"/>
    <s v="Sin cebolla"/>
    <n v="30"/>
    <n v="80"/>
    <n v="0.625"/>
    <n v="0.6"/>
  </r>
  <r>
    <x v="455"/>
    <n v="13"/>
    <s v="Plato_18"/>
    <s v="Descripci‚àö‚â•n del Plato_18"/>
    <n v="20"/>
    <n v="34"/>
    <n v="2"/>
    <n v="24"/>
    <s v="Ninguna"/>
    <n v="28"/>
    <n v="68"/>
    <n v="0.58823529411764708"/>
    <n v="0.7"/>
  </r>
  <r>
    <x v="456"/>
    <n v="18"/>
    <s v="Plato_11"/>
    <s v="Descripci‚àö‚â•n del Plato_11"/>
    <n v="20"/>
    <n v="33"/>
    <n v="3"/>
    <n v="43"/>
    <s v="Sin cebolla"/>
    <n v="39"/>
    <n v="99"/>
    <n v="0.60606060606060608"/>
    <n v="0.65"/>
  </r>
  <r>
    <x v="456"/>
    <n v="18"/>
    <s v="Plato_12"/>
    <s v="Descripci‚àö‚â•n del Plato_12"/>
    <n v="11"/>
    <n v="19"/>
    <n v="2"/>
    <n v="15"/>
    <s v="Sin cebolla"/>
    <n v="16"/>
    <n v="38"/>
    <n v="0.57894736842105265"/>
    <n v="0.72727272727272729"/>
  </r>
  <r>
    <x v="457"/>
    <n v="4"/>
    <s v="Plato_16"/>
    <s v="Descripci‚àö‚â•n del Plato_16"/>
    <n v="16"/>
    <n v="28"/>
    <n v="2"/>
    <n v="11"/>
    <s v="Sin cebolla"/>
    <n v="24"/>
    <n v="56"/>
    <n v="0.5714285714285714"/>
    <n v="0.75"/>
  </r>
  <r>
    <x v="457"/>
    <n v="4"/>
    <s v="Plato_18"/>
    <s v="Descripci‚àö‚â•n del Plato_18"/>
    <n v="20"/>
    <n v="34"/>
    <n v="3"/>
    <n v="28"/>
    <s v="Ninguna"/>
    <n v="42"/>
    <n v="102"/>
    <n v="0.58823529411764708"/>
    <n v="0.7"/>
  </r>
  <r>
    <x v="457"/>
    <n v="4"/>
    <s v="Plato_11"/>
    <s v="Descripci‚àö‚â•n del Plato_11"/>
    <n v="20"/>
    <n v="33"/>
    <n v="2"/>
    <n v="6"/>
    <s v="Ninguna"/>
    <n v="26"/>
    <n v="66"/>
    <n v="0.60606060606060608"/>
    <n v="0.65"/>
  </r>
  <r>
    <x v="457"/>
    <n v="4"/>
    <s v="Plato_5"/>
    <s v="Descripci‚àö‚â•n del Plato_5"/>
    <n v="13"/>
    <n v="22"/>
    <n v="2"/>
    <n v="44"/>
    <s v="Ninguna"/>
    <n v="18"/>
    <n v="44"/>
    <n v="0.59090909090909094"/>
    <n v="0.69230769230769229"/>
  </r>
  <r>
    <x v="458"/>
    <n v="20"/>
    <s v="Plato_16"/>
    <s v="Descripci‚àö‚â•n del Plato_16"/>
    <n v="16"/>
    <n v="28"/>
    <n v="3"/>
    <n v="30"/>
    <s v="Ninguna"/>
    <n v="36"/>
    <n v="84"/>
    <n v="0.5714285714285714"/>
    <n v="0.75"/>
  </r>
  <r>
    <x v="459"/>
    <n v="19"/>
    <s v="Plato_16"/>
    <s v="Descripci‚àö‚â•n del Plato_16"/>
    <n v="16"/>
    <n v="28"/>
    <n v="1"/>
    <n v="40"/>
    <s v="Sin cebolla"/>
    <n v="12"/>
    <n v="28"/>
    <n v="0.5714285714285714"/>
    <n v="0.75"/>
  </r>
  <r>
    <x v="459"/>
    <n v="19"/>
    <s v="Plato_10"/>
    <s v="Descripci‚àö‚â•n del Plato_10"/>
    <n v="15"/>
    <n v="26"/>
    <n v="1"/>
    <n v="8"/>
    <s v="Sin cebolla"/>
    <n v="11"/>
    <n v="26"/>
    <n v="0.57692307692307687"/>
    <n v="0.73333333333333328"/>
  </r>
  <r>
    <x v="459"/>
    <n v="19"/>
    <s v="Plato_1"/>
    <s v="Descripci‚àö‚â•n del Plato_1"/>
    <n v="15"/>
    <n v="25"/>
    <n v="2"/>
    <n v="43"/>
    <s v="Ninguna"/>
    <n v="20"/>
    <n v="50"/>
    <n v="0.6"/>
    <n v="0.66666666666666663"/>
  </r>
  <r>
    <x v="459"/>
    <n v="19"/>
    <s v="Plato_7"/>
    <s v="Descripci‚àö‚â•n del Plato_7"/>
    <n v="14"/>
    <n v="24"/>
    <n v="3"/>
    <n v="33"/>
    <s v="Ninguna"/>
    <n v="30"/>
    <n v="72"/>
    <n v="0.58333333333333337"/>
    <n v="0.7142857142857143"/>
  </r>
  <r>
    <x v="460"/>
    <n v="4"/>
    <s v="Plato_8"/>
    <s v="Descripci‚àö‚â•n del Plato_8"/>
    <n v="21"/>
    <n v="35"/>
    <n v="2"/>
    <n v="38"/>
    <s v="Sin cebolla"/>
    <n v="28"/>
    <n v="70"/>
    <n v="0.6"/>
    <n v="0.66666666666666663"/>
  </r>
  <r>
    <x v="460"/>
    <n v="4"/>
    <s v="Plato_9"/>
    <s v="Descripci‚àö‚â•n del Plato_9"/>
    <n v="17"/>
    <n v="29"/>
    <n v="1"/>
    <n v="28"/>
    <s v="Ninguna"/>
    <n v="12"/>
    <n v="29"/>
    <n v="0.58620689655172409"/>
    <n v="0.70588235294117652"/>
  </r>
  <r>
    <x v="461"/>
    <n v="9"/>
    <s v="Plato_11"/>
    <s v="Descripci‚àö‚â•n del Plato_11"/>
    <n v="20"/>
    <n v="33"/>
    <n v="3"/>
    <n v="11"/>
    <s v="Ninguna"/>
    <n v="39"/>
    <n v="99"/>
    <n v="0.60606060606060608"/>
    <n v="0.65"/>
  </r>
  <r>
    <x v="462"/>
    <n v="7"/>
    <s v="Plato_17"/>
    <s v="Descripci‚àö‚â•n del Plato_17"/>
    <n v="19"/>
    <n v="31"/>
    <n v="3"/>
    <n v="14"/>
    <s v="Sin cebolla"/>
    <n v="36"/>
    <n v="93"/>
    <n v="0.61290322580645162"/>
    <n v="0.63157894736842102"/>
  </r>
  <r>
    <x v="463"/>
    <n v="16"/>
    <s v="Plato_10"/>
    <s v="Descripci‚àö‚â•n del Plato_10"/>
    <n v="15"/>
    <n v="26"/>
    <n v="3"/>
    <n v="50"/>
    <s v="Sin cebolla"/>
    <n v="33"/>
    <n v="78"/>
    <n v="0.57692307692307687"/>
    <n v="0.73333333333333328"/>
  </r>
  <r>
    <x v="463"/>
    <n v="16"/>
    <s v="Plato_6"/>
    <s v="Descripci‚àö‚â•n del Plato_6"/>
    <n v="16"/>
    <n v="27"/>
    <n v="2"/>
    <n v="24"/>
    <s v="Ninguna"/>
    <n v="22"/>
    <n v="54"/>
    <n v="0.59259259259259256"/>
    <n v="0.6875"/>
  </r>
  <r>
    <x v="463"/>
    <n v="16"/>
    <s v="Plato_5"/>
    <s v="Descripci‚àö‚â•n del Plato_5"/>
    <n v="13"/>
    <n v="22"/>
    <n v="1"/>
    <n v="10"/>
    <s v="Ninguna"/>
    <n v="9"/>
    <n v="22"/>
    <n v="0.59090909090909094"/>
    <n v="0.69230769230769229"/>
  </r>
  <r>
    <x v="464"/>
    <n v="4"/>
    <s v="Plato_1"/>
    <s v="Descripci‚àö‚â•n del Plato_1"/>
    <n v="15"/>
    <n v="25"/>
    <n v="3"/>
    <n v="37"/>
    <s v="Ninguna"/>
    <n v="30"/>
    <n v="75"/>
    <n v="0.6"/>
    <n v="0.66666666666666663"/>
  </r>
  <r>
    <x v="464"/>
    <n v="4"/>
    <s v="Plato_14"/>
    <s v="Descripci‚àö‚â•n del Plato_14"/>
    <n v="14"/>
    <n v="23"/>
    <n v="2"/>
    <n v="23"/>
    <s v="Sin cebolla"/>
    <n v="18"/>
    <n v="46"/>
    <n v="0.60869565217391308"/>
    <n v="0.6428571428571429"/>
  </r>
  <r>
    <x v="465"/>
    <n v="4"/>
    <s v="Plato_5"/>
    <s v="Descripci‚àö‚â•n del Plato_5"/>
    <n v="13"/>
    <n v="22"/>
    <n v="1"/>
    <n v="50"/>
    <s v="Sin cebolla"/>
    <n v="9"/>
    <n v="22"/>
    <n v="0.59090909090909094"/>
    <n v="0.69230769230769229"/>
  </r>
  <r>
    <x v="465"/>
    <n v="4"/>
    <s v="Plato_2"/>
    <s v="Descripci‚àö‚â•n del Plato_2"/>
    <n v="18"/>
    <n v="30"/>
    <n v="3"/>
    <n v="52"/>
    <s v="Ninguna"/>
    <n v="36"/>
    <n v="90"/>
    <n v="0.6"/>
    <n v="0.66666666666666663"/>
  </r>
  <r>
    <x v="465"/>
    <n v="4"/>
    <s v="Plato_16"/>
    <s v="Descripci‚àö‚â•n del Plato_16"/>
    <n v="16"/>
    <n v="28"/>
    <n v="1"/>
    <n v="43"/>
    <s v="Ninguna"/>
    <n v="12"/>
    <n v="28"/>
    <n v="0.5714285714285714"/>
    <n v="0.75"/>
  </r>
  <r>
    <x v="466"/>
    <n v="15"/>
    <s v="Plato_11"/>
    <s v="Descripci‚àö‚â•n del Plato_11"/>
    <n v="20"/>
    <n v="33"/>
    <n v="3"/>
    <n v="13"/>
    <s v="Ninguna"/>
    <n v="39"/>
    <n v="99"/>
    <n v="0.60606060606060608"/>
    <n v="0.65"/>
  </r>
  <r>
    <x v="466"/>
    <n v="15"/>
    <s v="Plato_5"/>
    <s v="Descripci‚àö‚â•n del Plato_5"/>
    <n v="13"/>
    <n v="22"/>
    <n v="2"/>
    <n v="59"/>
    <s v="Ninguna"/>
    <n v="18"/>
    <n v="44"/>
    <n v="0.59090909090909094"/>
    <n v="0.69230769230769229"/>
  </r>
  <r>
    <x v="467"/>
    <n v="14"/>
    <s v="Plato_12"/>
    <s v="Descripci‚àö‚â•n del Plato_12"/>
    <n v="11"/>
    <n v="19"/>
    <n v="2"/>
    <n v="38"/>
    <s v="Sin cebolla"/>
    <n v="16"/>
    <n v="38"/>
    <n v="0.57894736842105265"/>
    <n v="0.72727272727272729"/>
  </r>
  <r>
    <x v="467"/>
    <n v="14"/>
    <s v="Plato_3"/>
    <s v="Descripci‚àö‚â•n del Plato_3"/>
    <n v="12"/>
    <n v="20"/>
    <n v="2"/>
    <n v="16"/>
    <s v="Sin cebolla"/>
    <n v="16"/>
    <n v="40"/>
    <n v="0.6"/>
    <n v="0.66666666666666663"/>
  </r>
  <r>
    <x v="467"/>
    <n v="14"/>
    <s v="Plato_16"/>
    <s v="Descripci‚àö‚â•n del Plato_16"/>
    <n v="16"/>
    <n v="28"/>
    <n v="1"/>
    <n v="9"/>
    <s v="Sin cebolla"/>
    <n v="12"/>
    <n v="28"/>
    <n v="0.5714285714285714"/>
    <n v="0.75"/>
  </r>
  <r>
    <x v="468"/>
    <n v="1"/>
    <s v="Plato_8"/>
    <s v="Descripci‚àö‚â•n del Plato_8"/>
    <n v="21"/>
    <n v="35"/>
    <n v="3"/>
    <n v="22"/>
    <s v="Sin cebolla"/>
    <n v="42"/>
    <n v="105"/>
    <n v="0.6"/>
    <n v="0.66666666666666663"/>
  </r>
  <r>
    <x v="468"/>
    <n v="1"/>
    <s v="Plato_15"/>
    <s v="Descripci‚àö‚â•n del Plato_15"/>
    <n v="19"/>
    <n v="32"/>
    <n v="1"/>
    <n v="44"/>
    <s v="Ninguna"/>
    <n v="13"/>
    <n v="32"/>
    <n v="0.59375"/>
    <n v="0.68421052631578949"/>
  </r>
  <r>
    <x v="469"/>
    <n v="17"/>
    <s v="Plato_7"/>
    <s v="Descripci‚àö‚â•n del Plato_7"/>
    <n v="14"/>
    <n v="24"/>
    <n v="1"/>
    <n v="44"/>
    <s v="Ninguna"/>
    <n v="10"/>
    <n v="24"/>
    <n v="0.58333333333333337"/>
    <n v="0.7142857142857143"/>
  </r>
  <r>
    <x v="469"/>
    <n v="17"/>
    <s v="Plato_4"/>
    <s v="Descripci‚àö‚â•n del Plato_4"/>
    <n v="10"/>
    <n v="18"/>
    <n v="3"/>
    <n v="28"/>
    <s v="Ninguna"/>
    <n v="24"/>
    <n v="54"/>
    <n v="0.55555555555555558"/>
    <n v="0.8"/>
  </r>
  <r>
    <x v="470"/>
    <n v="7"/>
    <s v="Plato_8"/>
    <s v="Descripci‚àö‚â•n del Plato_8"/>
    <n v="21"/>
    <n v="35"/>
    <n v="3"/>
    <n v="57"/>
    <s v="Ninguna"/>
    <n v="42"/>
    <n v="105"/>
    <n v="0.6"/>
    <n v="0.66666666666666663"/>
  </r>
  <r>
    <x v="471"/>
    <n v="20"/>
    <s v="Plato_8"/>
    <s v="Descripci‚àö‚â•n del Plato_8"/>
    <n v="21"/>
    <n v="35"/>
    <n v="2"/>
    <n v="42"/>
    <s v="Ninguna"/>
    <n v="28"/>
    <n v="70"/>
    <n v="0.6"/>
    <n v="0.66666666666666663"/>
  </r>
  <r>
    <x v="471"/>
    <n v="20"/>
    <s v="Plato_5"/>
    <s v="Descripci‚àö‚â•n del Plato_5"/>
    <n v="13"/>
    <n v="22"/>
    <n v="2"/>
    <n v="31"/>
    <s v="Sin cebolla"/>
    <n v="18"/>
    <n v="44"/>
    <n v="0.59090909090909094"/>
    <n v="0.69230769230769229"/>
  </r>
  <r>
    <x v="472"/>
    <n v="13"/>
    <s v="Plato_5"/>
    <s v="Descripci‚àö‚â•n del Plato_5"/>
    <n v="13"/>
    <n v="22"/>
    <n v="2"/>
    <n v="51"/>
    <s v="Sin cebolla"/>
    <n v="18"/>
    <n v="44"/>
    <n v="0.59090909090909094"/>
    <n v="0.69230769230769229"/>
  </r>
  <r>
    <x v="472"/>
    <n v="13"/>
    <s v="Plato_8"/>
    <s v="Descripci‚àö‚â•n del Plato_8"/>
    <n v="21"/>
    <n v="35"/>
    <n v="1"/>
    <n v="10"/>
    <s v="Ninguna"/>
    <n v="14"/>
    <n v="35"/>
    <n v="0.6"/>
    <n v="0.66666666666666663"/>
  </r>
  <r>
    <x v="473"/>
    <n v="2"/>
    <s v="Plato_18"/>
    <s v="Descripci‚àö‚â•n del Plato_18"/>
    <n v="20"/>
    <n v="34"/>
    <n v="1"/>
    <n v="55"/>
    <s v="Sin cebolla"/>
    <n v="14"/>
    <n v="34"/>
    <n v="0.58823529411764708"/>
    <n v="0.7"/>
  </r>
  <r>
    <x v="473"/>
    <n v="2"/>
    <s v="Plato_9"/>
    <s v="Descripci‚àö‚â•n del Plato_9"/>
    <n v="17"/>
    <n v="29"/>
    <n v="1"/>
    <n v="37"/>
    <s v="Ninguna"/>
    <n v="12"/>
    <n v="29"/>
    <n v="0.58620689655172409"/>
    <n v="0.70588235294117652"/>
  </r>
  <r>
    <x v="473"/>
    <n v="2"/>
    <s v="Plato_17"/>
    <s v="Descripci‚àö‚â•n del Plato_17"/>
    <n v="19"/>
    <n v="31"/>
    <n v="1"/>
    <n v="34"/>
    <s v="Sin cebolla"/>
    <n v="12"/>
    <n v="31"/>
    <n v="0.61290322580645162"/>
    <n v="0.63157894736842102"/>
  </r>
  <r>
    <x v="473"/>
    <n v="2"/>
    <s v="Plato_16"/>
    <s v="Descripci‚àö‚â•n del Plato_16"/>
    <n v="16"/>
    <n v="28"/>
    <n v="3"/>
    <n v="35"/>
    <s v="Ninguna"/>
    <n v="36"/>
    <n v="84"/>
    <n v="0.5714285714285714"/>
    <n v="0.75"/>
  </r>
  <r>
    <x v="474"/>
    <n v="18"/>
    <s v="Plato_7"/>
    <s v="Descripci‚àö‚â•n del Plato_7"/>
    <n v="14"/>
    <n v="24"/>
    <n v="3"/>
    <n v="21"/>
    <s v="Sin cebolla"/>
    <n v="30"/>
    <n v="72"/>
    <n v="0.58333333333333337"/>
    <n v="0.7142857142857143"/>
  </r>
  <r>
    <x v="474"/>
    <n v="18"/>
    <s v="Plato_18"/>
    <s v="Descripci‚àö‚â•n del Plato_18"/>
    <n v="20"/>
    <n v="34"/>
    <n v="3"/>
    <n v="14"/>
    <s v="Sin cebolla"/>
    <n v="42"/>
    <n v="102"/>
    <n v="0.58823529411764708"/>
    <n v="0.7"/>
  </r>
  <r>
    <x v="475"/>
    <n v="13"/>
    <s v="Plato_7"/>
    <s v="Descripci‚àö‚â•n del Plato_7"/>
    <n v="14"/>
    <n v="24"/>
    <n v="2"/>
    <n v="55"/>
    <s v="Sin cebolla"/>
    <n v="20"/>
    <n v="48"/>
    <n v="0.58333333333333337"/>
    <n v="0.7142857142857143"/>
  </r>
  <r>
    <x v="475"/>
    <n v="13"/>
    <s v="Plato_18"/>
    <s v="Descripci‚àö‚â•n del Plato_18"/>
    <n v="20"/>
    <n v="34"/>
    <n v="1"/>
    <n v="34"/>
    <s v="Ninguna"/>
    <n v="14"/>
    <n v="34"/>
    <n v="0.58823529411764708"/>
    <n v="0.7"/>
  </r>
  <r>
    <x v="475"/>
    <n v="13"/>
    <s v="Plato_15"/>
    <s v="Descripci‚àö‚â•n del Plato_15"/>
    <n v="19"/>
    <n v="32"/>
    <n v="3"/>
    <n v="5"/>
    <s v="Sin cebolla"/>
    <n v="39"/>
    <n v="96"/>
    <n v="0.59375"/>
    <n v="0.68421052631578949"/>
  </r>
  <r>
    <x v="475"/>
    <n v="13"/>
    <s v="Plato_20"/>
    <s v="Descripci‚àö‚â•n del Plato_20"/>
    <n v="25"/>
    <n v="40"/>
    <n v="1"/>
    <n v="21"/>
    <s v="Ninguna"/>
    <n v="15"/>
    <n v="40"/>
    <n v="0.625"/>
    <n v="0.6"/>
  </r>
  <r>
    <x v="476"/>
    <n v="8"/>
    <s v="Plato_18"/>
    <s v="Descripci‚àö‚â•n del Plato_18"/>
    <n v="20"/>
    <n v="34"/>
    <n v="2"/>
    <n v="34"/>
    <s v="Sin cebolla"/>
    <n v="28"/>
    <n v="68"/>
    <n v="0.58823529411764708"/>
    <n v="0.7"/>
  </r>
  <r>
    <x v="476"/>
    <n v="8"/>
    <s v="Plato_14"/>
    <s v="Descripci‚àö‚â•n del Plato_14"/>
    <n v="14"/>
    <n v="23"/>
    <n v="2"/>
    <n v="13"/>
    <s v="Sin cebolla"/>
    <n v="18"/>
    <n v="46"/>
    <n v="0.60869565217391308"/>
    <n v="0.6428571428571429"/>
  </r>
  <r>
    <x v="476"/>
    <n v="8"/>
    <s v="Plato_7"/>
    <s v="Descripci‚àö‚â•n del Plato_7"/>
    <n v="14"/>
    <n v="24"/>
    <n v="2"/>
    <n v="47"/>
    <s v="Sin cebolla"/>
    <n v="20"/>
    <n v="48"/>
    <n v="0.58333333333333337"/>
    <n v="0.7142857142857143"/>
  </r>
  <r>
    <x v="476"/>
    <n v="8"/>
    <s v="Plato_13"/>
    <s v="Descripci‚àö‚â•n del Plato_13"/>
    <n v="13"/>
    <n v="21"/>
    <n v="2"/>
    <n v="21"/>
    <s v="Ninguna"/>
    <n v="16"/>
    <n v="42"/>
    <n v="0.61904761904761907"/>
    <n v="0.61538461538461542"/>
  </r>
  <r>
    <x v="477"/>
    <n v="7"/>
    <s v="Plato_2"/>
    <s v="Descripci‚àö‚â•n del Plato_2"/>
    <n v="18"/>
    <n v="30"/>
    <n v="2"/>
    <n v="54"/>
    <s v="Sin cebolla"/>
    <n v="24"/>
    <n v="60"/>
    <n v="0.6"/>
    <n v="0.66666666666666663"/>
  </r>
  <r>
    <x v="477"/>
    <n v="7"/>
    <s v="Plato_9"/>
    <s v="Descripci‚àö‚â•n del Plato_9"/>
    <n v="17"/>
    <n v="29"/>
    <n v="2"/>
    <n v="36"/>
    <s v="Sin cebolla"/>
    <n v="24"/>
    <n v="58"/>
    <n v="0.58620689655172409"/>
    <n v="0.70588235294117652"/>
  </r>
  <r>
    <x v="478"/>
    <n v="1"/>
    <s v="Plato_4"/>
    <s v="Descripci‚àö‚â•n del Plato_4"/>
    <n v="10"/>
    <n v="18"/>
    <n v="1"/>
    <n v="45"/>
    <s v="Ninguna"/>
    <n v="8"/>
    <n v="18"/>
    <n v="0.55555555555555558"/>
    <n v="0.8"/>
  </r>
  <r>
    <x v="478"/>
    <n v="1"/>
    <s v="Plato_18"/>
    <s v="Descripci‚àö‚â•n del Plato_18"/>
    <n v="20"/>
    <n v="34"/>
    <n v="1"/>
    <n v="38"/>
    <s v="Sin cebolla"/>
    <n v="14"/>
    <n v="34"/>
    <n v="0.58823529411764708"/>
    <n v="0.7"/>
  </r>
  <r>
    <x v="479"/>
    <n v="1"/>
    <s v="Plato_8"/>
    <s v="Descripci‚àö‚â•n del Plato_8"/>
    <n v="21"/>
    <n v="35"/>
    <n v="3"/>
    <n v="57"/>
    <s v="Sin cebolla"/>
    <n v="42"/>
    <n v="105"/>
    <n v="0.6"/>
    <n v="0.66666666666666663"/>
  </r>
  <r>
    <x v="479"/>
    <n v="1"/>
    <s v="Plato_6"/>
    <s v="Descripci‚àö‚â•n del Plato_6"/>
    <n v="16"/>
    <n v="27"/>
    <n v="2"/>
    <n v="8"/>
    <s v="Ninguna"/>
    <n v="22"/>
    <n v="54"/>
    <n v="0.59259259259259256"/>
    <n v="0.6875"/>
  </r>
  <r>
    <x v="480"/>
    <n v="9"/>
    <s v="Plato_10"/>
    <s v="Descripci‚àö‚â•n del Plato_10"/>
    <n v="15"/>
    <n v="26"/>
    <n v="2"/>
    <n v="58"/>
    <s v="Sin cebolla"/>
    <n v="22"/>
    <n v="52"/>
    <n v="0.57692307692307687"/>
    <n v="0.73333333333333328"/>
  </r>
  <r>
    <x v="481"/>
    <n v="9"/>
    <s v="Plato_13"/>
    <s v="Descripci‚àö‚â•n del Plato_13"/>
    <n v="13"/>
    <n v="21"/>
    <n v="3"/>
    <n v="21"/>
    <s v="Sin cebolla"/>
    <n v="24"/>
    <n v="63"/>
    <n v="0.61904761904761907"/>
    <n v="0.61538461538461542"/>
  </r>
  <r>
    <x v="482"/>
    <n v="2"/>
    <s v="Plato_6"/>
    <s v="Descripci‚àö‚â•n del Plato_6"/>
    <n v="16"/>
    <n v="27"/>
    <n v="3"/>
    <n v="53"/>
    <s v="Ninguna"/>
    <n v="33"/>
    <n v="81"/>
    <n v="0.59259259259259256"/>
    <n v="0.6875"/>
  </r>
  <r>
    <x v="483"/>
    <n v="18"/>
    <s v="Plato_1"/>
    <s v="Descripci‚àö‚â•n del Plato_1"/>
    <n v="15"/>
    <n v="25"/>
    <n v="3"/>
    <n v="34"/>
    <s v="Sin cebolla"/>
    <n v="30"/>
    <n v="75"/>
    <n v="0.6"/>
    <n v="0.66666666666666663"/>
  </r>
  <r>
    <x v="484"/>
    <n v="6"/>
    <s v="Plato_7"/>
    <s v="Descripci‚àö‚â•n del Plato_7"/>
    <n v="14"/>
    <n v="24"/>
    <n v="3"/>
    <n v="23"/>
    <s v="Ninguna"/>
    <n v="30"/>
    <n v="72"/>
    <n v="0.58333333333333337"/>
    <n v="0.7142857142857143"/>
  </r>
  <r>
    <x v="484"/>
    <n v="6"/>
    <s v="Plato_19"/>
    <s v="Descripci‚àö‚â•n del Plato_19"/>
    <n v="22"/>
    <n v="36"/>
    <n v="2"/>
    <n v="56"/>
    <s v="Ninguna"/>
    <n v="28"/>
    <n v="72"/>
    <n v="0.61111111111111116"/>
    <n v="0.63636363636363635"/>
  </r>
  <r>
    <x v="485"/>
    <n v="15"/>
    <s v="Plato_19"/>
    <s v="Descripci‚àö‚â•n del Plato_19"/>
    <n v="22"/>
    <n v="36"/>
    <n v="2"/>
    <n v="7"/>
    <s v="Ninguna"/>
    <n v="28"/>
    <n v="72"/>
    <n v="0.61111111111111116"/>
    <n v="0.63636363636363635"/>
  </r>
  <r>
    <x v="485"/>
    <n v="15"/>
    <s v="Plato_3"/>
    <s v="Descripci‚àö‚â•n del Plato_3"/>
    <n v="12"/>
    <n v="20"/>
    <n v="1"/>
    <n v="19"/>
    <s v="Ninguna"/>
    <n v="8"/>
    <n v="20"/>
    <n v="0.6"/>
    <n v="0.66666666666666663"/>
  </r>
  <r>
    <x v="485"/>
    <n v="15"/>
    <s v="Plato_18"/>
    <s v="Descripci‚àö‚â•n del Plato_18"/>
    <n v="20"/>
    <n v="34"/>
    <n v="1"/>
    <n v="9"/>
    <s v="Ninguna"/>
    <n v="14"/>
    <n v="34"/>
    <n v="0.58823529411764708"/>
    <n v="0.7"/>
  </r>
  <r>
    <x v="485"/>
    <n v="15"/>
    <s v="Plato_7"/>
    <s v="Descripci‚àö‚â•n del Plato_7"/>
    <n v="14"/>
    <n v="24"/>
    <n v="1"/>
    <n v="24"/>
    <s v="Ninguna"/>
    <n v="10"/>
    <n v="24"/>
    <n v="0.58333333333333337"/>
    <n v="0.7142857142857143"/>
  </r>
  <r>
    <x v="486"/>
    <n v="17"/>
    <s v="Plato_18"/>
    <s v="Descripci‚àö‚â•n del Plato_18"/>
    <n v="20"/>
    <n v="34"/>
    <n v="2"/>
    <n v="58"/>
    <s v="Sin cebolla"/>
    <n v="28"/>
    <n v="68"/>
    <n v="0.58823529411764708"/>
    <n v="0.7"/>
  </r>
  <r>
    <x v="486"/>
    <n v="17"/>
    <s v="Plato_17"/>
    <s v="Descripci‚àö‚â•n del Plato_17"/>
    <n v="19"/>
    <n v="31"/>
    <n v="2"/>
    <n v="29"/>
    <s v="Sin cebolla"/>
    <n v="24"/>
    <n v="62"/>
    <n v="0.61290322580645162"/>
    <n v="0.63157894736842102"/>
  </r>
  <r>
    <x v="486"/>
    <n v="17"/>
    <s v="Plato_5"/>
    <s v="Descripci‚àö‚â•n del Plato_5"/>
    <n v="13"/>
    <n v="22"/>
    <n v="1"/>
    <n v="5"/>
    <s v="Sin cebolla"/>
    <n v="9"/>
    <n v="22"/>
    <n v="0.59090909090909094"/>
    <n v="0.69230769230769229"/>
  </r>
  <r>
    <x v="487"/>
    <n v="10"/>
    <s v="Plato_4"/>
    <s v="Descripci‚àö‚â•n del Plato_4"/>
    <n v="10"/>
    <n v="18"/>
    <n v="3"/>
    <n v="54"/>
    <s v="Ninguna"/>
    <n v="24"/>
    <n v="54"/>
    <n v="0.55555555555555558"/>
    <n v="0.8"/>
  </r>
  <r>
    <x v="487"/>
    <n v="10"/>
    <s v="Plato_14"/>
    <s v="Descripci‚àö‚â•n del Plato_14"/>
    <n v="14"/>
    <n v="23"/>
    <n v="3"/>
    <n v="52"/>
    <s v="Ninguna"/>
    <n v="27"/>
    <n v="69"/>
    <n v="0.60869565217391308"/>
    <n v="0.6428571428571429"/>
  </r>
  <r>
    <x v="487"/>
    <n v="10"/>
    <s v="Plato_17"/>
    <s v="Descripci‚àö‚â•n del Plato_17"/>
    <n v="19"/>
    <n v="31"/>
    <n v="2"/>
    <n v="18"/>
    <s v="Sin cebolla"/>
    <n v="24"/>
    <n v="62"/>
    <n v="0.61290322580645162"/>
    <n v="0.63157894736842102"/>
  </r>
  <r>
    <x v="488"/>
    <n v="3"/>
    <s v="Plato_20"/>
    <s v="Descripci‚àö‚â•n del Plato_20"/>
    <n v="25"/>
    <n v="40"/>
    <n v="2"/>
    <n v="28"/>
    <s v="Sin cebolla"/>
    <n v="30"/>
    <n v="80"/>
    <n v="0.625"/>
    <n v="0.6"/>
  </r>
  <r>
    <x v="488"/>
    <n v="3"/>
    <s v="Plato_14"/>
    <s v="Descripci‚àö‚â•n del Plato_14"/>
    <n v="14"/>
    <n v="23"/>
    <n v="3"/>
    <n v="6"/>
    <s v="Sin cebolla"/>
    <n v="27"/>
    <n v="69"/>
    <n v="0.60869565217391308"/>
    <n v="0.6428571428571429"/>
  </r>
  <r>
    <x v="489"/>
    <n v="1"/>
    <s v="Plato_10"/>
    <s v="Descripci‚àö‚â•n del Plato_10"/>
    <n v="15"/>
    <n v="26"/>
    <n v="3"/>
    <n v="34"/>
    <s v="Ninguna"/>
    <n v="33"/>
    <n v="78"/>
    <n v="0.57692307692307687"/>
    <n v="0.73333333333333328"/>
  </r>
  <r>
    <x v="489"/>
    <n v="1"/>
    <s v="Plato_15"/>
    <s v="Descripci‚àö‚â•n del Plato_15"/>
    <n v="19"/>
    <n v="32"/>
    <n v="1"/>
    <n v="55"/>
    <s v="Ninguna"/>
    <n v="13"/>
    <n v="32"/>
    <n v="0.59375"/>
    <n v="0.68421052631578949"/>
  </r>
  <r>
    <x v="489"/>
    <n v="1"/>
    <s v="Plato_18"/>
    <s v="Descripci‚àö‚â•n del Plato_18"/>
    <n v="20"/>
    <n v="34"/>
    <n v="3"/>
    <n v="42"/>
    <s v="Ninguna"/>
    <n v="42"/>
    <n v="102"/>
    <n v="0.58823529411764708"/>
    <n v="0.7"/>
  </r>
  <r>
    <x v="490"/>
    <n v="7"/>
    <s v="Plato_9"/>
    <s v="Descripci‚àö‚â•n del Plato_9"/>
    <n v="17"/>
    <n v="29"/>
    <n v="2"/>
    <n v="30"/>
    <s v="Ninguna"/>
    <n v="24"/>
    <n v="58"/>
    <n v="0.58620689655172409"/>
    <n v="0.70588235294117652"/>
  </r>
  <r>
    <x v="490"/>
    <n v="7"/>
    <s v="Plato_2"/>
    <s v="Descripci‚àö‚â•n del Plato_2"/>
    <n v="18"/>
    <n v="30"/>
    <n v="2"/>
    <n v="11"/>
    <s v="Ninguna"/>
    <n v="24"/>
    <n v="60"/>
    <n v="0.6"/>
    <n v="0.66666666666666663"/>
  </r>
  <r>
    <x v="491"/>
    <n v="4"/>
    <s v="Plato_11"/>
    <s v="Descripci‚àö‚â•n del Plato_11"/>
    <n v="20"/>
    <n v="33"/>
    <n v="3"/>
    <n v="15"/>
    <s v="Ninguna"/>
    <n v="39"/>
    <n v="99"/>
    <n v="0.60606060606060608"/>
    <n v="0.65"/>
  </r>
  <r>
    <x v="491"/>
    <n v="4"/>
    <s v="Plato_13"/>
    <s v="Descripci‚àö‚â•n del Plato_13"/>
    <n v="13"/>
    <n v="21"/>
    <n v="3"/>
    <n v="8"/>
    <s v="Ninguna"/>
    <n v="24"/>
    <n v="63"/>
    <n v="0.61904761904761907"/>
    <n v="0.61538461538461542"/>
  </r>
  <r>
    <x v="491"/>
    <n v="4"/>
    <s v="Plato_7"/>
    <s v="Descripci‚àö‚â•n del Plato_7"/>
    <n v="14"/>
    <n v="24"/>
    <n v="2"/>
    <n v="26"/>
    <s v="Ninguna"/>
    <n v="20"/>
    <n v="48"/>
    <n v="0.58333333333333337"/>
    <n v="0.7142857142857143"/>
  </r>
  <r>
    <x v="492"/>
    <n v="2"/>
    <s v="Plato_4"/>
    <s v="Descripci‚àö‚â•n del Plato_4"/>
    <n v="10"/>
    <n v="18"/>
    <n v="3"/>
    <n v="8"/>
    <s v="Sin cebolla"/>
    <n v="24"/>
    <n v="54"/>
    <n v="0.55555555555555558"/>
    <n v="0.8"/>
  </r>
  <r>
    <x v="493"/>
    <n v="20"/>
    <s v="Plato_15"/>
    <s v="Descripci‚àö‚â•n del Plato_15"/>
    <n v="19"/>
    <n v="32"/>
    <n v="2"/>
    <n v="9"/>
    <s v="Ninguna"/>
    <n v="26"/>
    <n v="64"/>
    <n v="0.59375"/>
    <n v="0.68421052631578949"/>
  </r>
  <r>
    <x v="493"/>
    <n v="20"/>
    <s v="Plato_19"/>
    <s v="Descripci‚àö‚â•n del Plato_19"/>
    <n v="22"/>
    <n v="36"/>
    <n v="3"/>
    <n v="22"/>
    <s v="Ninguna"/>
    <n v="42"/>
    <n v="108"/>
    <n v="0.61111111111111116"/>
    <n v="0.63636363636363635"/>
  </r>
  <r>
    <x v="494"/>
    <n v="11"/>
    <s v="Plato_20"/>
    <s v="Descripci‚àö‚â•n del Plato_20"/>
    <n v="25"/>
    <n v="40"/>
    <n v="3"/>
    <n v="13"/>
    <s v="Sin cebolla"/>
    <n v="45"/>
    <n v="120"/>
    <n v="0.625"/>
    <n v="0.6"/>
  </r>
  <r>
    <x v="494"/>
    <n v="11"/>
    <s v="Plato_6"/>
    <s v="Descripci‚àö‚â•n del Plato_6"/>
    <n v="16"/>
    <n v="27"/>
    <n v="2"/>
    <n v="9"/>
    <s v="Sin cebolla"/>
    <n v="22"/>
    <n v="54"/>
    <n v="0.59259259259259256"/>
    <n v="0.6875"/>
  </r>
  <r>
    <x v="494"/>
    <n v="11"/>
    <s v="Plato_16"/>
    <s v="Descripci‚àö‚â•n del Plato_16"/>
    <n v="16"/>
    <n v="28"/>
    <n v="2"/>
    <n v="44"/>
    <s v="Ninguna"/>
    <n v="24"/>
    <n v="56"/>
    <n v="0.5714285714285714"/>
    <n v="0.75"/>
  </r>
  <r>
    <x v="494"/>
    <n v="11"/>
    <s v="Plato_11"/>
    <s v="Descripci‚àö‚â•n del Plato_11"/>
    <n v="20"/>
    <n v="33"/>
    <n v="1"/>
    <n v="36"/>
    <s v="Sin cebolla"/>
    <n v="13"/>
    <n v="33"/>
    <n v="0.60606060606060608"/>
    <n v="0.65"/>
  </r>
  <r>
    <x v="495"/>
    <n v="1"/>
    <s v="Plato_11"/>
    <s v="Descripci‚àö‚â•n del Plato_11"/>
    <n v="20"/>
    <n v="33"/>
    <n v="1"/>
    <n v="28"/>
    <s v="Ninguna"/>
    <n v="13"/>
    <n v="33"/>
    <n v="0.60606060606060608"/>
    <n v="0.65"/>
  </r>
  <r>
    <x v="495"/>
    <n v="1"/>
    <s v="Plato_18"/>
    <s v="Descripci‚àö‚â•n del Plato_18"/>
    <n v="20"/>
    <n v="34"/>
    <n v="3"/>
    <n v="23"/>
    <s v="Ninguna"/>
    <n v="42"/>
    <n v="102"/>
    <n v="0.58823529411764708"/>
    <n v="0.7"/>
  </r>
  <r>
    <x v="495"/>
    <n v="1"/>
    <s v="Plato_12"/>
    <s v="Descripci‚àö‚â•n del Plato_12"/>
    <n v="11"/>
    <n v="19"/>
    <n v="3"/>
    <n v="41"/>
    <s v="Sin cebolla"/>
    <n v="24"/>
    <n v="57"/>
    <n v="0.57894736842105265"/>
    <n v="0.72727272727272729"/>
  </r>
  <r>
    <x v="495"/>
    <n v="1"/>
    <s v="Plato_17"/>
    <s v="Descripci‚àö‚â•n del Plato_17"/>
    <n v="19"/>
    <n v="31"/>
    <n v="1"/>
    <n v="41"/>
    <s v="Sin cebolla"/>
    <n v="12"/>
    <n v="31"/>
    <n v="0.61290322580645162"/>
    <n v="0.63157894736842102"/>
  </r>
  <r>
    <x v="496"/>
    <n v="13"/>
    <s v="Plato_2"/>
    <s v="Descripci‚àö‚â•n del Plato_2"/>
    <n v="18"/>
    <n v="30"/>
    <n v="1"/>
    <n v="6"/>
    <s v="Sin cebolla"/>
    <n v="12"/>
    <n v="30"/>
    <n v="0.6"/>
    <n v="0.66666666666666663"/>
  </r>
  <r>
    <x v="496"/>
    <n v="13"/>
    <s v="Plato_20"/>
    <s v="Descripci‚àö‚â•n del Plato_20"/>
    <n v="25"/>
    <n v="40"/>
    <n v="3"/>
    <n v="32"/>
    <s v="Sin cebolla"/>
    <n v="45"/>
    <n v="120"/>
    <n v="0.625"/>
    <n v="0.6"/>
  </r>
  <r>
    <x v="497"/>
    <n v="20"/>
    <s v="Plato_12"/>
    <s v="Descripci‚àö‚â•n del Plato_12"/>
    <n v="11"/>
    <n v="19"/>
    <n v="1"/>
    <n v="32"/>
    <s v="Ninguna"/>
    <n v="8"/>
    <n v="19"/>
    <n v="0.57894736842105265"/>
    <n v="0.72727272727272729"/>
  </r>
  <r>
    <x v="498"/>
    <n v="5"/>
    <s v="Plato_10"/>
    <s v="Descripci‚àö‚â•n del Plato_10"/>
    <n v="15"/>
    <n v="26"/>
    <n v="3"/>
    <n v="52"/>
    <s v="Ninguna"/>
    <n v="33"/>
    <n v="78"/>
    <n v="0.57692307692307687"/>
    <n v="0.73333333333333328"/>
  </r>
  <r>
    <x v="498"/>
    <n v="5"/>
    <s v="Plato_2"/>
    <s v="Descripci‚àö‚â•n del Plato_2"/>
    <n v="18"/>
    <n v="30"/>
    <n v="1"/>
    <n v="36"/>
    <s v="Sin cebolla"/>
    <n v="12"/>
    <n v="30"/>
    <n v="0.6"/>
    <n v="0.66666666666666663"/>
  </r>
  <r>
    <x v="498"/>
    <n v="5"/>
    <s v="Plato_1"/>
    <s v="Descripci‚àö‚â•n del Plato_1"/>
    <n v="15"/>
    <n v="25"/>
    <n v="2"/>
    <n v="42"/>
    <s v="Sin cebolla"/>
    <n v="20"/>
    <n v="50"/>
    <n v="0.6"/>
    <n v="0.66666666666666663"/>
  </r>
  <r>
    <x v="499"/>
    <n v="4"/>
    <s v="Plato_6"/>
    <s v="Descripci‚àö‚â•n del Plato_6"/>
    <n v="16"/>
    <n v="27"/>
    <n v="1"/>
    <n v="22"/>
    <s v="Sin cebolla"/>
    <n v="11"/>
    <n v="27"/>
    <n v="0.59259259259259256"/>
    <n v="0.6875"/>
  </r>
  <r>
    <x v="499"/>
    <n v="4"/>
    <s v="Plato_5"/>
    <s v="Descripci‚àö‚â•n del Plato_5"/>
    <n v="13"/>
    <n v="22"/>
    <n v="3"/>
    <n v="20"/>
    <s v="Ninguna"/>
    <n v="27"/>
    <n v="66"/>
    <n v="0.59090909090909094"/>
    <n v="0.69230769230769229"/>
  </r>
  <r>
    <x v="500"/>
    <n v="7"/>
    <s v="Plato_20"/>
    <s v="Descripci‚àö‚â•n del Plato_20"/>
    <n v="25"/>
    <n v="40"/>
    <n v="1"/>
    <n v="18"/>
    <s v="Sin cebolla"/>
    <n v="15"/>
    <n v="40"/>
    <n v="0.625"/>
    <n v="0.6"/>
  </r>
  <r>
    <x v="500"/>
    <n v="7"/>
    <s v="Plato_13"/>
    <s v="Descripci‚àö‚â•n del Plato_13"/>
    <n v="13"/>
    <n v="21"/>
    <n v="2"/>
    <n v="15"/>
    <s v="Sin cebolla"/>
    <n v="16"/>
    <n v="42"/>
    <n v="0.61904761904761907"/>
    <n v="0.61538461538461542"/>
  </r>
  <r>
    <x v="500"/>
    <n v="7"/>
    <s v="Plato_16"/>
    <s v="Descripci‚àö‚â•n del Plato_16"/>
    <n v="16"/>
    <n v="28"/>
    <n v="2"/>
    <n v="6"/>
    <s v="Ninguna"/>
    <n v="24"/>
    <n v="56"/>
    <n v="0.5714285714285714"/>
    <n v="0.75"/>
  </r>
  <r>
    <x v="501"/>
    <n v="5"/>
    <s v="Plato_5"/>
    <s v="Descripci‚àö‚â•n del Plato_5"/>
    <n v="13"/>
    <n v="22"/>
    <n v="1"/>
    <n v="33"/>
    <s v="Ninguna"/>
    <n v="9"/>
    <n v="22"/>
    <n v="0.59090909090909094"/>
    <n v="0.69230769230769229"/>
  </r>
  <r>
    <x v="501"/>
    <n v="5"/>
    <s v="Plato_4"/>
    <s v="Descripci‚àö‚â•n del Plato_4"/>
    <n v="10"/>
    <n v="18"/>
    <n v="1"/>
    <n v="5"/>
    <s v="Ninguna"/>
    <n v="8"/>
    <n v="18"/>
    <n v="0.55555555555555558"/>
    <n v="0.8"/>
  </r>
  <r>
    <x v="501"/>
    <n v="5"/>
    <s v="Plato_11"/>
    <s v="Descripci‚àö‚â•n del Plato_11"/>
    <n v="20"/>
    <n v="33"/>
    <n v="3"/>
    <n v="35"/>
    <s v="Sin cebolla"/>
    <n v="39"/>
    <n v="99"/>
    <n v="0.60606060606060608"/>
    <n v="0.65"/>
  </r>
  <r>
    <x v="502"/>
    <n v="3"/>
    <s v="Plato_20"/>
    <s v="Descripci‚àö‚â•n del Plato_20"/>
    <n v="25"/>
    <n v="40"/>
    <n v="2"/>
    <n v="52"/>
    <s v="Ninguna"/>
    <n v="30"/>
    <n v="80"/>
    <n v="0.625"/>
    <n v="0.6"/>
  </r>
  <r>
    <x v="502"/>
    <n v="3"/>
    <s v="Plato_12"/>
    <s v="Descripci‚àö‚â•n del Plato_12"/>
    <n v="11"/>
    <n v="19"/>
    <n v="3"/>
    <n v="33"/>
    <s v="Sin cebolla"/>
    <n v="24"/>
    <n v="57"/>
    <n v="0.57894736842105265"/>
    <n v="0.72727272727272729"/>
  </r>
  <r>
    <x v="503"/>
    <n v="2"/>
    <s v="Plato_6"/>
    <s v="Descripci‚àö‚â•n del Plato_6"/>
    <n v="16"/>
    <n v="27"/>
    <n v="2"/>
    <n v="19"/>
    <s v="Ninguna"/>
    <n v="22"/>
    <n v="54"/>
    <n v="0.59259259259259256"/>
    <n v="0.6875"/>
  </r>
  <r>
    <x v="504"/>
    <n v="5"/>
    <s v="Plato_20"/>
    <s v="Descripci‚àö‚â•n del Plato_20"/>
    <n v="25"/>
    <n v="40"/>
    <n v="2"/>
    <n v="56"/>
    <s v="Ninguna"/>
    <n v="30"/>
    <n v="80"/>
    <n v="0.625"/>
    <n v="0.6"/>
  </r>
  <r>
    <x v="504"/>
    <n v="5"/>
    <s v="Plato_1"/>
    <s v="Descripci‚àö‚â•n del Plato_1"/>
    <n v="15"/>
    <n v="25"/>
    <n v="3"/>
    <n v="59"/>
    <s v="Ninguna"/>
    <n v="30"/>
    <n v="75"/>
    <n v="0.6"/>
    <n v="0.66666666666666663"/>
  </r>
  <r>
    <x v="505"/>
    <n v="18"/>
    <s v="Plato_8"/>
    <s v="Descripci‚àö‚â•n del Plato_8"/>
    <n v="21"/>
    <n v="35"/>
    <n v="2"/>
    <n v="5"/>
    <s v="Sin cebolla"/>
    <n v="28"/>
    <n v="70"/>
    <n v="0.6"/>
    <n v="0.66666666666666663"/>
  </r>
  <r>
    <x v="506"/>
    <n v="18"/>
    <s v="Plato_18"/>
    <s v="Descripci‚àö‚â•n del Plato_18"/>
    <n v="20"/>
    <n v="34"/>
    <n v="3"/>
    <n v="53"/>
    <s v="Ninguna"/>
    <n v="42"/>
    <n v="102"/>
    <n v="0.58823529411764708"/>
    <n v="0.7"/>
  </r>
  <r>
    <x v="506"/>
    <n v="18"/>
    <s v="Plato_19"/>
    <s v="Descripci‚àö‚â•n del Plato_19"/>
    <n v="22"/>
    <n v="36"/>
    <n v="3"/>
    <n v="16"/>
    <s v="Sin cebolla"/>
    <n v="42"/>
    <n v="108"/>
    <n v="0.61111111111111116"/>
    <n v="0.63636363636363635"/>
  </r>
  <r>
    <x v="507"/>
    <n v="6"/>
    <s v="Plato_15"/>
    <s v="Descripci‚àö‚â•n del Plato_15"/>
    <n v="19"/>
    <n v="32"/>
    <n v="1"/>
    <n v="34"/>
    <s v="Sin cebolla"/>
    <n v="13"/>
    <n v="32"/>
    <n v="0.59375"/>
    <n v="0.68421052631578949"/>
  </r>
  <r>
    <x v="508"/>
    <n v="5"/>
    <s v="Plato_20"/>
    <s v="Descripci‚àö‚â•n del Plato_20"/>
    <n v="25"/>
    <n v="40"/>
    <n v="2"/>
    <n v="47"/>
    <s v="Ninguna"/>
    <n v="30"/>
    <n v="80"/>
    <n v="0.625"/>
    <n v="0.6"/>
  </r>
  <r>
    <x v="509"/>
    <n v="6"/>
    <s v="Plato_19"/>
    <s v="Descripci‚àö‚â•n del Plato_19"/>
    <n v="22"/>
    <n v="36"/>
    <n v="1"/>
    <n v="48"/>
    <s v="Ninguna"/>
    <n v="14"/>
    <n v="36"/>
    <n v="0.61111111111111116"/>
    <n v="0.63636363636363635"/>
  </r>
  <r>
    <x v="510"/>
    <n v="2"/>
    <s v="Plato_14"/>
    <s v="Descripci‚àö‚â•n del Plato_14"/>
    <n v="14"/>
    <n v="23"/>
    <n v="3"/>
    <n v="14"/>
    <s v="Ninguna"/>
    <n v="27"/>
    <n v="69"/>
    <n v="0.60869565217391308"/>
    <n v="0.6428571428571429"/>
  </r>
  <r>
    <x v="510"/>
    <n v="2"/>
    <s v="Plato_18"/>
    <s v="Descripci‚àö‚â•n del Plato_18"/>
    <n v="20"/>
    <n v="34"/>
    <n v="2"/>
    <n v="24"/>
    <s v="Ninguna"/>
    <n v="28"/>
    <n v="68"/>
    <n v="0.58823529411764708"/>
    <n v="0.7"/>
  </r>
  <r>
    <x v="511"/>
    <n v="2"/>
    <s v="Plato_3"/>
    <s v="Descripci‚àö‚â•n del Plato_3"/>
    <n v="12"/>
    <n v="20"/>
    <n v="1"/>
    <n v="6"/>
    <s v="Sin cebolla"/>
    <n v="8"/>
    <n v="20"/>
    <n v="0.6"/>
    <n v="0.66666666666666663"/>
  </r>
  <r>
    <x v="511"/>
    <n v="2"/>
    <s v="Plato_19"/>
    <s v="Descripci‚àö‚â•n del Plato_19"/>
    <n v="22"/>
    <n v="36"/>
    <n v="3"/>
    <n v="53"/>
    <s v="Sin cebolla"/>
    <n v="42"/>
    <n v="108"/>
    <n v="0.61111111111111116"/>
    <n v="0.63636363636363635"/>
  </r>
  <r>
    <x v="512"/>
    <n v="8"/>
    <s v="Plato_4"/>
    <s v="Descripci‚àö‚â•n del Plato_4"/>
    <n v="10"/>
    <n v="18"/>
    <n v="3"/>
    <n v="56"/>
    <s v="Sin cebolla"/>
    <n v="24"/>
    <n v="54"/>
    <n v="0.55555555555555558"/>
    <n v="0.8"/>
  </r>
  <r>
    <x v="513"/>
    <n v="18"/>
    <s v="Plato_10"/>
    <s v="Descripci‚àö‚â•n del Plato_10"/>
    <n v="15"/>
    <n v="26"/>
    <n v="2"/>
    <n v="21"/>
    <s v="Ninguna"/>
    <n v="22"/>
    <n v="52"/>
    <n v="0.57692307692307687"/>
    <n v="0.73333333333333328"/>
  </r>
  <r>
    <x v="513"/>
    <n v="18"/>
    <s v="Plato_12"/>
    <s v="Descripci‚àö‚â•n del Plato_12"/>
    <n v="11"/>
    <n v="19"/>
    <n v="2"/>
    <n v="56"/>
    <s v="Sin cebolla"/>
    <n v="16"/>
    <n v="38"/>
    <n v="0.57894736842105265"/>
    <n v="0.72727272727272729"/>
  </r>
  <r>
    <x v="513"/>
    <n v="18"/>
    <s v="Plato_3"/>
    <s v="Descripci‚àö‚â•n del Plato_3"/>
    <n v="12"/>
    <n v="20"/>
    <n v="1"/>
    <n v="25"/>
    <s v="Sin cebolla"/>
    <n v="8"/>
    <n v="20"/>
    <n v="0.6"/>
    <n v="0.66666666666666663"/>
  </r>
  <r>
    <x v="513"/>
    <n v="18"/>
    <s v="Plato_15"/>
    <s v="Descripci‚àö‚â•n del Plato_15"/>
    <n v="19"/>
    <n v="32"/>
    <n v="2"/>
    <n v="10"/>
    <s v="Ninguna"/>
    <n v="26"/>
    <n v="64"/>
    <n v="0.59375"/>
    <n v="0.68421052631578949"/>
  </r>
  <r>
    <x v="514"/>
    <n v="19"/>
    <s v="Plato_4"/>
    <s v="Descripci‚àö‚â•n del Plato_4"/>
    <n v="10"/>
    <n v="18"/>
    <n v="1"/>
    <n v="13"/>
    <s v="Sin cebolla"/>
    <n v="8"/>
    <n v="18"/>
    <n v="0.55555555555555558"/>
    <n v="0.8"/>
  </r>
  <r>
    <x v="515"/>
    <n v="7"/>
    <s v="Plato_12"/>
    <s v="Descripci‚àö‚â•n del Plato_12"/>
    <n v="11"/>
    <n v="19"/>
    <n v="3"/>
    <n v="43"/>
    <s v="Ninguna"/>
    <n v="24"/>
    <n v="57"/>
    <n v="0.57894736842105265"/>
    <n v="0.72727272727272729"/>
  </r>
  <r>
    <x v="515"/>
    <n v="7"/>
    <s v="Plato_14"/>
    <s v="Descripci‚àö‚â•n del Plato_14"/>
    <n v="14"/>
    <n v="23"/>
    <n v="3"/>
    <n v="40"/>
    <s v="Ninguna"/>
    <n v="27"/>
    <n v="69"/>
    <n v="0.60869565217391308"/>
    <n v="0.6428571428571429"/>
  </r>
  <r>
    <x v="515"/>
    <n v="7"/>
    <s v="Plato_3"/>
    <s v="Descripci‚àö‚â•n del Plato_3"/>
    <n v="12"/>
    <n v="20"/>
    <n v="1"/>
    <n v="14"/>
    <s v="Ninguna"/>
    <n v="8"/>
    <n v="20"/>
    <n v="0.6"/>
    <n v="0.66666666666666663"/>
  </r>
  <r>
    <x v="516"/>
    <n v="4"/>
    <s v="Plato_7"/>
    <s v="Descripci‚àö‚â•n del Plato_7"/>
    <n v="14"/>
    <n v="24"/>
    <n v="1"/>
    <n v="6"/>
    <s v="Ninguna"/>
    <n v="10"/>
    <n v="24"/>
    <n v="0.58333333333333337"/>
    <n v="0.7142857142857143"/>
  </r>
  <r>
    <x v="516"/>
    <n v="4"/>
    <s v="Plato_12"/>
    <s v="Descripci‚àö‚â•n del Plato_12"/>
    <n v="11"/>
    <n v="19"/>
    <n v="3"/>
    <n v="44"/>
    <s v="Ninguna"/>
    <n v="24"/>
    <n v="57"/>
    <n v="0.57894736842105265"/>
    <n v="0.72727272727272729"/>
  </r>
  <r>
    <x v="516"/>
    <n v="4"/>
    <s v="Plato_5"/>
    <s v="Descripci‚àö‚â•n del Plato_5"/>
    <n v="13"/>
    <n v="22"/>
    <n v="1"/>
    <n v="15"/>
    <s v="Sin cebolla"/>
    <n v="9"/>
    <n v="22"/>
    <n v="0.59090909090909094"/>
    <n v="0.69230769230769229"/>
  </r>
  <r>
    <x v="517"/>
    <n v="5"/>
    <s v="Plato_11"/>
    <s v="Descripci‚àö‚â•n del Plato_11"/>
    <n v="20"/>
    <n v="33"/>
    <n v="1"/>
    <n v="48"/>
    <s v="Ninguna"/>
    <n v="13"/>
    <n v="33"/>
    <n v="0.60606060606060608"/>
    <n v="0.65"/>
  </r>
  <r>
    <x v="517"/>
    <n v="5"/>
    <s v="Plato_5"/>
    <s v="Descripci‚àö‚â•n del Plato_5"/>
    <n v="13"/>
    <n v="22"/>
    <n v="2"/>
    <n v="5"/>
    <s v="Sin cebolla"/>
    <n v="18"/>
    <n v="44"/>
    <n v="0.59090909090909094"/>
    <n v="0.69230769230769229"/>
  </r>
  <r>
    <x v="518"/>
    <n v="6"/>
    <s v="Plato_6"/>
    <s v="Descripci‚àö‚â•n del Plato_6"/>
    <n v="16"/>
    <n v="27"/>
    <n v="3"/>
    <n v="49"/>
    <s v="Ninguna"/>
    <n v="33"/>
    <n v="81"/>
    <n v="0.59259259259259256"/>
    <n v="0.6875"/>
  </r>
  <r>
    <x v="518"/>
    <n v="6"/>
    <s v="Plato_20"/>
    <s v="Descripci‚àö‚â•n del Plato_20"/>
    <n v="25"/>
    <n v="40"/>
    <n v="3"/>
    <n v="51"/>
    <s v="Sin cebolla"/>
    <n v="45"/>
    <n v="120"/>
    <n v="0.625"/>
    <n v="0.6"/>
  </r>
  <r>
    <x v="518"/>
    <n v="6"/>
    <s v="Plato_5"/>
    <s v="Descripci‚àö‚â•n del Plato_5"/>
    <n v="13"/>
    <n v="22"/>
    <n v="2"/>
    <n v="56"/>
    <s v="Ninguna"/>
    <n v="18"/>
    <n v="44"/>
    <n v="0.59090909090909094"/>
    <n v="0.69230769230769229"/>
  </r>
  <r>
    <x v="519"/>
    <n v="4"/>
    <s v="Plato_9"/>
    <s v="Descripci‚àö‚â•n del Plato_9"/>
    <n v="17"/>
    <n v="29"/>
    <n v="1"/>
    <n v="46"/>
    <s v="Ninguna"/>
    <n v="12"/>
    <n v="29"/>
    <n v="0.58620689655172409"/>
    <n v="0.70588235294117652"/>
  </r>
  <r>
    <x v="519"/>
    <n v="4"/>
    <s v="Plato_18"/>
    <s v="Descripci‚àö‚â•n del Plato_18"/>
    <n v="20"/>
    <n v="34"/>
    <n v="2"/>
    <n v="21"/>
    <s v="Ninguna"/>
    <n v="28"/>
    <n v="68"/>
    <n v="0.58823529411764708"/>
    <n v="0.7"/>
  </r>
  <r>
    <x v="519"/>
    <n v="4"/>
    <s v="Plato_17"/>
    <s v="Descripci‚àö‚â•n del Plato_17"/>
    <n v="19"/>
    <n v="31"/>
    <n v="3"/>
    <n v="22"/>
    <s v="Sin cebolla"/>
    <n v="36"/>
    <n v="93"/>
    <n v="0.61290322580645162"/>
    <n v="0.63157894736842102"/>
  </r>
  <r>
    <x v="519"/>
    <n v="4"/>
    <s v="Plato_2"/>
    <s v="Descripci‚àö‚â•n del Plato_2"/>
    <n v="18"/>
    <n v="30"/>
    <n v="3"/>
    <n v="32"/>
    <s v="Ninguna"/>
    <n v="36"/>
    <n v="90"/>
    <n v="0.6"/>
    <n v="0.66666666666666663"/>
  </r>
  <r>
    <x v="520"/>
    <n v="18"/>
    <s v="Plato_1"/>
    <s v="Descripci‚àö‚â•n del Plato_1"/>
    <n v="15"/>
    <n v="25"/>
    <n v="2"/>
    <n v="52"/>
    <s v="Sin cebolla"/>
    <n v="20"/>
    <n v="50"/>
    <n v="0.6"/>
    <n v="0.66666666666666663"/>
  </r>
  <r>
    <x v="520"/>
    <n v="18"/>
    <s v="Plato_9"/>
    <s v="Descripci‚àö‚â•n del Plato_9"/>
    <n v="17"/>
    <n v="29"/>
    <n v="2"/>
    <n v="18"/>
    <s v="Ninguna"/>
    <n v="24"/>
    <n v="58"/>
    <n v="0.58620689655172409"/>
    <n v="0.70588235294117652"/>
  </r>
  <r>
    <x v="520"/>
    <n v="18"/>
    <s v="Plato_18"/>
    <s v="Descripci‚àö‚â•n del Plato_18"/>
    <n v="20"/>
    <n v="34"/>
    <n v="3"/>
    <n v="21"/>
    <s v="Sin cebolla"/>
    <n v="42"/>
    <n v="102"/>
    <n v="0.58823529411764708"/>
    <n v="0.7"/>
  </r>
  <r>
    <x v="521"/>
    <n v="2"/>
    <s v="Plato_16"/>
    <s v="Descripci‚àö‚â•n del Plato_16"/>
    <n v="16"/>
    <n v="28"/>
    <n v="3"/>
    <n v="47"/>
    <s v="Sin cebolla"/>
    <n v="36"/>
    <n v="84"/>
    <n v="0.5714285714285714"/>
    <n v="0.75"/>
  </r>
  <r>
    <x v="522"/>
    <n v="4"/>
    <s v="Plato_6"/>
    <s v="Descripci‚àö‚â•n del Plato_6"/>
    <n v="16"/>
    <n v="27"/>
    <n v="3"/>
    <n v="51"/>
    <s v="Ninguna"/>
    <n v="33"/>
    <n v="81"/>
    <n v="0.59259259259259256"/>
    <n v="0.6875"/>
  </r>
  <r>
    <x v="523"/>
    <n v="16"/>
    <s v="Plato_5"/>
    <s v="Descripci‚àö‚â•n del Plato_5"/>
    <n v="13"/>
    <n v="22"/>
    <n v="1"/>
    <n v="46"/>
    <s v="Sin cebolla"/>
    <n v="9"/>
    <n v="22"/>
    <n v="0.59090909090909094"/>
    <n v="0.69230769230769229"/>
  </r>
  <r>
    <x v="523"/>
    <n v="16"/>
    <s v="Plato_6"/>
    <s v="Descripci‚àö‚â•n del Plato_6"/>
    <n v="16"/>
    <n v="27"/>
    <n v="2"/>
    <n v="15"/>
    <s v="Ninguna"/>
    <n v="22"/>
    <n v="54"/>
    <n v="0.59259259259259256"/>
    <n v="0.6875"/>
  </r>
  <r>
    <x v="524"/>
    <n v="16"/>
    <s v="Plato_14"/>
    <s v="Descripci‚àö‚â•n del Plato_14"/>
    <n v="14"/>
    <n v="23"/>
    <n v="3"/>
    <n v="23"/>
    <s v="Sin cebolla"/>
    <n v="27"/>
    <n v="69"/>
    <n v="0.60869565217391308"/>
    <n v="0.6428571428571429"/>
  </r>
  <r>
    <x v="524"/>
    <n v="16"/>
    <s v="Plato_8"/>
    <s v="Descripci‚àö‚â•n del Plato_8"/>
    <n v="21"/>
    <n v="35"/>
    <n v="1"/>
    <n v="14"/>
    <s v="Ninguna"/>
    <n v="14"/>
    <n v="35"/>
    <n v="0.6"/>
    <n v="0.66666666666666663"/>
  </r>
  <r>
    <x v="524"/>
    <n v="16"/>
    <s v="Plato_17"/>
    <s v="Descripci‚àö‚â•n del Plato_17"/>
    <n v="19"/>
    <n v="31"/>
    <n v="3"/>
    <n v="40"/>
    <s v="Sin cebolla"/>
    <n v="36"/>
    <n v="93"/>
    <n v="0.61290322580645162"/>
    <n v="0.63157894736842102"/>
  </r>
  <r>
    <x v="525"/>
    <n v="4"/>
    <s v="Plato_11"/>
    <s v="Descripci‚àö‚â•n del Plato_11"/>
    <n v="20"/>
    <n v="33"/>
    <n v="1"/>
    <n v="22"/>
    <s v="Ninguna"/>
    <n v="13"/>
    <n v="33"/>
    <n v="0.60606060606060608"/>
    <n v="0.65"/>
  </r>
  <r>
    <x v="526"/>
    <n v="19"/>
    <s v="Plato_6"/>
    <s v="Descripci‚àö‚â•n del Plato_6"/>
    <n v="16"/>
    <n v="27"/>
    <n v="2"/>
    <n v="31"/>
    <s v="Ninguna"/>
    <n v="22"/>
    <n v="54"/>
    <n v="0.59259259259259256"/>
    <n v="0.6875"/>
  </r>
  <r>
    <x v="527"/>
    <n v="14"/>
    <s v="Plato_3"/>
    <s v="Descripci‚àö‚â•n del Plato_3"/>
    <n v="12"/>
    <n v="20"/>
    <n v="1"/>
    <n v="29"/>
    <s v="Ninguna"/>
    <n v="8"/>
    <n v="20"/>
    <n v="0.6"/>
    <n v="0.66666666666666663"/>
  </r>
  <r>
    <x v="527"/>
    <n v="14"/>
    <s v="Plato_20"/>
    <s v="Descripci‚àö‚â•n del Plato_20"/>
    <n v="25"/>
    <n v="40"/>
    <n v="1"/>
    <n v="47"/>
    <s v="Ninguna"/>
    <n v="15"/>
    <n v="40"/>
    <n v="0.625"/>
    <n v="0.6"/>
  </r>
  <r>
    <x v="527"/>
    <n v="14"/>
    <s v="Plato_4"/>
    <s v="Descripci‚àö‚â•n del Plato_4"/>
    <n v="10"/>
    <n v="18"/>
    <n v="1"/>
    <n v="45"/>
    <s v="Sin cebolla"/>
    <n v="8"/>
    <n v="18"/>
    <n v="0.55555555555555558"/>
    <n v="0.8"/>
  </r>
  <r>
    <x v="528"/>
    <n v="1"/>
    <s v="Plato_18"/>
    <s v="Descripci‚àö‚â•n del Plato_18"/>
    <n v="20"/>
    <n v="34"/>
    <n v="1"/>
    <n v="24"/>
    <s v="Sin cebolla"/>
    <n v="14"/>
    <n v="34"/>
    <n v="0.58823529411764708"/>
    <n v="0.7"/>
  </r>
  <r>
    <x v="528"/>
    <n v="1"/>
    <s v="Plato_19"/>
    <s v="Descripci‚àö‚â•n del Plato_19"/>
    <n v="22"/>
    <n v="36"/>
    <n v="2"/>
    <n v="51"/>
    <s v="Ninguna"/>
    <n v="28"/>
    <n v="72"/>
    <n v="0.61111111111111116"/>
    <n v="0.63636363636363635"/>
  </r>
  <r>
    <x v="528"/>
    <n v="1"/>
    <s v="Plato_14"/>
    <s v="Descripci‚àö‚â•n del Plato_14"/>
    <n v="14"/>
    <n v="23"/>
    <n v="2"/>
    <n v="27"/>
    <s v="Sin cebolla"/>
    <n v="18"/>
    <n v="46"/>
    <n v="0.60869565217391308"/>
    <n v="0.6428571428571429"/>
  </r>
  <r>
    <x v="528"/>
    <n v="1"/>
    <s v="Plato_16"/>
    <s v="Descripci‚àö‚â•n del Plato_16"/>
    <n v="16"/>
    <n v="28"/>
    <n v="2"/>
    <n v="55"/>
    <s v="Ninguna"/>
    <n v="24"/>
    <n v="56"/>
    <n v="0.5714285714285714"/>
    <n v="0.75"/>
  </r>
  <r>
    <x v="529"/>
    <n v="7"/>
    <s v="Plato_4"/>
    <s v="Descripci‚àö‚â•n del Plato_4"/>
    <n v="10"/>
    <n v="18"/>
    <n v="3"/>
    <n v="37"/>
    <s v="Sin cebolla"/>
    <n v="24"/>
    <n v="54"/>
    <n v="0.55555555555555558"/>
    <n v="0.8"/>
  </r>
  <r>
    <x v="529"/>
    <n v="7"/>
    <s v="Plato_16"/>
    <s v="Descripci‚àö‚â•n del Plato_16"/>
    <n v="16"/>
    <n v="28"/>
    <n v="2"/>
    <n v="50"/>
    <s v="Sin cebolla"/>
    <n v="24"/>
    <n v="56"/>
    <n v="0.5714285714285714"/>
    <n v="0.75"/>
  </r>
  <r>
    <x v="529"/>
    <n v="7"/>
    <s v="Plato_1"/>
    <s v="Descripci‚àö‚â•n del Plato_1"/>
    <n v="15"/>
    <n v="25"/>
    <n v="2"/>
    <n v="19"/>
    <s v="Ninguna"/>
    <n v="20"/>
    <n v="50"/>
    <n v="0.6"/>
    <n v="0.66666666666666663"/>
  </r>
  <r>
    <x v="530"/>
    <n v="9"/>
    <s v="Plato_13"/>
    <s v="Descripci‚àö‚â•n del Plato_13"/>
    <n v="13"/>
    <n v="21"/>
    <n v="3"/>
    <n v="41"/>
    <s v="Ninguna"/>
    <n v="24"/>
    <n v="63"/>
    <n v="0.61904761904761907"/>
    <n v="0.61538461538461542"/>
  </r>
  <r>
    <x v="530"/>
    <n v="9"/>
    <s v="Plato_20"/>
    <s v="Descripci‚àö‚â•n del Plato_20"/>
    <n v="25"/>
    <n v="40"/>
    <n v="1"/>
    <n v="43"/>
    <s v="Ninguna"/>
    <n v="15"/>
    <n v="40"/>
    <n v="0.625"/>
    <n v="0.6"/>
  </r>
  <r>
    <x v="530"/>
    <n v="9"/>
    <s v="Plato_4"/>
    <s v="Descripci‚àö‚â•n del Plato_4"/>
    <n v="10"/>
    <n v="18"/>
    <n v="3"/>
    <n v="56"/>
    <s v="Sin cebolla"/>
    <n v="24"/>
    <n v="54"/>
    <n v="0.55555555555555558"/>
    <n v="0.8"/>
  </r>
  <r>
    <x v="530"/>
    <n v="9"/>
    <s v="Plato_9"/>
    <s v="Descripci‚àö‚â•n del Plato_9"/>
    <n v="17"/>
    <n v="29"/>
    <n v="3"/>
    <n v="59"/>
    <s v="Sin cebolla"/>
    <n v="36"/>
    <n v="87"/>
    <n v="0.58620689655172409"/>
    <n v="0.70588235294117652"/>
  </r>
  <r>
    <x v="531"/>
    <n v="13"/>
    <s v="Plato_13"/>
    <s v="Descripci‚àö‚â•n del Plato_13"/>
    <n v="13"/>
    <n v="21"/>
    <n v="1"/>
    <n v="24"/>
    <s v="Sin cebolla"/>
    <n v="8"/>
    <n v="21"/>
    <n v="0.61904761904761907"/>
    <n v="0.61538461538461542"/>
  </r>
  <r>
    <x v="531"/>
    <n v="13"/>
    <s v="Plato_10"/>
    <s v="Descripci‚àö‚â•n del Plato_10"/>
    <n v="15"/>
    <n v="26"/>
    <n v="2"/>
    <n v="28"/>
    <s v="Ninguna"/>
    <n v="22"/>
    <n v="52"/>
    <n v="0.57692307692307687"/>
    <n v="0.73333333333333328"/>
  </r>
  <r>
    <x v="531"/>
    <n v="13"/>
    <s v="Plato_15"/>
    <s v="Descripci‚àö‚â•n del Plato_15"/>
    <n v="19"/>
    <n v="32"/>
    <n v="2"/>
    <n v="7"/>
    <s v="Sin cebolla"/>
    <n v="26"/>
    <n v="64"/>
    <n v="0.59375"/>
    <n v="0.68421052631578949"/>
  </r>
  <r>
    <x v="532"/>
    <n v="1"/>
    <s v="Plato_3"/>
    <s v="Descripci‚àö‚â•n del Plato_3"/>
    <n v="12"/>
    <n v="20"/>
    <n v="1"/>
    <n v="34"/>
    <s v="Ninguna"/>
    <n v="8"/>
    <n v="20"/>
    <n v="0.6"/>
    <n v="0.66666666666666663"/>
  </r>
  <r>
    <x v="532"/>
    <n v="1"/>
    <s v="Plato_13"/>
    <s v="Descripci‚àö‚â•n del Plato_13"/>
    <n v="13"/>
    <n v="21"/>
    <n v="1"/>
    <n v="14"/>
    <s v="Sin cebolla"/>
    <n v="8"/>
    <n v="21"/>
    <n v="0.61904761904761907"/>
    <n v="0.61538461538461542"/>
  </r>
  <r>
    <x v="533"/>
    <n v="1"/>
    <s v="Plato_7"/>
    <s v="Descripci‚àö‚â•n del Plato_7"/>
    <n v="14"/>
    <n v="24"/>
    <n v="2"/>
    <n v="56"/>
    <s v="Sin cebolla"/>
    <n v="20"/>
    <n v="48"/>
    <n v="0.58333333333333337"/>
    <n v="0.7142857142857143"/>
  </r>
  <r>
    <x v="533"/>
    <n v="1"/>
    <s v="Plato_9"/>
    <s v="Descripci‚àö‚â•n del Plato_9"/>
    <n v="17"/>
    <n v="29"/>
    <n v="1"/>
    <n v="10"/>
    <s v="Sin cebolla"/>
    <n v="12"/>
    <n v="29"/>
    <n v="0.58620689655172409"/>
    <n v="0.70588235294117652"/>
  </r>
  <r>
    <x v="533"/>
    <n v="1"/>
    <s v="Plato_8"/>
    <s v="Descripci‚àö‚â•n del Plato_8"/>
    <n v="21"/>
    <n v="35"/>
    <n v="2"/>
    <n v="10"/>
    <s v="Ninguna"/>
    <n v="28"/>
    <n v="70"/>
    <n v="0.6"/>
    <n v="0.66666666666666663"/>
  </r>
  <r>
    <x v="534"/>
    <n v="15"/>
    <s v="Plato_20"/>
    <s v="Descripci‚àö‚â•n del Plato_20"/>
    <n v="25"/>
    <n v="40"/>
    <n v="3"/>
    <n v="48"/>
    <s v="Sin cebolla"/>
    <n v="45"/>
    <n v="120"/>
    <n v="0.625"/>
    <n v="0.6"/>
  </r>
  <r>
    <x v="534"/>
    <n v="15"/>
    <s v="Plato_9"/>
    <s v="Descripci‚àö‚â•n del Plato_9"/>
    <n v="17"/>
    <n v="29"/>
    <n v="3"/>
    <n v="9"/>
    <s v="Ninguna"/>
    <n v="36"/>
    <n v="87"/>
    <n v="0.58620689655172409"/>
    <n v="0.70588235294117652"/>
  </r>
  <r>
    <x v="534"/>
    <n v="15"/>
    <s v="Plato_7"/>
    <s v="Descripci‚àö‚â•n del Plato_7"/>
    <n v="14"/>
    <n v="24"/>
    <n v="2"/>
    <n v="42"/>
    <s v="Ninguna"/>
    <n v="20"/>
    <n v="48"/>
    <n v="0.58333333333333337"/>
    <n v="0.7142857142857143"/>
  </r>
  <r>
    <x v="534"/>
    <n v="15"/>
    <s v="Plato_13"/>
    <s v="Descripci‚àö‚â•n del Plato_13"/>
    <n v="13"/>
    <n v="21"/>
    <n v="1"/>
    <n v="14"/>
    <s v="Ninguna"/>
    <n v="8"/>
    <n v="21"/>
    <n v="0.61904761904761907"/>
    <n v="0.61538461538461542"/>
  </r>
  <r>
    <x v="535"/>
    <n v="9"/>
    <s v="Plato_4"/>
    <s v="Descripci‚àö‚â•n del Plato_4"/>
    <n v="10"/>
    <n v="18"/>
    <n v="1"/>
    <n v="29"/>
    <s v="Sin cebolla"/>
    <n v="8"/>
    <n v="18"/>
    <n v="0.55555555555555558"/>
    <n v="0.8"/>
  </r>
  <r>
    <x v="535"/>
    <n v="9"/>
    <s v="Plato_9"/>
    <s v="Descripci‚àö‚â•n del Plato_9"/>
    <n v="17"/>
    <n v="29"/>
    <n v="2"/>
    <n v="52"/>
    <s v="Ninguna"/>
    <n v="24"/>
    <n v="58"/>
    <n v="0.58620689655172409"/>
    <n v="0.70588235294117652"/>
  </r>
  <r>
    <x v="535"/>
    <n v="9"/>
    <s v="Plato_14"/>
    <s v="Descripci‚àö‚â•n del Plato_14"/>
    <n v="14"/>
    <n v="23"/>
    <n v="2"/>
    <n v="38"/>
    <s v="Ninguna"/>
    <n v="18"/>
    <n v="46"/>
    <n v="0.60869565217391308"/>
    <n v="0.6428571428571429"/>
  </r>
  <r>
    <x v="535"/>
    <n v="9"/>
    <s v="Plato_2"/>
    <s v="Descripci‚àö‚â•n del Plato_2"/>
    <n v="18"/>
    <n v="30"/>
    <n v="3"/>
    <n v="33"/>
    <s v="Ninguna"/>
    <n v="36"/>
    <n v="90"/>
    <n v="0.6"/>
    <n v="0.66666666666666663"/>
  </r>
  <r>
    <x v="536"/>
    <n v="18"/>
    <s v="Plato_13"/>
    <s v="Descripci‚àö‚â•n del Plato_13"/>
    <n v="13"/>
    <n v="21"/>
    <n v="3"/>
    <n v="21"/>
    <s v="Sin cebolla"/>
    <n v="24"/>
    <n v="63"/>
    <n v="0.61904761904761907"/>
    <n v="0.61538461538461542"/>
  </r>
  <r>
    <x v="537"/>
    <n v="14"/>
    <s v="Plato_2"/>
    <s v="Descripci‚àö‚â•n del Plato_2"/>
    <n v="18"/>
    <n v="30"/>
    <n v="1"/>
    <n v="55"/>
    <s v="Sin cebolla"/>
    <n v="12"/>
    <n v="30"/>
    <n v="0.6"/>
    <n v="0.66666666666666663"/>
  </r>
  <r>
    <x v="537"/>
    <n v="14"/>
    <s v="Plato_14"/>
    <s v="Descripci‚àö‚â•n del Plato_14"/>
    <n v="14"/>
    <n v="23"/>
    <n v="1"/>
    <n v="39"/>
    <s v="Ninguna"/>
    <n v="9"/>
    <n v="23"/>
    <n v="0.60869565217391308"/>
    <n v="0.6428571428571429"/>
  </r>
  <r>
    <x v="537"/>
    <n v="14"/>
    <s v="Plato_11"/>
    <s v="Descripci‚àö‚â•n del Plato_11"/>
    <n v="20"/>
    <n v="33"/>
    <n v="1"/>
    <n v="58"/>
    <s v="Sin cebolla"/>
    <n v="13"/>
    <n v="33"/>
    <n v="0.60606060606060608"/>
    <n v="0.65"/>
  </r>
  <r>
    <x v="537"/>
    <n v="14"/>
    <s v="Plato_16"/>
    <s v="Descripci‚àö‚â•n del Plato_16"/>
    <n v="16"/>
    <n v="28"/>
    <n v="2"/>
    <n v="46"/>
    <s v="Ninguna"/>
    <n v="24"/>
    <n v="56"/>
    <n v="0.5714285714285714"/>
    <n v="0.75"/>
  </r>
  <r>
    <x v="538"/>
    <n v="18"/>
    <s v="Plato_2"/>
    <s v="Descripci‚àö‚â•n del Plato_2"/>
    <n v="18"/>
    <n v="30"/>
    <n v="3"/>
    <n v="43"/>
    <s v="Sin cebolla"/>
    <n v="36"/>
    <n v="90"/>
    <n v="0.6"/>
    <n v="0.66666666666666663"/>
  </r>
  <r>
    <x v="538"/>
    <n v="18"/>
    <s v="Plato_6"/>
    <s v="Descripci‚àö‚â•n del Plato_6"/>
    <n v="16"/>
    <n v="27"/>
    <n v="1"/>
    <n v="40"/>
    <s v="Sin cebolla"/>
    <n v="11"/>
    <n v="27"/>
    <n v="0.59259259259259256"/>
    <n v="0.6875"/>
  </r>
  <r>
    <x v="538"/>
    <n v="18"/>
    <s v="Plato_9"/>
    <s v="Descripci‚àö‚â•n del Plato_9"/>
    <n v="17"/>
    <n v="29"/>
    <n v="3"/>
    <n v="18"/>
    <s v="Ninguna"/>
    <n v="36"/>
    <n v="87"/>
    <n v="0.58620689655172409"/>
    <n v="0.70588235294117652"/>
  </r>
  <r>
    <x v="538"/>
    <n v="18"/>
    <s v="Plato_4"/>
    <s v="Descripci‚àö‚â•n del Plato_4"/>
    <n v="10"/>
    <n v="18"/>
    <n v="2"/>
    <n v="28"/>
    <s v="Ninguna"/>
    <n v="16"/>
    <n v="36"/>
    <n v="0.55555555555555558"/>
    <n v="0.8"/>
  </r>
  <r>
    <x v="539"/>
    <n v="6"/>
    <s v="Plato_4"/>
    <s v="Descripci‚àö‚â•n del Plato_4"/>
    <n v="10"/>
    <n v="18"/>
    <n v="3"/>
    <n v="47"/>
    <s v="Ninguna"/>
    <n v="24"/>
    <n v="54"/>
    <n v="0.55555555555555558"/>
    <n v="0.8"/>
  </r>
  <r>
    <x v="539"/>
    <n v="6"/>
    <s v="Plato_8"/>
    <s v="Descripci‚àö‚â•n del Plato_8"/>
    <n v="21"/>
    <n v="35"/>
    <n v="2"/>
    <n v="35"/>
    <s v="Ninguna"/>
    <n v="28"/>
    <n v="70"/>
    <n v="0.6"/>
    <n v="0.66666666666666663"/>
  </r>
  <r>
    <x v="540"/>
    <n v="19"/>
    <s v="Plato_12"/>
    <s v="Descripci‚àö‚â•n del Plato_12"/>
    <n v="11"/>
    <n v="19"/>
    <n v="2"/>
    <n v="31"/>
    <s v="Ninguna"/>
    <n v="16"/>
    <n v="38"/>
    <n v="0.57894736842105265"/>
    <n v="0.72727272727272729"/>
  </r>
  <r>
    <x v="540"/>
    <n v="19"/>
    <s v="Plato_11"/>
    <s v="Descripci‚àö‚â•n del Plato_11"/>
    <n v="20"/>
    <n v="33"/>
    <n v="2"/>
    <n v="21"/>
    <s v="Ninguna"/>
    <n v="26"/>
    <n v="66"/>
    <n v="0.60606060606060608"/>
    <n v="0.65"/>
  </r>
  <r>
    <x v="540"/>
    <n v="19"/>
    <s v="Plato_9"/>
    <s v="Descripci‚àö‚â•n del Plato_9"/>
    <n v="17"/>
    <n v="29"/>
    <n v="1"/>
    <n v="35"/>
    <s v="Ninguna"/>
    <n v="12"/>
    <n v="29"/>
    <n v="0.58620689655172409"/>
    <n v="0.70588235294117652"/>
  </r>
  <r>
    <x v="540"/>
    <n v="19"/>
    <s v="Plato_14"/>
    <s v="Descripci‚àö‚â•n del Plato_14"/>
    <n v="14"/>
    <n v="23"/>
    <n v="3"/>
    <n v="37"/>
    <s v="Ninguna"/>
    <n v="27"/>
    <n v="69"/>
    <n v="0.60869565217391308"/>
    <n v="0.6428571428571429"/>
  </r>
  <r>
    <x v="541"/>
    <n v="9"/>
    <s v="Plato_18"/>
    <s v="Descripci‚àö‚â•n del Plato_18"/>
    <n v="20"/>
    <n v="34"/>
    <n v="2"/>
    <n v="17"/>
    <s v="Sin cebolla"/>
    <n v="28"/>
    <n v="68"/>
    <n v="0.58823529411764708"/>
    <n v="0.7"/>
  </r>
  <r>
    <x v="541"/>
    <n v="9"/>
    <s v="Plato_10"/>
    <s v="Descripci‚àö‚â•n del Plato_10"/>
    <n v="15"/>
    <n v="26"/>
    <n v="1"/>
    <n v="46"/>
    <s v="Ninguna"/>
    <n v="11"/>
    <n v="26"/>
    <n v="0.57692307692307687"/>
    <n v="0.73333333333333328"/>
  </r>
  <r>
    <x v="541"/>
    <n v="9"/>
    <s v="Plato_6"/>
    <s v="Descripci‚àö‚â•n del Plato_6"/>
    <n v="16"/>
    <n v="27"/>
    <n v="2"/>
    <n v="52"/>
    <s v="Sin cebolla"/>
    <n v="22"/>
    <n v="54"/>
    <n v="0.59259259259259256"/>
    <n v="0.6875"/>
  </r>
  <r>
    <x v="542"/>
    <n v="19"/>
    <s v="Plato_16"/>
    <s v="Descripci‚àö‚â•n del Plato_16"/>
    <n v="16"/>
    <n v="28"/>
    <n v="2"/>
    <n v="27"/>
    <s v="Sin cebolla"/>
    <n v="24"/>
    <n v="56"/>
    <n v="0.5714285714285714"/>
    <n v="0.75"/>
  </r>
  <r>
    <x v="542"/>
    <n v="19"/>
    <s v="Plato_6"/>
    <s v="Descripci‚àö‚â•n del Plato_6"/>
    <n v="16"/>
    <n v="27"/>
    <n v="2"/>
    <n v="5"/>
    <s v="Ninguna"/>
    <n v="22"/>
    <n v="54"/>
    <n v="0.59259259259259256"/>
    <n v="0.6875"/>
  </r>
  <r>
    <x v="542"/>
    <n v="19"/>
    <s v="Plato_15"/>
    <s v="Descripci‚àö‚â•n del Plato_15"/>
    <n v="19"/>
    <n v="32"/>
    <n v="3"/>
    <n v="42"/>
    <s v="Sin cebolla"/>
    <n v="39"/>
    <n v="96"/>
    <n v="0.59375"/>
    <n v="0.68421052631578949"/>
  </r>
  <r>
    <x v="543"/>
    <n v="7"/>
    <s v="Plato_8"/>
    <s v="Descripci‚àö‚â•n del Plato_8"/>
    <n v="21"/>
    <n v="35"/>
    <n v="2"/>
    <n v="48"/>
    <s v="Ninguna"/>
    <n v="28"/>
    <n v="70"/>
    <n v="0.6"/>
    <n v="0.66666666666666663"/>
  </r>
  <r>
    <x v="544"/>
    <n v="20"/>
    <s v="Plato_11"/>
    <s v="Descripci‚àö‚â•n del Plato_11"/>
    <n v="20"/>
    <n v="33"/>
    <n v="3"/>
    <n v="57"/>
    <s v="Sin cebolla"/>
    <n v="39"/>
    <n v="99"/>
    <n v="0.60606060606060608"/>
    <n v="0.65"/>
  </r>
  <r>
    <x v="544"/>
    <n v="20"/>
    <s v="Plato_17"/>
    <s v="Descripci‚àö‚â•n del Plato_17"/>
    <n v="19"/>
    <n v="31"/>
    <n v="1"/>
    <n v="42"/>
    <s v="Sin cebolla"/>
    <n v="12"/>
    <n v="31"/>
    <n v="0.61290322580645162"/>
    <n v="0.63157894736842102"/>
  </r>
  <r>
    <x v="545"/>
    <n v="5"/>
    <s v="Plato_15"/>
    <s v="Descripci‚àö‚â•n del Plato_15"/>
    <n v="19"/>
    <n v="32"/>
    <n v="2"/>
    <n v="33"/>
    <s v="Sin cebolla"/>
    <n v="26"/>
    <n v="64"/>
    <n v="0.59375"/>
    <n v="0.68421052631578949"/>
  </r>
  <r>
    <x v="545"/>
    <n v="5"/>
    <s v="Plato_16"/>
    <s v="Descripci‚àö‚â•n del Plato_16"/>
    <n v="16"/>
    <n v="28"/>
    <n v="1"/>
    <n v="58"/>
    <s v="Sin cebolla"/>
    <n v="12"/>
    <n v="28"/>
    <n v="0.5714285714285714"/>
    <n v="0.75"/>
  </r>
  <r>
    <x v="546"/>
    <n v="9"/>
    <s v="Plato_17"/>
    <s v="Descripci‚àö‚â•n del Plato_17"/>
    <n v="19"/>
    <n v="31"/>
    <n v="3"/>
    <n v="13"/>
    <s v="Ninguna"/>
    <n v="36"/>
    <n v="93"/>
    <n v="0.61290322580645162"/>
    <n v="0.63157894736842102"/>
  </r>
  <r>
    <x v="546"/>
    <n v="9"/>
    <s v="Plato_11"/>
    <s v="Descripci‚àö‚â•n del Plato_11"/>
    <n v="20"/>
    <n v="33"/>
    <n v="3"/>
    <n v="54"/>
    <s v="Sin cebolla"/>
    <n v="39"/>
    <n v="99"/>
    <n v="0.60606060606060608"/>
    <n v="0.65"/>
  </r>
  <r>
    <x v="546"/>
    <n v="9"/>
    <s v="Plato_8"/>
    <s v="Descripci‚àö‚â•n del Plato_8"/>
    <n v="21"/>
    <n v="35"/>
    <n v="1"/>
    <n v="30"/>
    <s v="Sin cebolla"/>
    <n v="14"/>
    <n v="35"/>
    <n v="0.6"/>
    <n v="0.66666666666666663"/>
  </r>
  <r>
    <x v="547"/>
    <n v="4"/>
    <s v="Plato_18"/>
    <s v="Descripci‚àö‚â•n del Plato_18"/>
    <n v="20"/>
    <n v="34"/>
    <n v="1"/>
    <n v="58"/>
    <s v="Sin cebolla"/>
    <n v="14"/>
    <n v="34"/>
    <n v="0.58823529411764708"/>
    <n v="0.7"/>
  </r>
  <r>
    <x v="547"/>
    <n v="4"/>
    <s v="Plato_17"/>
    <s v="Descripci‚àö‚â•n del Plato_17"/>
    <n v="19"/>
    <n v="31"/>
    <n v="2"/>
    <n v="48"/>
    <s v="Sin cebolla"/>
    <n v="24"/>
    <n v="62"/>
    <n v="0.61290322580645162"/>
    <n v="0.63157894736842102"/>
  </r>
  <r>
    <x v="548"/>
    <n v="12"/>
    <s v="Plato_1"/>
    <s v="Descripci‚àö‚â•n del Plato_1"/>
    <n v="15"/>
    <n v="25"/>
    <n v="1"/>
    <n v="19"/>
    <s v="Ninguna"/>
    <n v="10"/>
    <n v="25"/>
    <n v="0.6"/>
    <n v="0.66666666666666663"/>
  </r>
  <r>
    <x v="548"/>
    <n v="12"/>
    <s v="Plato_8"/>
    <s v="Descripci‚àö‚â•n del Plato_8"/>
    <n v="21"/>
    <n v="35"/>
    <n v="1"/>
    <n v="20"/>
    <s v="Sin cebolla"/>
    <n v="14"/>
    <n v="35"/>
    <n v="0.6"/>
    <n v="0.66666666666666663"/>
  </r>
  <r>
    <x v="548"/>
    <n v="12"/>
    <s v="Plato_18"/>
    <s v="Descripci‚àö‚â•n del Plato_18"/>
    <n v="20"/>
    <n v="34"/>
    <n v="3"/>
    <n v="59"/>
    <s v="Ninguna"/>
    <n v="42"/>
    <n v="102"/>
    <n v="0.58823529411764708"/>
    <n v="0.7"/>
  </r>
  <r>
    <x v="549"/>
    <n v="1"/>
    <s v="Plato_2"/>
    <s v="Descripci‚àö‚â•n del Plato_2"/>
    <n v="18"/>
    <n v="30"/>
    <n v="2"/>
    <n v="28"/>
    <s v="Sin cebolla"/>
    <n v="24"/>
    <n v="60"/>
    <n v="0.6"/>
    <n v="0.66666666666666663"/>
  </r>
  <r>
    <x v="549"/>
    <n v="1"/>
    <s v="Plato_7"/>
    <s v="Descripci‚àö‚â•n del Plato_7"/>
    <n v="14"/>
    <n v="24"/>
    <n v="1"/>
    <n v="5"/>
    <s v="Ninguna"/>
    <n v="10"/>
    <n v="24"/>
    <n v="0.58333333333333337"/>
    <n v="0.7142857142857143"/>
  </r>
  <r>
    <x v="549"/>
    <n v="1"/>
    <s v="Plato_3"/>
    <s v="Descripci‚àö‚â•n del Plato_3"/>
    <n v="12"/>
    <n v="20"/>
    <n v="2"/>
    <n v="24"/>
    <s v="Ninguna"/>
    <n v="16"/>
    <n v="40"/>
    <n v="0.6"/>
    <n v="0.66666666666666663"/>
  </r>
  <r>
    <x v="550"/>
    <n v="4"/>
    <s v="Plato_2"/>
    <s v="Descripci‚àö‚â•n del Plato_2"/>
    <n v="18"/>
    <n v="30"/>
    <n v="1"/>
    <n v="32"/>
    <s v="Sin cebolla"/>
    <n v="12"/>
    <n v="30"/>
    <n v="0.6"/>
    <n v="0.66666666666666663"/>
  </r>
  <r>
    <x v="550"/>
    <n v="4"/>
    <s v="Plato_3"/>
    <s v="Descripci‚àö‚â•n del Plato_3"/>
    <n v="12"/>
    <n v="20"/>
    <n v="3"/>
    <n v="11"/>
    <s v="Ninguna"/>
    <n v="24"/>
    <n v="60"/>
    <n v="0.6"/>
    <n v="0.66666666666666663"/>
  </r>
  <r>
    <x v="550"/>
    <n v="4"/>
    <s v="Plato_4"/>
    <s v="Descripci‚àö‚â•n del Plato_4"/>
    <n v="10"/>
    <n v="18"/>
    <n v="1"/>
    <n v="29"/>
    <s v="Ninguna"/>
    <n v="8"/>
    <n v="18"/>
    <n v="0.55555555555555558"/>
    <n v="0.8"/>
  </r>
  <r>
    <x v="550"/>
    <n v="4"/>
    <s v="Plato_13"/>
    <s v="Descripci‚àö‚â•n del Plato_13"/>
    <n v="13"/>
    <n v="21"/>
    <n v="3"/>
    <n v="51"/>
    <s v="Sin cebolla"/>
    <n v="24"/>
    <n v="63"/>
    <n v="0.61904761904761907"/>
    <n v="0.61538461538461542"/>
  </r>
  <r>
    <x v="551"/>
    <n v="11"/>
    <s v="Plato_20"/>
    <s v="Descripci‚àö‚â•n del Plato_20"/>
    <n v="25"/>
    <n v="40"/>
    <n v="3"/>
    <n v="26"/>
    <s v="Sin cebolla"/>
    <n v="45"/>
    <n v="120"/>
    <n v="0.625"/>
    <n v="0.6"/>
  </r>
  <r>
    <x v="551"/>
    <n v="11"/>
    <s v="Plato_13"/>
    <s v="Descripci‚àö‚â•n del Plato_13"/>
    <n v="13"/>
    <n v="21"/>
    <n v="3"/>
    <n v="57"/>
    <s v="Sin cebolla"/>
    <n v="24"/>
    <n v="63"/>
    <n v="0.61904761904761907"/>
    <n v="0.61538461538461542"/>
  </r>
  <r>
    <x v="551"/>
    <n v="11"/>
    <s v="Plato_3"/>
    <s v="Descripci‚àö‚â•n del Plato_3"/>
    <n v="12"/>
    <n v="20"/>
    <n v="3"/>
    <n v="32"/>
    <s v="Sin cebolla"/>
    <n v="24"/>
    <n v="60"/>
    <n v="0.6"/>
    <n v="0.66666666666666663"/>
  </r>
  <r>
    <x v="552"/>
    <n v="14"/>
    <s v="Plato_2"/>
    <s v="Descripci‚àö‚â•n del Plato_2"/>
    <n v="18"/>
    <n v="30"/>
    <n v="3"/>
    <n v="26"/>
    <s v="Sin cebolla"/>
    <n v="36"/>
    <n v="90"/>
    <n v="0.6"/>
    <n v="0.66666666666666663"/>
  </r>
  <r>
    <x v="552"/>
    <n v="14"/>
    <s v="Plato_1"/>
    <s v="Descripci‚àö‚â•n del Plato_1"/>
    <n v="15"/>
    <n v="25"/>
    <n v="2"/>
    <n v="56"/>
    <s v="Ninguna"/>
    <n v="20"/>
    <n v="50"/>
    <n v="0.6"/>
    <n v="0.66666666666666663"/>
  </r>
  <r>
    <x v="552"/>
    <n v="14"/>
    <s v="Plato_5"/>
    <s v="Descripci‚àö‚â•n del Plato_5"/>
    <n v="13"/>
    <n v="22"/>
    <n v="2"/>
    <n v="54"/>
    <s v="Ninguna"/>
    <n v="18"/>
    <n v="44"/>
    <n v="0.59090909090909094"/>
    <n v="0.69230769230769229"/>
  </r>
  <r>
    <x v="552"/>
    <n v="14"/>
    <s v="Plato_12"/>
    <s v="Descripci‚àö‚â•n del Plato_12"/>
    <n v="11"/>
    <n v="19"/>
    <n v="1"/>
    <n v="42"/>
    <s v="Sin cebolla"/>
    <n v="8"/>
    <n v="19"/>
    <n v="0.57894736842105265"/>
    <n v="0.72727272727272729"/>
  </r>
  <r>
    <x v="553"/>
    <n v="10"/>
    <s v="Plato_14"/>
    <s v="Descripci‚àö‚â•n del Plato_14"/>
    <n v="14"/>
    <n v="23"/>
    <n v="2"/>
    <n v="55"/>
    <s v="Sin cebolla"/>
    <n v="18"/>
    <n v="46"/>
    <n v="0.60869565217391308"/>
    <n v="0.6428571428571429"/>
  </r>
  <r>
    <x v="553"/>
    <n v="10"/>
    <s v="Plato_20"/>
    <s v="Descripci‚àö‚â•n del Plato_20"/>
    <n v="25"/>
    <n v="40"/>
    <n v="3"/>
    <n v="16"/>
    <s v="Ninguna"/>
    <n v="45"/>
    <n v="120"/>
    <n v="0.625"/>
    <n v="0.6"/>
  </r>
  <r>
    <x v="554"/>
    <n v="20"/>
    <s v="Plato_2"/>
    <s v="Descripci‚àö‚â•n del Plato_2"/>
    <n v="18"/>
    <n v="30"/>
    <n v="1"/>
    <n v="46"/>
    <s v="Ninguna"/>
    <n v="12"/>
    <n v="30"/>
    <n v="0.6"/>
    <n v="0.66666666666666663"/>
  </r>
  <r>
    <x v="555"/>
    <n v="9"/>
    <s v="Plato_5"/>
    <s v="Descripci‚àö‚â•n del Plato_5"/>
    <n v="13"/>
    <n v="22"/>
    <n v="1"/>
    <n v="36"/>
    <s v="Ninguna"/>
    <n v="9"/>
    <n v="22"/>
    <n v="0.59090909090909094"/>
    <n v="0.69230769230769229"/>
  </r>
  <r>
    <x v="555"/>
    <n v="9"/>
    <s v="Plato_4"/>
    <s v="Descripci‚àö‚â•n del Plato_4"/>
    <n v="10"/>
    <n v="18"/>
    <n v="3"/>
    <n v="30"/>
    <s v="Sin cebolla"/>
    <n v="24"/>
    <n v="54"/>
    <n v="0.55555555555555558"/>
    <n v="0.8"/>
  </r>
  <r>
    <x v="556"/>
    <n v="7"/>
    <s v="Plato_15"/>
    <s v="Descripci‚àö‚â•n del Plato_15"/>
    <n v="19"/>
    <n v="32"/>
    <n v="2"/>
    <n v="47"/>
    <s v="Sin cebolla"/>
    <n v="26"/>
    <n v="64"/>
    <n v="0.59375"/>
    <n v="0.68421052631578949"/>
  </r>
  <r>
    <x v="556"/>
    <n v="7"/>
    <s v="Plato_13"/>
    <s v="Descripci‚àö‚â•n del Plato_13"/>
    <n v="13"/>
    <n v="21"/>
    <n v="3"/>
    <n v="22"/>
    <s v="Sin cebolla"/>
    <n v="24"/>
    <n v="63"/>
    <n v="0.61904761904761907"/>
    <n v="0.61538461538461542"/>
  </r>
  <r>
    <x v="556"/>
    <n v="7"/>
    <s v="Plato_1"/>
    <s v="Descripci‚àö‚â•n del Plato_1"/>
    <n v="15"/>
    <n v="25"/>
    <n v="2"/>
    <n v="38"/>
    <s v="Ninguna"/>
    <n v="20"/>
    <n v="50"/>
    <n v="0.6"/>
    <n v="0.66666666666666663"/>
  </r>
  <r>
    <x v="557"/>
    <n v="6"/>
    <s v="Plato_15"/>
    <s v="Descripci‚àö‚â•n del Plato_15"/>
    <n v="19"/>
    <n v="32"/>
    <n v="3"/>
    <n v="56"/>
    <s v="Ninguna"/>
    <n v="39"/>
    <n v="96"/>
    <n v="0.59375"/>
    <n v="0.68421052631578949"/>
  </r>
  <r>
    <x v="557"/>
    <n v="6"/>
    <s v="Plato_1"/>
    <s v="Descripci‚àö‚â•n del Plato_1"/>
    <n v="15"/>
    <n v="25"/>
    <n v="2"/>
    <n v="54"/>
    <s v="Sin cebolla"/>
    <n v="20"/>
    <n v="50"/>
    <n v="0.6"/>
    <n v="0.66666666666666663"/>
  </r>
  <r>
    <x v="557"/>
    <n v="6"/>
    <s v="Plato_11"/>
    <s v="Descripci‚àö‚â•n del Plato_11"/>
    <n v="20"/>
    <n v="33"/>
    <n v="1"/>
    <n v="57"/>
    <s v="Ninguna"/>
    <n v="13"/>
    <n v="33"/>
    <n v="0.60606060606060608"/>
    <n v="0.65"/>
  </r>
  <r>
    <x v="558"/>
    <n v="11"/>
    <s v="Plato_11"/>
    <s v="Descripci‚àö‚â•n del Plato_11"/>
    <n v="20"/>
    <n v="33"/>
    <n v="3"/>
    <n v="41"/>
    <s v="Sin cebolla"/>
    <n v="39"/>
    <n v="99"/>
    <n v="0.60606060606060608"/>
    <n v="0.65"/>
  </r>
  <r>
    <x v="559"/>
    <n v="6"/>
    <s v="Plato_4"/>
    <s v="Descripci‚àö‚â•n del Plato_4"/>
    <n v="10"/>
    <n v="18"/>
    <n v="2"/>
    <n v="36"/>
    <s v="Sin cebolla"/>
    <n v="16"/>
    <n v="36"/>
    <n v="0.55555555555555558"/>
    <n v="0.8"/>
  </r>
  <r>
    <x v="559"/>
    <n v="6"/>
    <s v="Plato_1"/>
    <s v="Descripci‚àö‚â•n del Plato_1"/>
    <n v="15"/>
    <n v="25"/>
    <n v="3"/>
    <n v="12"/>
    <s v="Sin cebolla"/>
    <n v="30"/>
    <n v="75"/>
    <n v="0.6"/>
    <n v="0.66666666666666663"/>
  </r>
  <r>
    <x v="560"/>
    <n v="4"/>
    <s v="Plato_4"/>
    <s v="Descripci‚àö‚â•n del Plato_4"/>
    <n v="10"/>
    <n v="18"/>
    <n v="1"/>
    <n v="56"/>
    <s v="Sin cebolla"/>
    <n v="8"/>
    <n v="18"/>
    <n v="0.55555555555555558"/>
    <n v="0.8"/>
  </r>
  <r>
    <x v="560"/>
    <n v="4"/>
    <s v="Plato_14"/>
    <s v="Descripci‚àö‚â•n del Plato_14"/>
    <n v="14"/>
    <n v="23"/>
    <n v="2"/>
    <n v="8"/>
    <s v="Sin cebolla"/>
    <n v="18"/>
    <n v="46"/>
    <n v="0.60869565217391308"/>
    <n v="0.6428571428571429"/>
  </r>
  <r>
    <x v="561"/>
    <n v="20"/>
    <s v="Plato_20"/>
    <s v="Descripci‚àö‚â•n del Plato_20"/>
    <n v="25"/>
    <n v="40"/>
    <n v="3"/>
    <n v="41"/>
    <s v="Ninguna"/>
    <n v="45"/>
    <n v="120"/>
    <n v="0.625"/>
    <n v="0.6"/>
  </r>
  <r>
    <x v="561"/>
    <n v="20"/>
    <s v="Plato_9"/>
    <s v="Descripci‚àö‚â•n del Plato_9"/>
    <n v="17"/>
    <n v="29"/>
    <n v="2"/>
    <n v="7"/>
    <s v="Ninguna"/>
    <n v="24"/>
    <n v="58"/>
    <n v="0.58620689655172409"/>
    <n v="0.70588235294117652"/>
  </r>
  <r>
    <x v="561"/>
    <n v="20"/>
    <s v="Plato_7"/>
    <s v="Descripci‚àö‚â•n del Plato_7"/>
    <n v="14"/>
    <n v="24"/>
    <n v="2"/>
    <n v="22"/>
    <s v="Ninguna"/>
    <n v="20"/>
    <n v="48"/>
    <n v="0.58333333333333337"/>
    <n v="0.7142857142857143"/>
  </r>
  <r>
    <x v="561"/>
    <n v="20"/>
    <s v="Plato_17"/>
    <s v="Descripci‚àö‚â•n del Plato_17"/>
    <n v="19"/>
    <n v="31"/>
    <n v="2"/>
    <n v="42"/>
    <s v="Sin cebolla"/>
    <n v="24"/>
    <n v="62"/>
    <n v="0.61290322580645162"/>
    <n v="0.63157894736842102"/>
  </r>
  <r>
    <x v="562"/>
    <n v="12"/>
    <s v="Plato_6"/>
    <s v="Descripci‚àö‚â•n del Plato_6"/>
    <n v="16"/>
    <n v="27"/>
    <n v="2"/>
    <n v="37"/>
    <s v="Sin cebolla"/>
    <n v="22"/>
    <n v="54"/>
    <n v="0.59259259259259256"/>
    <n v="0.6875"/>
  </r>
  <r>
    <x v="563"/>
    <n v="9"/>
    <s v="Plato_19"/>
    <s v="Descripci‚àö‚â•n del Plato_19"/>
    <n v="22"/>
    <n v="36"/>
    <n v="1"/>
    <n v="7"/>
    <s v="Sin cebolla"/>
    <n v="14"/>
    <n v="36"/>
    <n v="0.61111111111111116"/>
    <n v="0.63636363636363635"/>
  </r>
  <r>
    <x v="563"/>
    <n v="9"/>
    <s v="Plato_20"/>
    <s v="Descripci‚àö‚â•n del Plato_20"/>
    <n v="25"/>
    <n v="40"/>
    <n v="2"/>
    <n v="36"/>
    <s v="Sin cebolla"/>
    <n v="30"/>
    <n v="80"/>
    <n v="0.625"/>
    <n v="0.6"/>
  </r>
  <r>
    <x v="563"/>
    <n v="9"/>
    <s v="Plato_3"/>
    <s v="Descripci‚àö‚â•n del Plato_3"/>
    <n v="12"/>
    <n v="20"/>
    <n v="2"/>
    <n v="11"/>
    <s v="Sin cebolla"/>
    <n v="16"/>
    <n v="40"/>
    <n v="0.6"/>
    <n v="0.66666666666666663"/>
  </r>
  <r>
    <x v="564"/>
    <n v="3"/>
    <s v="Plato_15"/>
    <s v="Descripci‚àö‚â•n del Plato_15"/>
    <n v="19"/>
    <n v="32"/>
    <n v="3"/>
    <n v="19"/>
    <s v="Ninguna"/>
    <n v="39"/>
    <n v="96"/>
    <n v="0.59375"/>
    <n v="0.68421052631578949"/>
  </r>
  <r>
    <x v="564"/>
    <n v="3"/>
    <s v="Plato_4"/>
    <s v="Descripci‚àö‚â•n del Plato_4"/>
    <n v="10"/>
    <n v="18"/>
    <n v="3"/>
    <n v="53"/>
    <s v="Sin cebolla"/>
    <n v="24"/>
    <n v="54"/>
    <n v="0.55555555555555558"/>
    <n v="0.8"/>
  </r>
  <r>
    <x v="564"/>
    <n v="3"/>
    <s v="Plato_11"/>
    <s v="Descripci‚àö‚â•n del Plato_11"/>
    <n v="20"/>
    <n v="33"/>
    <n v="2"/>
    <n v="21"/>
    <s v="Sin cebolla"/>
    <n v="26"/>
    <n v="66"/>
    <n v="0.60606060606060608"/>
    <n v="0.65"/>
  </r>
  <r>
    <x v="564"/>
    <n v="3"/>
    <s v="Plato_8"/>
    <s v="Descripci‚àö‚â•n del Plato_8"/>
    <n v="21"/>
    <n v="35"/>
    <n v="1"/>
    <n v="5"/>
    <s v="Sin cebolla"/>
    <n v="14"/>
    <n v="35"/>
    <n v="0.6"/>
    <n v="0.66666666666666663"/>
  </r>
  <r>
    <x v="565"/>
    <n v="4"/>
    <s v="Plato_10"/>
    <s v="Descripci‚àö‚â•n del Plato_10"/>
    <n v="15"/>
    <n v="26"/>
    <n v="3"/>
    <n v="56"/>
    <s v="Ninguna"/>
    <n v="33"/>
    <n v="78"/>
    <n v="0.57692307692307687"/>
    <n v="0.73333333333333328"/>
  </r>
  <r>
    <x v="566"/>
    <n v="15"/>
    <s v="Plato_16"/>
    <s v="Descripci‚àö‚â•n del Plato_16"/>
    <n v="16"/>
    <n v="28"/>
    <n v="2"/>
    <n v="9"/>
    <s v="Ninguna"/>
    <n v="24"/>
    <n v="56"/>
    <n v="0.5714285714285714"/>
    <n v="0.75"/>
  </r>
  <r>
    <x v="566"/>
    <n v="15"/>
    <s v="Plato_11"/>
    <s v="Descripci‚àö‚â•n del Plato_11"/>
    <n v="20"/>
    <n v="33"/>
    <n v="2"/>
    <n v="34"/>
    <s v="Sin cebolla"/>
    <n v="26"/>
    <n v="66"/>
    <n v="0.60606060606060608"/>
    <n v="0.65"/>
  </r>
  <r>
    <x v="566"/>
    <n v="15"/>
    <s v="Plato_18"/>
    <s v="Descripci‚àö‚â•n del Plato_18"/>
    <n v="20"/>
    <n v="34"/>
    <n v="2"/>
    <n v="18"/>
    <s v="Ninguna"/>
    <n v="28"/>
    <n v="68"/>
    <n v="0.58823529411764708"/>
    <n v="0.7"/>
  </r>
  <r>
    <x v="566"/>
    <n v="15"/>
    <s v="Plato_13"/>
    <s v="Descripci‚àö‚â•n del Plato_13"/>
    <n v="13"/>
    <n v="21"/>
    <n v="3"/>
    <n v="41"/>
    <s v="Sin cebolla"/>
    <n v="24"/>
    <n v="63"/>
    <n v="0.61904761904761907"/>
    <n v="0.61538461538461542"/>
  </r>
  <r>
    <x v="567"/>
    <n v="5"/>
    <s v="Plato_18"/>
    <s v="Descripci‚àö‚â•n del Plato_18"/>
    <n v="20"/>
    <n v="34"/>
    <n v="3"/>
    <n v="40"/>
    <s v="Ninguna"/>
    <n v="42"/>
    <n v="102"/>
    <n v="0.58823529411764708"/>
    <n v="0.7"/>
  </r>
  <r>
    <x v="567"/>
    <n v="5"/>
    <s v="Plato_20"/>
    <s v="Descripci‚àö‚â•n del Plato_20"/>
    <n v="25"/>
    <n v="40"/>
    <n v="2"/>
    <n v="44"/>
    <s v="Sin cebolla"/>
    <n v="30"/>
    <n v="80"/>
    <n v="0.625"/>
    <n v="0.6"/>
  </r>
  <r>
    <x v="568"/>
    <n v="12"/>
    <s v="Plato_18"/>
    <s v="Descripci‚àö‚â•n del Plato_18"/>
    <n v="20"/>
    <n v="34"/>
    <n v="2"/>
    <n v="26"/>
    <s v="Ninguna"/>
    <n v="28"/>
    <n v="68"/>
    <n v="0.58823529411764708"/>
    <n v="0.7"/>
  </r>
  <r>
    <x v="568"/>
    <n v="12"/>
    <s v="Plato_13"/>
    <s v="Descripci‚àö‚â•n del Plato_13"/>
    <n v="13"/>
    <n v="21"/>
    <n v="3"/>
    <n v="32"/>
    <s v="Sin cebolla"/>
    <n v="24"/>
    <n v="63"/>
    <n v="0.61904761904761907"/>
    <n v="0.61538461538461542"/>
  </r>
  <r>
    <x v="569"/>
    <n v="1"/>
    <s v="Plato_11"/>
    <s v="Descripci‚àö‚â•n del Plato_11"/>
    <n v="20"/>
    <n v="33"/>
    <n v="1"/>
    <n v="38"/>
    <s v="Ninguna"/>
    <n v="13"/>
    <n v="33"/>
    <n v="0.60606060606060608"/>
    <n v="0.65"/>
  </r>
  <r>
    <x v="569"/>
    <n v="1"/>
    <s v="Plato_10"/>
    <s v="Descripci‚àö‚â•n del Plato_10"/>
    <n v="15"/>
    <n v="26"/>
    <n v="2"/>
    <n v="8"/>
    <s v="Sin cebolla"/>
    <n v="22"/>
    <n v="52"/>
    <n v="0.57692307692307687"/>
    <n v="0.73333333333333328"/>
  </r>
  <r>
    <x v="570"/>
    <n v="15"/>
    <s v="Plato_6"/>
    <s v="Descripci‚àö‚â•n del Plato_6"/>
    <n v="16"/>
    <n v="27"/>
    <n v="2"/>
    <n v="26"/>
    <s v="Ninguna"/>
    <n v="22"/>
    <n v="54"/>
    <n v="0.59259259259259256"/>
    <n v="0.6875"/>
  </r>
  <r>
    <x v="571"/>
    <n v="19"/>
    <s v="Plato_2"/>
    <s v="Descripci‚àö‚â•n del Plato_2"/>
    <n v="18"/>
    <n v="30"/>
    <n v="1"/>
    <n v="34"/>
    <s v="Sin cebolla"/>
    <n v="12"/>
    <n v="30"/>
    <n v="0.6"/>
    <n v="0.66666666666666663"/>
  </r>
  <r>
    <x v="571"/>
    <n v="19"/>
    <s v="Plato_5"/>
    <s v="Descripci‚àö‚â•n del Plato_5"/>
    <n v="13"/>
    <n v="22"/>
    <n v="2"/>
    <n v="10"/>
    <s v="Sin cebolla"/>
    <n v="18"/>
    <n v="44"/>
    <n v="0.59090909090909094"/>
    <n v="0.69230769230769229"/>
  </r>
  <r>
    <x v="572"/>
    <n v="7"/>
    <s v="Plato_13"/>
    <s v="Descripci‚àö‚â•n del Plato_13"/>
    <n v="13"/>
    <n v="21"/>
    <n v="3"/>
    <n v="41"/>
    <s v="Ninguna"/>
    <n v="24"/>
    <n v="63"/>
    <n v="0.61904761904761907"/>
    <n v="0.61538461538461542"/>
  </r>
  <r>
    <x v="572"/>
    <n v="7"/>
    <s v="Plato_18"/>
    <s v="Descripci‚àö‚â•n del Plato_18"/>
    <n v="20"/>
    <n v="34"/>
    <n v="3"/>
    <n v="28"/>
    <s v="Sin cebolla"/>
    <n v="42"/>
    <n v="102"/>
    <n v="0.58823529411764708"/>
    <n v="0.7"/>
  </r>
  <r>
    <x v="573"/>
    <n v="20"/>
    <s v="Plato_10"/>
    <s v="Descripci‚àö‚â•n del Plato_10"/>
    <n v="15"/>
    <n v="26"/>
    <n v="3"/>
    <n v="50"/>
    <s v="Sin cebolla"/>
    <n v="33"/>
    <n v="78"/>
    <n v="0.57692307692307687"/>
    <n v="0.73333333333333328"/>
  </r>
  <r>
    <x v="573"/>
    <n v="20"/>
    <s v="Plato_19"/>
    <s v="Descripci‚àö‚â•n del Plato_19"/>
    <n v="22"/>
    <n v="36"/>
    <n v="2"/>
    <n v="40"/>
    <s v="Ninguna"/>
    <n v="28"/>
    <n v="72"/>
    <n v="0.61111111111111116"/>
    <n v="0.63636363636363635"/>
  </r>
  <r>
    <x v="573"/>
    <n v="20"/>
    <s v="Plato_4"/>
    <s v="Descripci‚àö‚â•n del Plato_4"/>
    <n v="10"/>
    <n v="18"/>
    <n v="2"/>
    <n v="37"/>
    <s v="Sin cebolla"/>
    <n v="16"/>
    <n v="36"/>
    <n v="0.55555555555555558"/>
    <n v="0.8"/>
  </r>
  <r>
    <x v="573"/>
    <n v="20"/>
    <s v="Plato_13"/>
    <s v="Descripci‚àö‚â•n del Plato_13"/>
    <n v="13"/>
    <n v="21"/>
    <n v="1"/>
    <n v="41"/>
    <s v="Sin cebolla"/>
    <n v="8"/>
    <n v="21"/>
    <n v="0.61904761904761907"/>
    <n v="0.61538461538461542"/>
  </r>
  <r>
    <x v="574"/>
    <n v="15"/>
    <s v="Plato_4"/>
    <s v="Descripci‚àö‚â•n del Plato_4"/>
    <n v="10"/>
    <n v="18"/>
    <n v="1"/>
    <n v="44"/>
    <s v="Ninguna"/>
    <n v="8"/>
    <n v="18"/>
    <n v="0.55555555555555558"/>
    <n v="0.8"/>
  </r>
  <r>
    <x v="575"/>
    <n v="9"/>
    <s v="Plato_11"/>
    <s v="Descripci‚àö‚â•n del Plato_11"/>
    <n v="20"/>
    <n v="33"/>
    <n v="1"/>
    <n v="46"/>
    <s v="Ninguna"/>
    <n v="13"/>
    <n v="33"/>
    <n v="0.60606060606060608"/>
    <n v="0.65"/>
  </r>
  <r>
    <x v="575"/>
    <n v="9"/>
    <s v="Plato_17"/>
    <s v="Descripci‚àö‚â•n del Plato_17"/>
    <n v="19"/>
    <n v="31"/>
    <n v="3"/>
    <n v="32"/>
    <s v="Ninguna"/>
    <n v="36"/>
    <n v="93"/>
    <n v="0.61290322580645162"/>
    <n v="0.63157894736842102"/>
  </r>
  <r>
    <x v="575"/>
    <n v="9"/>
    <s v="Plato_19"/>
    <s v="Descripci‚àö‚â•n del Plato_19"/>
    <n v="22"/>
    <n v="36"/>
    <n v="3"/>
    <n v="37"/>
    <s v="Sin cebolla"/>
    <n v="42"/>
    <n v="108"/>
    <n v="0.61111111111111116"/>
    <n v="0.63636363636363635"/>
  </r>
  <r>
    <x v="576"/>
    <n v="5"/>
    <s v="Plato_4"/>
    <s v="Descripci‚àö‚â•n del Plato_4"/>
    <n v="10"/>
    <n v="18"/>
    <n v="1"/>
    <n v="10"/>
    <s v="Sin cebolla"/>
    <n v="8"/>
    <n v="18"/>
    <n v="0.55555555555555558"/>
    <n v="0.8"/>
  </r>
  <r>
    <x v="576"/>
    <n v="5"/>
    <s v="Plato_5"/>
    <s v="Descripci‚àö‚â•n del Plato_5"/>
    <n v="13"/>
    <n v="22"/>
    <n v="1"/>
    <n v="15"/>
    <s v="Ninguna"/>
    <n v="9"/>
    <n v="22"/>
    <n v="0.59090909090909094"/>
    <n v="0.69230769230769229"/>
  </r>
  <r>
    <x v="577"/>
    <n v="11"/>
    <s v="Plato_2"/>
    <s v="Descripci‚àö‚â•n del Plato_2"/>
    <n v="18"/>
    <n v="30"/>
    <n v="3"/>
    <n v="44"/>
    <s v="Ninguna"/>
    <n v="36"/>
    <n v="90"/>
    <n v="0.6"/>
    <n v="0.66666666666666663"/>
  </r>
  <r>
    <x v="578"/>
    <n v="9"/>
    <s v="Plato_1"/>
    <s v="Descripci‚àö‚â•n del Plato_1"/>
    <n v="15"/>
    <n v="25"/>
    <n v="2"/>
    <n v="48"/>
    <s v="Ninguna"/>
    <n v="20"/>
    <n v="50"/>
    <n v="0.6"/>
    <n v="0.66666666666666663"/>
  </r>
  <r>
    <x v="579"/>
    <n v="10"/>
    <s v="Plato_11"/>
    <s v="Descripci‚àö‚â•n del Plato_11"/>
    <n v="20"/>
    <n v="33"/>
    <n v="1"/>
    <n v="30"/>
    <s v="Ninguna"/>
    <n v="13"/>
    <n v="33"/>
    <n v="0.60606060606060608"/>
    <n v="0.65"/>
  </r>
  <r>
    <x v="580"/>
    <n v="18"/>
    <s v="Plato_11"/>
    <s v="Descripci‚àö‚â•n del Plato_11"/>
    <n v="20"/>
    <n v="33"/>
    <n v="1"/>
    <n v="15"/>
    <s v="Ninguna"/>
    <n v="13"/>
    <n v="33"/>
    <n v="0.60606060606060608"/>
    <n v="0.65"/>
  </r>
  <r>
    <x v="580"/>
    <n v="18"/>
    <s v="Plato_2"/>
    <s v="Descripci‚àö‚â•n del Plato_2"/>
    <n v="18"/>
    <n v="30"/>
    <n v="3"/>
    <n v="40"/>
    <s v="Ninguna"/>
    <n v="36"/>
    <n v="90"/>
    <n v="0.6"/>
    <n v="0.66666666666666663"/>
  </r>
  <r>
    <x v="581"/>
    <n v="3"/>
    <s v="Plato_6"/>
    <s v="Descripci‚àö‚â•n del Plato_6"/>
    <n v="16"/>
    <n v="27"/>
    <n v="2"/>
    <n v="42"/>
    <s v="Sin cebolla"/>
    <n v="22"/>
    <n v="54"/>
    <n v="0.59259259259259256"/>
    <n v="0.6875"/>
  </r>
  <r>
    <x v="582"/>
    <n v="9"/>
    <s v="Plato_12"/>
    <s v="Descripci‚àö‚â•n del Plato_12"/>
    <n v="11"/>
    <n v="19"/>
    <n v="3"/>
    <n v="15"/>
    <s v="Ninguna"/>
    <n v="24"/>
    <n v="57"/>
    <n v="0.57894736842105265"/>
    <n v="0.72727272727272729"/>
  </r>
  <r>
    <x v="582"/>
    <n v="9"/>
    <s v="Plato_4"/>
    <s v="Descripci‚àö‚â•n del Plato_4"/>
    <n v="10"/>
    <n v="18"/>
    <n v="1"/>
    <n v="11"/>
    <s v="Ninguna"/>
    <n v="8"/>
    <n v="18"/>
    <n v="0.55555555555555558"/>
    <n v="0.8"/>
  </r>
  <r>
    <x v="582"/>
    <n v="9"/>
    <s v="Plato_7"/>
    <s v="Descripci‚àö‚â•n del Plato_7"/>
    <n v="14"/>
    <n v="24"/>
    <n v="2"/>
    <n v="29"/>
    <s v="Sin cebolla"/>
    <n v="20"/>
    <n v="48"/>
    <n v="0.58333333333333337"/>
    <n v="0.7142857142857143"/>
  </r>
  <r>
    <x v="582"/>
    <n v="9"/>
    <s v="Plato_20"/>
    <s v="Descripci‚àö‚â•n del Plato_20"/>
    <n v="25"/>
    <n v="40"/>
    <n v="3"/>
    <n v="50"/>
    <s v="Sin cebolla"/>
    <n v="45"/>
    <n v="120"/>
    <n v="0.625"/>
    <n v="0.6"/>
  </r>
  <r>
    <x v="583"/>
    <n v="9"/>
    <s v="Plato_13"/>
    <s v="Descripci‚àö‚â•n del Plato_13"/>
    <n v="13"/>
    <n v="21"/>
    <n v="1"/>
    <n v="57"/>
    <s v="Sin cebolla"/>
    <n v="8"/>
    <n v="21"/>
    <n v="0.61904761904761907"/>
    <n v="0.61538461538461542"/>
  </r>
  <r>
    <x v="583"/>
    <n v="9"/>
    <s v="Plato_17"/>
    <s v="Descripci‚àö‚â•n del Plato_17"/>
    <n v="19"/>
    <n v="31"/>
    <n v="2"/>
    <n v="34"/>
    <s v="Ninguna"/>
    <n v="24"/>
    <n v="62"/>
    <n v="0.61290322580645162"/>
    <n v="0.63157894736842102"/>
  </r>
  <r>
    <x v="583"/>
    <n v="9"/>
    <s v="Plato_16"/>
    <s v="Descripci‚àö‚â•n del Plato_16"/>
    <n v="16"/>
    <n v="28"/>
    <n v="2"/>
    <n v="23"/>
    <s v="Ninguna"/>
    <n v="24"/>
    <n v="56"/>
    <n v="0.5714285714285714"/>
    <n v="0.75"/>
  </r>
  <r>
    <x v="584"/>
    <n v="3"/>
    <s v="Plato_15"/>
    <s v="Descripci‚àö‚â•n del Plato_15"/>
    <n v="19"/>
    <n v="32"/>
    <n v="1"/>
    <n v="35"/>
    <s v="Sin cebolla"/>
    <n v="13"/>
    <n v="32"/>
    <n v="0.59375"/>
    <n v="0.68421052631578949"/>
  </r>
  <r>
    <x v="584"/>
    <n v="3"/>
    <s v="Plato_8"/>
    <s v="Descripci‚àö‚â•n del Plato_8"/>
    <n v="21"/>
    <n v="35"/>
    <n v="1"/>
    <n v="8"/>
    <s v="Sin cebolla"/>
    <n v="14"/>
    <n v="35"/>
    <n v="0.6"/>
    <n v="0.66666666666666663"/>
  </r>
  <r>
    <x v="584"/>
    <n v="3"/>
    <s v="Plato_4"/>
    <s v="Descripci‚àö‚â•n del Plato_4"/>
    <n v="10"/>
    <n v="18"/>
    <n v="2"/>
    <n v="22"/>
    <s v="Ninguna"/>
    <n v="16"/>
    <n v="36"/>
    <n v="0.55555555555555558"/>
    <n v="0.8"/>
  </r>
  <r>
    <x v="584"/>
    <n v="3"/>
    <s v="Plato_1"/>
    <s v="Descripci‚àö‚â•n del Plato_1"/>
    <n v="15"/>
    <n v="25"/>
    <n v="1"/>
    <n v="30"/>
    <s v="Sin cebolla"/>
    <n v="10"/>
    <n v="25"/>
    <n v="0.6"/>
    <n v="0.66666666666666663"/>
  </r>
  <r>
    <x v="585"/>
    <n v="17"/>
    <s v="Plato_11"/>
    <s v="Descripci‚àö‚â•n del Plato_11"/>
    <n v="20"/>
    <n v="33"/>
    <n v="3"/>
    <n v="47"/>
    <s v="Sin cebolla"/>
    <n v="39"/>
    <n v="99"/>
    <n v="0.60606060606060608"/>
    <n v="0.65"/>
  </r>
  <r>
    <x v="585"/>
    <n v="17"/>
    <s v="Plato_7"/>
    <s v="Descripci‚àö‚â•n del Plato_7"/>
    <n v="14"/>
    <n v="24"/>
    <n v="3"/>
    <n v="45"/>
    <s v="Ninguna"/>
    <n v="30"/>
    <n v="72"/>
    <n v="0.58333333333333337"/>
    <n v="0.7142857142857143"/>
  </r>
  <r>
    <x v="586"/>
    <n v="7"/>
    <s v="Plato_7"/>
    <s v="Descripci‚àö‚â•n del Plato_7"/>
    <n v="14"/>
    <n v="24"/>
    <n v="2"/>
    <n v="43"/>
    <s v="Sin cebolla"/>
    <n v="20"/>
    <n v="48"/>
    <n v="0.58333333333333337"/>
    <n v="0.7142857142857143"/>
  </r>
  <r>
    <x v="587"/>
    <n v="15"/>
    <s v="Plato_10"/>
    <s v="Descripci‚àö‚â•n del Plato_10"/>
    <n v="15"/>
    <n v="26"/>
    <n v="1"/>
    <n v="25"/>
    <s v="Sin cebolla"/>
    <n v="11"/>
    <n v="26"/>
    <n v="0.57692307692307687"/>
    <n v="0.73333333333333328"/>
  </r>
  <r>
    <x v="587"/>
    <n v="15"/>
    <s v="Plato_1"/>
    <s v="Descripci‚àö‚â•n del Plato_1"/>
    <n v="15"/>
    <n v="25"/>
    <n v="3"/>
    <n v="12"/>
    <s v="Sin cebolla"/>
    <n v="30"/>
    <n v="75"/>
    <n v="0.6"/>
    <n v="0.66666666666666663"/>
  </r>
  <r>
    <x v="588"/>
    <n v="10"/>
    <s v="Plato_14"/>
    <s v="Descripci‚àö‚â•n del Plato_14"/>
    <n v="14"/>
    <n v="23"/>
    <n v="1"/>
    <n v="45"/>
    <s v="Ninguna"/>
    <n v="9"/>
    <n v="23"/>
    <n v="0.60869565217391308"/>
    <n v="0.6428571428571429"/>
  </r>
  <r>
    <x v="588"/>
    <n v="10"/>
    <s v="Plato_18"/>
    <s v="Descripci‚àö‚â•n del Plato_18"/>
    <n v="20"/>
    <n v="34"/>
    <n v="3"/>
    <n v="59"/>
    <s v="Ninguna"/>
    <n v="42"/>
    <n v="102"/>
    <n v="0.58823529411764708"/>
    <n v="0.7"/>
  </r>
  <r>
    <x v="588"/>
    <n v="10"/>
    <s v="Plato_13"/>
    <s v="Descripci‚àö‚â•n del Plato_13"/>
    <n v="13"/>
    <n v="21"/>
    <n v="3"/>
    <n v="7"/>
    <s v="Ninguna"/>
    <n v="24"/>
    <n v="63"/>
    <n v="0.61904761904761907"/>
    <n v="0.61538461538461542"/>
  </r>
  <r>
    <x v="588"/>
    <n v="10"/>
    <s v="Plato_15"/>
    <s v="Descripci‚àö‚â•n del Plato_15"/>
    <n v="19"/>
    <n v="32"/>
    <n v="3"/>
    <n v="9"/>
    <s v="Ninguna"/>
    <n v="39"/>
    <n v="96"/>
    <n v="0.59375"/>
    <n v="0.68421052631578949"/>
  </r>
  <r>
    <x v="589"/>
    <n v="3"/>
    <s v="Plato_18"/>
    <s v="Descripci‚àö‚â•n del Plato_18"/>
    <n v="20"/>
    <n v="34"/>
    <n v="3"/>
    <n v="43"/>
    <s v="Sin cebolla"/>
    <n v="42"/>
    <n v="102"/>
    <n v="0.58823529411764708"/>
    <n v="0.7"/>
  </r>
  <r>
    <x v="589"/>
    <n v="3"/>
    <s v="Plato_3"/>
    <s v="Descripci‚àö‚â•n del Plato_3"/>
    <n v="12"/>
    <n v="20"/>
    <n v="1"/>
    <n v="21"/>
    <s v="Sin cebolla"/>
    <n v="8"/>
    <n v="20"/>
    <n v="0.6"/>
    <n v="0.66666666666666663"/>
  </r>
  <r>
    <x v="590"/>
    <n v="11"/>
    <s v="Plato_20"/>
    <s v="Descripci‚àö‚â•n del Plato_20"/>
    <n v="25"/>
    <n v="40"/>
    <n v="3"/>
    <n v="51"/>
    <s v="Ninguna"/>
    <n v="45"/>
    <n v="120"/>
    <n v="0.625"/>
    <n v="0.6"/>
  </r>
  <r>
    <x v="591"/>
    <n v="5"/>
    <s v="Plato_5"/>
    <s v="Descripci‚àö‚â•n del Plato_5"/>
    <n v="13"/>
    <n v="22"/>
    <n v="2"/>
    <n v="59"/>
    <s v="Ninguna"/>
    <n v="18"/>
    <n v="44"/>
    <n v="0.59090909090909094"/>
    <n v="0.69230769230769229"/>
  </r>
  <r>
    <x v="591"/>
    <n v="5"/>
    <s v="Plato_1"/>
    <s v="Descripci‚àö‚â•n del Plato_1"/>
    <n v="15"/>
    <n v="25"/>
    <n v="2"/>
    <n v="42"/>
    <s v="Ninguna"/>
    <n v="20"/>
    <n v="50"/>
    <n v="0.6"/>
    <n v="0.66666666666666663"/>
  </r>
  <r>
    <x v="592"/>
    <n v="17"/>
    <s v="Plato_20"/>
    <s v="Descripci‚àö‚â•n del Plato_20"/>
    <n v="25"/>
    <n v="40"/>
    <n v="1"/>
    <n v="30"/>
    <s v="Ninguna"/>
    <n v="15"/>
    <n v="40"/>
    <n v="0.625"/>
    <n v="0.6"/>
  </r>
  <r>
    <x v="592"/>
    <n v="17"/>
    <s v="Plato_17"/>
    <s v="Descripci‚àö‚â•n del Plato_17"/>
    <n v="19"/>
    <n v="31"/>
    <n v="1"/>
    <n v="8"/>
    <s v="Ninguna"/>
    <n v="12"/>
    <n v="31"/>
    <n v="0.61290322580645162"/>
    <n v="0.63157894736842102"/>
  </r>
  <r>
    <x v="592"/>
    <n v="17"/>
    <s v="Plato_11"/>
    <s v="Descripci‚àö‚â•n del Plato_11"/>
    <n v="20"/>
    <n v="33"/>
    <n v="2"/>
    <n v="5"/>
    <s v="Sin cebolla"/>
    <n v="26"/>
    <n v="66"/>
    <n v="0.60606060606060608"/>
    <n v="0.65"/>
  </r>
  <r>
    <x v="592"/>
    <n v="17"/>
    <s v="Plato_19"/>
    <s v="Descripci‚àö‚â•n del Plato_19"/>
    <n v="22"/>
    <n v="36"/>
    <n v="2"/>
    <n v="5"/>
    <s v="Ninguna"/>
    <n v="28"/>
    <n v="72"/>
    <n v="0.61111111111111116"/>
    <n v="0.63636363636363635"/>
  </r>
  <r>
    <x v="593"/>
    <n v="17"/>
    <s v="Plato_11"/>
    <s v="Descripci‚àö‚â•n del Plato_11"/>
    <n v="20"/>
    <n v="33"/>
    <n v="1"/>
    <n v="5"/>
    <s v="Ninguna"/>
    <n v="13"/>
    <n v="33"/>
    <n v="0.60606060606060608"/>
    <n v="0.65"/>
  </r>
  <r>
    <x v="593"/>
    <n v="17"/>
    <s v="Plato_5"/>
    <s v="Descripci‚àö‚â•n del Plato_5"/>
    <n v="13"/>
    <n v="22"/>
    <n v="3"/>
    <n v="44"/>
    <s v="Ninguna"/>
    <n v="27"/>
    <n v="66"/>
    <n v="0.59090909090909094"/>
    <n v="0.69230769230769229"/>
  </r>
  <r>
    <x v="593"/>
    <n v="17"/>
    <s v="Plato_3"/>
    <s v="Descripci‚àö‚â•n del Plato_3"/>
    <n v="12"/>
    <n v="20"/>
    <n v="2"/>
    <n v="49"/>
    <s v="Ninguna"/>
    <n v="16"/>
    <n v="40"/>
    <n v="0.6"/>
    <n v="0.66666666666666663"/>
  </r>
  <r>
    <x v="594"/>
    <n v="9"/>
    <s v="Plato_13"/>
    <s v="Descripci‚àö‚â•n del Plato_13"/>
    <n v="13"/>
    <n v="21"/>
    <n v="2"/>
    <n v="5"/>
    <s v="Ninguna"/>
    <n v="16"/>
    <n v="42"/>
    <n v="0.61904761904761907"/>
    <n v="0.61538461538461542"/>
  </r>
  <r>
    <x v="594"/>
    <n v="9"/>
    <s v="Plato_2"/>
    <s v="Descripci‚àö‚â•n del Plato_2"/>
    <n v="18"/>
    <n v="30"/>
    <n v="1"/>
    <n v="44"/>
    <s v="Sin cebolla"/>
    <n v="12"/>
    <n v="30"/>
    <n v="0.6"/>
    <n v="0.66666666666666663"/>
  </r>
  <r>
    <x v="595"/>
    <n v="18"/>
    <s v="Plato_14"/>
    <s v="Descripci‚àö‚â•n del Plato_14"/>
    <n v="14"/>
    <n v="23"/>
    <n v="2"/>
    <n v="47"/>
    <s v="Sin cebolla"/>
    <n v="18"/>
    <n v="46"/>
    <n v="0.60869565217391308"/>
    <n v="0.6428571428571429"/>
  </r>
  <r>
    <x v="595"/>
    <n v="18"/>
    <s v="Plato_7"/>
    <s v="Descripci‚àö‚â•n del Plato_7"/>
    <n v="14"/>
    <n v="24"/>
    <n v="2"/>
    <n v="50"/>
    <s v="Sin cebolla"/>
    <n v="20"/>
    <n v="48"/>
    <n v="0.58333333333333337"/>
    <n v="0.7142857142857143"/>
  </r>
  <r>
    <x v="595"/>
    <n v="18"/>
    <s v="Plato_15"/>
    <s v="Descripci‚àö‚â•n del Plato_15"/>
    <n v="19"/>
    <n v="32"/>
    <n v="3"/>
    <n v="42"/>
    <s v="Sin cebolla"/>
    <n v="39"/>
    <n v="96"/>
    <n v="0.59375"/>
    <n v="0.68421052631578949"/>
  </r>
  <r>
    <x v="595"/>
    <n v="18"/>
    <s v="Plato_1"/>
    <s v="Descripci‚àö‚â•n del Plato_1"/>
    <n v="15"/>
    <n v="25"/>
    <n v="2"/>
    <n v="19"/>
    <s v="Ninguna"/>
    <n v="20"/>
    <n v="50"/>
    <n v="0.6"/>
    <n v="0.66666666666666663"/>
  </r>
  <r>
    <x v="596"/>
    <n v="16"/>
    <s v="Plato_16"/>
    <s v="Descripci‚àö‚â•n del Plato_16"/>
    <n v="16"/>
    <n v="28"/>
    <n v="1"/>
    <n v="39"/>
    <s v="Sin cebolla"/>
    <n v="12"/>
    <n v="28"/>
    <n v="0.5714285714285714"/>
    <n v="0.75"/>
  </r>
  <r>
    <x v="596"/>
    <n v="16"/>
    <s v="Plato_4"/>
    <s v="Descripci‚àö‚â•n del Plato_4"/>
    <n v="10"/>
    <n v="18"/>
    <n v="1"/>
    <n v="55"/>
    <s v="Sin cebolla"/>
    <n v="8"/>
    <n v="18"/>
    <n v="0.55555555555555558"/>
    <n v="0.8"/>
  </r>
  <r>
    <x v="596"/>
    <n v="16"/>
    <s v="Plato_20"/>
    <s v="Descripci‚àö‚â•n del Plato_20"/>
    <n v="25"/>
    <n v="40"/>
    <n v="2"/>
    <n v="39"/>
    <s v="Sin cebolla"/>
    <n v="30"/>
    <n v="80"/>
    <n v="0.625"/>
    <n v="0.6"/>
  </r>
  <r>
    <x v="596"/>
    <n v="16"/>
    <s v="Plato_7"/>
    <s v="Descripci‚àö‚â•n del Plato_7"/>
    <n v="14"/>
    <n v="24"/>
    <n v="1"/>
    <n v="8"/>
    <s v="Sin cebolla"/>
    <n v="10"/>
    <n v="24"/>
    <n v="0.58333333333333337"/>
    <n v="0.7142857142857143"/>
  </r>
  <r>
    <x v="597"/>
    <n v="9"/>
    <s v="Plato_10"/>
    <s v="Descripci‚àö‚â•n del Plato_10"/>
    <n v="15"/>
    <n v="26"/>
    <n v="2"/>
    <n v="44"/>
    <s v="Ninguna"/>
    <n v="22"/>
    <n v="52"/>
    <n v="0.57692307692307687"/>
    <n v="0.73333333333333328"/>
  </r>
  <r>
    <x v="597"/>
    <n v="9"/>
    <s v="Plato_15"/>
    <s v="Descripci‚àö‚â•n del Plato_15"/>
    <n v="19"/>
    <n v="32"/>
    <n v="2"/>
    <n v="22"/>
    <s v="Ninguna"/>
    <n v="26"/>
    <n v="64"/>
    <n v="0.59375"/>
    <n v="0.68421052631578949"/>
  </r>
  <r>
    <x v="597"/>
    <n v="9"/>
    <s v="Plato_17"/>
    <s v="Descripci‚àö‚â•n del Plato_17"/>
    <n v="19"/>
    <n v="31"/>
    <n v="3"/>
    <n v="15"/>
    <s v="Ninguna"/>
    <n v="36"/>
    <n v="93"/>
    <n v="0.61290322580645162"/>
    <n v="0.63157894736842102"/>
  </r>
  <r>
    <x v="598"/>
    <n v="11"/>
    <s v="Plato_18"/>
    <s v="Descripci‚àö‚â•n del Plato_18"/>
    <n v="20"/>
    <n v="34"/>
    <n v="2"/>
    <n v="5"/>
    <s v="Ninguna"/>
    <n v="28"/>
    <n v="68"/>
    <n v="0.58823529411764708"/>
    <n v="0.7"/>
  </r>
  <r>
    <x v="598"/>
    <n v="11"/>
    <s v="Plato_17"/>
    <s v="Descripci‚àö‚â•n del Plato_17"/>
    <n v="19"/>
    <n v="31"/>
    <n v="1"/>
    <n v="49"/>
    <s v="Ninguna"/>
    <n v="12"/>
    <n v="31"/>
    <n v="0.61290322580645162"/>
    <n v="0.63157894736842102"/>
  </r>
  <r>
    <x v="598"/>
    <n v="11"/>
    <s v="Plato_8"/>
    <s v="Descripci‚àö‚â•n del Plato_8"/>
    <n v="21"/>
    <n v="35"/>
    <n v="2"/>
    <n v="54"/>
    <s v="Ninguna"/>
    <n v="28"/>
    <n v="70"/>
    <n v="0.6"/>
    <n v="0.66666666666666663"/>
  </r>
  <r>
    <x v="599"/>
    <n v="14"/>
    <s v="Plato_16"/>
    <s v="Descripci‚àö‚â•n del Plato_16"/>
    <n v="16"/>
    <n v="28"/>
    <n v="3"/>
    <n v="22"/>
    <s v="Sin cebolla"/>
    <n v="36"/>
    <n v="84"/>
    <n v="0.5714285714285714"/>
    <n v="0.75"/>
  </r>
  <r>
    <x v="599"/>
    <n v="14"/>
    <s v="Plato_2"/>
    <s v="Descripci‚àö‚â•n del Plato_2"/>
    <n v="18"/>
    <n v="30"/>
    <n v="2"/>
    <n v="43"/>
    <s v="Ninguna"/>
    <n v="24"/>
    <n v="60"/>
    <n v="0.6"/>
    <n v="0.66666666666666663"/>
  </r>
  <r>
    <x v="600"/>
    <n v="13"/>
    <s v="Plato_20"/>
    <s v="Descripci‚àö‚â•n del Plato_20"/>
    <n v="25"/>
    <n v="40"/>
    <n v="2"/>
    <n v="11"/>
    <s v="Sin cebolla"/>
    <n v="30"/>
    <n v="80"/>
    <n v="0.625"/>
    <n v="0.6"/>
  </r>
  <r>
    <x v="600"/>
    <n v="13"/>
    <s v="Plato_16"/>
    <s v="Descripci‚àö‚â•n del Plato_16"/>
    <n v="16"/>
    <n v="28"/>
    <n v="3"/>
    <n v="28"/>
    <s v="Ninguna"/>
    <n v="36"/>
    <n v="84"/>
    <n v="0.5714285714285714"/>
    <n v="0.75"/>
  </r>
  <r>
    <x v="600"/>
    <n v="13"/>
    <s v="Plato_14"/>
    <s v="Descripci‚àö‚â•n del Plato_14"/>
    <n v="14"/>
    <n v="23"/>
    <n v="1"/>
    <n v="44"/>
    <s v="Sin cebolla"/>
    <n v="9"/>
    <n v="23"/>
    <n v="0.60869565217391308"/>
    <n v="0.6428571428571429"/>
  </r>
  <r>
    <x v="600"/>
    <n v="13"/>
    <s v="Plato_8"/>
    <s v="Descripci‚àö‚â•n del Plato_8"/>
    <n v="21"/>
    <n v="35"/>
    <n v="3"/>
    <n v="32"/>
    <s v="Ninguna"/>
    <n v="42"/>
    <n v="105"/>
    <n v="0.6"/>
    <n v="0.66666666666666663"/>
  </r>
  <r>
    <x v="601"/>
    <n v="12"/>
    <s v="Plato_8"/>
    <s v="Descripci‚àö‚â•n del Plato_8"/>
    <n v="21"/>
    <n v="35"/>
    <n v="2"/>
    <n v="56"/>
    <s v="Ninguna"/>
    <n v="28"/>
    <n v="70"/>
    <n v="0.6"/>
    <n v="0.66666666666666663"/>
  </r>
  <r>
    <x v="601"/>
    <n v="12"/>
    <s v="Plato_5"/>
    <s v="Descripci‚àö‚â•n del Plato_5"/>
    <n v="13"/>
    <n v="22"/>
    <n v="3"/>
    <n v="58"/>
    <s v="Ninguna"/>
    <n v="27"/>
    <n v="66"/>
    <n v="0.59090909090909094"/>
    <n v="0.69230769230769229"/>
  </r>
  <r>
    <x v="601"/>
    <n v="12"/>
    <s v="Plato_2"/>
    <s v="Descripci‚àö‚â•n del Plato_2"/>
    <n v="18"/>
    <n v="30"/>
    <n v="3"/>
    <n v="12"/>
    <s v="Ninguna"/>
    <n v="36"/>
    <n v="90"/>
    <n v="0.6"/>
    <n v="0.66666666666666663"/>
  </r>
  <r>
    <x v="601"/>
    <n v="12"/>
    <s v="Plato_20"/>
    <s v="Descripci‚àö‚â•n del Plato_20"/>
    <n v="25"/>
    <n v="40"/>
    <n v="1"/>
    <n v="36"/>
    <s v="Sin cebolla"/>
    <n v="15"/>
    <n v="40"/>
    <n v="0.625"/>
    <n v="0.6"/>
  </r>
  <r>
    <x v="602"/>
    <n v="19"/>
    <s v="Plato_17"/>
    <s v="Descripci‚àö‚â•n del Plato_17"/>
    <n v="19"/>
    <n v="31"/>
    <n v="2"/>
    <n v="17"/>
    <s v="Ninguna"/>
    <n v="24"/>
    <n v="62"/>
    <n v="0.61290322580645162"/>
    <n v="0.63157894736842102"/>
  </r>
  <r>
    <x v="603"/>
    <n v="14"/>
    <s v="Plato_8"/>
    <s v="Descripci‚àö‚â•n del Plato_8"/>
    <n v="21"/>
    <n v="35"/>
    <n v="3"/>
    <n v="42"/>
    <s v="Ninguna"/>
    <n v="42"/>
    <n v="105"/>
    <n v="0.6"/>
    <n v="0.66666666666666663"/>
  </r>
  <r>
    <x v="604"/>
    <n v="19"/>
    <s v="Plato_3"/>
    <s v="Descripci‚àö‚â•n del Plato_3"/>
    <n v="12"/>
    <n v="20"/>
    <n v="1"/>
    <n v="47"/>
    <s v="Ninguna"/>
    <n v="8"/>
    <n v="20"/>
    <n v="0.6"/>
    <n v="0.66666666666666663"/>
  </r>
  <r>
    <x v="604"/>
    <n v="19"/>
    <s v="Plato_20"/>
    <s v="Descripci‚àö‚â•n del Plato_20"/>
    <n v="25"/>
    <n v="40"/>
    <n v="1"/>
    <n v="24"/>
    <s v="Sin cebolla"/>
    <n v="15"/>
    <n v="40"/>
    <n v="0.625"/>
    <n v="0.6"/>
  </r>
  <r>
    <x v="604"/>
    <n v="19"/>
    <s v="Plato_8"/>
    <s v="Descripci‚àö‚â•n del Plato_8"/>
    <n v="21"/>
    <n v="35"/>
    <n v="2"/>
    <n v="55"/>
    <s v="Sin cebolla"/>
    <n v="28"/>
    <n v="70"/>
    <n v="0.6"/>
    <n v="0.66666666666666663"/>
  </r>
  <r>
    <x v="604"/>
    <n v="19"/>
    <s v="Plato_2"/>
    <s v="Descripci‚àö‚â•n del Plato_2"/>
    <n v="18"/>
    <n v="30"/>
    <n v="3"/>
    <n v="50"/>
    <s v="Sin cebolla"/>
    <n v="36"/>
    <n v="90"/>
    <n v="0.6"/>
    <n v="0.66666666666666663"/>
  </r>
  <r>
    <x v="605"/>
    <n v="1"/>
    <s v="Plato_1"/>
    <s v="Descripci‚àö‚â•n del Plato_1"/>
    <n v="15"/>
    <n v="25"/>
    <n v="2"/>
    <n v="47"/>
    <s v="Ninguna"/>
    <n v="20"/>
    <n v="50"/>
    <n v="0.6"/>
    <n v="0.66666666666666663"/>
  </r>
  <r>
    <x v="605"/>
    <n v="1"/>
    <s v="Plato_6"/>
    <s v="Descripci‚àö‚â•n del Plato_6"/>
    <n v="16"/>
    <n v="27"/>
    <n v="3"/>
    <n v="48"/>
    <s v="Sin cebolla"/>
    <n v="33"/>
    <n v="81"/>
    <n v="0.59259259259259256"/>
    <n v="0.6875"/>
  </r>
  <r>
    <x v="605"/>
    <n v="1"/>
    <s v="Plato_10"/>
    <s v="Descripci‚àö‚â•n del Plato_10"/>
    <n v="15"/>
    <n v="26"/>
    <n v="2"/>
    <n v="50"/>
    <s v="Sin cebolla"/>
    <n v="22"/>
    <n v="52"/>
    <n v="0.57692307692307687"/>
    <n v="0.73333333333333328"/>
  </r>
  <r>
    <x v="606"/>
    <n v="10"/>
    <s v="Plato_20"/>
    <s v="Descripci‚àö‚â•n del Plato_20"/>
    <n v="25"/>
    <n v="40"/>
    <n v="1"/>
    <n v="25"/>
    <s v="Ninguna"/>
    <n v="15"/>
    <n v="40"/>
    <n v="0.625"/>
    <n v="0.6"/>
  </r>
  <r>
    <x v="606"/>
    <n v="10"/>
    <s v="Plato_16"/>
    <s v="Descripci‚àö‚â•n del Plato_16"/>
    <n v="16"/>
    <n v="28"/>
    <n v="1"/>
    <n v="44"/>
    <s v="Ninguna"/>
    <n v="12"/>
    <n v="28"/>
    <n v="0.5714285714285714"/>
    <n v="0.75"/>
  </r>
  <r>
    <x v="607"/>
    <n v="7"/>
    <s v="Plato_9"/>
    <s v="Descripci‚àö‚â•n del Plato_9"/>
    <n v="17"/>
    <n v="29"/>
    <n v="1"/>
    <n v="45"/>
    <s v="Ninguna"/>
    <n v="12"/>
    <n v="29"/>
    <n v="0.58620689655172409"/>
    <n v="0.70588235294117652"/>
  </r>
  <r>
    <x v="608"/>
    <n v="1"/>
    <s v="Plato_15"/>
    <s v="Descripci‚àö‚â•n del Plato_15"/>
    <n v="19"/>
    <n v="32"/>
    <n v="1"/>
    <n v="27"/>
    <s v="Sin cebolla"/>
    <n v="13"/>
    <n v="32"/>
    <n v="0.59375"/>
    <n v="0.68421052631578949"/>
  </r>
  <r>
    <x v="609"/>
    <n v="19"/>
    <s v="Plato_10"/>
    <s v="Descripci‚àö‚â•n del Plato_10"/>
    <n v="15"/>
    <n v="26"/>
    <n v="1"/>
    <n v="39"/>
    <s v="Sin cebolla"/>
    <n v="11"/>
    <n v="26"/>
    <n v="0.57692307692307687"/>
    <n v="0.73333333333333328"/>
  </r>
  <r>
    <x v="609"/>
    <n v="19"/>
    <s v="Plato_4"/>
    <s v="Descripci‚àö‚â•n del Plato_4"/>
    <n v="10"/>
    <n v="18"/>
    <n v="1"/>
    <n v="8"/>
    <s v="Ninguna"/>
    <n v="8"/>
    <n v="18"/>
    <n v="0.55555555555555558"/>
    <n v="0.8"/>
  </r>
  <r>
    <x v="610"/>
    <n v="13"/>
    <s v="Plato_13"/>
    <s v="Descripci‚àö‚â•n del Plato_13"/>
    <n v="13"/>
    <n v="21"/>
    <n v="2"/>
    <n v="53"/>
    <s v="Sin cebolla"/>
    <n v="16"/>
    <n v="42"/>
    <n v="0.61904761904761907"/>
    <n v="0.61538461538461542"/>
  </r>
  <r>
    <x v="610"/>
    <n v="13"/>
    <s v="Plato_19"/>
    <s v="Descripci‚àö‚â•n del Plato_19"/>
    <n v="22"/>
    <n v="36"/>
    <n v="1"/>
    <n v="30"/>
    <s v="Sin cebolla"/>
    <n v="14"/>
    <n v="36"/>
    <n v="0.61111111111111116"/>
    <n v="0.63636363636363635"/>
  </r>
  <r>
    <x v="611"/>
    <n v="11"/>
    <s v="Plato_6"/>
    <s v="Descripci‚àö‚â•n del Plato_6"/>
    <n v="16"/>
    <n v="27"/>
    <n v="1"/>
    <n v="26"/>
    <s v="Ninguna"/>
    <n v="11"/>
    <n v="27"/>
    <n v="0.59259259259259256"/>
    <n v="0.6875"/>
  </r>
  <r>
    <x v="611"/>
    <n v="11"/>
    <s v="Plato_19"/>
    <s v="Descripci‚àö‚â•n del Plato_19"/>
    <n v="22"/>
    <n v="36"/>
    <n v="3"/>
    <n v="37"/>
    <s v="Ninguna"/>
    <n v="42"/>
    <n v="108"/>
    <n v="0.61111111111111116"/>
    <n v="0.63636363636363635"/>
  </r>
  <r>
    <x v="611"/>
    <n v="11"/>
    <s v="Plato_16"/>
    <s v="Descripci‚àö‚â•n del Plato_16"/>
    <n v="16"/>
    <n v="28"/>
    <n v="2"/>
    <n v="15"/>
    <s v="Ninguna"/>
    <n v="24"/>
    <n v="56"/>
    <n v="0.5714285714285714"/>
    <n v="0.75"/>
  </r>
  <r>
    <x v="611"/>
    <n v="11"/>
    <s v="Plato_3"/>
    <s v="Descripci‚àö‚â•n del Plato_3"/>
    <n v="12"/>
    <n v="20"/>
    <n v="2"/>
    <n v="51"/>
    <s v="Ninguna"/>
    <n v="16"/>
    <n v="40"/>
    <n v="0.6"/>
    <n v="0.66666666666666663"/>
  </r>
  <r>
    <x v="612"/>
    <n v="1"/>
    <s v="Plato_12"/>
    <s v="Descripci‚àö‚â•n del Plato_12"/>
    <n v="11"/>
    <n v="19"/>
    <n v="3"/>
    <n v="41"/>
    <s v="Sin cebolla"/>
    <n v="24"/>
    <n v="57"/>
    <n v="0.57894736842105265"/>
    <n v="0.72727272727272729"/>
  </r>
  <r>
    <x v="612"/>
    <n v="1"/>
    <s v="Plato_14"/>
    <s v="Descripci‚àö‚â•n del Plato_14"/>
    <n v="14"/>
    <n v="23"/>
    <n v="3"/>
    <n v="23"/>
    <s v="Sin cebolla"/>
    <n v="27"/>
    <n v="69"/>
    <n v="0.60869565217391308"/>
    <n v="0.6428571428571429"/>
  </r>
  <r>
    <x v="612"/>
    <n v="1"/>
    <s v="Plato_4"/>
    <s v="Descripci‚àö‚â•n del Plato_4"/>
    <n v="10"/>
    <n v="18"/>
    <n v="3"/>
    <n v="31"/>
    <s v="Sin cebolla"/>
    <n v="24"/>
    <n v="54"/>
    <n v="0.55555555555555558"/>
    <n v="0.8"/>
  </r>
  <r>
    <x v="612"/>
    <n v="1"/>
    <s v="Plato_8"/>
    <s v="Descripci‚àö‚â•n del Plato_8"/>
    <n v="21"/>
    <n v="35"/>
    <n v="3"/>
    <n v="57"/>
    <s v="Sin cebolla"/>
    <n v="42"/>
    <n v="105"/>
    <n v="0.6"/>
    <n v="0.66666666666666663"/>
  </r>
  <r>
    <x v="613"/>
    <n v="19"/>
    <s v="Plato_7"/>
    <s v="Descripci‚àö‚â•n del Plato_7"/>
    <n v="14"/>
    <n v="24"/>
    <n v="3"/>
    <n v="50"/>
    <s v="Ninguna"/>
    <n v="30"/>
    <n v="72"/>
    <n v="0.58333333333333337"/>
    <n v="0.7142857142857143"/>
  </r>
  <r>
    <x v="614"/>
    <n v="7"/>
    <s v="Plato_17"/>
    <s v="Descripci‚àö‚â•n del Plato_17"/>
    <n v="19"/>
    <n v="31"/>
    <n v="3"/>
    <n v="50"/>
    <s v="Ninguna"/>
    <n v="36"/>
    <n v="93"/>
    <n v="0.61290322580645162"/>
    <n v="0.63157894736842102"/>
  </r>
  <r>
    <x v="614"/>
    <n v="7"/>
    <s v="Plato_14"/>
    <s v="Descripci‚àö‚â•n del Plato_14"/>
    <n v="14"/>
    <n v="23"/>
    <n v="3"/>
    <n v="43"/>
    <s v="Ninguna"/>
    <n v="27"/>
    <n v="69"/>
    <n v="0.60869565217391308"/>
    <n v="0.6428571428571429"/>
  </r>
  <r>
    <x v="614"/>
    <n v="7"/>
    <s v="Plato_1"/>
    <s v="Descripci‚àö‚â•n del Plato_1"/>
    <n v="15"/>
    <n v="25"/>
    <n v="3"/>
    <n v="41"/>
    <s v="Ninguna"/>
    <n v="30"/>
    <n v="75"/>
    <n v="0.6"/>
    <n v="0.66666666666666663"/>
  </r>
  <r>
    <x v="614"/>
    <n v="7"/>
    <s v="Plato_15"/>
    <s v="Descripci‚àö‚â•n del Plato_15"/>
    <n v="19"/>
    <n v="32"/>
    <n v="3"/>
    <n v="22"/>
    <s v="Sin cebolla"/>
    <n v="39"/>
    <n v="96"/>
    <n v="0.59375"/>
    <n v="0.68421052631578949"/>
  </r>
  <r>
    <x v="615"/>
    <n v="4"/>
    <s v="Plato_7"/>
    <s v="Descripci‚àö‚â•n del Plato_7"/>
    <n v="14"/>
    <n v="24"/>
    <n v="3"/>
    <n v="33"/>
    <s v="Ninguna"/>
    <n v="30"/>
    <n v="72"/>
    <n v="0.58333333333333337"/>
    <n v="0.7142857142857143"/>
  </r>
  <r>
    <x v="615"/>
    <n v="4"/>
    <s v="Plato_2"/>
    <s v="Descripci‚àö‚â•n del Plato_2"/>
    <n v="18"/>
    <n v="30"/>
    <n v="2"/>
    <n v="14"/>
    <s v="Sin cebolla"/>
    <n v="24"/>
    <n v="60"/>
    <n v="0.6"/>
    <n v="0.66666666666666663"/>
  </r>
  <r>
    <x v="616"/>
    <n v="13"/>
    <s v="Plato_10"/>
    <s v="Descripci‚àö‚â•n del Plato_10"/>
    <n v="15"/>
    <n v="26"/>
    <n v="2"/>
    <n v="18"/>
    <s v="Sin cebolla"/>
    <n v="22"/>
    <n v="52"/>
    <n v="0.57692307692307687"/>
    <n v="0.73333333333333328"/>
  </r>
  <r>
    <x v="616"/>
    <n v="13"/>
    <s v="Plato_2"/>
    <s v="Descripci‚àö‚â•n del Plato_2"/>
    <n v="18"/>
    <n v="30"/>
    <n v="3"/>
    <n v="33"/>
    <s v="Sin cebolla"/>
    <n v="36"/>
    <n v="90"/>
    <n v="0.6"/>
    <n v="0.66666666666666663"/>
  </r>
  <r>
    <x v="617"/>
    <n v="3"/>
    <s v="Plato_15"/>
    <s v="Descripci‚àö‚â•n del Plato_15"/>
    <n v="19"/>
    <n v="32"/>
    <n v="2"/>
    <n v="6"/>
    <s v="Sin cebolla"/>
    <n v="26"/>
    <n v="64"/>
    <n v="0.59375"/>
    <n v="0.68421052631578949"/>
  </r>
  <r>
    <x v="617"/>
    <n v="3"/>
    <s v="Plato_17"/>
    <s v="Descripci‚àö‚â•n del Plato_17"/>
    <n v="19"/>
    <n v="31"/>
    <n v="3"/>
    <n v="35"/>
    <s v="Ninguna"/>
    <n v="36"/>
    <n v="93"/>
    <n v="0.61290322580645162"/>
    <n v="0.63157894736842102"/>
  </r>
  <r>
    <x v="617"/>
    <n v="3"/>
    <s v="Plato_4"/>
    <s v="Descripci‚àö‚â•n del Plato_4"/>
    <n v="10"/>
    <n v="18"/>
    <n v="3"/>
    <n v="24"/>
    <s v="Ninguna"/>
    <n v="24"/>
    <n v="54"/>
    <n v="0.55555555555555558"/>
    <n v="0.8"/>
  </r>
  <r>
    <x v="617"/>
    <n v="3"/>
    <s v="Plato_19"/>
    <s v="Descripci‚àö‚â•n del Plato_19"/>
    <n v="22"/>
    <n v="36"/>
    <n v="3"/>
    <n v="53"/>
    <s v="Ninguna"/>
    <n v="42"/>
    <n v="108"/>
    <n v="0.61111111111111116"/>
    <n v="0.63636363636363635"/>
  </r>
  <r>
    <x v="618"/>
    <n v="6"/>
    <s v="Plato_6"/>
    <s v="Descripci‚àö‚â•n del Plato_6"/>
    <n v="16"/>
    <n v="27"/>
    <n v="2"/>
    <n v="40"/>
    <s v="Ninguna"/>
    <n v="22"/>
    <n v="54"/>
    <n v="0.59259259259259256"/>
    <n v="0.6875"/>
  </r>
  <r>
    <x v="618"/>
    <n v="6"/>
    <s v="Plato_10"/>
    <s v="Descripci‚àö‚â•n del Plato_10"/>
    <n v="15"/>
    <n v="26"/>
    <n v="3"/>
    <n v="56"/>
    <s v="Sin cebolla"/>
    <n v="33"/>
    <n v="78"/>
    <n v="0.57692307692307687"/>
    <n v="0.73333333333333328"/>
  </r>
  <r>
    <x v="619"/>
    <n v="16"/>
    <s v="Plato_12"/>
    <s v="Descripci‚àö‚â•n del Plato_12"/>
    <n v="11"/>
    <n v="19"/>
    <n v="3"/>
    <n v="40"/>
    <s v="Sin cebolla"/>
    <n v="24"/>
    <n v="57"/>
    <n v="0.57894736842105265"/>
    <n v="0.72727272727272729"/>
  </r>
  <r>
    <x v="620"/>
    <n v="5"/>
    <s v="Plato_8"/>
    <s v="Descripci‚àö‚â•n del Plato_8"/>
    <n v="21"/>
    <n v="35"/>
    <n v="3"/>
    <n v="8"/>
    <s v="Sin cebolla"/>
    <n v="42"/>
    <n v="105"/>
    <n v="0.6"/>
    <n v="0.66666666666666663"/>
  </r>
  <r>
    <x v="621"/>
    <n v="7"/>
    <s v="Plato_17"/>
    <s v="Descripci‚àö‚â•n del Plato_17"/>
    <n v="19"/>
    <n v="31"/>
    <n v="3"/>
    <n v="53"/>
    <s v="Ninguna"/>
    <n v="36"/>
    <n v="93"/>
    <n v="0.61290322580645162"/>
    <n v="0.63157894736842102"/>
  </r>
  <r>
    <x v="621"/>
    <n v="7"/>
    <s v="Plato_16"/>
    <s v="Descripci‚àö‚â•n del Plato_16"/>
    <n v="16"/>
    <n v="28"/>
    <n v="1"/>
    <n v="25"/>
    <s v="Ninguna"/>
    <n v="12"/>
    <n v="28"/>
    <n v="0.5714285714285714"/>
    <n v="0.75"/>
  </r>
  <r>
    <x v="622"/>
    <n v="13"/>
    <s v="Plato_5"/>
    <s v="Descripci‚àö‚â•n del Plato_5"/>
    <n v="13"/>
    <n v="22"/>
    <n v="2"/>
    <n v="23"/>
    <s v="Ninguna"/>
    <n v="18"/>
    <n v="44"/>
    <n v="0.59090909090909094"/>
    <n v="0.69230769230769229"/>
  </r>
  <r>
    <x v="622"/>
    <n v="13"/>
    <s v="Plato_8"/>
    <s v="Descripci‚àö‚â•n del Plato_8"/>
    <n v="21"/>
    <n v="35"/>
    <n v="2"/>
    <n v="59"/>
    <s v="Ninguna"/>
    <n v="28"/>
    <n v="70"/>
    <n v="0.6"/>
    <n v="0.66666666666666663"/>
  </r>
  <r>
    <x v="622"/>
    <n v="13"/>
    <s v="Plato_1"/>
    <s v="Descripci‚àö‚â•n del Plato_1"/>
    <n v="15"/>
    <n v="25"/>
    <n v="1"/>
    <n v="20"/>
    <s v="Ninguna"/>
    <n v="10"/>
    <n v="25"/>
    <n v="0.6"/>
    <n v="0.66666666666666663"/>
  </r>
  <r>
    <x v="622"/>
    <n v="13"/>
    <s v="Plato_15"/>
    <s v="Descripci‚àö‚â•n del Plato_15"/>
    <n v="19"/>
    <n v="32"/>
    <n v="3"/>
    <n v="43"/>
    <s v="Sin cebolla"/>
    <n v="39"/>
    <n v="96"/>
    <n v="0.59375"/>
    <n v="0.68421052631578949"/>
  </r>
  <r>
    <x v="623"/>
    <n v="1"/>
    <s v="Plato_19"/>
    <s v="Descripci‚àö‚â•n del Plato_19"/>
    <n v="22"/>
    <n v="36"/>
    <n v="1"/>
    <n v="19"/>
    <s v="Sin cebolla"/>
    <n v="14"/>
    <n v="36"/>
    <n v="0.61111111111111116"/>
    <n v="0.63636363636363635"/>
  </r>
  <r>
    <x v="623"/>
    <n v="1"/>
    <s v="Plato_7"/>
    <s v="Descripci‚àö‚â•n del Plato_7"/>
    <n v="14"/>
    <n v="24"/>
    <n v="1"/>
    <n v="45"/>
    <s v="Ninguna"/>
    <n v="10"/>
    <n v="24"/>
    <n v="0.58333333333333337"/>
    <n v="0.7142857142857143"/>
  </r>
  <r>
    <x v="623"/>
    <n v="1"/>
    <s v="Plato_13"/>
    <s v="Descripci‚àö‚â•n del Plato_13"/>
    <n v="13"/>
    <n v="21"/>
    <n v="2"/>
    <n v="15"/>
    <s v="Sin cebolla"/>
    <n v="16"/>
    <n v="42"/>
    <n v="0.61904761904761907"/>
    <n v="0.61538461538461542"/>
  </r>
  <r>
    <x v="624"/>
    <n v="5"/>
    <s v="Plato_4"/>
    <s v="Descripci‚àö‚â•n del Plato_4"/>
    <n v="10"/>
    <n v="18"/>
    <n v="2"/>
    <n v="12"/>
    <s v="Ninguna"/>
    <n v="16"/>
    <n v="36"/>
    <n v="0.55555555555555558"/>
    <n v="0.8"/>
  </r>
  <r>
    <x v="624"/>
    <n v="5"/>
    <s v="Plato_20"/>
    <s v="Descripci‚àö‚â•n del Plato_20"/>
    <n v="25"/>
    <n v="40"/>
    <n v="1"/>
    <n v="46"/>
    <s v="Sin cebolla"/>
    <n v="15"/>
    <n v="40"/>
    <n v="0.625"/>
    <n v="0.6"/>
  </r>
  <r>
    <x v="624"/>
    <n v="5"/>
    <s v="Plato_13"/>
    <s v="Descripci‚àö‚â•n del Plato_13"/>
    <n v="13"/>
    <n v="21"/>
    <n v="3"/>
    <n v="39"/>
    <s v="Ninguna"/>
    <n v="24"/>
    <n v="63"/>
    <n v="0.61904761904761907"/>
    <n v="0.61538461538461542"/>
  </r>
  <r>
    <x v="625"/>
    <n v="14"/>
    <s v="Plato_2"/>
    <s v="Descripci‚àö‚â•n del Plato_2"/>
    <n v="18"/>
    <n v="30"/>
    <n v="2"/>
    <n v="11"/>
    <s v="Ninguna"/>
    <n v="24"/>
    <n v="60"/>
    <n v="0.6"/>
    <n v="0.66666666666666663"/>
  </r>
  <r>
    <x v="625"/>
    <n v="14"/>
    <s v="Plato_7"/>
    <s v="Descripci‚àö‚â•n del Plato_7"/>
    <n v="14"/>
    <n v="24"/>
    <n v="2"/>
    <n v="36"/>
    <s v="Sin cebolla"/>
    <n v="20"/>
    <n v="48"/>
    <n v="0.58333333333333337"/>
    <n v="0.7142857142857143"/>
  </r>
  <r>
    <x v="625"/>
    <n v="14"/>
    <s v="Plato_9"/>
    <s v="Descripci‚àö‚â•n del Plato_9"/>
    <n v="17"/>
    <n v="29"/>
    <n v="1"/>
    <n v="11"/>
    <s v="Sin cebolla"/>
    <n v="12"/>
    <n v="29"/>
    <n v="0.58620689655172409"/>
    <n v="0.70588235294117652"/>
  </r>
  <r>
    <x v="626"/>
    <n v="4"/>
    <s v="Plato_13"/>
    <s v="Descripci‚àö‚â•n del Plato_13"/>
    <n v="13"/>
    <n v="21"/>
    <n v="1"/>
    <n v="37"/>
    <s v="Ninguna"/>
    <n v="8"/>
    <n v="21"/>
    <n v="0.61904761904761907"/>
    <n v="0.61538461538461542"/>
  </r>
  <r>
    <x v="627"/>
    <n v="2"/>
    <s v="Plato_7"/>
    <s v="Descripci‚àö‚â•n del Plato_7"/>
    <n v="14"/>
    <n v="24"/>
    <n v="2"/>
    <n v="10"/>
    <s v="Ninguna"/>
    <n v="20"/>
    <n v="48"/>
    <n v="0.58333333333333337"/>
    <n v="0.7142857142857143"/>
  </r>
  <r>
    <x v="627"/>
    <n v="2"/>
    <s v="Plato_20"/>
    <s v="Descripci‚àö‚â•n del Plato_20"/>
    <n v="25"/>
    <n v="40"/>
    <n v="3"/>
    <n v="33"/>
    <s v="Sin cebolla"/>
    <n v="45"/>
    <n v="120"/>
    <n v="0.625"/>
    <n v="0.6"/>
  </r>
  <r>
    <x v="628"/>
    <n v="17"/>
    <s v="Plato_18"/>
    <s v="Descripci‚àö‚â•n del Plato_18"/>
    <n v="20"/>
    <n v="34"/>
    <n v="1"/>
    <n v="22"/>
    <s v="Sin cebolla"/>
    <n v="14"/>
    <n v="34"/>
    <n v="0.58823529411764708"/>
    <n v="0.7"/>
  </r>
  <r>
    <x v="628"/>
    <n v="17"/>
    <s v="Plato_3"/>
    <s v="Descripci‚àö‚â•n del Plato_3"/>
    <n v="12"/>
    <n v="20"/>
    <n v="3"/>
    <n v="19"/>
    <s v="Ninguna"/>
    <n v="24"/>
    <n v="60"/>
    <n v="0.6"/>
    <n v="0.66666666666666663"/>
  </r>
  <r>
    <x v="628"/>
    <n v="17"/>
    <s v="Plato_4"/>
    <s v="Descripci‚àö‚â•n del Plato_4"/>
    <n v="10"/>
    <n v="18"/>
    <n v="2"/>
    <n v="43"/>
    <s v="Sin cebolla"/>
    <n v="16"/>
    <n v="36"/>
    <n v="0.55555555555555558"/>
    <n v="0.8"/>
  </r>
  <r>
    <x v="629"/>
    <n v="2"/>
    <s v="Plato_17"/>
    <s v="Descripci‚àö‚â•n del Plato_17"/>
    <n v="19"/>
    <n v="31"/>
    <n v="2"/>
    <n v="19"/>
    <s v="Ninguna"/>
    <n v="24"/>
    <n v="62"/>
    <n v="0.61290322580645162"/>
    <n v="0.63157894736842102"/>
  </r>
  <r>
    <x v="629"/>
    <n v="2"/>
    <s v="Plato_20"/>
    <s v="Descripci‚àö‚â•n del Plato_20"/>
    <n v="25"/>
    <n v="40"/>
    <n v="3"/>
    <n v="56"/>
    <s v="Ninguna"/>
    <n v="45"/>
    <n v="120"/>
    <n v="0.625"/>
    <n v="0.6"/>
  </r>
  <r>
    <x v="630"/>
    <n v="6"/>
    <s v="Plato_5"/>
    <s v="Descripci‚àö‚â•n del Plato_5"/>
    <n v="13"/>
    <n v="22"/>
    <n v="3"/>
    <n v="46"/>
    <s v="Ninguna"/>
    <n v="27"/>
    <n v="66"/>
    <n v="0.59090909090909094"/>
    <n v="0.69230769230769229"/>
  </r>
  <r>
    <x v="631"/>
    <n v="16"/>
    <s v="Plato_15"/>
    <s v="Descripci‚àö‚â•n del Plato_15"/>
    <n v="19"/>
    <n v="32"/>
    <n v="3"/>
    <n v="41"/>
    <s v="Sin cebolla"/>
    <n v="39"/>
    <n v="96"/>
    <n v="0.59375"/>
    <n v="0.68421052631578949"/>
  </r>
  <r>
    <x v="631"/>
    <n v="16"/>
    <s v="Plato_11"/>
    <s v="Descripci‚àö‚â•n del Plato_11"/>
    <n v="20"/>
    <n v="33"/>
    <n v="1"/>
    <n v="47"/>
    <s v="Ninguna"/>
    <n v="13"/>
    <n v="33"/>
    <n v="0.60606060606060608"/>
    <n v="0.65"/>
  </r>
  <r>
    <x v="632"/>
    <n v="16"/>
    <s v="Plato_2"/>
    <s v="Descripci‚àö‚â•n del Plato_2"/>
    <n v="18"/>
    <n v="30"/>
    <n v="3"/>
    <n v="10"/>
    <s v="Ninguna"/>
    <n v="36"/>
    <n v="90"/>
    <n v="0.6"/>
    <n v="0.66666666666666663"/>
  </r>
  <r>
    <x v="632"/>
    <n v="16"/>
    <s v="Plato_7"/>
    <s v="Descripci‚àö‚â•n del Plato_7"/>
    <n v="14"/>
    <n v="24"/>
    <n v="2"/>
    <n v="51"/>
    <s v="Sin cebolla"/>
    <n v="20"/>
    <n v="48"/>
    <n v="0.58333333333333337"/>
    <n v="0.7142857142857143"/>
  </r>
  <r>
    <x v="632"/>
    <n v="16"/>
    <s v="Plato_5"/>
    <s v="Descripci‚àö‚â•n del Plato_5"/>
    <n v="13"/>
    <n v="22"/>
    <n v="2"/>
    <n v="34"/>
    <s v="Ninguna"/>
    <n v="18"/>
    <n v="44"/>
    <n v="0.59090909090909094"/>
    <n v="0.69230769230769229"/>
  </r>
  <r>
    <x v="632"/>
    <n v="16"/>
    <s v="Plato_4"/>
    <s v="Descripci‚àö‚â•n del Plato_4"/>
    <n v="10"/>
    <n v="18"/>
    <n v="3"/>
    <n v="54"/>
    <s v="Sin cebolla"/>
    <n v="24"/>
    <n v="54"/>
    <n v="0.55555555555555558"/>
    <n v="0.8"/>
  </r>
  <r>
    <x v="633"/>
    <n v="2"/>
    <s v="Plato_5"/>
    <s v="Descripci‚àö‚â•n del Plato_5"/>
    <n v="13"/>
    <n v="22"/>
    <n v="2"/>
    <n v="25"/>
    <s v="Ninguna"/>
    <n v="18"/>
    <n v="44"/>
    <n v="0.59090909090909094"/>
    <n v="0.69230769230769229"/>
  </r>
  <r>
    <x v="633"/>
    <n v="2"/>
    <s v="Plato_20"/>
    <s v="Descripci‚àö‚â•n del Plato_20"/>
    <n v="25"/>
    <n v="40"/>
    <n v="3"/>
    <n v="38"/>
    <s v="Sin cebolla"/>
    <n v="45"/>
    <n v="120"/>
    <n v="0.625"/>
    <n v="0.6"/>
  </r>
  <r>
    <x v="633"/>
    <n v="2"/>
    <s v="Plato_1"/>
    <s v="Descripci‚àö‚â•n del Plato_1"/>
    <n v="15"/>
    <n v="25"/>
    <n v="3"/>
    <n v="43"/>
    <s v="Sin cebolla"/>
    <n v="30"/>
    <n v="75"/>
    <n v="0.6"/>
    <n v="0.66666666666666663"/>
  </r>
  <r>
    <x v="633"/>
    <n v="2"/>
    <s v="Plato_8"/>
    <s v="Descripci‚àö‚â•n del Plato_8"/>
    <n v="21"/>
    <n v="35"/>
    <n v="3"/>
    <n v="51"/>
    <s v="Ninguna"/>
    <n v="42"/>
    <n v="105"/>
    <n v="0.6"/>
    <n v="0.66666666666666663"/>
  </r>
  <r>
    <x v="634"/>
    <n v="5"/>
    <s v="Plato_9"/>
    <s v="Descripci‚àö‚â•n del Plato_9"/>
    <n v="17"/>
    <n v="29"/>
    <n v="2"/>
    <n v="25"/>
    <s v="Sin cebolla"/>
    <n v="24"/>
    <n v="58"/>
    <n v="0.58620689655172409"/>
    <n v="0.70588235294117652"/>
  </r>
  <r>
    <x v="635"/>
    <n v="14"/>
    <s v="Plato_7"/>
    <s v="Descripci‚àö‚â•n del Plato_7"/>
    <n v="14"/>
    <n v="24"/>
    <n v="2"/>
    <n v="45"/>
    <s v="Ninguna"/>
    <n v="20"/>
    <n v="48"/>
    <n v="0.58333333333333337"/>
    <n v="0.7142857142857143"/>
  </r>
  <r>
    <x v="635"/>
    <n v="14"/>
    <s v="Plato_12"/>
    <s v="Descripci‚àö‚â•n del Plato_12"/>
    <n v="11"/>
    <n v="19"/>
    <n v="3"/>
    <n v="54"/>
    <s v="Sin cebolla"/>
    <n v="24"/>
    <n v="57"/>
    <n v="0.57894736842105265"/>
    <n v="0.72727272727272729"/>
  </r>
  <r>
    <x v="635"/>
    <n v="14"/>
    <s v="Plato_13"/>
    <s v="Descripci‚àö‚â•n del Plato_13"/>
    <n v="13"/>
    <n v="21"/>
    <n v="1"/>
    <n v="52"/>
    <s v="Sin cebolla"/>
    <n v="8"/>
    <n v="21"/>
    <n v="0.61904761904761907"/>
    <n v="0.61538461538461542"/>
  </r>
  <r>
    <x v="636"/>
    <n v="6"/>
    <s v="Plato_11"/>
    <s v="Descripci‚àö‚â•n del Plato_11"/>
    <n v="20"/>
    <n v="33"/>
    <n v="1"/>
    <n v="23"/>
    <s v="Sin cebolla"/>
    <n v="13"/>
    <n v="33"/>
    <n v="0.60606060606060608"/>
    <n v="0.65"/>
  </r>
  <r>
    <x v="636"/>
    <n v="6"/>
    <s v="Plato_18"/>
    <s v="Descripci‚àö‚â•n del Plato_18"/>
    <n v="20"/>
    <n v="34"/>
    <n v="1"/>
    <n v="6"/>
    <s v="Sin cebolla"/>
    <n v="14"/>
    <n v="34"/>
    <n v="0.58823529411764708"/>
    <n v="0.7"/>
  </r>
  <r>
    <x v="636"/>
    <n v="6"/>
    <s v="Plato_1"/>
    <s v="Descripci‚àö‚â•n del Plato_1"/>
    <n v="15"/>
    <n v="25"/>
    <n v="2"/>
    <n v="32"/>
    <s v="Ninguna"/>
    <n v="20"/>
    <n v="50"/>
    <n v="0.6"/>
    <n v="0.66666666666666663"/>
  </r>
  <r>
    <x v="637"/>
    <n v="16"/>
    <s v="Plato_2"/>
    <s v="Descripci‚àö‚â•n del Plato_2"/>
    <n v="18"/>
    <n v="30"/>
    <n v="3"/>
    <n v="44"/>
    <s v="Ninguna"/>
    <n v="36"/>
    <n v="90"/>
    <n v="0.6"/>
    <n v="0.66666666666666663"/>
  </r>
  <r>
    <x v="638"/>
    <n v="8"/>
    <s v="Plato_10"/>
    <s v="Descripci‚àö‚â•n del Plato_10"/>
    <n v="15"/>
    <n v="26"/>
    <n v="2"/>
    <n v="52"/>
    <s v="Ninguna"/>
    <n v="22"/>
    <n v="52"/>
    <n v="0.57692307692307687"/>
    <n v="0.73333333333333328"/>
  </r>
  <r>
    <x v="638"/>
    <n v="8"/>
    <s v="Plato_17"/>
    <s v="Descripci‚àö‚â•n del Plato_17"/>
    <n v="19"/>
    <n v="31"/>
    <n v="2"/>
    <n v="29"/>
    <s v="Ninguna"/>
    <n v="24"/>
    <n v="62"/>
    <n v="0.61290322580645162"/>
    <n v="0.63157894736842102"/>
  </r>
  <r>
    <x v="638"/>
    <n v="8"/>
    <s v="Plato_12"/>
    <s v="Descripci‚àö‚â•n del Plato_12"/>
    <n v="11"/>
    <n v="19"/>
    <n v="2"/>
    <n v="55"/>
    <s v="Ninguna"/>
    <n v="16"/>
    <n v="38"/>
    <n v="0.57894736842105265"/>
    <n v="0.72727272727272729"/>
  </r>
  <r>
    <x v="639"/>
    <n v="14"/>
    <s v="Plato_10"/>
    <s v="Descripci‚àö‚â•n del Plato_10"/>
    <n v="15"/>
    <n v="26"/>
    <n v="3"/>
    <n v="7"/>
    <s v="Sin cebolla"/>
    <n v="33"/>
    <n v="78"/>
    <n v="0.57692307692307687"/>
    <n v="0.73333333333333328"/>
  </r>
  <r>
    <x v="639"/>
    <n v="14"/>
    <s v="Plato_13"/>
    <s v="Descripci‚àö‚â•n del Plato_13"/>
    <n v="13"/>
    <n v="21"/>
    <n v="2"/>
    <n v="12"/>
    <s v="Ninguna"/>
    <n v="16"/>
    <n v="42"/>
    <n v="0.61904761904761907"/>
    <n v="0.61538461538461542"/>
  </r>
  <r>
    <x v="639"/>
    <n v="14"/>
    <s v="Plato_11"/>
    <s v="Descripci‚àö‚â•n del Plato_11"/>
    <n v="20"/>
    <n v="33"/>
    <n v="3"/>
    <n v="56"/>
    <s v="Sin cebolla"/>
    <n v="39"/>
    <n v="99"/>
    <n v="0.60606060606060608"/>
    <n v="0.65"/>
  </r>
  <r>
    <x v="640"/>
    <n v="2"/>
    <s v="Plato_9"/>
    <s v="Descripci‚àö‚â•n del Plato_9"/>
    <n v="17"/>
    <n v="29"/>
    <n v="3"/>
    <n v="17"/>
    <s v="Ninguna"/>
    <n v="36"/>
    <n v="87"/>
    <n v="0.58620689655172409"/>
    <n v="0.70588235294117652"/>
  </r>
  <r>
    <x v="640"/>
    <n v="2"/>
    <s v="Plato_1"/>
    <s v="Descripci‚àö‚â•n del Plato_1"/>
    <n v="15"/>
    <n v="25"/>
    <n v="3"/>
    <n v="28"/>
    <s v="Sin cebolla"/>
    <n v="30"/>
    <n v="75"/>
    <n v="0.6"/>
    <n v="0.66666666666666663"/>
  </r>
  <r>
    <x v="640"/>
    <n v="2"/>
    <s v="Plato_14"/>
    <s v="Descripci‚àö‚â•n del Plato_14"/>
    <n v="14"/>
    <n v="23"/>
    <n v="2"/>
    <n v="29"/>
    <s v="Ninguna"/>
    <n v="18"/>
    <n v="46"/>
    <n v="0.60869565217391308"/>
    <n v="0.6428571428571429"/>
  </r>
  <r>
    <x v="641"/>
    <n v="15"/>
    <s v="Plato_13"/>
    <s v="Descripci‚àö‚â•n del Plato_13"/>
    <n v="13"/>
    <n v="21"/>
    <n v="3"/>
    <n v="6"/>
    <s v="Sin cebolla"/>
    <n v="24"/>
    <n v="63"/>
    <n v="0.61904761904761907"/>
    <n v="0.61538461538461542"/>
  </r>
  <r>
    <x v="641"/>
    <n v="15"/>
    <s v="Plato_10"/>
    <s v="Descripci‚àö‚â•n del Plato_10"/>
    <n v="15"/>
    <n v="26"/>
    <n v="1"/>
    <n v="57"/>
    <s v="Sin cebolla"/>
    <n v="11"/>
    <n v="26"/>
    <n v="0.57692307692307687"/>
    <n v="0.73333333333333328"/>
  </r>
  <r>
    <x v="641"/>
    <n v="15"/>
    <s v="Plato_9"/>
    <s v="Descripci‚àö‚â•n del Plato_9"/>
    <n v="17"/>
    <n v="29"/>
    <n v="3"/>
    <n v="18"/>
    <s v="Sin cebolla"/>
    <n v="36"/>
    <n v="87"/>
    <n v="0.58620689655172409"/>
    <n v="0.70588235294117652"/>
  </r>
  <r>
    <x v="642"/>
    <n v="17"/>
    <s v="Plato_11"/>
    <s v="Descripci‚àö‚â•n del Plato_11"/>
    <n v="20"/>
    <n v="33"/>
    <n v="1"/>
    <n v="18"/>
    <s v="Ninguna"/>
    <n v="13"/>
    <n v="33"/>
    <n v="0.60606060606060608"/>
    <n v="0.65"/>
  </r>
  <r>
    <x v="643"/>
    <n v="9"/>
    <s v="Plato_17"/>
    <s v="Descripci‚àö‚â•n del Plato_17"/>
    <n v="19"/>
    <n v="31"/>
    <n v="3"/>
    <n v="51"/>
    <s v="Ninguna"/>
    <n v="36"/>
    <n v="93"/>
    <n v="0.61290322580645162"/>
    <n v="0.63157894736842102"/>
  </r>
  <r>
    <x v="644"/>
    <n v="6"/>
    <s v="Plato_11"/>
    <s v="Descripci‚àö‚â•n del Plato_11"/>
    <n v="20"/>
    <n v="33"/>
    <n v="3"/>
    <n v="43"/>
    <s v="Sin cebolla"/>
    <n v="39"/>
    <n v="99"/>
    <n v="0.60606060606060608"/>
    <n v="0.65"/>
  </r>
  <r>
    <x v="644"/>
    <n v="6"/>
    <s v="Plato_6"/>
    <s v="Descripci‚àö‚â•n del Plato_6"/>
    <n v="16"/>
    <n v="27"/>
    <n v="3"/>
    <n v="54"/>
    <s v="Ninguna"/>
    <n v="33"/>
    <n v="81"/>
    <n v="0.59259259259259256"/>
    <n v="0.6875"/>
  </r>
  <r>
    <x v="645"/>
    <n v="12"/>
    <s v="Plato_8"/>
    <s v="Descripci‚àö‚â•n del Plato_8"/>
    <n v="21"/>
    <n v="35"/>
    <n v="2"/>
    <n v="36"/>
    <s v="Ninguna"/>
    <n v="28"/>
    <n v="70"/>
    <n v="0.6"/>
    <n v="0.66666666666666663"/>
  </r>
  <r>
    <x v="646"/>
    <n v="12"/>
    <s v="Plato_4"/>
    <s v="Descripci‚àö‚â•n del Plato_4"/>
    <n v="10"/>
    <n v="18"/>
    <n v="2"/>
    <n v="13"/>
    <s v="Sin cebolla"/>
    <n v="16"/>
    <n v="36"/>
    <n v="0.55555555555555558"/>
    <n v="0.8"/>
  </r>
  <r>
    <x v="646"/>
    <n v="12"/>
    <s v="Plato_17"/>
    <s v="Descripci‚àö‚â•n del Plato_17"/>
    <n v="19"/>
    <n v="31"/>
    <n v="2"/>
    <n v="26"/>
    <s v="Sin cebolla"/>
    <n v="24"/>
    <n v="62"/>
    <n v="0.61290322580645162"/>
    <n v="0.63157894736842102"/>
  </r>
  <r>
    <x v="647"/>
    <n v="9"/>
    <s v="Plato_16"/>
    <s v="Descripci‚àö‚â•n del Plato_16"/>
    <n v="16"/>
    <n v="28"/>
    <n v="2"/>
    <n v="47"/>
    <s v="Ninguna"/>
    <n v="24"/>
    <n v="56"/>
    <n v="0.5714285714285714"/>
    <n v="0.75"/>
  </r>
  <r>
    <x v="648"/>
    <n v="9"/>
    <s v="Plato_9"/>
    <s v="Descripci‚àö‚â•n del Plato_9"/>
    <n v="17"/>
    <n v="29"/>
    <n v="3"/>
    <n v="22"/>
    <s v="Sin cebolla"/>
    <n v="36"/>
    <n v="87"/>
    <n v="0.58620689655172409"/>
    <n v="0.70588235294117652"/>
  </r>
  <r>
    <x v="648"/>
    <n v="9"/>
    <s v="Plato_16"/>
    <s v="Descripci‚àö‚â•n del Plato_16"/>
    <n v="16"/>
    <n v="28"/>
    <n v="3"/>
    <n v="40"/>
    <s v="Ninguna"/>
    <n v="36"/>
    <n v="84"/>
    <n v="0.5714285714285714"/>
    <n v="0.75"/>
  </r>
  <r>
    <x v="648"/>
    <n v="9"/>
    <s v="Plato_1"/>
    <s v="Descripci‚àö‚â•n del Plato_1"/>
    <n v="15"/>
    <n v="25"/>
    <n v="1"/>
    <n v="32"/>
    <s v="Sin cebolla"/>
    <n v="10"/>
    <n v="25"/>
    <n v="0.6"/>
    <n v="0.66666666666666663"/>
  </r>
  <r>
    <x v="648"/>
    <n v="9"/>
    <s v="Plato_3"/>
    <s v="Descripci‚àö‚â•n del Plato_3"/>
    <n v="12"/>
    <n v="20"/>
    <n v="3"/>
    <n v="15"/>
    <s v="Ninguna"/>
    <n v="24"/>
    <n v="60"/>
    <n v="0.6"/>
    <n v="0.66666666666666663"/>
  </r>
  <r>
    <x v="649"/>
    <n v="11"/>
    <s v="Plato_13"/>
    <s v="Descripci‚àö‚â•n del Plato_13"/>
    <n v="13"/>
    <n v="21"/>
    <n v="2"/>
    <n v="18"/>
    <s v="Sin cebolla"/>
    <n v="16"/>
    <n v="42"/>
    <n v="0.61904761904761907"/>
    <n v="0.61538461538461542"/>
  </r>
  <r>
    <x v="649"/>
    <n v="11"/>
    <s v="Plato_9"/>
    <s v="Descripci‚àö‚â•n del Plato_9"/>
    <n v="17"/>
    <n v="29"/>
    <n v="2"/>
    <n v="35"/>
    <s v="Sin cebolla"/>
    <n v="24"/>
    <n v="58"/>
    <n v="0.58620689655172409"/>
    <n v="0.70588235294117652"/>
  </r>
  <r>
    <x v="649"/>
    <n v="11"/>
    <s v="Plato_15"/>
    <s v="Descripci‚àö‚â•n del Plato_15"/>
    <n v="19"/>
    <n v="32"/>
    <n v="1"/>
    <n v="12"/>
    <s v="Sin cebolla"/>
    <n v="13"/>
    <n v="32"/>
    <n v="0.59375"/>
    <n v="0.68421052631578949"/>
  </r>
  <r>
    <x v="649"/>
    <n v="11"/>
    <s v="Plato_8"/>
    <s v="Descripci‚àö‚â•n del Plato_8"/>
    <n v="21"/>
    <n v="35"/>
    <n v="3"/>
    <n v="11"/>
    <s v="Ninguna"/>
    <n v="42"/>
    <n v="105"/>
    <n v="0.6"/>
    <n v="0.66666666666666663"/>
  </r>
  <r>
    <x v="650"/>
    <n v="16"/>
    <s v="Plato_20"/>
    <s v="Descripci‚àö‚â•n del Plato_20"/>
    <n v="25"/>
    <n v="40"/>
    <n v="2"/>
    <n v="50"/>
    <s v="Ninguna"/>
    <n v="30"/>
    <n v="80"/>
    <n v="0.625"/>
    <n v="0.6"/>
  </r>
  <r>
    <x v="650"/>
    <n v="16"/>
    <s v="Plato_13"/>
    <s v="Descripci‚àö‚â•n del Plato_13"/>
    <n v="13"/>
    <n v="21"/>
    <n v="3"/>
    <n v="9"/>
    <s v="Ninguna"/>
    <n v="24"/>
    <n v="63"/>
    <n v="0.61904761904761907"/>
    <n v="0.61538461538461542"/>
  </r>
  <r>
    <x v="650"/>
    <n v="16"/>
    <s v="Plato_11"/>
    <s v="Descripci‚àö‚â•n del Plato_11"/>
    <n v="20"/>
    <n v="33"/>
    <n v="2"/>
    <n v="29"/>
    <s v="Ninguna"/>
    <n v="26"/>
    <n v="66"/>
    <n v="0.60606060606060608"/>
    <n v="0.65"/>
  </r>
  <r>
    <x v="651"/>
    <n v="14"/>
    <s v="Plato_17"/>
    <s v="Descripci‚àö‚â•n del Plato_17"/>
    <n v="19"/>
    <n v="31"/>
    <n v="2"/>
    <n v="12"/>
    <s v="Ninguna"/>
    <n v="24"/>
    <n v="62"/>
    <n v="0.61290322580645162"/>
    <n v="0.63157894736842102"/>
  </r>
  <r>
    <x v="651"/>
    <n v="14"/>
    <s v="Plato_19"/>
    <s v="Descripci‚àö‚â•n del Plato_19"/>
    <n v="22"/>
    <n v="36"/>
    <n v="3"/>
    <n v="38"/>
    <s v="Sin cebolla"/>
    <n v="42"/>
    <n v="108"/>
    <n v="0.61111111111111116"/>
    <n v="0.63636363636363635"/>
  </r>
  <r>
    <x v="652"/>
    <n v="13"/>
    <s v="Plato_16"/>
    <s v="Descripci‚àö‚â•n del Plato_16"/>
    <n v="16"/>
    <n v="28"/>
    <n v="3"/>
    <n v="51"/>
    <s v="Sin cebolla"/>
    <n v="36"/>
    <n v="84"/>
    <n v="0.5714285714285714"/>
    <n v="0.75"/>
  </r>
  <r>
    <x v="652"/>
    <n v="13"/>
    <s v="Plato_2"/>
    <s v="Descripci‚àö‚â•n del Plato_2"/>
    <n v="18"/>
    <n v="30"/>
    <n v="3"/>
    <n v="46"/>
    <s v="Ninguna"/>
    <n v="36"/>
    <n v="90"/>
    <n v="0.6"/>
    <n v="0.66666666666666663"/>
  </r>
  <r>
    <x v="652"/>
    <n v="13"/>
    <s v="Plato_8"/>
    <s v="Descripci‚àö‚â•n del Plato_8"/>
    <n v="21"/>
    <n v="35"/>
    <n v="2"/>
    <n v="53"/>
    <s v="Ninguna"/>
    <n v="28"/>
    <n v="70"/>
    <n v="0.6"/>
    <n v="0.66666666666666663"/>
  </r>
  <r>
    <x v="653"/>
    <n v="12"/>
    <s v="Plato_5"/>
    <s v="Descripci‚àö‚â•n del Plato_5"/>
    <n v="13"/>
    <n v="22"/>
    <n v="1"/>
    <n v="31"/>
    <s v="Ninguna"/>
    <n v="9"/>
    <n v="22"/>
    <n v="0.59090909090909094"/>
    <n v="0.69230769230769229"/>
  </r>
  <r>
    <x v="653"/>
    <n v="12"/>
    <s v="Plato_3"/>
    <s v="Descripci‚àö‚â•n del Plato_3"/>
    <n v="12"/>
    <n v="20"/>
    <n v="1"/>
    <n v="13"/>
    <s v="Ninguna"/>
    <n v="8"/>
    <n v="20"/>
    <n v="0.6"/>
    <n v="0.66666666666666663"/>
  </r>
  <r>
    <x v="654"/>
    <n v="5"/>
    <s v="Plato_17"/>
    <s v="Descripci‚àö‚â•n del Plato_17"/>
    <n v="19"/>
    <n v="31"/>
    <n v="3"/>
    <n v="36"/>
    <s v="Sin cebolla"/>
    <n v="36"/>
    <n v="93"/>
    <n v="0.61290322580645162"/>
    <n v="0.63157894736842102"/>
  </r>
  <r>
    <x v="655"/>
    <n v="19"/>
    <s v="Plato_14"/>
    <s v="Descripci‚àö‚â•n del Plato_14"/>
    <n v="14"/>
    <n v="23"/>
    <n v="1"/>
    <n v="13"/>
    <s v="Ninguna"/>
    <n v="9"/>
    <n v="23"/>
    <n v="0.60869565217391308"/>
    <n v="0.6428571428571429"/>
  </r>
  <r>
    <x v="655"/>
    <n v="19"/>
    <s v="Plato_3"/>
    <s v="Descripci‚àö‚â•n del Plato_3"/>
    <n v="12"/>
    <n v="20"/>
    <n v="3"/>
    <n v="44"/>
    <s v="Sin cebolla"/>
    <n v="24"/>
    <n v="60"/>
    <n v="0.6"/>
    <n v="0.66666666666666663"/>
  </r>
  <r>
    <x v="655"/>
    <n v="19"/>
    <s v="Plato_12"/>
    <s v="Descripci‚àö‚â•n del Plato_12"/>
    <n v="11"/>
    <n v="19"/>
    <n v="2"/>
    <n v="39"/>
    <s v="Sin cebolla"/>
    <n v="16"/>
    <n v="38"/>
    <n v="0.57894736842105265"/>
    <n v="0.72727272727272729"/>
  </r>
  <r>
    <x v="655"/>
    <n v="19"/>
    <s v="Plato_19"/>
    <s v="Descripci‚àö‚â•n del Plato_19"/>
    <n v="22"/>
    <n v="36"/>
    <n v="1"/>
    <n v="14"/>
    <s v="Ninguna"/>
    <n v="14"/>
    <n v="36"/>
    <n v="0.61111111111111116"/>
    <n v="0.63636363636363635"/>
  </r>
  <r>
    <x v="656"/>
    <n v="1"/>
    <s v="Plato_20"/>
    <s v="Descripci‚àö‚â•n del Plato_20"/>
    <n v="25"/>
    <n v="40"/>
    <n v="2"/>
    <n v="55"/>
    <s v="Sin cebolla"/>
    <n v="30"/>
    <n v="80"/>
    <n v="0.625"/>
    <n v="0.6"/>
  </r>
  <r>
    <x v="656"/>
    <n v="1"/>
    <s v="Plato_14"/>
    <s v="Descripci‚àö‚â•n del Plato_14"/>
    <n v="14"/>
    <n v="23"/>
    <n v="2"/>
    <n v="39"/>
    <s v="Sin cebolla"/>
    <n v="18"/>
    <n v="46"/>
    <n v="0.60869565217391308"/>
    <n v="0.6428571428571429"/>
  </r>
  <r>
    <x v="656"/>
    <n v="1"/>
    <s v="Plato_8"/>
    <s v="Descripci‚àö‚â•n del Plato_8"/>
    <n v="21"/>
    <n v="35"/>
    <n v="2"/>
    <n v="40"/>
    <s v="Sin cebolla"/>
    <n v="28"/>
    <n v="70"/>
    <n v="0.6"/>
    <n v="0.66666666666666663"/>
  </r>
  <r>
    <x v="657"/>
    <n v="19"/>
    <s v="Plato_15"/>
    <s v="Descripci‚àö‚â•n del Plato_15"/>
    <n v="19"/>
    <n v="32"/>
    <n v="1"/>
    <n v="21"/>
    <s v="Sin cebolla"/>
    <n v="13"/>
    <n v="32"/>
    <n v="0.59375"/>
    <n v="0.68421052631578949"/>
  </r>
  <r>
    <x v="657"/>
    <n v="19"/>
    <s v="Plato_6"/>
    <s v="Descripci‚àö‚â•n del Plato_6"/>
    <n v="16"/>
    <n v="27"/>
    <n v="2"/>
    <n v="27"/>
    <s v="Sin cebolla"/>
    <n v="22"/>
    <n v="54"/>
    <n v="0.59259259259259256"/>
    <n v="0.6875"/>
  </r>
  <r>
    <x v="658"/>
    <n v="9"/>
    <s v="Plato_9"/>
    <s v="Descripci‚àö‚â•n del Plato_9"/>
    <n v="17"/>
    <n v="29"/>
    <n v="3"/>
    <n v="31"/>
    <s v="Ninguna"/>
    <n v="36"/>
    <n v="87"/>
    <n v="0.58620689655172409"/>
    <n v="0.70588235294117652"/>
  </r>
  <r>
    <x v="659"/>
    <n v="19"/>
    <s v="Plato_12"/>
    <s v="Descripci‚àö‚â•n del Plato_12"/>
    <n v="11"/>
    <n v="19"/>
    <n v="2"/>
    <n v="24"/>
    <s v="Sin cebolla"/>
    <n v="16"/>
    <n v="38"/>
    <n v="0.57894736842105265"/>
    <n v="0.72727272727272729"/>
  </r>
  <r>
    <x v="659"/>
    <n v="19"/>
    <s v="Plato_2"/>
    <s v="Descripci‚àö‚â•n del Plato_2"/>
    <n v="18"/>
    <n v="30"/>
    <n v="3"/>
    <n v="16"/>
    <s v="Ninguna"/>
    <n v="36"/>
    <n v="90"/>
    <n v="0.6"/>
    <n v="0.66666666666666663"/>
  </r>
  <r>
    <x v="659"/>
    <n v="19"/>
    <s v="Plato_20"/>
    <s v="Descripci‚àö‚â•n del Plato_20"/>
    <n v="25"/>
    <n v="40"/>
    <n v="2"/>
    <n v="5"/>
    <s v="Sin cebolla"/>
    <n v="30"/>
    <n v="80"/>
    <n v="0.625"/>
    <n v="0.6"/>
  </r>
  <r>
    <x v="660"/>
    <n v="16"/>
    <s v="Plato_14"/>
    <s v="Descripci‚àö‚â•n del Plato_14"/>
    <n v="14"/>
    <n v="23"/>
    <n v="3"/>
    <n v="56"/>
    <s v="Sin cebolla"/>
    <n v="27"/>
    <n v="69"/>
    <n v="0.60869565217391308"/>
    <n v="0.6428571428571429"/>
  </r>
  <r>
    <x v="660"/>
    <n v="16"/>
    <s v="Plato_17"/>
    <s v="Descripci‚àö‚â•n del Plato_17"/>
    <n v="19"/>
    <n v="31"/>
    <n v="1"/>
    <n v="22"/>
    <s v="Sin cebolla"/>
    <n v="12"/>
    <n v="31"/>
    <n v="0.61290322580645162"/>
    <n v="0.63157894736842102"/>
  </r>
  <r>
    <x v="660"/>
    <n v="16"/>
    <s v="Plato_1"/>
    <s v="Descripci‚àö‚â•n del Plato_1"/>
    <n v="15"/>
    <n v="25"/>
    <n v="2"/>
    <n v="30"/>
    <s v="Ninguna"/>
    <n v="20"/>
    <n v="50"/>
    <n v="0.6"/>
    <n v="0.66666666666666663"/>
  </r>
  <r>
    <x v="660"/>
    <n v="16"/>
    <s v="Plato_16"/>
    <s v="Descripci‚àö‚â•n del Plato_16"/>
    <n v="16"/>
    <n v="28"/>
    <n v="2"/>
    <n v="27"/>
    <s v="Sin cebolla"/>
    <n v="24"/>
    <n v="56"/>
    <n v="0.5714285714285714"/>
    <n v="0.75"/>
  </r>
  <r>
    <x v="661"/>
    <n v="15"/>
    <s v="Plato_7"/>
    <s v="Descripci‚àö‚â•n del Plato_7"/>
    <n v="14"/>
    <n v="24"/>
    <n v="3"/>
    <n v="34"/>
    <s v="Ninguna"/>
    <n v="30"/>
    <n v="72"/>
    <n v="0.58333333333333337"/>
    <n v="0.7142857142857143"/>
  </r>
  <r>
    <x v="661"/>
    <n v="15"/>
    <s v="Plato_1"/>
    <s v="Descripci‚àö‚â•n del Plato_1"/>
    <n v="15"/>
    <n v="25"/>
    <n v="1"/>
    <n v="10"/>
    <s v="Sin cebolla"/>
    <n v="10"/>
    <n v="25"/>
    <n v="0.6"/>
    <n v="0.66666666666666663"/>
  </r>
  <r>
    <x v="661"/>
    <n v="15"/>
    <s v="Plato_19"/>
    <s v="Descripci‚àö‚â•n del Plato_19"/>
    <n v="22"/>
    <n v="36"/>
    <n v="1"/>
    <n v="41"/>
    <s v="Ninguna"/>
    <n v="14"/>
    <n v="36"/>
    <n v="0.61111111111111116"/>
    <n v="0.63636363636363635"/>
  </r>
  <r>
    <x v="662"/>
    <n v="3"/>
    <s v="Plato_4"/>
    <s v="Descripci‚àö‚â•n del Plato_4"/>
    <n v="10"/>
    <n v="18"/>
    <n v="2"/>
    <n v="40"/>
    <s v="Sin cebolla"/>
    <n v="16"/>
    <n v="36"/>
    <n v="0.55555555555555558"/>
    <n v="0.8"/>
  </r>
  <r>
    <x v="662"/>
    <n v="3"/>
    <s v="Plato_9"/>
    <s v="Descripci‚àö‚â•n del Plato_9"/>
    <n v="17"/>
    <n v="29"/>
    <n v="2"/>
    <n v="5"/>
    <s v="Sin cebolla"/>
    <n v="24"/>
    <n v="58"/>
    <n v="0.58620689655172409"/>
    <n v="0.70588235294117652"/>
  </r>
  <r>
    <x v="662"/>
    <n v="3"/>
    <s v="Plato_3"/>
    <s v="Descripci‚àö‚â•n del Plato_3"/>
    <n v="12"/>
    <n v="20"/>
    <n v="1"/>
    <n v="42"/>
    <s v="Sin cebolla"/>
    <n v="8"/>
    <n v="20"/>
    <n v="0.6"/>
    <n v="0.66666666666666663"/>
  </r>
  <r>
    <x v="663"/>
    <n v="20"/>
    <s v="Plato_4"/>
    <s v="Descripci‚àö‚â•n del Plato_4"/>
    <n v="10"/>
    <n v="18"/>
    <n v="1"/>
    <n v="9"/>
    <s v="Ninguna"/>
    <n v="8"/>
    <n v="18"/>
    <n v="0.55555555555555558"/>
    <n v="0.8"/>
  </r>
  <r>
    <x v="663"/>
    <n v="20"/>
    <s v="Plato_12"/>
    <s v="Descripci‚àö‚â•n del Plato_12"/>
    <n v="11"/>
    <n v="19"/>
    <n v="2"/>
    <n v="42"/>
    <s v="Ninguna"/>
    <n v="16"/>
    <n v="38"/>
    <n v="0.57894736842105265"/>
    <n v="0.72727272727272729"/>
  </r>
  <r>
    <x v="663"/>
    <n v="20"/>
    <s v="Plato_5"/>
    <s v="Descripci‚àö‚â•n del Plato_5"/>
    <n v="13"/>
    <n v="22"/>
    <n v="3"/>
    <n v="48"/>
    <s v="Sin cebolla"/>
    <n v="27"/>
    <n v="66"/>
    <n v="0.59090909090909094"/>
    <n v="0.69230769230769229"/>
  </r>
  <r>
    <x v="664"/>
    <n v="6"/>
    <s v="Plato_1"/>
    <s v="Descripci‚àö‚â•n del Plato_1"/>
    <n v="15"/>
    <n v="25"/>
    <n v="3"/>
    <n v="25"/>
    <s v="Sin cebolla"/>
    <n v="30"/>
    <n v="75"/>
    <n v="0.6"/>
    <n v="0.66666666666666663"/>
  </r>
  <r>
    <x v="664"/>
    <n v="6"/>
    <s v="Plato_6"/>
    <s v="Descripci‚àö‚â•n del Plato_6"/>
    <n v="16"/>
    <n v="27"/>
    <n v="2"/>
    <n v="15"/>
    <s v="Sin cebolla"/>
    <n v="22"/>
    <n v="54"/>
    <n v="0.59259259259259256"/>
    <n v="0.6875"/>
  </r>
  <r>
    <x v="665"/>
    <n v="8"/>
    <s v="Plato_3"/>
    <s v="Descripci‚àö‚â•n del Plato_3"/>
    <n v="12"/>
    <n v="20"/>
    <n v="2"/>
    <n v="27"/>
    <s v="Sin cebolla"/>
    <n v="16"/>
    <n v="40"/>
    <n v="0.6"/>
    <n v="0.66666666666666663"/>
  </r>
  <r>
    <x v="666"/>
    <n v="6"/>
    <s v="Plato_19"/>
    <s v="Descripci‚àö‚â•n del Plato_19"/>
    <n v="22"/>
    <n v="36"/>
    <n v="1"/>
    <n v="12"/>
    <s v="Ninguna"/>
    <n v="14"/>
    <n v="36"/>
    <n v="0.61111111111111116"/>
    <n v="0.63636363636363635"/>
  </r>
  <r>
    <x v="667"/>
    <n v="12"/>
    <s v="Plato_10"/>
    <s v="Descripci‚àö‚â•n del Plato_10"/>
    <n v="15"/>
    <n v="26"/>
    <n v="3"/>
    <n v="59"/>
    <s v="Ninguna"/>
    <n v="33"/>
    <n v="78"/>
    <n v="0.57692307692307687"/>
    <n v="0.73333333333333328"/>
  </r>
  <r>
    <x v="667"/>
    <n v="12"/>
    <s v="Plato_7"/>
    <s v="Descripci‚àö‚â•n del Plato_7"/>
    <n v="14"/>
    <n v="24"/>
    <n v="2"/>
    <n v="9"/>
    <s v="Sin cebolla"/>
    <n v="20"/>
    <n v="48"/>
    <n v="0.58333333333333337"/>
    <n v="0.7142857142857143"/>
  </r>
  <r>
    <x v="667"/>
    <n v="12"/>
    <s v="Plato_1"/>
    <s v="Descripci‚àö‚â•n del Plato_1"/>
    <n v="15"/>
    <n v="25"/>
    <n v="3"/>
    <n v="47"/>
    <s v="Ninguna"/>
    <n v="30"/>
    <n v="75"/>
    <n v="0.6"/>
    <n v="0.66666666666666663"/>
  </r>
  <r>
    <x v="668"/>
    <n v="10"/>
    <s v="Plato_17"/>
    <s v="Descripci‚àö‚â•n del Plato_17"/>
    <n v="19"/>
    <n v="31"/>
    <n v="1"/>
    <n v="13"/>
    <s v="Sin cebolla"/>
    <n v="12"/>
    <n v="31"/>
    <n v="0.61290322580645162"/>
    <n v="0.63157894736842102"/>
  </r>
  <r>
    <x v="668"/>
    <n v="10"/>
    <s v="Plato_6"/>
    <s v="Descripci‚àö‚â•n del Plato_6"/>
    <n v="16"/>
    <n v="27"/>
    <n v="2"/>
    <n v="14"/>
    <s v="Sin cebolla"/>
    <n v="22"/>
    <n v="54"/>
    <n v="0.59259259259259256"/>
    <n v="0.6875"/>
  </r>
  <r>
    <x v="668"/>
    <n v="10"/>
    <s v="Plato_15"/>
    <s v="Descripci‚àö‚â•n del Plato_15"/>
    <n v="19"/>
    <n v="32"/>
    <n v="3"/>
    <n v="42"/>
    <s v="Sin cebolla"/>
    <n v="39"/>
    <n v="96"/>
    <n v="0.59375"/>
    <n v="0.68421052631578949"/>
  </r>
  <r>
    <x v="669"/>
    <n v="16"/>
    <s v="Plato_14"/>
    <s v="Descripci‚àö‚â•n del Plato_14"/>
    <n v="14"/>
    <n v="23"/>
    <n v="1"/>
    <n v="26"/>
    <s v="Ninguna"/>
    <n v="9"/>
    <n v="23"/>
    <n v="0.60869565217391308"/>
    <n v="0.6428571428571429"/>
  </r>
  <r>
    <x v="669"/>
    <n v="16"/>
    <s v="Plato_8"/>
    <s v="Descripci‚àö‚â•n del Plato_8"/>
    <n v="21"/>
    <n v="35"/>
    <n v="1"/>
    <n v="17"/>
    <s v="Sin cebolla"/>
    <n v="14"/>
    <n v="35"/>
    <n v="0.6"/>
    <n v="0.66666666666666663"/>
  </r>
  <r>
    <x v="669"/>
    <n v="16"/>
    <s v="Plato_19"/>
    <s v="Descripci‚àö‚â•n del Plato_19"/>
    <n v="22"/>
    <n v="36"/>
    <n v="1"/>
    <n v="32"/>
    <s v="Ninguna"/>
    <n v="14"/>
    <n v="36"/>
    <n v="0.61111111111111116"/>
    <n v="0.63636363636363635"/>
  </r>
  <r>
    <x v="670"/>
    <n v="17"/>
    <s v="Plato_8"/>
    <s v="Descripci‚àö‚â•n del Plato_8"/>
    <n v="21"/>
    <n v="35"/>
    <n v="2"/>
    <n v="29"/>
    <s v="Sin cebolla"/>
    <n v="28"/>
    <n v="70"/>
    <n v="0.6"/>
    <n v="0.66666666666666663"/>
  </r>
  <r>
    <x v="670"/>
    <n v="17"/>
    <s v="Plato_1"/>
    <s v="Descripci‚àö‚â•n del Plato_1"/>
    <n v="15"/>
    <n v="25"/>
    <n v="2"/>
    <n v="32"/>
    <s v="Ninguna"/>
    <n v="20"/>
    <n v="50"/>
    <n v="0.6"/>
    <n v="0.66666666666666663"/>
  </r>
  <r>
    <x v="670"/>
    <n v="17"/>
    <s v="Plato_15"/>
    <s v="Descripci‚àö‚â•n del Plato_15"/>
    <n v="19"/>
    <n v="32"/>
    <n v="2"/>
    <n v="34"/>
    <s v="Ninguna"/>
    <n v="26"/>
    <n v="64"/>
    <n v="0.59375"/>
    <n v="0.68421052631578949"/>
  </r>
  <r>
    <x v="671"/>
    <n v="12"/>
    <s v="Plato_15"/>
    <s v="Descripci‚àö‚â•n del Plato_15"/>
    <n v="19"/>
    <n v="32"/>
    <n v="3"/>
    <n v="21"/>
    <s v="Sin cebolla"/>
    <n v="39"/>
    <n v="96"/>
    <n v="0.59375"/>
    <n v="0.68421052631578949"/>
  </r>
  <r>
    <x v="671"/>
    <n v="12"/>
    <s v="Plato_13"/>
    <s v="Descripci‚àö‚â•n del Plato_13"/>
    <n v="13"/>
    <n v="21"/>
    <n v="2"/>
    <n v="15"/>
    <s v="Sin cebolla"/>
    <n v="16"/>
    <n v="42"/>
    <n v="0.61904761904761907"/>
    <n v="0.61538461538461542"/>
  </r>
  <r>
    <x v="671"/>
    <n v="12"/>
    <s v="Plato_12"/>
    <s v="Descripci‚àö‚â•n del Plato_12"/>
    <n v="11"/>
    <n v="19"/>
    <n v="1"/>
    <n v="42"/>
    <s v="Ninguna"/>
    <n v="8"/>
    <n v="19"/>
    <n v="0.57894736842105265"/>
    <n v="0.72727272727272729"/>
  </r>
  <r>
    <x v="672"/>
    <n v="20"/>
    <s v="Plato_20"/>
    <s v="Descripci‚àö‚â•n del Plato_20"/>
    <n v="25"/>
    <n v="40"/>
    <n v="2"/>
    <n v="13"/>
    <s v="Ninguna"/>
    <n v="30"/>
    <n v="80"/>
    <n v="0.625"/>
    <n v="0.6"/>
  </r>
  <r>
    <x v="672"/>
    <n v="20"/>
    <s v="Plato_8"/>
    <s v="Descripci‚àö‚â•n del Plato_8"/>
    <n v="21"/>
    <n v="35"/>
    <n v="3"/>
    <n v="10"/>
    <s v="Ninguna"/>
    <n v="42"/>
    <n v="105"/>
    <n v="0.6"/>
    <n v="0.66666666666666663"/>
  </r>
  <r>
    <x v="672"/>
    <n v="20"/>
    <s v="Plato_2"/>
    <s v="Descripci‚àö‚â•n del Plato_2"/>
    <n v="18"/>
    <n v="30"/>
    <n v="1"/>
    <n v="25"/>
    <s v="Ninguna"/>
    <n v="12"/>
    <n v="30"/>
    <n v="0.6"/>
    <n v="0.66666666666666663"/>
  </r>
  <r>
    <x v="672"/>
    <n v="20"/>
    <s v="Plato_1"/>
    <s v="Descripci‚àö‚â•n del Plato_1"/>
    <n v="15"/>
    <n v="25"/>
    <n v="2"/>
    <n v="45"/>
    <s v="Sin cebolla"/>
    <n v="20"/>
    <n v="50"/>
    <n v="0.6"/>
    <n v="0.66666666666666663"/>
  </r>
  <r>
    <x v="673"/>
    <n v="1"/>
    <s v="Plato_12"/>
    <s v="Descripci‚àö‚â•n del Plato_12"/>
    <n v="11"/>
    <n v="19"/>
    <n v="3"/>
    <n v="11"/>
    <s v="Ninguna"/>
    <n v="24"/>
    <n v="57"/>
    <n v="0.57894736842105265"/>
    <n v="0.72727272727272729"/>
  </r>
  <r>
    <x v="673"/>
    <n v="1"/>
    <s v="Plato_4"/>
    <s v="Descripci‚àö‚â•n del Plato_4"/>
    <n v="10"/>
    <n v="18"/>
    <n v="2"/>
    <n v="12"/>
    <s v="Ninguna"/>
    <n v="16"/>
    <n v="36"/>
    <n v="0.55555555555555558"/>
    <n v="0.8"/>
  </r>
  <r>
    <x v="673"/>
    <n v="1"/>
    <s v="Plato_17"/>
    <s v="Descripci‚àö‚â•n del Plato_17"/>
    <n v="19"/>
    <n v="31"/>
    <n v="3"/>
    <n v="7"/>
    <s v="Sin cebolla"/>
    <n v="36"/>
    <n v="93"/>
    <n v="0.61290322580645162"/>
    <n v="0.63157894736842102"/>
  </r>
  <r>
    <x v="673"/>
    <n v="1"/>
    <s v="Plato_13"/>
    <s v="Descripci‚àö‚â•n del Plato_13"/>
    <n v="13"/>
    <n v="21"/>
    <n v="1"/>
    <n v="35"/>
    <s v="Ninguna"/>
    <n v="8"/>
    <n v="21"/>
    <n v="0.61904761904761907"/>
    <n v="0.61538461538461542"/>
  </r>
  <r>
    <x v="674"/>
    <n v="5"/>
    <s v="Plato_1"/>
    <s v="Descripci‚àö‚â•n del Plato_1"/>
    <n v="15"/>
    <n v="25"/>
    <n v="1"/>
    <n v="8"/>
    <s v="Ninguna"/>
    <n v="10"/>
    <n v="25"/>
    <n v="0.6"/>
    <n v="0.66666666666666663"/>
  </r>
  <r>
    <x v="674"/>
    <n v="5"/>
    <s v="Plato_3"/>
    <s v="Descripci‚àö‚â•n del Plato_3"/>
    <n v="12"/>
    <n v="20"/>
    <n v="3"/>
    <n v="54"/>
    <s v="Sin cebolla"/>
    <n v="24"/>
    <n v="60"/>
    <n v="0.6"/>
    <n v="0.66666666666666663"/>
  </r>
  <r>
    <x v="674"/>
    <n v="5"/>
    <s v="Plato_19"/>
    <s v="Descripci‚àö‚â•n del Plato_19"/>
    <n v="22"/>
    <n v="36"/>
    <n v="3"/>
    <n v="59"/>
    <s v="Ninguna"/>
    <n v="42"/>
    <n v="108"/>
    <n v="0.61111111111111116"/>
    <n v="0.63636363636363635"/>
  </r>
  <r>
    <x v="675"/>
    <n v="7"/>
    <s v="Plato_17"/>
    <s v="Descripci‚àö‚â•n del Plato_17"/>
    <n v="19"/>
    <n v="31"/>
    <n v="1"/>
    <n v="45"/>
    <s v="Ninguna"/>
    <n v="12"/>
    <n v="31"/>
    <n v="0.61290322580645162"/>
    <n v="0.63157894736842102"/>
  </r>
  <r>
    <x v="675"/>
    <n v="7"/>
    <s v="Plato_14"/>
    <s v="Descripci‚àö‚â•n del Plato_14"/>
    <n v="14"/>
    <n v="23"/>
    <n v="1"/>
    <n v="40"/>
    <s v="Sin cebolla"/>
    <n v="9"/>
    <n v="23"/>
    <n v="0.60869565217391308"/>
    <n v="0.6428571428571429"/>
  </r>
  <r>
    <x v="675"/>
    <n v="7"/>
    <s v="Plato_16"/>
    <s v="Descripci‚àö‚â•n del Plato_16"/>
    <n v="16"/>
    <n v="28"/>
    <n v="1"/>
    <n v="12"/>
    <s v="Sin cebolla"/>
    <n v="12"/>
    <n v="28"/>
    <n v="0.5714285714285714"/>
    <n v="0.75"/>
  </r>
  <r>
    <x v="675"/>
    <n v="7"/>
    <s v="Plato_13"/>
    <s v="Descripci‚àö‚â•n del Plato_13"/>
    <n v="13"/>
    <n v="21"/>
    <n v="2"/>
    <n v="24"/>
    <s v="Ninguna"/>
    <n v="16"/>
    <n v="42"/>
    <n v="0.61904761904761907"/>
    <n v="0.61538461538461542"/>
  </r>
  <r>
    <x v="676"/>
    <n v="14"/>
    <s v="Plato_3"/>
    <s v="Descripci‚àö‚â•n del Plato_3"/>
    <n v="12"/>
    <n v="20"/>
    <n v="2"/>
    <n v="55"/>
    <s v="Ninguna"/>
    <n v="16"/>
    <n v="40"/>
    <n v="0.6"/>
    <n v="0.66666666666666663"/>
  </r>
  <r>
    <x v="676"/>
    <n v="14"/>
    <s v="Plato_8"/>
    <s v="Descripci‚àö‚â•n del Plato_8"/>
    <n v="21"/>
    <n v="35"/>
    <n v="2"/>
    <n v="59"/>
    <s v="Sin cebolla"/>
    <n v="28"/>
    <n v="70"/>
    <n v="0.6"/>
    <n v="0.66666666666666663"/>
  </r>
  <r>
    <x v="676"/>
    <n v="14"/>
    <s v="Plato_18"/>
    <s v="Descripci‚àö‚â•n del Plato_18"/>
    <n v="20"/>
    <n v="34"/>
    <n v="1"/>
    <n v="34"/>
    <s v="Sin cebolla"/>
    <n v="14"/>
    <n v="34"/>
    <n v="0.58823529411764708"/>
    <n v="0.7"/>
  </r>
  <r>
    <x v="677"/>
    <n v="19"/>
    <s v="Plato_9"/>
    <s v="Descripci‚àö‚â•n del Plato_9"/>
    <n v="17"/>
    <n v="29"/>
    <n v="1"/>
    <n v="27"/>
    <s v="Ninguna"/>
    <n v="12"/>
    <n v="29"/>
    <n v="0.58620689655172409"/>
    <n v="0.70588235294117652"/>
  </r>
  <r>
    <x v="677"/>
    <n v="19"/>
    <s v="Plato_12"/>
    <s v="Descripci‚àö‚â•n del Plato_12"/>
    <n v="11"/>
    <n v="19"/>
    <n v="3"/>
    <n v="37"/>
    <s v="Sin cebolla"/>
    <n v="24"/>
    <n v="57"/>
    <n v="0.57894736842105265"/>
    <n v="0.72727272727272729"/>
  </r>
  <r>
    <x v="677"/>
    <n v="19"/>
    <s v="Plato_8"/>
    <s v="Descripci‚àö‚â•n del Plato_8"/>
    <n v="21"/>
    <n v="35"/>
    <n v="2"/>
    <n v="37"/>
    <s v="Sin cebolla"/>
    <n v="28"/>
    <n v="70"/>
    <n v="0.6"/>
    <n v="0.66666666666666663"/>
  </r>
  <r>
    <x v="677"/>
    <n v="19"/>
    <s v="Plato_7"/>
    <s v="Descripci‚àö‚â•n del Plato_7"/>
    <n v="14"/>
    <n v="24"/>
    <n v="2"/>
    <n v="20"/>
    <s v="Sin cebolla"/>
    <n v="20"/>
    <n v="48"/>
    <n v="0.58333333333333337"/>
    <n v="0.7142857142857143"/>
  </r>
  <r>
    <x v="678"/>
    <n v="9"/>
    <s v="Plato_13"/>
    <s v="Descripci‚àö‚â•n del Plato_13"/>
    <n v="13"/>
    <n v="21"/>
    <n v="2"/>
    <n v="27"/>
    <s v="Sin cebolla"/>
    <n v="16"/>
    <n v="42"/>
    <n v="0.61904761904761907"/>
    <n v="0.61538461538461542"/>
  </r>
  <r>
    <x v="678"/>
    <n v="9"/>
    <s v="Plato_10"/>
    <s v="Descripci‚àö‚â•n del Plato_10"/>
    <n v="15"/>
    <n v="26"/>
    <n v="1"/>
    <n v="11"/>
    <s v="Sin cebolla"/>
    <n v="11"/>
    <n v="26"/>
    <n v="0.57692307692307687"/>
    <n v="0.73333333333333328"/>
  </r>
  <r>
    <x v="678"/>
    <n v="9"/>
    <s v="Plato_16"/>
    <s v="Descripci‚àö‚â•n del Plato_16"/>
    <n v="16"/>
    <n v="28"/>
    <n v="2"/>
    <n v="16"/>
    <s v="Sin cebolla"/>
    <n v="24"/>
    <n v="56"/>
    <n v="0.5714285714285714"/>
    <n v="0.75"/>
  </r>
  <r>
    <x v="678"/>
    <n v="9"/>
    <s v="Plato_1"/>
    <s v="Descripci‚àö‚â•n del Plato_1"/>
    <n v="15"/>
    <n v="25"/>
    <n v="3"/>
    <n v="52"/>
    <s v="Sin cebolla"/>
    <n v="30"/>
    <n v="75"/>
    <n v="0.6"/>
    <n v="0.66666666666666663"/>
  </r>
  <r>
    <x v="679"/>
    <n v="5"/>
    <s v="Plato_4"/>
    <s v="Descripci‚àö‚â•n del Plato_4"/>
    <n v="10"/>
    <n v="18"/>
    <n v="2"/>
    <n v="6"/>
    <s v="Sin cebolla"/>
    <n v="16"/>
    <n v="36"/>
    <n v="0.55555555555555558"/>
    <n v="0.8"/>
  </r>
  <r>
    <x v="679"/>
    <n v="5"/>
    <s v="Plato_3"/>
    <s v="Descripci‚àö‚â•n del Plato_3"/>
    <n v="12"/>
    <n v="20"/>
    <n v="3"/>
    <n v="49"/>
    <s v="Sin cebolla"/>
    <n v="24"/>
    <n v="60"/>
    <n v="0.6"/>
    <n v="0.66666666666666663"/>
  </r>
  <r>
    <x v="679"/>
    <n v="5"/>
    <s v="Plato_11"/>
    <s v="Descripci‚àö‚â•n del Plato_11"/>
    <n v="20"/>
    <n v="33"/>
    <n v="2"/>
    <n v="56"/>
    <s v="Ninguna"/>
    <n v="26"/>
    <n v="66"/>
    <n v="0.60606060606060608"/>
    <n v="0.65"/>
  </r>
  <r>
    <x v="680"/>
    <n v="2"/>
    <s v="Plato_11"/>
    <s v="Descripci‚àö‚â•n del Plato_11"/>
    <n v="20"/>
    <n v="33"/>
    <n v="1"/>
    <n v="44"/>
    <s v="Ninguna"/>
    <n v="13"/>
    <n v="33"/>
    <n v="0.60606060606060608"/>
    <n v="0.65"/>
  </r>
  <r>
    <x v="680"/>
    <n v="2"/>
    <s v="Plato_13"/>
    <s v="Descripci‚àö‚â•n del Plato_13"/>
    <n v="13"/>
    <n v="21"/>
    <n v="2"/>
    <n v="21"/>
    <s v="Sin cebolla"/>
    <n v="16"/>
    <n v="42"/>
    <n v="0.61904761904761907"/>
    <n v="0.61538461538461542"/>
  </r>
  <r>
    <x v="681"/>
    <n v="1"/>
    <s v="Plato_14"/>
    <s v="Descripci‚àö‚â•n del Plato_14"/>
    <n v="14"/>
    <n v="23"/>
    <n v="1"/>
    <n v="43"/>
    <s v="Ninguna"/>
    <n v="9"/>
    <n v="23"/>
    <n v="0.60869565217391308"/>
    <n v="0.6428571428571429"/>
  </r>
  <r>
    <x v="682"/>
    <n v="2"/>
    <s v="Plato_5"/>
    <s v="Descripci‚àö‚â•n del Plato_5"/>
    <n v="13"/>
    <n v="22"/>
    <n v="1"/>
    <n v="25"/>
    <s v="Sin cebolla"/>
    <n v="9"/>
    <n v="22"/>
    <n v="0.59090909090909094"/>
    <n v="0.69230769230769229"/>
  </r>
  <r>
    <x v="682"/>
    <n v="2"/>
    <s v="Plato_3"/>
    <s v="Descripci‚àö‚â•n del Plato_3"/>
    <n v="12"/>
    <n v="20"/>
    <n v="2"/>
    <n v="35"/>
    <s v="Ninguna"/>
    <n v="16"/>
    <n v="40"/>
    <n v="0.6"/>
    <n v="0.66666666666666663"/>
  </r>
  <r>
    <x v="682"/>
    <n v="2"/>
    <s v="Plato_20"/>
    <s v="Descripci‚àö‚â•n del Plato_20"/>
    <n v="25"/>
    <n v="40"/>
    <n v="1"/>
    <n v="6"/>
    <s v="Sin cebolla"/>
    <n v="15"/>
    <n v="40"/>
    <n v="0.625"/>
    <n v="0.6"/>
  </r>
  <r>
    <x v="682"/>
    <n v="2"/>
    <s v="Plato_17"/>
    <s v="Descripci‚àö‚â•n del Plato_17"/>
    <n v="19"/>
    <n v="31"/>
    <n v="2"/>
    <n v="16"/>
    <s v="Sin cebolla"/>
    <n v="24"/>
    <n v="62"/>
    <n v="0.61290322580645162"/>
    <n v="0.63157894736842102"/>
  </r>
  <r>
    <x v="683"/>
    <n v="10"/>
    <s v="Plato_19"/>
    <s v="Descripci‚àö‚â•n del Plato_19"/>
    <n v="22"/>
    <n v="36"/>
    <n v="1"/>
    <n v="38"/>
    <s v="Ninguna"/>
    <n v="14"/>
    <n v="36"/>
    <n v="0.61111111111111116"/>
    <n v="0.63636363636363635"/>
  </r>
  <r>
    <x v="683"/>
    <n v="10"/>
    <s v="Plato_17"/>
    <s v="Descripci‚àö‚â•n del Plato_17"/>
    <n v="19"/>
    <n v="31"/>
    <n v="1"/>
    <n v="10"/>
    <s v="Sin cebolla"/>
    <n v="12"/>
    <n v="31"/>
    <n v="0.61290322580645162"/>
    <n v="0.63157894736842102"/>
  </r>
  <r>
    <x v="683"/>
    <n v="10"/>
    <s v="Plato_10"/>
    <s v="Descripci‚àö‚â•n del Plato_10"/>
    <n v="15"/>
    <n v="26"/>
    <n v="1"/>
    <n v="25"/>
    <s v="Ninguna"/>
    <n v="11"/>
    <n v="26"/>
    <n v="0.57692307692307687"/>
    <n v="0.73333333333333328"/>
  </r>
  <r>
    <x v="683"/>
    <n v="10"/>
    <s v="Plato_9"/>
    <s v="Descripci‚àö‚â•n del Plato_9"/>
    <n v="17"/>
    <n v="29"/>
    <n v="3"/>
    <n v="37"/>
    <s v="Ninguna"/>
    <n v="36"/>
    <n v="87"/>
    <n v="0.58620689655172409"/>
    <n v="0.70588235294117652"/>
  </r>
  <r>
    <x v="684"/>
    <n v="5"/>
    <s v="Plato_6"/>
    <s v="Descripci‚àö‚â•n del Plato_6"/>
    <n v="16"/>
    <n v="27"/>
    <n v="2"/>
    <n v="17"/>
    <s v="Sin cebolla"/>
    <n v="22"/>
    <n v="54"/>
    <n v="0.59259259259259256"/>
    <n v="0.6875"/>
  </r>
  <r>
    <x v="685"/>
    <n v="10"/>
    <s v="Plato_17"/>
    <s v="Descripci‚àö‚â•n del Plato_17"/>
    <n v="19"/>
    <n v="31"/>
    <n v="2"/>
    <n v="37"/>
    <s v="Ninguna"/>
    <n v="24"/>
    <n v="62"/>
    <n v="0.61290322580645162"/>
    <n v="0.63157894736842102"/>
  </r>
  <r>
    <x v="685"/>
    <n v="10"/>
    <s v="Plato_3"/>
    <s v="Descripci‚àö‚â•n del Plato_3"/>
    <n v="12"/>
    <n v="20"/>
    <n v="2"/>
    <n v="21"/>
    <s v="Sin cebolla"/>
    <n v="16"/>
    <n v="40"/>
    <n v="0.6"/>
    <n v="0.66666666666666663"/>
  </r>
  <r>
    <x v="686"/>
    <n v="2"/>
    <s v="Plato_19"/>
    <s v="Descripci‚àö‚â•n del Plato_19"/>
    <n v="22"/>
    <n v="36"/>
    <n v="2"/>
    <n v="29"/>
    <s v="Ninguna"/>
    <n v="28"/>
    <n v="72"/>
    <n v="0.61111111111111116"/>
    <n v="0.63636363636363635"/>
  </r>
  <r>
    <x v="687"/>
    <n v="3"/>
    <s v="Plato_9"/>
    <s v="Descripci‚àö‚â•n del Plato_9"/>
    <n v="17"/>
    <n v="29"/>
    <n v="1"/>
    <n v="14"/>
    <s v="Sin cebolla"/>
    <n v="12"/>
    <n v="29"/>
    <n v="0.58620689655172409"/>
    <n v="0.70588235294117652"/>
  </r>
  <r>
    <x v="688"/>
    <n v="14"/>
    <s v="Plato_14"/>
    <s v="Descripci‚àö‚â•n del Plato_14"/>
    <n v="14"/>
    <n v="23"/>
    <n v="3"/>
    <n v="16"/>
    <s v="Ninguna"/>
    <n v="27"/>
    <n v="69"/>
    <n v="0.60869565217391308"/>
    <n v="0.6428571428571429"/>
  </r>
  <r>
    <x v="688"/>
    <n v="14"/>
    <s v="Plato_1"/>
    <s v="Descripci‚àö‚â•n del Plato_1"/>
    <n v="15"/>
    <n v="25"/>
    <n v="3"/>
    <n v="7"/>
    <s v="Ninguna"/>
    <n v="30"/>
    <n v="75"/>
    <n v="0.6"/>
    <n v="0.66666666666666663"/>
  </r>
  <r>
    <x v="688"/>
    <n v="14"/>
    <s v="Plato_13"/>
    <s v="Descripci‚àö‚â•n del Plato_13"/>
    <n v="13"/>
    <n v="21"/>
    <n v="1"/>
    <n v="6"/>
    <s v="Sin cebolla"/>
    <n v="8"/>
    <n v="21"/>
    <n v="0.61904761904761907"/>
    <n v="0.61538461538461542"/>
  </r>
  <r>
    <x v="689"/>
    <n v="15"/>
    <s v="Plato_20"/>
    <s v="Descripci‚àö‚â•n del Plato_20"/>
    <n v="25"/>
    <n v="40"/>
    <n v="1"/>
    <n v="49"/>
    <s v="Ninguna"/>
    <n v="15"/>
    <n v="40"/>
    <n v="0.625"/>
    <n v="0.6"/>
  </r>
  <r>
    <x v="689"/>
    <n v="15"/>
    <s v="Plato_17"/>
    <s v="Descripci‚àö‚â•n del Plato_17"/>
    <n v="19"/>
    <n v="31"/>
    <n v="2"/>
    <n v="16"/>
    <s v="Ninguna"/>
    <n v="24"/>
    <n v="62"/>
    <n v="0.61290322580645162"/>
    <n v="0.63157894736842102"/>
  </r>
  <r>
    <x v="689"/>
    <n v="15"/>
    <s v="Plato_16"/>
    <s v="Descripci‚àö‚â•n del Plato_16"/>
    <n v="16"/>
    <n v="28"/>
    <n v="2"/>
    <n v="54"/>
    <s v="Ninguna"/>
    <n v="24"/>
    <n v="56"/>
    <n v="0.5714285714285714"/>
    <n v="0.75"/>
  </r>
  <r>
    <x v="689"/>
    <n v="15"/>
    <s v="Plato_11"/>
    <s v="Descripci‚àö‚â•n del Plato_11"/>
    <n v="20"/>
    <n v="33"/>
    <n v="1"/>
    <n v="24"/>
    <s v="Ninguna"/>
    <n v="13"/>
    <n v="33"/>
    <n v="0.60606060606060608"/>
    <n v="0.65"/>
  </r>
  <r>
    <x v="690"/>
    <n v="19"/>
    <s v="Plato_5"/>
    <s v="Descripci‚àö‚â•n del Plato_5"/>
    <n v="13"/>
    <n v="22"/>
    <n v="3"/>
    <n v="34"/>
    <s v="Ninguna"/>
    <n v="27"/>
    <n v="66"/>
    <n v="0.59090909090909094"/>
    <n v="0.69230769230769229"/>
  </r>
  <r>
    <x v="691"/>
    <n v="9"/>
    <s v="Plato_8"/>
    <s v="Descripci‚àö‚â•n del Plato_8"/>
    <n v="21"/>
    <n v="35"/>
    <n v="3"/>
    <n v="33"/>
    <s v="Sin cebolla"/>
    <n v="42"/>
    <n v="105"/>
    <n v="0.6"/>
    <n v="0.66666666666666663"/>
  </r>
  <r>
    <x v="691"/>
    <n v="9"/>
    <s v="Plato_2"/>
    <s v="Descripci‚àö‚â•n del Plato_2"/>
    <n v="18"/>
    <n v="30"/>
    <n v="1"/>
    <n v="49"/>
    <s v="Ninguna"/>
    <n v="12"/>
    <n v="30"/>
    <n v="0.6"/>
    <n v="0.66666666666666663"/>
  </r>
  <r>
    <x v="691"/>
    <n v="9"/>
    <s v="Plato_4"/>
    <s v="Descripci‚àö‚â•n del Plato_4"/>
    <n v="10"/>
    <n v="18"/>
    <n v="1"/>
    <n v="11"/>
    <s v="Ninguna"/>
    <n v="8"/>
    <n v="18"/>
    <n v="0.55555555555555558"/>
    <n v="0.8"/>
  </r>
  <r>
    <x v="691"/>
    <n v="9"/>
    <s v="Plato_3"/>
    <s v="Descripci‚àö‚â•n del Plato_3"/>
    <n v="12"/>
    <n v="20"/>
    <n v="1"/>
    <n v="7"/>
    <s v="Ninguna"/>
    <n v="8"/>
    <n v="20"/>
    <n v="0.6"/>
    <n v="0.66666666666666663"/>
  </r>
  <r>
    <x v="692"/>
    <n v="15"/>
    <s v="Plato_19"/>
    <s v="Descripci‚àö‚â•n del Plato_19"/>
    <n v="22"/>
    <n v="36"/>
    <n v="1"/>
    <n v="20"/>
    <s v="Ninguna"/>
    <n v="14"/>
    <n v="36"/>
    <n v="0.61111111111111116"/>
    <n v="0.63636363636363635"/>
  </r>
  <r>
    <x v="692"/>
    <n v="15"/>
    <s v="Plato_13"/>
    <s v="Descripci‚àö‚â•n del Plato_13"/>
    <n v="13"/>
    <n v="21"/>
    <n v="2"/>
    <n v="24"/>
    <s v="Ninguna"/>
    <n v="16"/>
    <n v="42"/>
    <n v="0.61904761904761907"/>
    <n v="0.61538461538461542"/>
  </r>
  <r>
    <x v="693"/>
    <n v="5"/>
    <s v="Plato_3"/>
    <s v="Descripci‚àö‚â•n del Plato_3"/>
    <n v="12"/>
    <n v="20"/>
    <n v="3"/>
    <n v="20"/>
    <s v="Ninguna"/>
    <n v="24"/>
    <n v="60"/>
    <n v="0.6"/>
    <n v="0.66666666666666663"/>
  </r>
  <r>
    <x v="693"/>
    <n v="5"/>
    <s v="Plato_4"/>
    <s v="Descripci‚àö‚â•n del Plato_4"/>
    <n v="10"/>
    <n v="18"/>
    <n v="2"/>
    <n v="26"/>
    <s v="Sin cebolla"/>
    <n v="16"/>
    <n v="36"/>
    <n v="0.55555555555555558"/>
    <n v="0.8"/>
  </r>
  <r>
    <x v="693"/>
    <n v="5"/>
    <s v="Plato_20"/>
    <s v="Descripci‚àö‚â•n del Plato_20"/>
    <n v="25"/>
    <n v="40"/>
    <n v="1"/>
    <n v="40"/>
    <s v="Ninguna"/>
    <n v="15"/>
    <n v="40"/>
    <n v="0.625"/>
    <n v="0.6"/>
  </r>
  <r>
    <x v="693"/>
    <n v="5"/>
    <s v="Plato_13"/>
    <s v="Descripci‚àö‚â•n del Plato_13"/>
    <n v="13"/>
    <n v="21"/>
    <n v="1"/>
    <n v="42"/>
    <s v="Sin cebolla"/>
    <n v="8"/>
    <n v="21"/>
    <n v="0.61904761904761907"/>
    <n v="0.61538461538461542"/>
  </r>
  <r>
    <x v="694"/>
    <n v="9"/>
    <s v="Plato_16"/>
    <s v="Descripci‚àö‚â•n del Plato_16"/>
    <n v="16"/>
    <n v="28"/>
    <n v="2"/>
    <n v="30"/>
    <s v="Sin cebolla"/>
    <n v="24"/>
    <n v="56"/>
    <n v="0.5714285714285714"/>
    <n v="0.75"/>
  </r>
  <r>
    <x v="694"/>
    <n v="9"/>
    <s v="Plato_2"/>
    <s v="Descripci‚àö‚â•n del Plato_2"/>
    <n v="18"/>
    <n v="30"/>
    <n v="2"/>
    <n v="7"/>
    <s v="Sin cebolla"/>
    <n v="24"/>
    <n v="60"/>
    <n v="0.6"/>
    <n v="0.66666666666666663"/>
  </r>
  <r>
    <x v="695"/>
    <n v="2"/>
    <s v="Plato_14"/>
    <s v="Descripci‚àö‚â•n del Plato_14"/>
    <n v="14"/>
    <n v="23"/>
    <n v="2"/>
    <n v="23"/>
    <s v="Ninguna"/>
    <n v="18"/>
    <n v="46"/>
    <n v="0.60869565217391308"/>
    <n v="0.6428571428571429"/>
  </r>
  <r>
    <x v="696"/>
    <n v="4"/>
    <s v="Plato_14"/>
    <s v="Descripci‚àö‚â•n del Plato_14"/>
    <n v="14"/>
    <n v="23"/>
    <n v="2"/>
    <n v="24"/>
    <s v="Ninguna"/>
    <n v="18"/>
    <n v="46"/>
    <n v="0.60869565217391308"/>
    <n v="0.6428571428571429"/>
  </r>
  <r>
    <x v="696"/>
    <n v="4"/>
    <s v="Plato_11"/>
    <s v="Descripci‚àö‚â•n del Plato_11"/>
    <n v="20"/>
    <n v="33"/>
    <n v="2"/>
    <n v="41"/>
    <s v="Sin cebolla"/>
    <n v="26"/>
    <n v="66"/>
    <n v="0.60606060606060608"/>
    <n v="0.65"/>
  </r>
  <r>
    <x v="696"/>
    <n v="4"/>
    <s v="Plato_2"/>
    <s v="Descripci‚àö‚â•n del Plato_2"/>
    <n v="18"/>
    <n v="30"/>
    <n v="2"/>
    <n v="35"/>
    <s v="Sin cebolla"/>
    <n v="24"/>
    <n v="60"/>
    <n v="0.6"/>
    <n v="0.66666666666666663"/>
  </r>
  <r>
    <x v="696"/>
    <n v="4"/>
    <s v="Plato_6"/>
    <s v="Descripci‚àö‚â•n del Plato_6"/>
    <n v="16"/>
    <n v="27"/>
    <n v="1"/>
    <n v="7"/>
    <s v="Ninguna"/>
    <n v="11"/>
    <n v="27"/>
    <n v="0.59259259259259256"/>
    <n v="0.6875"/>
  </r>
  <r>
    <x v="697"/>
    <n v="19"/>
    <s v="Plato_6"/>
    <s v="Descripci‚àö‚â•n del Plato_6"/>
    <n v="16"/>
    <n v="27"/>
    <n v="1"/>
    <n v="55"/>
    <s v="Sin cebolla"/>
    <n v="11"/>
    <n v="27"/>
    <n v="0.59259259259259256"/>
    <n v="0.6875"/>
  </r>
  <r>
    <x v="697"/>
    <n v="19"/>
    <s v="Plato_10"/>
    <s v="Descripci‚àö‚â•n del Plato_10"/>
    <n v="15"/>
    <n v="26"/>
    <n v="1"/>
    <n v="12"/>
    <s v="Sin cebolla"/>
    <n v="11"/>
    <n v="26"/>
    <n v="0.57692307692307687"/>
    <n v="0.73333333333333328"/>
  </r>
  <r>
    <x v="697"/>
    <n v="19"/>
    <s v="Plato_14"/>
    <s v="Descripci‚àö‚â•n del Plato_14"/>
    <n v="14"/>
    <n v="23"/>
    <n v="3"/>
    <n v="19"/>
    <s v="Sin cebolla"/>
    <n v="27"/>
    <n v="69"/>
    <n v="0.60869565217391308"/>
    <n v="0.6428571428571429"/>
  </r>
  <r>
    <x v="697"/>
    <n v="19"/>
    <s v="Plato_13"/>
    <s v="Descripci‚àö‚â•n del Plato_13"/>
    <n v="13"/>
    <n v="21"/>
    <n v="3"/>
    <n v="15"/>
    <s v="Sin cebolla"/>
    <n v="24"/>
    <n v="63"/>
    <n v="0.61904761904761907"/>
    <n v="0.61538461538461542"/>
  </r>
  <r>
    <x v="698"/>
    <n v="8"/>
    <s v="Plato_9"/>
    <s v="Descripci‚àö‚â•n del Plato_9"/>
    <n v="17"/>
    <n v="29"/>
    <n v="2"/>
    <n v="11"/>
    <s v="Sin cebolla"/>
    <n v="24"/>
    <n v="58"/>
    <n v="0.58620689655172409"/>
    <n v="0.70588235294117652"/>
  </r>
  <r>
    <x v="699"/>
    <n v="8"/>
    <s v="Plato_18"/>
    <s v="Descripci‚àö‚â•n del Plato_18"/>
    <n v="20"/>
    <n v="34"/>
    <n v="3"/>
    <n v="37"/>
    <s v="Sin cebolla"/>
    <n v="42"/>
    <n v="102"/>
    <n v="0.58823529411764708"/>
    <n v="0.7"/>
  </r>
  <r>
    <x v="699"/>
    <n v="8"/>
    <s v="Plato_10"/>
    <s v="Descripci‚àö‚â•n del Plato_10"/>
    <n v="15"/>
    <n v="26"/>
    <n v="3"/>
    <n v="35"/>
    <s v="Sin cebolla"/>
    <n v="33"/>
    <n v="78"/>
    <n v="0.57692307692307687"/>
    <n v="0.73333333333333328"/>
  </r>
  <r>
    <x v="699"/>
    <n v="8"/>
    <s v="Plato_6"/>
    <s v="Descripci‚àö‚â•n del Plato_6"/>
    <n v="16"/>
    <n v="27"/>
    <n v="2"/>
    <n v="14"/>
    <s v="Sin cebolla"/>
    <n v="22"/>
    <n v="54"/>
    <n v="0.59259259259259256"/>
    <n v="0.6875"/>
  </r>
  <r>
    <x v="700"/>
    <n v="19"/>
    <s v="Plato_11"/>
    <s v="Descripci‚àö‚â•n del Plato_11"/>
    <n v="20"/>
    <n v="33"/>
    <n v="2"/>
    <n v="42"/>
    <s v="Sin cebolla"/>
    <n v="26"/>
    <n v="66"/>
    <n v="0.60606060606060608"/>
    <n v="0.65"/>
  </r>
  <r>
    <x v="700"/>
    <n v="19"/>
    <s v="Plato_4"/>
    <s v="Descripci‚àö‚â•n del Plato_4"/>
    <n v="10"/>
    <n v="18"/>
    <n v="2"/>
    <n v="55"/>
    <s v="Sin cebolla"/>
    <n v="16"/>
    <n v="36"/>
    <n v="0.55555555555555558"/>
    <n v="0.8"/>
  </r>
  <r>
    <x v="701"/>
    <n v="13"/>
    <s v="Plato_4"/>
    <s v="Descripci‚àö‚â•n del Plato_4"/>
    <n v="10"/>
    <n v="18"/>
    <n v="2"/>
    <n v="59"/>
    <s v="Ninguna"/>
    <n v="16"/>
    <n v="36"/>
    <n v="0.55555555555555558"/>
    <n v="0.8"/>
  </r>
  <r>
    <x v="701"/>
    <n v="13"/>
    <s v="Plato_13"/>
    <s v="Descripci‚àö‚â•n del Plato_13"/>
    <n v="13"/>
    <n v="21"/>
    <n v="1"/>
    <n v="36"/>
    <s v="Ninguna"/>
    <n v="8"/>
    <n v="21"/>
    <n v="0.61904761904761907"/>
    <n v="0.61538461538461542"/>
  </r>
  <r>
    <x v="701"/>
    <n v="13"/>
    <s v="Plato_6"/>
    <s v="Descripci‚àö‚â•n del Plato_6"/>
    <n v="16"/>
    <n v="27"/>
    <n v="2"/>
    <n v="29"/>
    <s v="Sin cebolla"/>
    <n v="22"/>
    <n v="54"/>
    <n v="0.59259259259259256"/>
    <n v="0.6875"/>
  </r>
  <r>
    <x v="701"/>
    <n v="13"/>
    <s v="Plato_16"/>
    <s v="Descripci‚àö‚â•n del Plato_16"/>
    <n v="16"/>
    <n v="28"/>
    <n v="3"/>
    <n v="31"/>
    <s v="Ninguna"/>
    <n v="36"/>
    <n v="84"/>
    <n v="0.5714285714285714"/>
    <n v="0.75"/>
  </r>
  <r>
    <x v="702"/>
    <n v="9"/>
    <s v="Plato_13"/>
    <s v="Descripci‚àö‚â•n del Plato_13"/>
    <n v="13"/>
    <n v="21"/>
    <n v="3"/>
    <n v="29"/>
    <s v="Sin cebolla"/>
    <n v="24"/>
    <n v="63"/>
    <n v="0.61904761904761907"/>
    <n v="0.61538461538461542"/>
  </r>
  <r>
    <x v="703"/>
    <n v="13"/>
    <s v="Plato_4"/>
    <s v="Descripci‚àö‚â•n del Plato_4"/>
    <n v="10"/>
    <n v="18"/>
    <n v="1"/>
    <n v="38"/>
    <s v="Ninguna"/>
    <n v="8"/>
    <n v="18"/>
    <n v="0.55555555555555558"/>
    <n v="0.8"/>
  </r>
  <r>
    <x v="704"/>
    <n v="12"/>
    <s v="Plato_3"/>
    <s v="Descripci‚àö‚â•n del Plato_3"/>
    <n v="12"/>
    <n v="20"/>
    <n v="3"/>
    <n v="25"/>
    <s v="Sin cebolla"/>
    <n v="24"/>
    <n v="60"/>
    <n v="0.6"/>
    <n v="0.66666666666666663"/>
  </r>
  <r>
    <x v="704"/>
    <n v="12"/>
    <s v="Plato_10"/>
    <s v="Descripci‚àö‚â•n del Plato_10"/>
    <n v="15"/>
    <n v="26"/>
    <n v="2"/>
    <n v="8"/>
    <s v="Ninguna"/>
    <n v="22"/>
    <n v="52"/>
    <n v="0.57692307692307687"/>
    <n v="0.73333333333333328"/>
  </r>
  <r>
    <x v="705"/>
    <n v="20"/>
    <s v="Plato_4"/>
    <s v="Descripci‚àö‚â•n del Plato_4"/>
    <n v="10"/>
    <n v="18"/>
    <n v="3"/>
    <n v="33"/>
    <s v="Sin cebolla"/>
    <n v="24"/>
    <n v="54"/>
    <n v="0.55555555555555558"/>
    <n v="0.8"/>
  </r>
  <r>
    <x v="706"/>
    <n v="15"/>
    <s v="Plato_15"/>
    <s v="Descripci‚àö‚â•n del Plato_15"/>
    <n v="19"/>
    <n v="32"/>
    <n v="1"/>
    <n v="31"/>
    <s v="Ninguna"/>
    <n v="13"/>
    <n v="32"/>
    <n v="0.59375"/>
    <n v="0.68421052631578949"/>
  </r>
  <r>
    <x v="706"/>
    <n v="15"/>
    <s v="Plato_13"/>
    <s v="Descripci‚àö‚â•n del Plato_13"/>
    <n v="13"/>
    <n v="21"/>
    <n v="1"/>
    <n v="42"/>
    <s v="Sin cebolla"/>
    <n v="8"/>
    <n v="21"/>
    <n v="0.61904761904761907"/>
    <n v="0.61538461538461542"/>
  </r>
  <r>
    <x v="706"/>
    <n v="15"/>
    <s v="Plato_2"/>
    <s v="Descripci‚àö‚â•n del Plato_2"/>
    <n v="18"/>
    <n v="30"/>
    <n v="2"/>
    <n v="53"/>
    <s v="Ninguna"/>
    <n v="24"/>
    <n v="60"/>
    <n v="0.6"/>
    <n v="0.66666666666666663"/>
  </r>
  <r>
    <x v="706"/>
    <n v="15"/>
    <s v="Plato_19"/>
    <s v="Descripci‚àö‚â•n del Plato_19"/>
    <n v="22"/>
    <n v="36"/>
    <n v="2"/>
    <n v="11"/>
    <s v="Ninguna"/>
    <n v="28"/>
    <n v="72"/>
    <n v="0.61111111111111116"/>
    <n v="0.63636363636363635"/>
  </r>
  <r>
    <x v="707"/>
    <n v="5"/>
    <s v="Plato_6"/>
    <s v="Descripci‚àö‚â•n del Plato_6"/>
    <n v="16"/>
    <n v="27"/>
    <n v="2"/>
    <n v="24"/>
    <s v="Sin cebolla"/>
    <n v="22"/>
    <n v="54"/>
    <n v="0.59259259259259256"/>
    <n v="0.6875"/>
  </r>
  <r>
    <x v="708"/>
    <n v="8"/>
    <s v="Plato_13"/>
    <s v="Descripci‚àö‚â•n del Plato_13"/>
    <n v="13"/>
    <n v="21"/>
    <n v="2"/>
    <n v="7"/>
    <s v="Ninguna"/>
    <n v="16"/>
    <n v="42"/>
    <n v="0.61904761904761907"/>
    <n v="0.61538461538461542"/>
  </r>
  <r>
    <x v="708"/>
    <n v="8"/>
    <s v="Plato_8"/>
    <s v="Descripci‚àö‚â•n del Plato_8"/>
    <n v="21"/>
    <n v="35"/>
    <n v="1"/>
    <n v="33"/>
    <s v="Sin cebolla"/>
    <n v="14"/>
    <n v="35"/>
    <n v="0.6"/>
    <n v="0.66666666666666663"/>
  </r>
  <r>
    <x v="708"/>
    <n v="8"/>
    <s v="Plato_11"/>
    <s v="Descripci‚àö‚â•n del Plato_11"/>
    <n v="20"/>
    <n v="33"/>
    <n v="2"/>
    <n v="27"/>
    <s v="Sin cebolla"/>
    <n v="26"/>
    <n v="66"/>
    <n v="0.60606060606060608"/>
    <n v="0.65"/>
  </r>
  <r>
    <x v="708"/>
    <n v="8"/>
    <s v="Plato_1"/>
    <s v="Descripci‚àö‚â•n del Plato_1"/>
    <n v="15"/>
    <n v="25"/>
    <n v="2"/>
    <n v="31"/>
    <s v="Ninguna"/>
    <n v="20"/>
    <n v="50"/>
    <n v="0.6"/>
    <n v="0.66666666666666663"/>
  </r>
  <r>
    <x v="709"/>
    <n v="18"/>
    <s v="Plato_3"/>
    <s v="Descripci‚àö‚â•n del Plato_3"/>
    <n v="12"/>
    <n v="20"/>
    <n v="2"/>
    <n v="32"/>
    <s v="Ninguna"/>
    <n v="16"/>
    <n v="40"/>
    <n v="0.6"/>
    <n v="0.66666666666666663"/>
  </r>
  <r>
    <x v="709"/>
    <n v="18"/>
    <s v="Plato_12"/>
    <s v="Descripci‚àö‚â•n del Plato_12"/>
    <n v="11"/>
    <n v="19"/>
    <n v="3"/>
    <n v="45"/>
    <s v="Sin cebolla"/>
    <n v="24"/>
    <n v="57"/>
    <n v="0.57894736842105265"/>
    <n v="0.72727272727272729"/>
  </r>
  <r>
    <x v="709"/>
    <n v="18"/>
    <s v="Plato_4"/>
    <s v="Descripci‚àö‚â•n del Plato_4"/>
    <n v="10"/>
    <n v="18"/>
    <n v="1"/>
    <n v="20"/>
    <s v="Sin cebolla"/>
    <n v="8"/>
    <n v="18"/>
    <n v="0.55555555555555558"/>
    <n v="0.8"/>
  </r>
  <r>
    <x v="709"/>
    <n v="18"/>
    <s v="Plato_14"/>
    <s v="Descripci‚àö‚â•n del Plato_14"/>
    <n v="14"/>
    <n v="23"/>
    <n v="1"/>
    <n v="43"/>
    <s v="Sin cebolla"/>
    <n v="9"/>
    <n v="23"/>
    <n v="0.60869565217391308"/>
    <n v="0.6428571428571429"/>
  </r>
  <r>
    <x v="710"/>
    <n v="20"/>
    <s v="Plato_18"/>
    <s v="Descripci‚àö‚â•n del Plato_18"/>
    <n v="20"/>
    <n v="34"/>
    <n v="3"/>
    <n v="43"/>
    <s v="Ninguna"/>
    <n v="42"/>
    <n v="102"/>
    <n v="0.58823529411764708"/>
    <n v="0.7"/>
  </r>
  <r>
    <x v="710"/>
    <n v="20"/>
    <s v="Plato_15"/>
    <s v="Descripci‚àö‚â•n del Plato_15"/>
    <n v="19"/>
    <n v="32"/>
    <n v="2"/>
    <n v="16"/>
    <s v="Sin cebolla"/>
    <n v="26"/>
    <n v="64"/>
    <n v="0.59375"/>
    <n v="0.68421052631578949"/>
  </r>
  <r>
    <x v="711"/>
    <n v="10"/>
    <s v="Plato_7"/>
    <s v="Descripci‚àö‚â•n del Plato_7"/>
    <n v="14"/>
    <n v="24"/>
    <n v="2"/>
    <n v="49"/>
    <s v="Ninguna"/>
    <n v="20"/>
    <n v="48"/>
    <n v="0.58333333333333337"/>
    <n v="0.7142857142857143"/>
  </r>
  <r>
    <x v="712"/>
    <n v="6"/>
    <s v="Plato_11"/>
    <s v="Descripci‚àö‚â•n del Plato_11"/>
    <n v="20"/>
    <n v="33"/>
    <n v="3"/>
    <n v="41"/>
    <s v="Sin cebolla"/>
    <n v="39"/>
    <n v="99"/>
    <n v="0.60606060606060608"/>
    <n v="0.65"/>
  </r>
  <r>
    <x v="712"/>
    <n v="6"/>
    <s v="Plato_9"/>
    <s v="Descripci‚àö‚â•n del Plato_9"/>
    <n v="17"/>
    <n v="29"/>
    <n v="3"/>
    <n v="14"/>
    <s v="Sin cebolla"/>
    <n v="36"/>
    <n v="87"/>
    <n v="0.58620689655172409"/>
    <n v="0.70588235294117652"/>
  </r>
  <r>
    <x v="712"/>
    <n v="6"/>
    <s v="Plato_15"/>
    <s v="Descripci‚àö‚â•n del Plato_15"/>
    <n v="19"/>
    <n v="32"/>
    <n v="3"/>
    <n v="45"/>
    <s v="Ninguna"/>
    <n v="39"/>
    <n v="96"/>
    <n v="0.59375"/>
    <n v="0.68421052631578949"/>
  </r>
  <r>
    <x v="712"/>
    <n v="6"/>
    <s v="Plato_10"/>
    <s v="Descripci‚àö‚â•n del Plato_10"/>
    <n v="15"/>
    <n v="26"/>
    <n v="3"/>
    <n v="25"/>
    <s v="Ninguna"/>
    <n v="33"/>
    <n v="78"/>
    <n v="0.57692307692307687"/>
    <n v="0.73333333333333328"/>
  </r>
  <r>
    <x v="713"/>
    <n v="19"/>
    <s v="Plato_18"/>
    <s v="Descripci‚àö‚â•n del Plato_18"/>
    <n v="20"/>
    <n v="34"/>
    <n v="3"/>
    <n v="17"/>
    <s v="Sin cebolla"/>
    <n v="42"/>
    <n v="102"/>
    <n v="0.58823529411764708"/>
    <n v="0.7"/>
  </r>
  <r>
    <x v="713"/>
    <n v="19"/>
    <s v="Plato_2"/>
    <s v="Descripci‚àö‚â•n del Plato_2"/>
    <n v="18"/>
    <n v="30"/>
    <n v="3"/>
    <n v="17"/>
    <s v="Sin cebolla"/>
    <n v="36"/>
    <n v="90"/>
    <n v="0.6"/>
    <n v="0.66666666666666663"/>
  </r>
  <r>
    <x v="713"/>
    <n v="19"/>
    <s v="Plato_11"/>
    <s v="Descripci‚àö‚â•n del Plato_11"/>
    <n v="20"/>
    <n v="33"/>
    <n v="1"/>
    <n v="29"/>
    <s v="Sin cebolla"/>
    <n v="13"/>
    <n v="33"/>
    <n v="0.60606060606060608"/>
    <n v="0.65"/>
  </r>
  <r>
    <x v="714"/>
    <n v="12"/>
    <s v="Plato_2"/>
    <s v="Descripci‚àö‚â•n del Plato_2"/>
    <n v="18"/>
    <n v="30"/>
    <n v="3"/>
    <n v="35"/>
    <s v="Ninguna"/>
    <n v="36"/>
    <n v="90"/>
    <n v="0.6"/>
    <n v="0.66666666666666663"/>
  </r>
  <r>
    <x v="714"/>
    <n v="12"/>
    <s v="Plato_6"/>
    <s v="Descripci‚àö‚â•n del Plato_6"/>
    <n v="16"/>
    <n v="27"/>
    <n v="1"/>
    <n v="14"/>
    <s v="Ninguna"/>
    <n v="11"/>
    <n v="27"/>
    <n v="0.59259259259259256"/>
    <n v="0.6875"/>
  </r>
  <r>
    <x v="714"/>
    <n v="12"/>
    <s v="Plato_1"/>
    <s v="Descripci‚àö‚â•n del Plato_1"/>
    <n v="15"/>
    <n v="25"/>
    <n v="3"/>
    <n v="38"/>
    <s v="Ninguna"/>
    <n v="30"/>
    <n v="75"/>
    <n v="0.6"/>
    <n v="0.66666666666666663"/>
  </r>
  <r>
    <x v="714"/>
    <n v="12"/>
    <s v="Plato_4"/>
    <s v="Descripci‚àö‚â•n del Plato_4"/>
    <n v="10"/>
    <n v="18"/>
    <n v="3"/>
    <n v="49"/>
    <s v="Sin cebolla"/>
    <n v="24"/>
    <n v="54"/>
    <n v="0.55555555555555558"/>
    <n v="0.8"/>
  </r>
  <r>
    <x v="715"/>
    <n v="12"/>
    <s v="Plato_13"/>
    <s v="Descripci‚àö‚â•n del Plato_13"/>
    <n v="13"/>
    <n v="21"/>
    <n v="3"/>
    <n v="12"/>
    <s v="Ninguna"/>
    <n v="24"/>
    <n v="63"/>
    <n v="0.61904761904761907"/>
    <n v="0.61538461538461542"/>
  </r>
  <r>
    <x v="715"/>
    <n v="12"/>
    <s v="Plato_1"/>
    <s v="Descripci‚àö‚â•n del Plato_1"/>
    <n v="15"/>
    <n v="25"/>
    <n v="3"/>
    <n v="48"/>
    <s v="Ninguna"/>
    <n v="30"/>
    <n v="75"/>
    <n v="0.6"/>
    <n v="0.66666666666666663"/>
  </r>
  <r>
    <x v="715"/>
    <n v="12"/>
    <s v="Plato_17"/>
    <s v="Descripci‚àö‚â•n del Plato_17"/>
    <n v="19"/>
    <n v="31"/>
    <n v="3"/>
    <n v="30"/>
    <s v="Sin cebolla"/>
    <n v="36"/>
    <n v="93"/>
    <n v="0.61290322580645162"/>
    <n v="0.63157894736842102"/>
  </r>
  <r>
    <x v="716"/>
    <n v="8"/>
    <s v="Plato_5"/>
    <s v="Descripci‚àö‚â•n del Plato_5"/>
    <n v="13"/>
    <n v="22"/>
    <n v="2"/>
    <n v="23"/>
    <s v="Sin cebolla"/>
    <n v="18"/>
    <n v="44"/>
    <n v="0.59090909090909094"/>
    <n v="0.69230769230769229"/>
  </r>
  <r>
    <x v="716"/>
    <n v="8"/>
    <s v="Plato_2"/>
    <s v="Descripci‚àö‚â•n del Plato_2"/>
    <n v="18"/>
    <n v="30"/>
    <n v="1"/>
    <n v="36"/>
    <s v="Sin cebolla"/>
    <n v="12"/>
    <n v="30"/>
    <n v="0.6"/>
    <n v="0.66666666666666663"/>
  </r>
  <r>
    <x v="716"/>
    <n v="8"/>
    <s v="Plato_6"/>
    <s v="Descripci‚àö‚â•n del Plato_6"/>
    <n v="16"/>
    <n v="27"/>
    <n v="3"/>
    <n v="13"/>
    <s v="Sin cebolla"/>
    <n v="33"/>
    <n v="81"/>
    <n v="0.59259259259259256"/>
    <n v="0.6875"/>
  </r>
  <r>
    <x v="717"/>
    <n v="7"/>
    <s v="Plato_3"/>
    <s v="Descripci‚àö‚â•n del Plato_3"/>
    <n v="12"/>
    <n v="20"/>
    <n v="1"/>
    <n v="58"/>
    <s v="Sin cebolla"/>
    <n v="8"/>
    <n v="20"/>
    <n v="0.6"/>
    <n v="0.66666666666666663"/>
  </r>
  <r>
    <x v="718"/>
    <n v="16"/>
    <s v="Plato_20"/>
    <s v="Descripci‚àö‚â•n del Plato_20"/>
    <n v="25"/>
    <n v="40"/>
    <n v="1"/>
    <n v="15"/>
    <s v="Ninguna"/>
    <n v="15"/>
    <n v="40"/>
    <n v="0.625"/>
    <n v="0.6"/>
  </r>
  <r>
    <x v="718"/>
    <n v="16"/>
    <s v="Plato_12"/>
    <s v="Descripci‚àö‚â•n del Plato_12"/>
    <n v="11"/>
    <n v="19"/>
    <n v="2"/>
    <n v="34"/>
    <s v="Ninguna"/>
    <n v="16"/>
    <n v="38"/>
    <n v="0.57894736842105265"/>
    <n v="0.72727272727272729"/>
  </r>
  <r>
    <x v="718"/>
    <n v="16"/>
    <s v="Plato_9"/>
    <s v="Descripci‚àö‚â•n del Plato_9"/>
    <n v="17"/>
    <n v="29"/>
    <n v="1"/>
    <n v="21"/>
    <s v="Ninguna"/>
    <n v="12"/>
    <n v="29"/>
    <n v="0.58620689655172409"/>
    <n v="0.70588235294117652"/>
  </r>
  <r>
    <x v="719"/>
    <n v="4"/>
    <s v="Plato_11"/>
    <s v="Descripci‚àö‚â•n del Plato_11"/>
    <n v="20"/>
    <n v="33"/>
    <n v="1"/>
    <n v="36"/>
    <s v="Ninguna"/>
    <n v="13"/>
    <n v="33"/>
    <n v="0.60606060606060608"/>
    <n v="0.65"/>
  </r>
  <r>
    <x v="719"/>
    <n v="4"/>
    <s v="Plato_9"/>
    <s v="Descripci‚àö‚â•n del Plato_9"/>
    <n v="17"/>
    <n v="29"/>
    <n v="3"/>
    <n v="44"/>
    <s v="Sin cebolla"/>
    <n v="36"/>
    <n v="87"/>
    <n v="0.58620689655172409"/>
    <n v="0.70588235294117652"/>
  </r>
  <r>
    <x v="719"/>
    <n v="4"/>
    <s v="Plato_7"/>
    <s v="Descripci‚àö‚â•n del Plato_7"/>
    <n v="14"/>
    <n v="24"/>
    <n v="2"/>
    <n v="53"/>
    <s v="Sin cebolla"/>
    <n v="20"/>
    <n v="48"/>
    <n v="0.58333333333333337"/>
    <n v="0.7142857142857143"/>
  </r>
  <r>
    <x v="720"/>
    <n v="6"/>
    <s v="Plato_9"/>
    <s v="Descripci‚àö‚â•n del Plato_9"/>
    <n v="17"/>
    <n v="29"/>
    <n v="1"/>
    <n v="20"/>
    <s v="Sin cebolla"/>
    <n v="12"/>
    <n v="29"/>
    <n v="0.58620689655172409"/>
    <n v="0.70588235294117652"/>
  </r>
  <r>
    <x v="720"/>
    <n v="6"/>
    <s v="Plato_19"/>
    <s v="Descripci‚àö‚â•n del Plato_19"/>
    <n v="22"/>
    <n v="36"/>
    <n v="1"/>
    <n v="15"/>
    <s v="Sin cebolla"/>
    <n v="14"/>
    <n v="36"/>
    <n v="0.61111111111111116"/>
    <n v="0.63636363636363635"/>
  </r>
  <r>
    <x v="720"/>
    <n v="6"/>
    <s v="Plato_7"/>
    <s v="Descripci‚àö‚â•n del Plato_7"/>
    <n v="14"/>
    <n v="24"/>
    <n v="3"/>
    <n v="44"/>
    <s v="Ninguna"/>
    <n v="30"/>
    <n v="72"/>
    <n v="0.58333333333333337"/>
    <n v="0.7142857142857143"/>
  </r>
  <r>
    <x v="720"/>
    <n v="6"/>
    <s v="Plato_6"/>
    <s v="Descripci‚àö‚â•n del Plato_6"/>
    <n v="16"/>
    <n v="27"/>
    <n v="3"/>
    <n v="54"/>
    <s v="Sin cebolla"/>
    <n v="33"/>
    <n v="81"/>
    <n v="0.59259259259259256"/>
    <n v="0.6875"/>
  </r>
  <r>
    <x v="721"/>
    <n v="13"/>
    <s v="Plato_13"/>
    <s v="Descripci‚àö‚â•n del Plato_13"/>
    <n v="13"/>
    <n v="21"/>
    <n v="3"/>
    <n v="43"/>
    <s v="Ninguna"/>
    <n v="24"/>
    <n v="63"/>
    <n v="0.61904761904761907"/>
    <n v="0.61538461538461542"/>
  </r>
  <r>
    <x v="721"/>
    <n v="13"/>
    <s v="Plato_5"/>
    <s v="Descripci‚àö‚â•n del Plato_5"/>
    <n v="13"/>
    <n v="22"/>
    <n v="1"/>
    <n v="16"/>
    <s v="Ninguna"/>
    <n v="9"/>
    <n v="22"/>
    <n v="0.59090909090909094"/>
    <n v="0.69230769230769229"/>
  </r>
  <r>
    <x v="722"/>
    <n v="12"/>
    <s v="Plato_16"/>
    <s v="Descripci‚àö‚â•n del Plato_16"/>
    <n v="16"/>
    <n v="28"/>
    <n v="2"/>
    <n v="22"/>
    <s v="Ninguna"/>
    <n v="24"/>
    <n v="56"/>
    <n v="0.5714285714285714"/>
    <n v="0.75"/>
  </r>
  <r>
    <x v="722"/>
    <n v="12"/>
    <s v="Plato_8"/>
    <s v="Descripci‚àö‚â•n del Plato_8"/>
    <n v="21"/>
    <n v="35"/>
    <n v="2"/>
    <n v="9"/>
    <s v="Ninguna"/>
    <n v="28"/>
    <n v="70"/>
    <n v="0.6"/>
    <n v="0.66666666666666663"/>
  </r>
  <r>
    <x v="723"/>
    <n v="8"/>
    <s v="Plato_5"/>
    <s v="Descripci‚àö‚â•n del Plato_5"/>
    <n v="13"/>
    <n v="22"/>
    <n v="3"/>
    <n v="56"/>
    <s v="Ninguna"/>
    <n v="27"/>
    <n v="66"/>
    <n v="0.59090909090909094"/>
    <n v="0.69230769230769229"/>
  </r>
  <r>
    <x v="724"/>
    <n v="10"/>
    <s v="Plato_18"/>
    <s v="Descripci‚àö‚â•n del Plato_18"/>
    <n v="20"/>
    <n v="34"/>
    <n v="3"/>
    <n v="30"/>
    <s v="Ninguna"/>
    <n v="42"/>
    <n v="102"/>
    <n v="0.58823529411764708"/>
    <n v="0.7"/>
  </r>
  <r>
    <x v="724"/>
    <n v="10"/>
    <s v="Plato_5"/>
    <s v="Descripci‚àö‚â•n del Plato_5"/>
    <n v="13"/>
    <n v="22"/>
    <n v="3"/>
    <n v="55"/>
    <s v="Ninguna"/>
    <n v="27"/>
    <n v="66"/>
    <n v="0.59090909090909094"/>
    <n v="0.69230769230769229"/>
  </r>
  <r>
    <x v="725"/>
    <n v="11"/>
    <s v="Plato_5"/>
    <s v="Descripci‚àö‚â•n del Plato_5"/>
    <n v="13"/>
    <n v="22"/>
    <n v="2"/>
    <n v="6"/>
    <s v="Ninguna"/>
    <n v="18"/>
    <n v="44"/>
    <n v="0.59090909090909094"/>
    <n v="0.69230769230769229"/>
  </r>
  <r>
    <x v="725"/>
    <n v="11"/>
    <s v="Plato_19"/>
    <s v="Descripci‚àö‚â•n del Plato_19"/>
    <n v="22"/>
    <n v="36"/>
    <n v="1"/>
    <n v="13"/>
    <s v="Ninguna"/>
    <n v="14"/>
    <n v="36"/>
    <n v="0.61111111111111116"/>
    <n v="0.63636363636363635"/>
  </r>
  <r>
    <x v="725"/>
    <n v="11"/>
    <s v="Plato_14"/>
    <s v="Descripci‚àö‚â•n del Plato_14"/>
    <n v="14"/>
    <n v="23"/>
    <n v="2"/>
    <n v="55"/>
    <s v="Ninguna"/>
    <n v="18"/>
    <n v="46"/>
    <n v="0.60869565217391308"/>
    <n v="0.6428571428571429"/>
  </r>
  <r>
    <x v="726"/>
    <n v="17"/>
    <s v="Plato_3"/>
    <s v="Descripci‚àö‚â•n del Plato_3"/>
    <n v="12"/>
    <n v="20"/>
    <n v="2"/>
    <n v="21"/>
    <s v="Sin cebolla"/>
    <n v="16"/>
    <n v="40"/>
    <n v="0.6"/>
    <n v="0.66666666666666663"/>
  </r>
  <r>
    <x v="727"/>
    <n v="9"/>
    <s v="Plato_4"/>
    <s v="Descripci‚àö‚â•n del Plato_4"/>
    <n v="10"/>
    <n v="18"/>
    <n v="1"/>
    <n v="42"/>
    <s v="Ninguna"/>
    <n v="8"/>
    <n v="18"/>
    <n v="0.55555555555555558"/>
    <n v="0.8"/>
  </r>
  <r>
    <x v="727"/>
    <n v="9"/>
    <s v="Plato_6"/>
    <s v="Descripci‚àö‚â•n del Plato_6"/>
    <n v="16"/>
    <n v="27"/>
    <n v="3"/>
    <n v="8"/>
    <s v="Ninguna"/>
    <n v="33"/>
    <n v="81"/>
    <n v="0.59259259259259256"/>
    <n v="0.6875"/>
  </r>
  <r>
    <x v="727"/>
    <n v="9"/>
    <s v="Plato_15"/>
    <s v="Descripci‚àö‚â•n del Plato_15"/>
    <n v="19"/>
    <n v="32"/>
    <n v="3"/>
    <n v="22"/>
    <s v="Ninguna"/>
    <n v="39"/>
    <n v="96"/>
    <n v="0.59375"/>
    <n v="0.68421052631578949"/>
  </r>
  <r>
    <x v="728"/>
    <n v="20"/>
    <s v="Plato_18"/>
    <s v="Descripci‚àö‚â•n del Plato_18"/>
    <n v="20"/>
    <n v="34"/>
    <n v="2"/>
    <n v="57"/>
    <s v="Ninguna"/>
    <n v="28"/>
    <n v="68"/>
    <n v="0.58823529411764708"/>
    <n v="0.7"/>
  </r>
  <r>
    <x v="728"/>
    <n v="20"/>
    <s v="Plato_3"/>
    <s v="Descripci‚àö‚â•n del Plato_3"/>
    <n v="12"/>
    <n v="20"/>
    <n v="3"/>
    <n v="8"/>
    <s v="Sin cebolla"/>
    <n v="24"/>
    <n v="60"/>
    <n v="0.6"/>
    <n v="0.66666666666666663"/>
  </r>
  <r>
    <x v="729"/>
    <n v="8"/>
    <s v="Plato_2"/>
    <s v="Descripci‚àö‚â•n del Plato_2"/>
    <n v="18"/>
    <n v="30"/>
    <n v="3"/>
    <n v="32"/>
    <s v="Sin cebolla"/>
    <n v="36"/>
    <n v="90"/>
    <n v="0.6"/>
    <n v="0.66666666666666663"/>
  </r>
  <r>
    <x v="729"/>
    <n v="8"/>
    <s v="Plato_7"/>
    <s v="Descripci‚àö‚â•n del Plato_7"/>
    <n v="14"/>
    <n v="24"/>
    <n v="1"/>
    <n v="47"/>
    <s v="Sin cebolla"/>
    <n v="10"/>
    <n v="24"/>
    <n v="0.58333333333333337"/>
    <n v="0.7142857142857143"/>
  </r>
  <r>
    <x v="730"/>
    <n v="17"/>
    <s v="Plato_15"/>
    <s v="Descripci‚àö‚â•n del Plato_15"/>
    <n v="19"/>
    <n v="32"/>
    <n v="2"/>
    <n v="47"/>
    <s v="Sin cebolla"/>
    <n v="26"/>
    <n v="64"/>
    <n v="0.59375"/>
    <n v="0.68421052631578949"/>
  </r>
  <r>
    <x v="731"/>
    <n v="12"/>
    <s v="Plato_20"/>
    <s v="Descripci‚àö‚â•n del Plato_20"/>
    <n v="25"/>
    <n v="40"/>
    <n v="3"/>
    <n v="29"/>
    <s v="Ninguna"/>
    <n v="45"/>
    <n v="120"/>
    <n v="0.625"/>
    <n v="0.6"/>
  </r>
  <r>
    <x v="731"/>
    <n v="12"/>
    <s v="Plato_10"/>
    <s v="Descripci‚àö‚â•n del Plato_10"/>
    <n v="15"/>
    <n v="26"/>
    <n v="3"/>
    <n v="36"/>
    <s v="Sin cebolla"/>
    <n v="33"/>
    <n v="78"/>
    <n v="0.57692307692307687"/>
    <n v="0.73333333333333328"/>
  </r>
  <r>
    <x v="731"/>
    <n v="12"/>
    <s v="Plato_19"/>
    <s v="Descripci‚àö‚â•n del Plato_19"/>
    <n v="22"/>
    <n v="36"/>
    <n v="3"/>
    <n v="56"/>
    <s v="Sin cebolla"/>
    <n v="42"/>
    <n v="108"/>
    <n v="0.61111111111111116"/>
    <n v="0.63636363636363635"/>
  </r>
  <r>
    <x v="732"/>
    <n v="14"/>
    <s v="Plato_19"/>
    <s v="Descripci‚àö‚â•n del Plato_19"/>
    <n v="22"/>
    <n v="36"/>
    <n v="3"/>
    <n v="31"/>
    <s v="Sin cebolla"/>
    <n v="42"/>
    <n v="108"/>
    <n v="0.61111111111111116"/>
    <n v="0.63636363636363635"/>
  </r>
  <r>
    <x v="732"/>
    <n v="14"/>
    <s v="Plato_7"/>
    <s v="Descripci‚àö‚â•n del Plato_7"/>
    <n v="14"/>
    <n v="24"/>
    <n v="1"/>
    <n v="34"/>
    <s v="Ninguna"/>
    <n v="10"/>
    <n v="24"/>
    <n v="0.58333333333333337"/>
    <n v="0.7142857142857143"/>
  </r>
  <r>
    <x v="732"/>
    <n v="14"/>
    <s v="Plato_6"/>
    <s v="Descripci‚àö‚â•n del Plato_6"/>
    <n v="16"/>
    <n v="27"/>
    <n v="2"/>
    <n v="9"/>
    <s v="Sin cebolla"/>
    <n v="22"/>
    <n v="54"/>
    <n v="0.59259259259259256"/>
    <n v="0.6875"/>
  </r>
  <r>
    <x v="733"/>
    <n v="14"/>
    <s v="Plato_15"/>
    <s v="Descripci‚àö‚â•n del Plato_15"/>
    <n v="19"/>
    <n v="32"/>
    <n v="3"/>
    <n v="11"/>
    <s v="Sin cebolla"/>
    <n v="39"/>
    <n v="96"/>
    <n v="0.59375"/>
    <n v="0.68421052631578949"/>
  </r>
  <r>
    <x v="733"/>
    <n v="14"/>
    <s v="Plato_7"/>
    <s v="Descripci‚àö‚â•n del Plato_7"/>
    <n v="14"/>
    <n v="24"/>
    <n v="1"/>
    <n v="16"/>
    <s v="Ninguna"/>
    <n v="10"/>
    <n v="24"/>
    <n v="0.58333333333333337"/>
    <n v="0.7142857142857143"/>
  </r>
  <r>
    <x v="733"/>
    <n v="14"/>
    <s v="Plato_12"/>
    <s v="Descripci‚àö‚â•n del Plato_12"/>
    <n v="11"/>
    <n v="19"/>
    <n v="1"/>
    <n v="25"/>
    <s v="Ninguna"/>
    <n v="8"/>
    <n v="19"/>
    <n v="0.57894736842105265"/>
    <n v="0.72727272727272729"/>
  </r>
  <r>
    <x v="734"/>
    <n v="20"/>
    <s v="Plato_14"/>
    <s v="Descripci‚àö‚â•n del Plato_14"/>
    <n v="14"/>
    <n v="23"/>
    <n v="2"/>
    <n v="30"/>
    <s v="Sin cebolla"/>
    <n v="18"/>
    <n v="46"/>
    <n v="0.60869565217391308"/>
    <n v="0.6428571428571429"/>
  </r>
  <r>
    <x v="734"/>
    <n v="20"/>
    <s v="Plato_15"/>
    <s v="Descripci‚àö‚â•n del Plato_15"/>
    <n v="19"/>
    <n v="32"/>
    <n v="3"/>
    <n v="57"/>
    <s v="Ninguna"/>
    <n v="39"/>
    <n v="96"/>
    <n v="0.59375"/>
    <n v="0.68421052631578949"/>
  </r>
  <r>
    <x v="735"/>
    <n v="17"/>
    <s v="Plato_5"/>
    <s v="Descripci‚àö‚â•n del Plato_5"/>
    <n v="13"/>
    <n v="22"/>
    <n v="3"/>
    <n v="22"/>
    <s v="Sin cebolla"/>
    <n v="27"/>
    <n v="66"/>
    <n v="0.59090909090909094"/>
    <n v="0.69230769230769229"/>
  </r>
  <r>
    <x v="735"/>
    <n v="17"/>
    <s v="Plato_16"/>
    <s v="Descripci‚àö‚â•n del Plato_16"/>
    <n v="16"/>
    <n v="28"/>
    <n v="2"/>
    <n v="43"/>
    <s v="Ninguna"/>
    <n v="24"/>
    <n v="56"/>
    <n v="0.5714285714285714"/>
    <n v="0.75"/>
  </r>
  <r>
    <x v="735"/>
    <n v="17"/>
    <s v="Plato_17"/>
    <s v="Descripci‚àö‚â•n del Plato_17"/>
    <n v="19"/>
    <n v="31"/>
    <n v="3"/>
    <n v="27"/>
    <s v="Sin cebolla"/>
    <n v="36"/>
    <n v="93"/>
    <n v="0.61290322580645162"/>
    <n v="0.63157894736842102"/>
  </r>
  <r>
    <x v="736"/>
    <n v="6"/>
    <s v="Plato_9"/>
    <s v="Descripci‚àö‚â•n del Plato_9"/>
    <n v="17"/>
    <n v="29"/>
    <n v="2"/>
    <n v="17"/>
    <s v="Sin cebolla"/>
    <n v="24"/>
    <n v="58"/>
    <n v="0.58620689655172409"/>
    <n v="0.70588235294117652"/>
  </r>
  <r>
    <x v="736"/>
    <n v="6"/>
    <s v="Plato_2"/>
    <s v="Descripci‚àö‚â•n del Plato_2"/>
    <n v="18"/>
    <n v="30"/>
    <n v="2"/>
    <n v="5"/>
    <s v="Ninguna"/>
    <n v="24"/>
    <n v="60"/>
    <n v="0.6"/>
    <n v="0.66666666666666663"/>
  </r>
  <r>
    <x v="737"/>
    <n v="15"/>
    <s v="Plato_10"/>
    <s v="Descripci‚àö‚â•n del Plato_10"/>
    <n v="15"/>
    <n v="26"/>
    <n v="2"/>
    <n v="59"/>
    <s v="Ninguna"/>
    <n v="22"/>
    <n v="52"/>
    <n v="0.57692307692307687"/>
    <n v="0.73333333333333328"/>
  </r>
  <r>
    <x v="737"/>
    <n v="15"/>
    <s v="Plato_16"/>
    <s v="Descripci‚àö‚â•n del Plato_16"/>
    <n v="16"/>
    <n v="28"/>
    <n v="1"/>
    <n v="15"/>
    <s v="Ninguna"/>
    <n v="12"/>
    <n v="28"/>
    <n v="0.5714285714285714"/>
    <n v="0.75"/>
  </r>
  <r>
    <x v="737"/>
    <n v="15"/>
    <s v="Plato_4"/>
    <s v="Descripci‚àö‚â•n del Plato_4"/>
    <n v="10"/>
    <n v="18"/>
    <n v="3"/>
    <n v="20"/>
    <s v="Sin cebolla"/>
    <n v="24"/>
    <n v="54"/>
    <n v="0.55555555555555558"/>
    <n v="0.8"/>
  </r>
  <r>
    <x v="738"/>
    <n v="10"/>
    <s v="Plato_14"/>
    <s v="Descripci‚àö‚â•n del Plato_14"/>
    <n v="14"/>
    <n v="23"/>
    <n v="2"/>
    <n v="54"/>
    <s v="Ninguna"/>
    <n v="18"/>
    <n v="46"/>
    <n v="0.60869565217391308"/>
    <n v="0.6428571428571429"/>
  </r>
  <r>
    <x v="739"/>
    <n v="16"/>
    <s v="Plato_16"/>
    <s v="Descripci‚àö‚â•n del Plato_16"/>
    <n v="16"/>
    <n v="28"/>
    <n v="3"/>
    <n v="31"/>
    <s v="Ninguna"/>
    <n v="36"/>
    <n v="84"/>
    <n v="0.5714285714285714"/>
    <n v="0.75"/>
  </r>
  <r>
    <x v="739"/>
    <n v="16"/>
    <s v="Plato_15"/>
    <s v="Descripci‚àö‚â•n del Plato_15"/>
    <n v="19"/>
    <n v="32"/>
    <n v="1"/>
    <n v="16"/>
    <s v="Sin cebolla"/>
    <n v="13"/>
    <n v="32"/>
    <n v="0.59375"/>
    <n v="0.68421052631578949"/>
  </r>
  <r>
    <x v="739"/>
    <n v="16"/>
    <s v="Plato_19"/>
    <s v="Descripci‚àö‚â•n del Plato_19"/>
    <n v="22"/>
    <n v="36"/>
    <n v="3"/>
    <n v="45"/>
    <s v="Sin cebolla"/>
    <n v="42"/>
    <n v="108"/>
    <n v="0.61111111111111116"/>
    <n v="0.63636363636363635"/>
  </r>
  <r>
    <x v="739"/>
    <n v="16"/>
    <s v="Plato_14"/>
    <s v="Descripci‚àö‚â•n del Plato_14"/>
    <n v="14"/>
    <n v="23"/>
    <n v="3"/>
    <n v="21"/>
    <s v="Sin cebolla"/>
    <n v="27"/>
    <n v="69"/>
    <n v="0.60869565217391308"/>
    <n v="0.6428571428571429"/>
  </r>
  <r>
    <x v="740"/>
    <n v="14"/>
    <s v="Plato_7"/>
    <s v="Descripci‚àö‚â•n del Plato_7"/>
    <n v="14"/>
    <n v="24"/>
    <n v="3"/>
    <n v="52"/>
    <s v="Sin cebolla"/>
    <n v="30"/>
    <n v="72"/>
    <n v="0.58333333333333337"/>
    <n v="0.7142857142857143"/>
  </r>
  <r>
    <x v="740"/>
    <n v="14"/>
    <s v="Plato_9"/>
    <s v="Descripci‚àö‚â•n del Plato_9"/>
    <n v="17"/>
    <n v="29"/>
    <n v="2"/>
    <n v="40"/>
    <s v="Ninguna"/>
    <n v="24"/>
    <n v="58"/>
    <n v="0.58620689655172409"/>
    <n v="0.70588235294117652"/>
  </r>
  <r>
    <x v="740"/>
    <n v="14"/>
    <s v="Plato_11"/>
    <s v="Descripci‚àö‚â•n del Plato_11"/>
    <n v="20"/>
    <n v="33"/>
    <n v="3"/>
    <n v="39"/>
    <s v="Sin cebolla"/>
    <n v="39"/>
    <n v="99"/>
    <n v="0.60606060606060608"/>
    <n v="0.65"/>
  </r>
  <r>
    <x v="740"/>
    <n v="14"/>
    <s v="Plato_16"/>
    <s v="Descripci‚àö‚â•n del Plato_16"/>
    <n v="16"/>
    <n v="28"/>
    <n v="2"/>
    <n v="34"/>
    <s v="Sin cebolla"/>
    <n v="24"/>
    <n v="56"/>
    <n v="0.5714285714285714"/>
    <n v="0.75"/>
  </r>
  <r>
    <x v="741"/>
    <n v="20"/>
    <s v="Plato_17"/>
    <s v="Descripci‚àö‚â•n del Plato_17"/>
    <n v="19"/>
    <n v="31"/>
    <n v="1"/>
    <n v="41"/>
    <s v="Sin cebolla"/>
    <n v="12"/>
    <n v="31"/>
    <n v="0.61290322580645162"/>
    <n v="0.63157894736842102"/>
  </r>
  <r>
    <x v="741"/>
    <n v="20"/>
    <s v="Plato_2"/>
    <s v="Descripci‚àö‚â•n del Plato_2"/>
    <n v="18"/>
    <n v="30"/>
    <n v="3"/>
    <n v="43"/>
    <s v="Ninguna"/>
    <n v="36"/>
    <n v="90"/>
    <n v="0.6"/>
    <n v="0.66666666666666663"/>
  </r>
  <r>
    <x v="741"/>
    <n v="20"/>
    <s v="Plato_10"/>
    <s v="Descripci‚àö‚â•n del Plato_10"/>
    <n v="15"/>
    <n v="26"/>
    <n v="1"/>
    <n v="26"/>
    <s v="Sin cebolla"/>
    <n v="11"/>
    <n v="26"/>
    <n v="0.57692307692307687"/>
    <n v="0.73333333333333328"/>
  </r>
  <r>
    <x v="741"/>
    <n v="20"/>
    <s v="Plato_12"/>
    <s v="Descripci‚àö‚â•n del Plato_12"/>
    <n v="11"/>
    <n v="19"/>
    <n v="1"/>
    <n v="35"/>
    <s v="Ninguna"/>
    <n v="8"/>
    <n v="19"/>
    <n v="0.57894736842105265"/>
    <n v="0.72727272727272729"/>
  </r>
  <r>
    <x v="742"/>
    <n v="19"/>
    <s v="Plato_10"/>
    <s v="Descripci‚àö‚â•n del Plato_10"/>
    <n v="15"/>
    <n v="26"/>
    <n v="2"/>
    <n v="59"/>
    <s v="Sin cebolla"/>
    <n v="22"/>
    <n v="52"/>
    <n v="0.57692307692307687"/>
    <n v="0.73333333333333328"/>
  </r>
  <r>
    <x v="742"/>
    <n v="19"/>
    <s v="Plato_4"/>
    <s v="Descripci‚àö‚â•n del Plato_4"/>
    <n v="10"/>
    <n v="18"/>
    <n v="2"/>
    <n v="41"/>
    <s v="Ninguna"/>
    <n v="16"/>
    <n v="36"/>
    <n v="0.55555555555555558"/>
    <n v="0.8"/>
  </r>
  <r>
    <x v="742"/>
    <n v="19"/>
    <s v="Plato_14"/>
    <s v="Descripci‚àö‚â•n del Plato_14"/>
    <n v="14"/>
    <n v="23"/>
    <n v="2"/>
    <n v="43"/>
    <s v="Sin cebolla"/>
    <n v="18"/>
    <n v="46"/>
    <n v="0.60869565217391308"/>
    <n v="0.6428571428571429"/>
  </r>
  <r>
    <x v="743"/>
    <n v="11"/>
    <s v="Plato_4"/>
    <s v="Descripci‚àö‚â•n del Plato_4"/>
    <n v="10"/>
    <n v="18"/>
    <n v="1"/>
    <n v="57"/>
    <s v="Ninguna"/>
    <n v="8"/>
    <n v="18"/>
    <n v="0.55555555555555558"/>
    <n v="0.8"/>
  </r>
  <r>
    <x v="743"/>
    <n v="11"/>
    <s v="Plato_9"/>
    <s v="Descripci‚àö‚â•n del Plato_9"/>
    <n v="17"/>
    <n v="29"/>
    <n v="2"/>
    <n v="10"/>
    <s v="Ninguna"/>
    <n v="24"/>
    <n v="58"/>
    <n v="0.58620689655172409"/>
    <n v="0.70588235294117652"/>
  </r>
  <r>
    <x v="744"/>
    <n v="3"/>
    <s v="Plato_8"/>
    <s v="Descripci‚àö‚â•n del Plato_8"/>
    <n v="21"/>
    <n v="35"/>
    <n v="3"/>
    <n v="34"/>
    <s v="Ninguna"/>
    <n v="42"/>
    <n v="105"/>
    <n v="0.6"/>
    <n v="0.66666666666666663"/>
  </r>
  <r>
    <x v="744"/>
    <n v="3"/>
    <s v="Plato_7"/>
    <s v="Descripci‚àö‚â•n del Plato_7"/>
    <n v="14"/>
    <n v="24"/>
    <n v="2"/>
    <n v="9"/>
    <s v="Ninguna"/>
    <n v="20"/>
    <n v="48"/>
    <n v="0.58333333333333337"/>
    <n v="0.7142857142857143"/>
  </r>
  <r>
    <x v="744"/>
    <n v="3"/>
    <s v="Plato_1"/>
    <s v="Descripci‚àö‚â•n del Plato_1"/>
    <n v="15"/>
    <n v="25"/>
    <n v="2"/>
    <n v="23"/>
    <s v="Ninguna"/>
    <n v="20"/>
    <n v="50"/>
    <n v="0.6"/>
    <n v="0.66666666666666663"/>
  </r>
  <r>
    <x v="744"/>
    <n v="3"/>
    <s v="Plato_6"/>
    <s v="Descripci‚àö‚â•n del Plato_6"/>
    <n v="16"/>
    <n v="27"/>
    <n v="3"/>
    <n v="7"/>
    <s v="Sin cebolla"/>
    <n v="33"/>
    <n v="81"/>
    <n v="0.59259259259259256"/>
    <n v="0.6875"/>
  </r>
  <r>
    <x v="745"/>
    <n v="13"/>
    <s v="Plato_8"/>
    <s v="Descripci‚àö‚â•n del Plato_8"/>
    <n v="21"/>
    <n v="35"/>
    <n v="3"/>
    <n v="34"/>
    <s v="Ninguna"/>
    <n v="42"/>
    <n v="105"/>
    <n v="0.6"/>
    <n v="0.66666666666666663"/>
  </r>
  <r>
    <x v="745"/>
    <n v="13"/>
    <s v="Plato_15"/>
    <s v="Descripci‚àö‚â•n del Plato_15"/>
    <n v="19"/>
    <n v="32"/>
    <n v="3"/>
    <n v="43"/>
    <s v="Ninguna"/>
    <n v="39"/>
    <n v="96"/>
    <n v="0.59375"/>
    <n v="0.68421052631578949"/>
  </r>
  <r>
    <x v="746"/>
    <n v="16"/>
    <s v="Plato_1"/>
    <s v="Descripci‚àö‚â•n del Plato_1"/>
    <n v="15"/>
    <n v="25"/>
    <n v="1"/>
    <n v="28"/>
    <s v="Ninguna"/>
    <n v="10"/>
    <n v="25"/>
    <n v="0.6"/>
    <n v="0.66666666666666663"/>
  </r>
  <r>
    <x v="747"/>
    <n v="2"/>
    <s v="Plato_15"/>
    <s v="Descripci‚àö‚â•n del Plato_15"/>
    <n v="19"/>
    <n v="32"/>
    <n v="1"/>
    <n v="5"/>
    <s v="Sin cebolla"/>
    <n v="13"/>
    <n v="32"/>
    <n v="0.59375"/>
    <n v="0.68421052631578949"/>
  </r>
  <r>
    <x v="747"/>
    <n v="2"/>
    <s v="Plato_10"/>
    <s v="Descripci‚àö‚â•n del Plato_10"/>
    <n v="15"/>
    <n v="26"/>
    <n v="3"/>
    <n v="32"/>
    <s v="Ninguna"/>
    <n v="33"/>
    <n v="78"/>
    <n v="0.57692307692307687"/>
    <n v="0.73333333333333328"/>
  </r>
  <r>
    <x v="748"/>
    <n v="1"/>
    <s v="Plato_8"/>
    <s v="Descripci‚àö‚â•n del Plato_8"/>
    <n v="21"/>
    <n v="35"/>
    <n v="2"/>
    <n v="8"/>
    <s v="Ninguna"/>
    <n v="28"/>
    <n v="70"/>
    <n v="0.6"/>
    <n v="0.66666666666666663"/>
  </r>
  <r>
    <x v="749"/>
    <n v="6"/>
    <s v="Plato_17"/>
    <s v="Descripci‚àö‚â•n del Plato_17"/>
    <n v="19"/>
    <n v="31"/>
    <n v="3"/>
    <n v="47"/>
    <s v="Ninguna"/>
    <n v="36"/>
    <n v="93"/>
    <n v="0.61290322580645162"/>
    <n v="0.63157894736842102"/>
  </r>
  <r>
    <x v="749"/>
    <n v="6"/>
    <s v="Plato_10"/>
    <s v="Descripci‚àö‚â•n del Plato_10"/>
    <n v="15"/>
    <n v="26"/>
    <n v="1"/>
    <n v="39"/>
    <s v="Ninguna"/>
    <n v="11"/>
    <n v="26"/>
    <n v="0.57692307692307687"/>
    <n v="0.73333333333333328"/>
  </r>
  <r>
    <x v="750"/>
    <n v="17"/>
    <s v="Plato_9"/>
    <s v="Descripci‚àö‚â•n del Plato_9"/>
    <n v="17"/>
    <n v="29"/>
    <n v="1"/>
    <n v="37"/>
    <s v="Ninguna"/>
    <n v="12"/>
    <n v="29"/>
    <n v="0.58620689655172409"/>
    <n v="0.70588235294117652"/>
  </r>
  <r>
    <x v="750"/>
    <n v="17"/>
    <s v="Plato_1"/>
    <s v="Descripci‚àö‚â•n del Plato_1"/>
    <n v="15"/>
    <n v="25"/>
    <n v="3"/>
    <n v="31"/>
    <s v="Sin cebolla"/>
    <n v="30"/>
    <n v="75"/>
    <n v="0.6"/>
    <n v="0.66666666666666663"/>
  </r>
  <r>
    <x v="750"/>
    <n v="17"/>
    <s v="Plato_5"/>
    <s v="Descripci‚àö‚â•n del Plato_5"/>
    <n v="13"/>
    <n v="22"/>
    <n v="3"/>
    <n v="19"/>
    <s v="Ninguna"/>
    <n v="27"/>
    <n v="66"/>
    <n v="0.59090909090909094"/>
    <n v="0.69230769230769229"/>
  </r>
  <r>
    <x v="751"/>
    <n v="3"/>
    <s v="Plato_2"/>
    <s v="Descripci‚àö‚â•n del Plato_2"/>
    <n v="18"/>
    <n v="30"/>
    <n v="2"/>
    <n v="30"/>
    <s v="Sin cebolla"/>
    <n v="24"/>
    <n v="60"/>
    <n v="0.6"/>
    <n v="0.66666666666666663"/>
  </r>
  <r>
    <x v="752"/>
    <n v="11"/>
    <s v="Plato_15"/>
    <s v="Descripci‚àö‚â•n del Plato_15"/>
    <n v="19"/>
    <n v="32"/>
    <n v="1"/>
    <n v="35"/>
    <s v="Sin cebolla"/>
    <n v="13"/>
    <n v="32"/>
    <n v="0.59375"/>
    <n v="0.68421052631578949"/>
  </r>
  <r>
    <x v="752"/>
    <n v="11"/>
    <s v="Plato_14"/>
    <s v="Descripci‚àö‚â•n del Plato_14"/>
    <n v="14"/>
    <n v="23"/>
    <n v="1"/>
    <n v="23"/>
    <s v="Sin cebolla"/>
    <n v="9"/>
    <n v="23"/>
    <n v="0.60869565217391308"/>
    <n v="0.6428571428571429"/>
  </r>
  <r>
    <x v="752"/>
    <n v="11"/>
    <s v="Plato_7"/>
    <s v="Descripci‚àö‚â•n del Plato_7"/>
    <n v="14"/>
    <n v="24"/>
    <n v="3"/>
    <n v="24"/>
    <s v="Ninguna"/>
    <n v="30"/>
    <n v="72"/>
    <n v="0.58333333333333337"/>
    <n v="0.7142857142857143"/>
  </r>
  <r>
    <x v="752"/>
    <n v="11"/>
    <s v="Plato_19"/>
    <s v="Descripci‚àö‚â•n del Plato_19"/>
    <n v="22"/>
    <n v="36"/>
    <n v="1"/>
    <n v="46"/>
    <s v="Ninguna"/>
    <n v="14"/>
    <n v="36"/>
    <n v="0.61111111111111116"/>
    <n v="0.63636363636363635"/>
  </r>
  <r>
    <x v="753"/>
    <n v="8"/>
    <s v="Plato_7"/>
    <s v="Descripci‚àö‚â•n del Plato_7"/>
    <n v="14"/>
    <n v="24"/>
    <n v="3"/>
    <n v="26"/>
    <s v="Ninguna"/>
    <n v="30"/>
    <n v="72"/>
    <n v="0.58333333333333337"/>
    <n v="0.7142857142857143"/>
  </r>
  <r>
    <x v="753"/>
    <n v="8"/>
    <s v="Plato_6"/>
    <s v="Descripci‚àö‚â•n del Plato_6"/>
    <n v="16"/>
    <n v="27"/>
    <n v="3"/>
    <n v="11"/>
    <s v="Sin cebolla"/>
    <n v="33"/>
    <n v="81"/>
    <n v="0.59259259259259256"/>
    <n v="0.6875"/>
  </r>
  <r>
    <x v="753"/>
    <n v="8"/>
    <s v="Plato_16"/>
    <s v="Descripci‚àö‚â•n del Plato_16"/>
    <n v="16"/>
    <n v="28"/>
    <n v="3"/>
    <n v="52"/>
    <s v="Ninguna"/>
    <n v="36"/>
    <n v="84"/>
    <n v="0.5714285714285714"/>
    <n v="0.75"/>
  </r>
  <r>
    <x v="754"/>
    <n v="12"/>
    <s v="Plato_13"/>
    <s v="Descripci‚àö‚â•n del Plato_13"/>
    <n v="13"/>
    <n v="21"/>
    <n v="1"/>
    <n v="6"/>
    <s v="Ninguna"/>
    <n v="8"/>
    <n v="21"/>
    <n v="0.61904761904761907"/>
    <n v="0.61538461538461542"/>
  </r>
  <r>
    <x v="754"/>
    <n v="12"/>
    <s v="Plato_1"/>
    <s v="Descripci‚àö‚â•n del Plato_1"/>
    <n v="15"/>
    <n v="25"/>
    <n v="3"/>
    <n v="37"/>
    <s v="Ninguna"/>
    <n v="30"/>
    <n v="75"/>
    <n v="0.6"/>
    <n v="0.66666666666666663"/>
  </r>
  <r>
    <x v="754"/>
    <n v="12"/>
    <s v="Plato_12"/>
    <s v="Descripci‚àö‚â•n del Plato_12"/>
    <n v="11"/>
    <n v="19"/>
    <n v="3"/>
    <n v="46"/>
    <s v="Ninguna"/>
    <n v="24"/>
    <n v="57"/>
    <n v="0.57894736842105265"/>
    <n v="0.72727272727272729"/>
  </r>
  <r>
    <x v="754"/>
    <n v="12"/>
    <s v="Plato_9"/>
    <s v="Descripci‚àö‚â•n del Plato_9"/>
    <n v="17"/>
    <n v="29"/>
    <n v="2"/>
    <n v="20"/>
    <s v="Sin cebolla"/>
    <n v="24"/>
    <n v="58"/>
    <n v="0.58620689655172409"/>
    <n v="0.70588235294117652"/>
  </r>
  <r>
    <x v="755"/>
    <n v="11"/>
    <s v="Plato_17"/>
    <s v="Descripci‚àö‚â•n del Plato_17"/>
    <n v="19"/>
    <n v="31"/>
    <n v="1"/>
    <n v="21"/>
    <s v="Ninguna"/>
    <n v="12"/>
    <n v="31"/>
    <n v="0.61290322580645162"/>
    <n v="0.63157894736842102"/>
  </r>
  <r>
    <x v="755"/>
    <n v="11"/>
    <s v="Plato_12"/>
    <s v="Descripci‚àö‚â•n del Plato_12"/>
    <n v="11"/>
    <n v="19"/>
    <n v="1"/>
    <n v="13"/>
    <s v="Ninguna"/>
    <n v="8"/>
    <n v="19"/>
    <n v="0.57894736842105265"/>
    <n v="0.72727272727272729"/>
  </r>
  <r>
    <x v="756"/>
    <n v="3"/>
    <s v="Plato_2"/>
    <s v="Descripci‚àö‚â•n del Plato_2"/>
    <n v="18"/>
    <n v="30"/>
    <n v="2"/>
    <n v="40"/>
    <s v="Ninguna"/>
    <n v="24"/>
    <n v="60"/>
    <n v="0.6"/>
    <n v="0.66666666666666663"/>
  </r>
  <r>
    <x v="757"/>
    <n v="18"/>
    <s v="Plato_2"/>
    <s v="Descripci‚àö‚â•n del Plato_2"/>
    <n v="18"/>
    <n v="30"/>
    <n v="1"/>
    <n v="32"/>
    <s v="Ninguna"/>
    <n v="12"/>
    <n v="30"/>
    <n v="0.6"/>
    <n v="0.66666666666666663"/>
  </r>
  <r>
    <x v="757"/>
    <n v="18"/>
    <s v="Plato_5"/>
    <s v="Descripci‚àö‚â•n del Plato_5"/>
    <n v="13"/>
    <n v="22"/>
    <n v="1"/>
    <n v="9"/>
    <s v="Sin cebolla"/>
    <n v="9"/>
    <n v="22"/>
    <n v="0.59090909090909094"/>
    <n v="0.69230769230769229"/>
  </r>
  <r>
    <x v="758"/>
    <n v="20"/>
    <s v="Plato_11"/>
    <s v="Descripci‚àö‚â•n del Plato_11"/>
    <n v="20"/>
    <n v="33"/>
    <n v="3"/>
    <n v="48"/>
    <s v="Ninguna"/>
    <n v="39"/>
    <n v="99"/>
    <n v="0.60606060606060608"/>
    <n v="0.65"/>
  </r>
  <r>
    <x v="758"/>
    <n v="20"/>
    <s v="Plato_6"/>
    <s v="Descripci‚àö‚â•n del Plato_6"/>
    <n v="16"/>
    <n v="27"/>
    <n v="3"/>
    <n v="51"/>
    <s v="Ninguna"/>
    <n v="33"/>
    <n v="81"/>
    <n v="0.59259259259259256"/>
    <n v="0.6875"/>
  </r>
  <r>
    <x v="758"/>
    <n v="20"/>
    <s v="Plato_1"/>
    <s v="Descripci‚àö‚â•n del Plato_1"/>
    <n v="15"/>
    <n v="25"/>
    <n v="3"/>
    <n v="41"/>
    <s v="Ninguna"/>
    <n v="30"/>
    <n v="75"/>
    <n v="0.6"/>
    <n v="0.66666666666666663"/>
  </r>
  <r>
    <x v="758"/>
    <n v="20"/>
    <s v="Plato_9"/>
    <s v="Descripci‚àö‚â•n del Plato_9"/>
    <n v="17"/>
    <n v="29"/>
    <n v="3"/>
    <n v="56"/>
    <s v="Sin cebolla"/>
    <n v="36"/>
    <n v="87"/>
    <n v="0.58620689655172409"/>
    <n v="0.70588235294117652"/>
  </r>
  <r>
    <x v="759"/>
    <n v="5"/>
    <s v="Plato_8"/>
    <s v="Descripci‚àö‚â•n del Plato_8"/>
    <n v="21"/>
    <n v="35"/>
    <n v="3"/>
    <n v="20"/>
    <s v="Ninguna"/>
    <n v="42"/>
    <n v="105"/>
    <n v="0.6"/>
    <n v="0.66666666666666663"/>
  </r>
  <r>
    <x v="760"/>
    <n v="4"/>
    <s v="Plato_7"/>
    <s v="Descripci‚àö‚â•n del Plato_7"/>
    <n v="14"/>
    <n v="24"/>
    <n v="3"/>
    <n v="54"/>
    <s v="Sin cebolla"/>
    <n v="30"/>
    <n v="72"/>
    <n v="0.58333333333333337"/>
    <n v="0.7142857142857143"/>
  </r>
  <r>
    <x v="760"/>
    <n v="4"/>
    <s v="Plato_16"/>
    <s v="Descripci‚àö‚â•n del Plato_16"/>
    <n v="16"/>
    <n v="28"/>
    <n v="2"/>
    <n v="20"/>
    <s v="Ninguna"/>
    <n v="24"/>
    <n v="56"/>
    <n v="0.5714285714285714"/>
    <n v="0.75"/>
  </r>
  <r>
    <x v="760"/>
    <n v="4"/>
    <s v="Plato_14"/>
    <s v="Descripci‚àö‚â•n del Plato_14"/>
    <n v="14"/>
    <n v="23"/>
    <n v="2"/>
    <n v="28"/>
    <s v="Ninguna"/>
    <n v="18"/>
    <n v="46"/>
    <n v="0.60869565217391308"/>
    <n v="0.6428571428571429"/>
  </r>
  <r>
    <x v="761"/>
    <n v="4"/>
    <s v="Plato_13"/>
    <s v="Descripci‚àö‚â•n del Plato_13"/>
    <n v="13"/>
    <n v="21"/>
    <n v="1"/>
    <n v="20"/>
    <s v="Sin cebolla"/>
    <n v="8"/>
    <n v="21"/>
    <n v="0.61904761904761907"/>
    <n v="0.61538461538461542"/>
  </r>
  <r>
    <x v="761"/>
    <n v="4"/>
    <s v="Plato_10"/>
    <s v="Descripci‚àö‚â•n del Plato_10"/>
    <n v="15"/>
    <n v="26"/>
    <n v="3"/>
    <n v="9"/>
    <s v="Ninguna"/>
    <n v="33"/>
    <n v="78"/>
    <n v="0.57692307692307687"/>
    <n v="0.73333333333333328"/>
  </r>
  <r>
    <x v="762"/>
    <n v="18"/>
    <s v="Plato_11"/>
    <s v="Descripci‚àö‚â•n del Plato_11"/>
    <n v="20"/>
    <n v="33"/>
    <n v="2"/>
    <n v="14"/>
    <s v="Sin cebolla"/>
    <n v="26"/>
    <n v="66"/>
    <n v="0.60606060606060608"/>
    <n v="0.65"/>
  </r>
  <r>
    <x v="762"/>
    <n v="18"/>
    <s v="Plato_12"/>
    <s v="Descripci‚àö‚â•n del Plato_12"/>
    <n v="11"/>
    <n v="19"/>
    <n v="2"/>
    <n v="18"/>
    <s v="Sin cebolla"/>
    <n v="16"/>
    <n v="38"/>
    <n v="0.57894736842105265"/>
    <n v="0.72727272727272729"/>
  </r>
  <r>
    <x v="763"/>
    <n v="20"/>
    <s v="Plato_6"/>
    <s v="Descripci‚àö‚â•n del Plato_6"/>
    <n v="16"/>
    <n v="27"/>
    <n v="1"/>
    <n v="53"/>
    <s v="Ninguna"/>
    <n v="11"/>
    <n v="27"/>
    <n v="0.59259259259259256"/>
    <n v="0.6875"/>
  </r>
  <r>
    <x v="763"/>
    <n v="20"/>
    <s v="Plato_18"/>
    <s v="Descripci‚àö‚â•n del Plato_18"/>
    <n v="20"/>
    <n v="34"/>
    <n v="1"/>
    <n v="24"/>
    <s v="Ninguna"/>
    <n v="14"/>
    <n v="34"/>
    <n v="0.58823529411764708"/>
    <n v="0.7"/>
  </r>
  <r>
    <x v="763"/>
    <n v="20"/>
    <s v="Plato_7"/>
    <s v="Descripci‚àö‚â•n del Plato_7"/>
    <n v="14"/>
    <n v="24"/>
    <n v="1"/>
    <n v="35"/>
    <s v="Ninguna"/>
    <n v="10"/>
    <n v="24"/>
    <n v="0.58333333333333337"/>
    <n v="0.7142857142857143"/>
  </r>
  <r>
    <x v="764"/>
    <n v="20"/>
    <s v="Plato_10"/>
    <s v="Descripci‚àö‚â•n del Plato_10"/>
    <n v="15"/>
    <n v="26"/>
    <n v="3"/>
    <n v="55"/>
    <s v="Sin cebolla"/>
    <n v="33"/>
    <n v="78"/>
    <n v="0.57692307692307687"/>
    <n v="0.73333333333333328"/>
  </r>
  <r>
    <x v="764"/>
    <n v="20"/>
    <s v="Plato_16"/>
    <s v="Descripci‚àö‚â•n del Plato_16"/>
    <n v="16"/>
    <n v="28"/>
    <n v="2"/>
    <n v="14"/>
    <s v="Ninguna"/>
    <n v="24"/>
    <n v="56"/>
    <n v="0.5714285714285714"/>
    <n v="0.75"/>
  </r>
  <r>
    <x v="764"/>
    <n v="20"/>
    <s v="Plato_13"/>
    <s v="Descripci‚àö‚â•n del Plato_13"/>
    <n v="13"/>
    <n v="21"/>
    <n v="3"/>
    <n v="52"/>
    <s v="Ninguna"/>
    <n v="24"/>
    <n v="63"/>
    <n v="0.61904761904761907"/>
    <n v="0.61538461538461542"/>
  </r>
  <r>
    <x v="764"/>
    <n v="20"/>
    <s v="Plato_19"/>
    <s v="Descripci‚àö‚â•n del Plato_19"/>
    <n v="22"/>
    <n v="36"/>
    <n v="1"/>
    <n v="43"/>
    <s v="Ninguna"/>
    <n v="14"/>
    <n v="36"/>
    <n v="0.61111111111111116"/>
    <n v="0.63636363636363635"/>
  </r>
  <r>
    <x v="765"/>
    <n v="17"/>
    <s v="Plato_2"/>
    <s v="Descripci‚àö‚â•n del Plato_2"/>
    <n v="18"/>
    <n v="30"/>
    <n v="2"/>
    <n v="52"/>
    <s v="Ninguna"/>
    <n v="24"/>
    <n v="60"/>
    <n v="0.6"/>
    <n v="0.66666666666666663"/>
  </r>
  <r>
    <x v="765"/>
    <n v="17"/>
    <s v="Plato_12"/>
    <s v="Descripci‚àö‚â•n del Plato_12"/>
    <n v="11"/>
    <n v="19"/>
    <n v="1"/>
    <n v="59"/>
    <s v="Ninguna"/>
    <n v="8"/>
    <n v="19"/>
    <n v="0.57894736842105265"/>
    <n v="0.72727272727272729"/>
  </r>
  <r>
    <x v="765"/>
    <n v="17"/>
    <s v="Plato_3"/>
    <s v="Descripci‚àö‚â•n del Plato_3"/>
    <n v="12"/>
    <n v="20"/>
    <n v="3"/>
    <n v="7"/>
    <s v="Ninguna"/>
    <n v="24"/>
    <n v="60"/>
    <n v="0.6"/>
    <n v="0.66666666666666663"/>
  </r>
  <r>
    <x v="765"/>
    <n v="17"/>
    <s v="Plato_14"/>
    <s v="Descripci‚àö‚â•n del Plato_14"/>
    <n v="14"/>
    <n v="23"/>
    <n v="2"/>
    <n v="16"/>
    <s v="Sin cebolla"/>
    <n v="18"/>
    <n v="46"/>
    <n v="0.60869565217391308"/>
    <n v="0.6428571428571429"/>
  </r>
  <r>
    <x v="766"/>
    <n v="10"/>
    <s v="Plato_9"/>
    <s v="Descripci‚àö‚â•n del Plato_9"/>
    <n v="17"/>
    <n v="29"/>
    <n v="2"/>
    <n v="12"/>
    <s v="Sin cebolla"/>
    <n v="24"/>
    <n v="58"/>
    <n v="0.58620689655172409"/>
    <n v="0.70588235294117652"/>
  </r>
  <r>
    <x v="766"/>
    <n v="10"/>
    <s v="Plato_7"/>
    <s v="Descripci‚àö‚â•n del Plato_7"/>
    <n v="14"/>
    <n v="24"/>
    <n v="2"/>
    <n v="30"/>
    <s v="Sin cebolla"/>
    <n v="20"/>
    <n v="48"/>
    <n v="0.58333333333333337"/>
    <n v="0.7142857142857143"/>
  </r>
  <r>
    <x v="766"/>
    <n v="10"/>
    <s v="Plato_13"/>
    <s v="Descripci‚àö‚â•n del Plato_13"/>
    <n v="13"/>
    <n v="21"/>
    <n v="3"/>
    <n v="43"/>
    <s v="Sin cebolla"/>
    <n v="24"/>
    <n v="63"/>
    <n v="0.61904761904761907"/>
    <n v="0.6153846153846154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x v="0"/>
    <m/>
    <x v="0"/>
    <n v="6"/>
    <d v="2023-04-01T01:07:00"/>
    <d v="2023-04-01T03:50:00"/>
    <x v="0"/>
    <x v="0"/>
    <x v="0"/>
    <x v="0"/>
    <s v="Reservada"/>
    <x v="0"/>
    <n v="138"/>
    <x v="0"/>
    <d v="1899-12-30T01:07:00"/>
    <d v="1899-12-30T03:50:00"/>
    <d v="1899-12-30T02:43:00"/>
    <d v="1899-12-30T00:57:00"/>
    <d v="1899-12-30T01:46:00"/>
    <x v="0"/>
  </r>
  <r>
    <x v="1"/>
    <m/>
    <x v="1"/>
    <n v="6"/>
    <d v="2023-04-01T01:28:00"/>
    <d v="2023-04-01T03:49:00"/>
    <x v="1"/>
    <x v="1"/>
    <x v="1"/>
    <x v="1"/>
    <s v="Reservada"/>
    <x v="1"/>
    <n v="58"/>
    <x v="0"/>
    <d v="1899-12-30T01:28:00"/>
    <d v="1899-12-30T03:49:00"/>
    <d v="1899-12-30T02:21:00"/>
    <d v="1899-12-30T01:25:00"/>
    <d v="1899-12-30T00:56:00"/>
    <x v="0"/>
  </r>
  <r>
    <x v="2"/>
    <m/>
    <x v="2"/>
    <n v="1"/>
    <d v="2023-04-01T00:29:00"/>
    <d v="2023-04-01T03:56:00"/>
    <x v="2"/>
    <x v="1"/>
    <x v="2"/>
    <x v="2"/>
    <s v="Libre"/>
    <x v="2"/>
    <n v="165"/>
    <x v="0"/>
    <d v="1899-12-30T00:29:00"/>
    <d v="1899-12-30T03:56:00"/>
    <d v="1899-12-30T03:27:00"/>
    <d v="1899-12-30T02:06:00"/>
    <d v="1899-12-30T01:21:00"/>
    <x v="0"/>
  </r>
  <r>
    <x v="3"/>
    <m/>
    <x v="3"/>
    <n v="1"/>
    <d v="2023-04-01T03:03:00"/>
    <d v="2023-04-01T04:31:00"/>
    <x v="3"/>
    <x v="0"/>
    <x v="2"/>
    <x v="3"/>
    <s v="Libre"/>
    <x v="3"/>
    <n v="183"/>
    <x v="0"/>
    <d v="1899-12-30T03:03:00"/>
    <d v="1899-12-30T04:31:00"/>
    <d v="1899-12-30T01:28:00"/>
    <d v="1899-12-30T00:40:00"/>
    <d v="1899-12-30T00:48:00"/>
    <x v="0"/>
  </r>
  <r>
    <x v="4"/>
    <m/>
    <x v="4"/>
    <n v="2"/>
    <d v="2023-04-01T00:01:00"/>
    <d v="2023-04-01T02:06:00"/>
    <x v="4"/>
    <x v="0"/>
    <x v="2"/>
    <x v="4"/>
    <s v="Libre"/>
    <x v="4"/>
    <n v="67"/>
    <x v="0"/>
    <d v="1899-12-30T00:01:00"/>
    <d v="1899-12-30T02:06:00"/>
    <d v="1899-12-30T02:05:00"/>
    <d v="1899-12-30T00:17:00"/>
    <d v="1899-12-30T01:48:00"/>
    <x v="0"/>
  </r>
  <r>
    <x v="5"/>
    <m/>
    <x v="5"/>
    <n v="5"/>
    <d v="2023-04-01T01:24:00"/>
    <d v="2023-04-01T03:32:00"/>
    <x v="4"/>
    <x v="2"/>
    <x v="2"/>
    <x v="5"/>
    <s v="Libre"/>
    <x v="4"/>
    <n v="70"/>
    <x v="0"/>
    <d v="1899-12-30T01:24:00"/>
    <d v="1899-12-30T03:32:00"/>
    <d v="1899-12-30T02:08:00"/>
    <d v="1899-12-30T00:11:00"/>
    <d v="1899-12-30T01:57:00"/>
    <x v="0"/>
  </r>
  <r>
    <x v="6"/>
    <m/>
    <x v="6"/>
    <n v="6"/>
    <d v="2023-04-01T01:57:00"/>
    <d v="2023-04-01T04:22:00"/>
    <x v="2"/>
    <x v="2"/>
    <x v="2"/>
    <x v="6"/>
    <s v="Ocupada"/>
    <x v="5"/>
    <n v="172"/>
    <x v="0"/>
    <d v="1899-12-30T01:57:00"/>
    <d v="1899-12-30T04:22:00"/>
    <d v="1899-12-30T02:40:00"/>
    <d v="1899-12-30T00:41:00"/>
    <d v="1899-12-30T01:44:00"/>
    <x v="0"/>
  </r>
  <r>
    <x v="7"/>
    <m/>
    <x v="7"/>
    <n v="1"/>
    <d v="2023-04-01T02:11:00"/>
    <d v="2023-04-01T04:49:00"/>
    <x v="2"/>
    <x v="1"/>
    <x v="2"/>
    <x v="7"/>
    <s v="Reservada"/>
    <x v="3"/>
    <n v="242"/>
    <x v="0"/>
    <d v="1899-12-30T02:11:00"/>
    <d v="1899-12-30T04:49:00"/>
    <d v="1899-12-30T02:38:00"/>
    <d v="1899-12-30T00:55:00"/>
    <d v="1899-12-30T01:43:00"/>
    <x v="0"/>
  </r>
  <r>
    <x v="8"/>
    <m/>
    <x v="8"/>
    <n v="5"/>
    <d v="2023-04-01T02:03:00"/>
    <d v="2023-04-01T04:25:00"/>
    <x v="2"/>
    <x v="0"/>
    <x v="0"/>
    <x v="8"/>
    <s v="Libre"/>
    <x v="6"/>
    <n v="169"/>
    <x v="0"/>
    <d v="1899-12-30T02:03:00"/>
    <d v="1899-12-30T04:25:00"/>
    <d v="1899-12-30T02:22:00"/>
    <d v="1899-12-30T02:26:00"/>
    <d v="1899-12-30T00:00:00"/>
    <x v="1"/>
  </r>
  <r>
    <x v="9"/>
    <m/>
    <x v="9"/>
    <n v="1"/>
    <d v="2023-04-01T00:02:00"/>
    <d v="2023-04-01T01:53:00"/>
    <x v="4"/>
    <x v="0"/>
    <x v="2"/>
    <x v="9"/>
    <s v="Ocupada"/>
    <x v="7"/>
    <n v="148"/>
    <x v="0"/>
    <d v="1899-12-30T00:02:00"/>
    <d v="1899-12-30T01:53:00"/>
    <d v="1899-12-30T02:06:00"/>
    <d v="1899-12-30T00:29:00"/>
    <d v="1899-12-30T01:22:00"/>
    <x v="0"/>
  </r>
  <r>
    <x v="10"/>
    <m/>
    <x v="10"/>
    <n v="1"/>
    <d v="2023-04-01T03:46:00"/>
    <d v="2023-04-01T06:33:00"/>
    <x v="1"/>
    <x v="0"/>
    <x v="2"/>
    <x v="10"/>
    <s v="Libre"/>
    <x v="4"/>
    <n v="88"/>
    <x v="0"/>
    <d v="1899-12-30T03:46:00"/>
    <d v="1899-12-30T06:33:00"/>
    <d v="1899-12-30T02:47:00"/>
    <d v="1899-12-30T00:56:00"/>
    <d v="1899-12-30T01:51:00"/>
    <x v="0"/>
  </r>
  <r>
    <x v="11"/>
    <m/>
    <x v="11"/>
    <n v="6"/>
    <d v="2023-04-01T00:04:00"/>
    <d v="2023-04-01T03:23:00"/>
    <x v="4"/>
    <x v="2"/>
    <x v="2"/>
    <x v="11"/>
    <s v="Ocupada"/>
    <x v="1"/>
    <n v="326"/>
    <x v="0"/>
    <d v="1899-12-30T00:04:00"/>
    <d v="1899-12-30T03:23:00"/>
    <d v="1899-12-30T03:34:00"/>
    <d v="1899-12-30T01:35:00"/>
    <d v="1899-12-30T01:44:00"/>
    <x v="0"/>
  </r>
  <r>
    <x v="12"/>
    <m/>
    <x v="12"/>
    <n v="1"/>
    <d v="2023-04-01T03:09:00"/>
    <d v="2023-04-01T05:32:00"/>
    <x v="3"/>
    <x v="0"/>
    <x v="1"/>
    <x v="12"/>
    <s v="Ocupada"/>
    <x v="2"/>
    <n v="87"/>
    <x v="0"/>
    <d v="1899-12-30T03:09:00"/>
    <d v="1899-12-30T05:32:00"/>
    <d v="1899-12-30T02:38:00"/>
    <d v="1899-12-30T00:59:00"/>
    <d v="1899-12-30T01:24:00"/>
    <x v="0"/>
  </r>
  <r>
    <x v="13"/>
    <m/>
    <x v="13"/>
    <n v="6"/>
    <d v="2023-04-01T00:18:00"/>
    <d v="2023-04-01T01:58:00"/>
    <x v="2"/>
    <x v="0"/>
    <x v="1"/>
    <x v="13"/>
    <s v="Libre"/>
    <x v="4"/>
    <n v="129"/>
    <x v="0"/>
    <d v="1899-12-30T00:18:00"/>
    <d v="1899-12-30T01:58:00"/>
    <d v="1899-12-30T01:40:00"/>
    <d v="1899-12-30T02:34:00"/>
    <d v="1899-12-30T00:00:00"/>
    <x v="1"/>
  </r>
  <r>
    <x v="14"/>
    <m/>
    <x v="14"/>
    <n v="4"/>
    <d v="2023-04-01T03:24:00"/>
    <d v="2023-04-01T04:59:00"/>
    <x v="1"/>
    <x v="1"/>
    <x v="2"/>
    <x v="14"/>
    <s v="Ocupada"/>
    <x v="7"/>
    <n v="224"/>
    <x v="0"/>
    <d v="1899-12-30T03:24:00"/>
    <d v="1899-12-30T04:59:00"/>
    <d v="1899-12-30T01:50:00"/>
    <d v="1899-12-30T01:43:00"/>
    <d v="1899-12-30T00:00:00"/>
    <x v="1"/>
  </r>
  <r>
    <x v="15"/>
    <m/>
    <x v="15"/>
    <n v="5"/>
    <d v="2023-04-01T02:31:00"/>
    <d v="2023-04-01T04:24:00"/>
    <x v="4"/>
    <x v="0"/>
    <x v="1"/>
    <x v="15"/>
    <s v="Reservada"/>
    <x v="6"/>
    <n v="28"/>
    <x v="0"/>
    <d v="1899-12-30T02:31:00"/>
    <d v="1899-12-30T04:24:00"/>
    <d v="1899-12-30T01:53:00"/>
    <d v="1899-12-30T00:38:00"/>
    <d v="1899-12-30T01:15:00"/>
    <x v="0"/>
  </r>
  <r>
    <x v="16"/>
    <m/>
    <x v="16"/>
    <n v="6"/>
    <d v="2023-04-01T00:09:00"/>
    <d v="2023-04-01T03:27:00"/>
    <x v="2"/>
    <x v="1"/>
    <x v="2"/>
    <x v="16"/>
    <s v="Libre"/>
    <x v="8"/>
    <n v="137"/>
    <x v="0"/>
    <d v="1899-12-30T00:09:00"/>
    <d v="1899-12-30T03:27:00"/>
    <d v="1899-12-30T03:18:00"/>
    <d v="1899-12-30T02:38:00"/>
    <d v="1899-12-30T00:40:00"/>
    <x v="0"/>
  </r>
  <r>
    <x v="17"/>
    <m/>
    <x v="17"/>
    <n v="2"/>
    <d v="2023-04-01T02:06:00"/>
    <d v="2023-04-01T04:26:00"/>
    <x v="2"/>
    <x v="1"/>
    <x v="2"/>
    <x v="17"/>
    <s v="Libre"/>
    <x v="1"/>
    <n v="251"/>
    <x v="0"/>
    <d v="1899-12-30T02:06:00"/>
    <d v="1899-12-30T04:26:00"/>
    <d v="1899-12-30T02:20:00"/>
    <d v="1899-12-30T02:14:00"/>
    <d v="1899-12-30T00:06:00"/>
    <x v="0"/>
  </r>
  <r>
    <x v="18"/>
    <m/>
    <x v="18"/>
    <n v="3"/>
    <d v="2023-04-01T00:35:00"/>
    <d v="2023-04-01T03:29:00"/>
    <x v="2"/>
    <x v="0"/>
    <x v="2"/>
    <x v="18"/>
    <s v="Libre"/>
    <x v="9"/>
    <n v="80"/>
    <x v="0"/>
    <d v="1899-12-30T00:35:00"/>
    <d v="1899-12-30T03:29:00"/>
    <d v="1899-12-30T02:54:00"/>
    <d v="1899-12-30T00:44:00"/>
    <d v="1899-12-30T02:10:00"/>
    <x v="0"/>
  </r>
  <r>
    <x v="19"/>
    <m/>
    <x v="19"/>
    <n v="2"/>
    <d v="2023-04-01T01:25:00"/>
    <d v="2023-04-01T05:12:00"/>
    <x v="0"/>
    <x v="0"/>
    <x v="2"/>
    <x v="19"/>
    <s v="Reservada"/>
    <x v="9"/>
    <n v="178"/>
    <x v="0"/>
    <d v="1899-12-30T01:25:00"/>
    <d v="1899-12-30T05:12:00"/>
    <d v="1899-12-30T03:47:00"/>
    <d v="1899-12-30T01:10:00"/>
    <d v="1899-12-30T02:37:00"/>
    <x v="0"/>
  </r>
  <r>
    <x v="20"/>
    <m/>
    <x v="20"/>
    <n v="2"/>
    <d v="2023-04-01T03:39:00"/>
    <d v="2023-04-01T05:52:00"/>
    <x v="0"/>
    <x v="0"/>
    <x v="2"/>
    <x v="20"/>
    <s v="Reservada"/>
    <x v="7"/>
    <n v="274"/>
    <x v="0"/>
    <d v="1899-12-30T03:39:00"/>
    <d v="1899-12-30T05:52:00"/>
    <d v="1899-12-30T02:13:00"/>
    <d v="1899-12-30T02:32:00"/>
    <d v="1899-12-30T00:00:00"/>
    <x v="1"/>
  </r>
  <r>
    <x v="21"/>
    <m/>
    <x v="21"/>
    <n v="1"/>
    <d v="2023-04-01T02:16:00"/>
    <d v="2023-04-01T04:47:00"/>
    <x v="4"/>
    <x v="0"/>
    <x v="2"/>
    <x v="21"/>
    <s v="Libre"/>
    <x v="8"/>
    <n v="213"/>
    <x v="0"/>
    <d v="1899-12-30T02:16:00"/>
    <d v="1899-12-30T04:47:00"/>
    <d v="1899-12-30T02:31:00"/>
    <d v="1899-12-30T02:03:00"/>
    <d v="1899-12-30T00:28:00"/>
    <x v="0"/>
  </r>
  <r>
    <x v="22"/>
    <m/>
    <x v="22"/>
    <n v="5"/>
    <d v="2023-04-01T02:44:00"/>
    <d v="2023-04-01T04:09:00"/>
    <x v="3"/>
    <x v="2"/>
    <x v="2"/>
    <x v="22"/>
    <s v="Libre"/>
    <x v="9"/>
    <n v="138"/>
    <x v="0"/>
    <d v="1899-12-30T02:44:00"/>
    <d v="1899-12-30T04:09:00"/>
    <d v="1899-12-30T01:25:00"/>
    <d v="1899-12-30T01:03:00"/>
    <d v="1899-12-30T00:22:00"/>
    <x v="0"/>
  </r>
  <r>
    <x v="23"/>
    <m/>
    <x v="23"/>
    <n v="5"/>
    <d v="2023-04-01T03:01:00"/>
    <d v="2023-04-01T06:20:00"/>
    <x v="0"/>
    <x v="0"/>
    <x v="2"/>
    <x v="23"/>
    <s v="Ocupada"/>
    <x v="5"/>
    <n v="233"/>
    <x v="0"/>
    <d v="1899-12-30T03:01:00"/>
    <d v="1899-12-30T06:20:00"/>
    <d v="1899-12-30T03:34:00"/>
    <d v="1899-12-30T03:00:00"/>
    <d v="1899-12-30T00:19:00"/>
    <x v="0"/>
  </r>
  <r>
    <x v="24"/>
    <m/>
    <x v="24"/>
    <n v="5"/>
    <d v="2023-04-01T03:01:00"/>
    <d v="2023-04-01T04:59:00"/>
    <x v="3"/>
    <x v="2"/>
    <x v="0"/>
    <x v="24"/>
    <s v="Ocupada"/>
    <x v="1"/>
    <n v="34"/>
    <x v="0"/>
    <d v="1899-12-30T03:01:00"/>
    <d v="1899-12-30T04:59:00"/>
    <d v="1899-12-30T02:13:00"/>
    <d v="1899-12-30T00:35:00"/>
    <d v="1899-12-30T01:23:00"/>
    <x v="0"/>
  </r>
  <r>
    <x v="25"/>
    <m/>
    <x v="25"/>
    <n v="2"/>
    <d v="2023-04-01T02:04:00"/>
    <d v="2023-04-01T05:47:00"/>
    <x v="3"/>
    <x v="1"/>
    <x v="2"/>
    <x v="25"/>
    <s v="Ocupada"/>
    <x v="7"/>
    <n v="126"/>
    <x v="0"/>
    <d v="1899-12-30T02:04:00"/>
    <d v="1899-12-30T05:47:00"/>
    <d v="1899-12-30T03:58:00"/>
    <d v="1899-12-30T01:49:00"/>
    <d v="1899-12-30T01:54:00"/>
    <x v="0"/>
  </r>
  <r>
    <x v="26"/>
    <m/>
    <x v="26"/>
    <n v="2"/>
    <d v="2023-04-01T01:19:00"/>
    <d v="2023-04-01T02:27:00"/>
    <x v="3"/>
    <x v="0"/>
    <x v="2"/>
    <x v="26"/>
    <s v="Ocupada"/>
    <x v="2"/>
    <n v="61"/>
    <x v="0"/>
    <d v="1899-12-30T01:19:00"/>
    <d v="1899-12-30T02:27:00"/>
    <d v="1899-12-30T01:23:00"/>
    <d v="1899-12-30T00:55:00"/>
    <d v="1899-12-30T00:13:00"/>
    <x v="0"/>
  </r>
  <r>
    <x v="27"/>
    <m/>
    <x v="27"/>
    <n v="2"/>
    <d v="2023-04-01T00:49:00"/>
    <d v="2023-04-01T03:16:00"/>
    <x v="4"/>
    <x v="2"/>
    <x v="2"/>
    <x v="27"/>
    <s v="Reservada"/>
    <x v="10"/>
    <n v="94"/>
    <x v="0"/>
    <d v="1899-12-30T00:49:00"/>
    <d v="1899-12-30T03:16:00"/>
    <d v="1899-12-30T02:27:00"/>
    <d v="1899-12-30T00:56:00"/>
    <d v="1899-12-30T01:31:00"/>
    <x v="0"/>
  </r>
  <r>
    <x v="28"/>
    <m/>
    <x v="28"/>
    <n v="5"/>
    <d v="2023-04-01T03:02:00"/>
    <d v="2023-04-01T06:10:00"/>
    <x v="2"/>
    <x v="0"/>
    <x v="2"/>
    <x v="28"/>
    <s v="Ocupada"/>
    <x v="8"/>
    <n v="173"/>
    <x v="0"/>
    <d v="1899-12-30T03:02:00"/>
    <d v="1899-12-30T06:10:00"/>
    <d v="1899-12-30T03:23:00"/>
    <d v="1899-12-30T01:11:00"/>
    <d v="1899-12-30T01:57:00"/>
    <x v="0"/>
  </r>
  <r>
    <x v="29"/>
    <m/>
    <x v="29"/>
    <n v="4"/>
    <d v="2023-04-01T02:55:00"/>
    <d v="2023-04-01T06:13:00"/>
    <x v="4"/>
    <x v="0"/>
    <x v="1"/>
    <x v="29"/>
    <s v="Libre"/>
    <x v="5"/>
    <n v="112"/>
    <x v="0"/>
    <d v="1899-12-30T02:55:00"/>
    <d v="1899-12-30T06:13:00"/>
    <d v="1899-12-30T03:18:00"/>
    <d v="1899-12-30T01:09:00"/>
    <d v="1899-12-30T02:09:00"/>
    <x v="0"/>
  </r>
  <r>
    <x v="30"/>
    <m/>
    <x v="30"/>
    <n v="3"/>
    <d v="2023-04-01T02:51:00"/>
    <d v="2023-04-01T06:02:00"/>
    <x v="2"/>
    <x v="1"/>
    <x v="2"/>
    <x v="30"/>
    <s v="Ocupada"/>
    <x v="10"/>
    <n v="67"/>
    <x v="0"/>
    <d v="1899-12-30T02:51:00"/>
    <d v="1899-12-30T06:02:00"/>
    <d v="1899-12-30T03:26:00"/>
    <d v="1899-12-30T01:45:00"/>
    <d v="1899-12-30T01:26:00"/>
    <x v="0"/>
  </r>
  <r>
    <x v="31"/>
    <m/>
    <x v="31"/>
    <n v="1"/>
    <d v="2023-04-01T03:08:00"/>
    <d v="2023-04-01T06:49:00"/>
    <x v="1"/>
    <x v="0"/>
    <x v="2"/>
    <x v="31"/>
    <s v="Ocupada"/>
    <x v="7"/>
    <n v="211"/>
    <x v="0"/>
    <d v="1899-12-30T03:08:00"/>
    <d v="1899-12-30T06:49:00"/>
    <d v="1899-12-30T03:56:00"/>
    <d v="1899-12-30T02:08:00"/>
    <d v="1899-12-30T01:33:00"/>
    <x v="0"/>
  </r>
  <r>
    <x v="32"/>
    <m/>
    <x v="32"/>
    <n v="5"/>
    <d v="2023-04-01T03:33:00"/>
    <d v="2023-04-01T06:21:00"/>
    <x v="4"/>
    <x v="2"/>
    <x v="0"/>
    <x v="32"/>
    <s v="Ocupada"/>
    <x v="4"/>
    <n v="306"/>
    <x v="0"/>
    <d v="1899-12-30T03:33:00"/>
    <d v="1899-12-30T06:21:00"/>
    <d v="1899-12-30T03:03:00"/>
    <d v="1899-12-30T02:10:00"/>
    <d v="1899-12-30T00:38:00"/>
    <x v="0"/>
  </r>
  <r>
    <x v="33"/>
    <m/>
    <x v="33"/>
    <n v="1"/>
    <d v="2023-04-01T02:16:00"/>
    <d v="2023-04-01T06:07:00"/>
    <x v="4"/>
    <x v="1"/>
    <x v="2"/>
    <x v="33"/>
    <s v="Libre"/>
    <x v="4"/>
    <n v="112"/>
    <x v="0"/>
    <d v="1899-12-30T02:16:00"/>
    <d v="1899-12-30T06:07:00"/>
    <d v="1899-12-30T03:51:00"/>
    <d v="1899-12-30T01:05:00"/>
    <d v="1899-12-30T02:46:00"/>
    <x v="0"/>
  </r>
  <r>
    <x v="34"/>
    <m/>
    <x v="34"/>
    <n v="2"/>
    <d v="2023-04-01T03:18:00"/>
    <d v="2023-04-01T05:55:00"/>
    <x v="0"/>
    <x v="0"/>
    <x v="2"/>
    <x v="34"/>
    <s v="Ocupada"/>
    <x v="4"/>
    <n v="214"/>
    <x v="0"/>
    <d v="1899-12-30T03:18:00"/>
    <d v="1899-12-30T05:55:00"/>
    <d v="1899-12-30T02:52:00"/>
    <d v="1899-12-30T01:05:00"/>
    <d v="1899-12-30T01:32:00"/>
    <x v="0"/>
  </r>
  <r>
    <x v="35"/>
    <m/>
    <x v="35"/>
    <n v="5"/>
    <d v="2023-04-01T03:27:00"/>
    <d v="2023-04-01T06:26:00"/>
    <x v="2"/>
    <x v="0"/>
    <x v="2"/>
    <x v="35"/>
    <s v="Ocupada"/>
    <x v="6"/>
    <n v="30"/>
    <x v="0"/>
    <d v="1899-12-30T03:27:00"/>
    <d v="1899-12-30T06:26:00"/>
    <d v="1899-12-30T03:14:00"/>
    <d v="1899-12-30T00:38:00"/>
    <d v="1899-12-30T02:21:00"/>
    <x v="0"/>
  </r>
  <r>
    <x v="36"/>
    <m/>
    <x v="36"/>
    <n v="1"/>
    <d v="2023-04-01T03:24:00"/>
    <d v="2023-04-01T06:02:00"/>
    <x v="3"/>
    <x v="2"/>
    <x v="2"/>
    <x v="36"/>
    <s v="Ocupada"/>
    <x v="2"/>
    <n v="21"/>
    <x v="0"/>
    <d v="1899-12-30T03:24:00"/>
    <d v="1899-12-30T06:02:00"/>
    <d v="1899-12-30T02:53:00"/>
    <d v="1899-12-30T00:47:00"/>
    <d v="1899-12-30T01:51:00"/>
    <x v="0"/>
  </r>
  <r>
    <x v="37"/>
    <m/>
    <x v="37"/>
    <n v="6"/>
    <d v="2023-04-01T02:38:00"/>
    <d v="2023-04-01T03:53:00"/>
    <x v="4"/>
    <x v="0"/>
    <x v="0"/>
    <x v="37"/>
    <s v="Reservada"/>
    <x v="9"/>
    <n v="235"/>
    <x v="0"/>
    <d v="1899-12-30T02:38:00"/>
    <d v="1899-12-30T03:53:00"/>
    <d v="1899-12-30T01:15:00"/>
    <d v="1899-12-30T01:38:00"/>
    <d v="1899-12-30T00:00:00"/>
    <x v="1"/>
  </r>
  <r>
    <x v="38"/>
    <m/>
    <x v="38"/>
    <n v="3"/>
    <d v="2023-04-01T03:41:00"/>
    <d v="2023-04-01T07:39:00"/>
    <x v="2"/>
    <x v="2"/>
    <x v="1"/>
    <x v="38"/>
    <s v="Ocupada"/>
    <x v="6"/>
    <n v="108"/>
    <x v="0"/>
    <d v="1899-12-30T03:41:00"/>
    <d v="1899-12-30T07:39:00"/>
    <d v="1899-12-30T04:13:00"/>
    <d v="1899-12-30T00:57:00"/>
    <d v="1899-12-30T03:01:00"/>
    <x v="0"/>
  </r>
  <r>
    <x v="39"/>
    <m/>
    <x v="39"/>
    <n v="1"/>
    <d v="2023-04-01T02:00:00"/>
    <d v="2023-04-01T04:05:00"/>
    <x v="0"/>
    <x v="0"/>
    <x v="1"/>
    <x v="39"/>
    <s v="Libre"/>
    <x v="10"/>
    <n v="148"/>
    <x v="0"/>
    <d v="1899-12-30T02:00:00"/>
    <d v="1899-12-30T04:05:00"/>
    <d v="1899-12-30T02:05:00"/>
    <d v="1899-12-30T01:18:00"/>
    <d v="1899-12-30T00:47:00"/>
    <x v="0"/>
  </r>
  <r>
    <x v="40"/>
    <m/>
    <x v="40"/>
    <n v="4"/>
    <d v="2023-04-01T02:14:00"/>
    <d v="2023-04-01T04:20:00"/>
    <x v="2"/>
    <x v="0"/>
    <x v="2"/>
    <x v="40"/>
    <s v="Ocupada"/>
    <x v="4"/>
    <n v="204"/>
    <x v="0"/>
    <d v="1899-12-30T02:14:00"/>
    <d v="1899-12-30T04:20:00"/>
    <d v="1899-12-30T02:21:00"/>
    <d v="1899-12-30T01:29:00"/>
    <d v="1899-12-30T00:37:00"/>
    <x v="0"/>
  </r>
  <r>
    <x v="41"/>
    <m/>
    <x v="41"/>
    <n v="1"/>
    <d v="2023-04-01T00:25:00"/>
    <d v="2023-04-01T01:46:00"/>
    <x v="2"/>
    <x v="0"/>
    <x v="2"/>
    <x v="41"/>
    <s v="Reservada"/>
    <x v="6"/>
    <n v="102"/>
    <x v="0"/>
    <d v="1899-12-30T00:25:00"/>
    <d v="1899-12-30T01:46:00"/>
    <d v="1899-12-30T01:21:00"/>
    <d v="1899-12-30T01:09:00"/>
    <d v="1899-12-30T00:12:00"/>
    <x v="0"/>
  </r>
  <r>
    <x v="42"/>
    <m/>
    <x v="42"/>
    <n v="6"/>
    <d v="2023-04-01T01:02:00"/>
    <d v="2023-04-01T03:14:00"/>
    <x v="4"/>
    <x v="0"/>
    <x v="2"/>
    <x v="42"/>
    <s v="Ocupada"/>
    <x v="4"/>
    <n v="203"/>
    <x v="0"/>
    <d v="1899-12-30T01:02:00"/>
    <d v="1899-12-30T03:14:00"/>
    <d v="1899-12-30T02:27:00"/>
    <d v="1899-12-30T02:26:00"/>
    <d v="1899-12-30T00:00:00"/>
    <x v="1"/>
  </r>
  <r>
    <x v="43"/>
    <m/>
    <x v="39"/>
    <n v="1"/>
    <d v="2023-04-01T03:06:00"/>
    <d v="2023-04-01T06:18:00"/>
    <x v="4"/>
    <x v="0"/>
    <x v="2"/>
    <x v="43"/>
    <s v="Libre"/>
    <x v="0"/>
    <n v="122"/>
    <x v="0"/>
    <d v="1899-12-30T03:06:00"/>
    <d v="1899-12-30T06:18:00"/>
    <d v="1899-12-30T03:12:00"/>
    <d v="1899-12-30T01:25:00"/>
    <d v="1899-12-30T01:47:00"/>
    <x v="0"/>
  </r>
  <r>
    <x v="44"/>
    <m/>
    <x v="43"/>
    <n v="2"/>
    <d v="2023-04-01T02:15:00"/>
    <d v="2023-04-01T04:01:00"/>
    <x v="2"/>
    <x v="0"/>
    <x v="2"/>
    <x v="44"/>
    <s v="Reservada"/>
    <x v="4"/>
    <n v="54"/>
    <x v="0"/>
    <d v="1899-12-30T02:15:00"/>
    <d v="1899-12-30T04:01:00"/>
    <d v="1899-12-30T01:46:00"/>
    <d v="1899-12-30T00:47:00"/>
    <d v="1899-12-30T00:59:00"/>
    <x v="0"/>
  </r>
  <r>
    <x v="45"/>
    <m/>
    <x v="44"/>
    <n v="1"/>
    <d v="2023-04-01T01:47:00"/>
    <d v="2023-04-01T03:39:00"/>
    <x v="3"/>
    <x v="0"/>
    <x v="2"/>
    <x v="45"/>
    <s v="Libre"/>
    <x v="9"/>
    <n v="140"/>
    <x v="0"/>
    <d v="1899-12-30T01:47:00"/>
    <d v="1899-12-30T03:39:00"/>
    <d v="1899-12-30T01:52:00"/>
    <d v="1899-12-30T01:26:00"/>
    <d v="1899-12-30T00:26:00"/>
    <x v="0"/>
  </r>
  <r>
    <x v="46"/>
    <m/>
    <x v="45"/>
    <n v="3"/>
    <d v="2023-04-01T03:30:00"/>
    <d v="2023-04-01T07:29:00"/>
    <x v="2"/>
    <x v="0"/>
    <x v="2"/>
    <x v="46"/>
    <s v="Ocupada"/>
    <x v="2"/>
    <n v="109"/>
    <x v="0"/>
    <d v="1899-12-30T03:30:00"/>
    <d v="1899-12-30T07:29:00"/>
    <d v="1899-12-30T04:14:00"/>
    <d v="1899-12-30T01:27:00"/>
    <d v="1899-12-30T02:32:00"/>
    <x v="0"/>
  </r>
  <r>
    <x v="47"/>
    <m/>
    <x v="46"/>
    <n v="2"/>
    <d v="2023-04-01T00:28:00"/>
    <d v="2023-04-01T04:02:00"/>
    <x v="0"/>
    <x v="1"/>
    <x v="2"/>
    <x v="47"/>
    <s v="Libre"/>
    <x v="6"/>
    <n v="158"/>
    <x v="0"/>
    <d v="1899-12-30T00:28:00"/>
    <d v="1899-12-30T04:02:00"/>
    <d v="1899-12-30T03:34:00"/>
    <d v="1899-12-30T02:04:00"/>
    <d v="1899-12-30T01:30:00"/>
    <x v="0"/>
  </r>
  <r>
    <x v="48"/>
    <m/>
    <x v="47"/>
    <n v="3"/>
    <d v="2023-04-01T01:44:00"/>
    <d v="2023-04-01T05:29:00"/>
    <x v="2"/>
    <x v="0"/>
    <x v="2"/>
    <x v="48"/>
    <s v="Libre"/>
    <x v="7"/>
    <n v="186"/>
    <x v="0"/>
    <d v="1899-12-30T01:44:00"/>
    <d v="1899-12-30T05:29:00"/>
    <d v="1899-12-30T03:45:00"/>
    <d v="1899-12-30T01:21:00"/>
    <d v="1899-12-30T02:24:00"/>
    <x v="0"/>
  </r>
  <r>
    <x v="49"/>
    <m/>
    <x v="48"/>
    <n v="5"/>
    <d v="2023-04-01T03:54:00"/>
    <d v="2023-04-01T06:57:00"/>
    <x v="4"/>
    <x v="0"/>
    <x v="0"/>
    <x v="49"/>
    <s v="Ocupada"/>
    <x v="10"/>
    <n v="76"/>
    <x v="0"/>
    <d v="1899-12-30T03:54:00"/>
    <d v="1899-12-30T06:57:00"/>
    <d v="1899-12-30T03:18:00"/>
    <d v="1899-12-30T00:21:00"/>
    <d v="1899-12-30T02:42:00"/>
    <x v="0"/>
  </r>
  <r>
    <x v="50"/>
    <m/>
    <x v="49"/>
    <n v="1"/>
    <d v="2023-04-01T01:42:00"/>
    <d v="2023-04-01T03:02:00"/>
    <x v="3"/>
    <x v="2"/>
    <x v="2"/>
    <x v="50"/>
    <s v="Reservada"/>
    <x v="0"/>
    <n v="225"/>
    <x v="0"/>
    <d v="1899-12-30T01:42:00"/>
    <d v="1899-12-30T03:02:00"/>
    <d v="1899-12-30T01:20:00"/>
    <d v="1899-12-30T02:44:00"/>
    <d v="1899-12-30T00:00:00"/>
    <x v="1"/>
  </r>
  <r>
    <x v="51"/>
    <m/>
    <x v="50"/>
    <n v="4"/>
    <d v="2023-04-01T00:01:00"/>
    <d v="2023-04-01T01:11:00"/>
    <x v="0"/>
    <x v="0"/>
    <x v="2"/>
    <x v="51"/>
    <s v="Libre"/>
    <x v="3"/>
    <n v="263"/>
    <x v="0"/>
    <d v="1899-12-30T00:01:00"/>
    <d v="1899-12-30T01:11:00"/>
    <d v="1899-12-30T01:10:00"/>
    <d v="1899-12-30T01:02:00"/>
    <d v="1899-12-30T00:08:00"/>
    <x v="0"/>
  </r>
  <r>
    <x v="52"/>
    <m/>
    <x v="51"/>
    <n v="5"/>
    <d v="2023-04-01T03:01:00"/>
    <d v="2023-04-01T04:44:00"/>
    <x v="3"/>
    <x v="0"/>
    <x v="0"/>
    <x v="52"/>
    <s v="Libre"/>
    <x v="3"/>
    <n v="267"/>
    <x v="0"/>
    <d v="1899-12-30T03:01:00"/>
    <d v="1899-12-30T04:44:00"/>
    <d v="1899-12-30T01:43:00"/>
    <d v="1899-12-30T01:52:00"/>
    <d v="1899-12-30T00:00:00"/>
    <x v="1"/>
  </r>
  <r>
    <x v="53"/>
    <m/>
    <x v="52"/>
    <n v="6"/>
    <d v="2023-04-01T00:40:00"/>
    <d v="2023-04-01T04:14:00"/>
    <x v="4"/>
    <x v="2"/>
    <x v="2"/>
    <x v="53"/>
    <s v="Reservada"/>
    <x v="6"/>
    <n v="187"/>
    <x v="0"/>
    <d v="1899-12-30T00:40:00"/>
    <d v="1899-12-30T04:14:00"/>
    <d v="1899-12-30T03:34:00"/>
    <d v="1899-12-30T03:23:00"/>
    <d v="1899-12-30T00:11:00"/>
    <x v="0"/>
  </r>
  <r>
    <x v="54"/>
    <m/>
    <x v="53"/>
    <n v="5"/>
    <d v="2023-04-01T01:30:00"/>
    <d v="2023-04-01T05:00:00"/>
    <x v="4"/>
    <x v="2"/>
    <x v="2"/>
    <x v="54"/>
    <s v="Ocupada"/>
    <x v="4"/>
    <n v="255"/>
    <x v="0"/>
    <d v="1899-12-30T01:30:00"/>
    <d v="1899-12-30T05:00:00"/>
    <d v="1899-12-30T03:45:00"/>
    <d v="1899-12-30T01:36:00"/>
    <d v="1899-12-30T01:54:00"/>
    <x v="0"/>
  </r>
  <r>
    <x v="55"/>
    <m/>
    <x v="14"/>
    <n v="3"/>
    <d v="2023-04-01T01:20:00"/>
    <d v="2023-04-01T04:57:00"/>
    <x v="3"/>
    <x v="0"/>
    <x v="0"/>
    <x v="55"/>
    <s v="Libre"/>
    <x v="8"/>
    <n v="48"/>
    <x v="0"/>
    <d v="1899-12-30T01:20:00"/>
    <d v="1899-12-30T04:57:00"/>
    <d v="1899-12-30T03:37:00"/>
    <d v="1899-12-30T01:18:00"/>
    <d v="1899-12-30T02:19:00"/>
    <x v="0"/>
  </r>
  <r>
    <x v="56"/>
    <m/>
    <x v="54"/>
    <n v="2"/>
    <d v="2023-04-01T03:04:00"/>
    <d v="2023-04-01T04:52:00"/>
    <x v="2"/>
    <x v="0"/>
    <x v="2"/>
    <x v="56"/>
    <s v="Libre"/>
    <x v="1"/>
    <n v="169"/>
    <x v="0"/>
    <d v="1899-12-30T03:04:00"/>
    <d v="1899-12-30T04:52:00"/>
    <d v="1899-12-30T01:48:00"/>
    <d v="1899-12-30T01:08:00"/>
    <d v="1899-12-30T00:40:00"/>
    <x v="0"/>
  </r>
  <r>
    <x v="57"/>
    <m/>
    <x v="55"/>
    <n v="3"/>
    <d v="2023-04-01T01:31:00"/>
    <d v="2023-04-01T04:21:00"/>
    <x v="1"/>
    <x v="2"/>
    <x v="2"/>
    <x v="57"/>
    <s v="Reservada"/>
    <x v="2"/>
    <n v="82"/>
    <x v="0"/>
    <d v="1899-12-30T01:31:00"/>
    <d v="1899-12-30T04:21:00"/>
    <d v="1899-12-30T02:50:00"/>
    <d v="1899-12-30T01:13:00"/>
    <d v="1899-12-30T01:37:00"/>
    <x v="0"/>
  </r>
  <r>
    <x v="58"/>
    <m/>
    <x v="56"/>
    <n v="4"/>
    <d v="2023-04-01T01:21:00"/>
    <d v="2023-04-01T05:04:00"/>
    <x v="1"/>
    <x v="0"/>
    <x v="1"/>
    <x v="58"/>
    <s v="Libre"/>
    <x v="1"/>
    <n v="160"/>
    <x v="0"/>
    <d v="1899-12-30T01:21:00"/>
    <d v="1899-12-30T05:04:00"/>
    <d v="1899-12-30T03:43:00"/>
    <d v="1899-12-30T00:48:00"/>
    <d v="1899-12-30T02:55:00"/>
    <x v="0"/>
  </r>
  <r>
    <x v="59"/>
    <m/>
    <x v="57"/>
    <n v="1"/>
    <d v="2023-04-01T02:09:00"/>
    <d v="2023-04-01T05:46:00"/>
    <x v="1"/>
    <x v="0"/>
    <x v="2"/>
    <x v="59"/>
    <s v="Reservada"/>
    <x v="6"/>
    <n v="102"/>
    <x v="0"/>
    <d v="1899-12-30T02:09:00"/>
    <d v="1899-12-30T05:46:00"/>
    <d v="1899-12-30T03:37:00"/>
    <d v="1899-12-30T00:43:00"/>
    <d v="1899-12-30T02:54:00"/>
    <x v="0"/>
  </r>
  <r>
    <x v="60"/>
    <m/>
    <x v="58"/>
    <n v="5"/>
    <d v="2023-04-01T03:49:00"/>
    <d v="2023-04-01T06:22:00"/>
    <x v="2"/>
    <x v="0"/>
    <x v="2"/>
    <x v="60"/>
    <s v="Ocupada"/>
    <x v="9"/>
    <n v="242"/>
    <x v="0"/>
    <d v="1899-12-30T03:49:00"/>
    <d v="1899-12-30T06:22:00"/>
    <d v="1899-12-30T02:48:00"/>
    <d v="1899-12-30T02:39:00"/>
    <d v="1899-12-30T00:00:00"/>
    <x v="1"/>
  </r>
  <r>
    <x v="61"/>
    <m/>
    <x v="59"/>
    <n v="1"/>
    <d v="2023-04-01T02:47:00"/>
    <d v="2023-04-01T06:24:00"/>
    <x v="1"/>
    <x v="2"/>
    <x v="2"/>
    <x v="61"/>
    <s v="Ocupada"/>
    <x v="10"/>
    <n v="148"/>
    <x v="0"/>
    <d v="1899-12-30T02:47:00"/>
    <d v="1899-12-30T06:24:00"/>
    <d v="1899-12-30T03:52:00"/>
    <d v="1899-12-30T02:35:00"/>
    <d v="1899-12-30T01:02:00"/>
    <x v="0"/>
  </r>
  <r>
    <x v="62"/>
    <m/>
    <x v="10"/>
    <n v="4"/>
    <d v="2023-04-01T00:41:00"/>
    <d v="2023-04-01T04:06:00"/>
    <x v="4"/>
    <x v="0"/>
    <x v="2"/>
    <x v="62"/>
    <s v="Reservada"/>
    <x v="1"/>
    <n v="55"/>
    <x v="0"/>
    <d v="1899-12-30T00:41:00"/>
    <d v="1899-12-30T04:06:00"/>
    <d v="1899-12-30T03:25:00"/>
    <d v="1899-12-30T00:30:00"/>
    <d v="1899-12-30T02:55:00"/>
    <x v="0"/>
  </r>
  <r>
    <x v="63"/>
    <m/>
    <x v="60"/>
    <n v="3"/>
    <d v="2023-04-01T01:40:00"/>
    <d v="2023-04-01T04:02:00"/>
    <x v="3"/>
    <x v="1"/>
    <x v="1"/>
    <x v="63"/>
    <s v="Reservada"/>
    <x v="4"/>
    <n v="288"/>
    <x v="0"/>
    <d v="1899-12-30T01:40:00"/>
    <d v="1899-12-30T04:02:00"/>
    <d v="1899-12-30T02:22:00"/>
    <d v="1899-12-30T01:22:00"/>
    <d v="1899-12-30T01:00:00"/>
    <x v="0"/>
  </r>
  <r>
    <x v="64"/>
    <m/>
    <x v="61"/>
    <n v="1"/>
    <d v="2023-04-01T01:54:00"/>
    <d v="2023-04-01T03:03:00"/>
    <x v="0"/>
    <x v="0"/>
    <x v="0"/>
    <x v="64"/>
    <s v="Ocupada"/>
    <x v="6"/>
    <n v="196"/>
    <x v="0"/>
    <d v="1899-12-30T01:54:00"/>
    <d v="1899-12-30T03:03:00"/>
    <d v="1899-12-30T01:24:00"/>
    <d v="1899-12-30T02:35:00"/>
    <d v="1899-12-30T00:00:00"/>
    <x v="1"/>
  </r>
  <r>
    <x v="65"/>
    <m/>
    <x v="62"/>
    <n v="2"/>
    <d v="2023-04-01T02:28:00"/>
    <d v="2023-04-01T06:18:00"/>
    <x v="3"/>
    <x v="0"/>
    <x v="2"/>
    <x v="65"/>
    <s v="Reservada"/>
    <x v="0"/>
    <n v="210"/>
    <x v="0"/>
    <d v="1899-12-30T02:28:00"/>
    <d v="1899-12-30T06:18:00"/>
    <d v="1899-12-30T03:50:00"/>
    <d v="1899-12-30T01:54:00"/>
    <d v="1899-12-30T01:56:00"/>
    <x v="0"/>
  </r>
  <r>
    <x v="66"/>
    <m/>
    <x v="63"/>
    <n v="6"/>
    <d v="2023-04-01T03:45:00"/>
    <d v="2023-04-01T05:10:00"/>
    <x v="2"/>
    <x v="0"/>
    <x v="0"/>
    <x v="66"/>
    <s v="Reservada"/>
    <x v="4"/>
    <n v="256"/>
    <x v="0"/>
    <d v="1899-12-30T03:45:00"/>
    <d v="1899-12-30T05:10:00"/>
    <d v="1899-12-30T01:25:00"/>
    <d v="1899-12-30T02:11:00"/>
    <d v="1899-12-30T00:00:00"/>
    <x v="1"/>
  </r>
  <r>
    <x v="67"/>
    <m/>
    <x v="64"/>
    <n v="4"/>
    <d v="2023-04-01T00:02:00"/>
    <d v="2023-04-01T03:15:00"/>
    <x v="3"/>
    <x v="2"/>
    <x v="2"/>
    <x v="67"/>
    <s v="Ocupada"/>
    <x v="2"/>
    <n v="218"/>
    <x v="0"/>
    <d v="1899-12-30T00:02:00"/>
    <d v="1899-12-30T03:15:00"/>
    <d v="1899-12-30T03:28:00"/>
    <d v="1899-12-30T02:25:00"/>
    <d v="1899-12-30T00:48:00"/>
    <x v="0"/>
  </r>
  <r>
    <x v="68"/>
    <m/>
    <x v="65"/>
    <n v="4"/>
    <d v="2023-04-01T02:02:00"/>
    <d v="2023-04-01T03:57:00"/>
    <x v="2"/>
    <x v="0"/>
    <x v="2"/>
    <x v="68"/>
    <s v="Libre"/>
    <x v="4"/>
    <n v="234"/>
    <x v="0"/>
    <d v="1899-12-30T02:02:00"/>
    <d v="1899-12-30T03:57:00"/>
    <d v="1899-12-30T01:55:00"/>
    <d v="1899-12-30T01:32:00"/>
    <d v="1899-12-30T00:23:00"/>
    <x v="0"/>
  </r>
  <r>
    <x v="69"/>
    <m/>
    <x v="66"/>
    <n v="4"/>
    <d v="2023-04-01T00:11:00"/>
    <d v="2023-04-01T01:22:00"/>
    <x v="4"/>
    <x v="0"/>
    <x v="0"/>
    <x v="69"/>
    <s v="Libre"/>
    <x v="3"/>
    <n v="118"/>
    <x v="0"/>
    <d v="1899-12-30T00:11:00"/>
    <d v="1899-12-30T01:22:00"/>
    <d v="1899-12-30T01:11:00"/>
    <d v="1899-12-30T00:40:00"/>
    <d v="1899-12-30T00:31:00"/>
    <x v="0"/>
  </r>
  <r>
    <x v="70"/>
    <m/>
    <x v="67"/>
    <n v="4"/>
    <d v="2023-04-01T01:57:00"/>
    <d v="2023-04-01T05:56:00"/>
    <x v="0"/>
    <x v="0"/>
    <x v="2"/>
    <x v="70"/>
    <s v="Ocupada"/>
    <x v="3"/>
    <n v="136"/>
    <x v="0"/>
    <d v="1899-12-30T01:57:00"/>
    <d v="1899-12-30T05:56:00"/>
    <d v="1899-12-30T04:14:00"/>
    <d v="1899-12-30T00:49:00"/>
    <d v="1899-12-30T03:10:00"/>
    <x v="0"/>
  </r>
  <r>
    <x v="71"/>
    <m/>
    <x v="68"/>
    <n v="1"/>
    <d v="2023-04-01T02:42:00"/>
    <d v="2023-04-01T05:51:00"/>
    <x v="2"/>
    <x v="0"/>
    <x v="2"/>
    <x v="71"/>
    <s v="Reservada"/>
    <x v="4"/>
    <n v="75"/>
    <x v="0"/>
    <d v="1899-12-30T02:42:00"/>
    <d v="1899-12-30T05:51:00"/>
    <d v="1899-12-30T03:09:00"/>
    <d v="1899-12-30T00:54:00"/>
    <d v="1899-12-30T02:15:00"/>
    <x v="0"/>
  </r>
  <r>
    <x v="72"/>
    <m/>
    <x v="69"/>
    <n v="4"/>
    <d v="2023-04-01T02:39:00"/>
    <d v="2023-04-01T06:09:00"/>
    <x v="4"/>
    <x v="1"/>
    <x v="2"/>
    <x v="72"/>
    <s v="Libre"/>
    <x v="10"/>
    <n v="81"/>
    <x v="0"/>
    <d v="1899-12-30T02:39:00"/>
    <d v="1899-12-30T06:09:00"/>
    <d v="1899-12-30T03:30:00"/>
    <d v="1899-12-30T00:20:00"/>
    <d v="1899-12-30T03:10:00"/>
    <x v="0"/>
  </r>
  <r>
    <x v="73"/>
    <m/>
    <x v="70"/>
    <n v="4"/>
    <d v="2023-04-01T01:04:00"/>
    <d v="2023-04-01T04:13:00"/>
    <x v="4"/>
    <x v="0"/>
    <x v="2"/>
    <x v="73"/>
    <s v="Libre"/>
    <x v="2"/>
    <n v="218"/>
    <x v="0"/>
    <d v="1899-12-30T01:04:00"/>
    <d v="1899-12-30T04:13:00"/>
    <d v="1899-12-30T03:09:00"/>
    <d v="1899-12-30T01:40:00"/>
    <d v="1899-12-30T01:29:00"/>
    <x v="0"/>
  </r>
  <r>
    <x v="74"/>
    <m/>
    <x v="71"/>
    <n v="5"/>
    <d v="2023-04-01T03:36:00"/>
    <d v="2023-04-01T04:49:00"/>
    <x v="3"/>
    <x v="0"/>
    <x v="2"/>
    <x v="74"/>
    <s v="Ocupada"/>
    <x v="5"/>
    <n v="109"/>
    <x v="0"/>
    <d v="1899-12-30T03:36:00"/>
    <d v="1899-12-30T04:49:00"/>
    <d v="1899-12-30T01:28:00"/>
    <d v="1899-12-30T00:51:00"/>
    <d v="1899-12-30T00:22:00"/>
    <x v="0"/>
  </r>
  <r>
    <x v="75"/>
    <m/>
    <x v="72"/>
    <n v="3"/>
    <d v="2023-04-01T02:57:00"/>
    <d v="2023-04-01T05:24:00"/>
    <x v="1"/>
    <x v="0"/>
    <x v="2"/>
    <x v="75"/>
    <s v="Reservada"/>
    <x v="10"/>
    <n v="158"/>
    <x v="0"/>
    <d v="1899-12-30T02:57:00"/>
    <d v="1899-12-30T05:24:00"/>
    <d v="1899-12-30T02:27:00"/>
    <d v="1899-12-30T01:37:00"/>
    <d v="1899-12-30T00:50:00"/>
    <x v="0"/>
  </r>
  <r>
    <x v="76"/>
    <m/>
    <x v="73"/>
    <n v="1"/>
    <d v="2023-04-01T02:46:00"/>
    <d v="2023-04-01T06:15:00"/>
    <x v="0"/>
    <x v="2"/>
    <x v="2"/>
    <x v="76"/>
    <s v="Libre"/>
    <x v="6"/>
    <n v="99"/>
    <x v="0"/>
    <d v="1899-12-30T02:46:00"/>
    <d v="1899-12-30T06:15:00"/>
    <d v="1899-12-30T03:29:00"/>
    <d v="1899-12-30T01:37:00"/>
    <d v="1899-12-30T01:52:00"/>
    <x v="0"/>
  </r>
  <r>
    <x v="77"/>
    <m/>
    <x v="74"/>
    <n v="4"/>
    <d v="2023-04-01T01:34:00"/>
    <d v="2023-04-01T03:03:00"/>
    <x v="0"/>
    <x v="0"/>
    <x v="2"/>
    <x v="77"/>
    <s v="Libre"/>
    <x v="1"/>
    <n v="57"/>
    <x v="0"/>
    <d v="1899-12-30T01:34:00"/>
    <d v="1899-12-30T03:03:00"/>
    <d v="1899-12-30T01:29:00"/>
    <d v="1899-12-30T00:54:00"/>
    <d v="1899-12-30T00:35:00"/>
    <x v="0"/>
  </r>
  <r>
    <x v="78"/>
    <m/>
    <x v="75"/>
    <n v="2"/>
    <d v="2023-04-01T01:34:00"/>
    <d v="2023-04-01T05:08:00"/>
    <x v="0"/>
    <x v="0"/>
    <x v="2"/>
    <x v="78"/>
    <s v="Libre"/>
    <x v="5"/>
    <n v="309"/>
    <x v="0"/>
    <d v="1899-12-30T01:34:00"/>
    <d v="1899-12-30T05:08:00"/>
    <d v="1899-12-30T03:34:00"/>
    <d v="1899-12-30T01:36:00"/>
    <d v="1899-12-30T01:58:00"/>
    <x v="0"/>
  </r>
  <r>
    <x v="79"/>
    <m/>
    <x v="76"/>
    <n v="6"/>
    <d v="2023-04-01T02:14:00"/>
    <d v="2023-04-01T03:46:00"/>
    <x v="4"/>
    <x v="0"/>
    <x v="2"/>
    <x v="79"/>
    <s v="Libre"/>
    <x v="5"/>
    <n v="121"/>
    <x v="0"/>
    <d v="1899-12-30T02:14:00"/>
    <d v="1899-12-30T03:46:00"/>
    <d v="1899-12-30T01:32:00"/>
    <d v="1899-12-30T01:07:00"/>
    <d v="1899-12-30T00:25:00"/>
    <x v="0"/>
  </r>
  <r>
    <x v="80"/>
    <m/>
    <x v="77"/>
    <n v="4"/>
    <d v="2023-04-01T03:40:00"/>
    <d v="2023-04-01T06:31:00"/>
    <x v="3"/>
    <x v="2"/>
    <x v="2"/>
    <x v="80"/>
    <s v="Ocupada"/>
    <x v="7"/>
    <n v="62"/>
    <x v="0"/>
    <d v="1899-12-30T03:40:00"/>
    <d v="1899-12-30T06:31:00"/>
    <d v="1899-12-30T03:06:00"/>
    <d v="1899-12-30T00:59:00"/>
    <d v="1899-12-30T01:52:00"/>
    <x v="0"/>
  </r>
  <r>
    <x v="81"/>
    <m/>
    <x v="78"/>
    <n v="3"/>
    <d v="2023-04-01T03:25:00"/>
    <d v="2023-04-01T07:10:00"/>
    <x v="3"/>
    <x v="1"/>
    <x v="2"/>
    <x v="81"/>
    <s v="Libre"/>
    <x v="3"/>
    <n v="80"/>
    <x v="0"/>
    <d v="1899-12-30T03:25:00"/>
    <d v="1899-12-30T07:10:00"/>
    <d v="1899-12-30T03:45:00"/>
    <d v="1899-12-30T00:19:00"/>
    <d v="1899-12-30T03:26:00"/>
    <x v="0"/>
  </r>
  <r>
    <x v="82"/>
    <m/>
    <x v="79"/>
    <n v="1"/>
    <d v="2023-04-01T03:42:00"/>
    <d v="2023-04-01T06:39:00"/>
    <x v="1"/>
    <x v="2"/>
    <x v="2"/>
    <x v="82"/>
    <s v="Ocupada"/>
    <x v="10"/>
    <n v="170"/>
    <x v="0"/>
    <d v="1899-12-30T03:42:00"/>
    <d v="1899-12-30T06:39:00"/>
    <d v="1899-12-30T03:12:00"/>
    <d v="1899-12-30T01:34:00"/>
    <d v="1899-12-30T01:23:00"/>
    <x v="0"/>
  </r>
  <r>
    <x v="83"/>
    <m/>
    <x v="80"/>
    <n v="5"/>
    <d v="2023-04-01T01:42:00"/>
    <d v="2023-04-01T03:18:00"/>
    <x v="4"/>
    <x v="0"/>
    <x v="2"/>
    <x v="83"/>
    <s v="Ocupada"/>
    <x v="4"/>
    <n v="60"/>
    <x v="0"/>
    <d v="1899-12-30T01:42:00"/>
    <d v="1899-12-30T03:18:00"/>
    <d v="1899-12-30T01:51:00"/>
    <d v="1899-12-30T00:10:00"/>
    <d v="1899-12-30T01:26:00"/>
    <x v="0"/>
  </r>
  <r>
    <x v="84"/>
    <m/>
    <x v="81"/>
    <n v="3"/>
    <d v="2023-04-01T02:35:00"/>
    <d v="2023-04-01T04:31:00"/>
    <x v="2"/>
    <x v="2"/>
    <x v="2"/>
    <x v="84"/>
    <s v="Libre"/>
    <x v="8"/>
    <n v="208"/>
    <x v="0"/>
    <d v="1899-12-30T02:35:00"/>
    <d v="1899-12-30T04:31:00"/>
    <d v="1899-12-30T01:56:00"/>
    <d v="1899-12-30T02:22:00"/>
    <d v="1899-12-30T00:00:00"/>
    <x v="1"/>
  </r>
  <r>
    <x v="85"/>
    <m/>
    <x v="82"/>
    <n v="3"/>
    <d v="2023-04-01T00:02:00"/>
    <d v="2023-04-01T02:08:00"/>
    <x v="3"/>
    <x v="0"/>
    <x v="0"/>
    <x v="85"/>
    <s v="Libre"/>
    <x v="0"/>
    <n v="50"/>
    <x v="0"/>
    <d v="1899-12-30T00:02:00"/>
    <d v="1899-12-30T02:08:00"/>
    <d v="1899-12-30T02:06:00"/>
    <d v="1899-12-30T00:08:00"/>
    <d v="1899-12-30T01:58:00"/>
    <x v="0"/>
  </r>
  <r>
    <x v="86"/>
    <m/>
    <x v="83"/>
    <n v="2"/>
    <d v="2023-04-01T01:46:00"/>
    <d v="2023-04-01T03:18:00"/>
    <x v="4"/>
    <x v="0"/>
    <x v="2"/>
    <x v="86"/>
    <s v="Ocupada"/>
    <x v="5"/>
    <n v="99"/>
    <x v="0"/>
    <d v="1899-12-30T01:46:00"/>
    <d v="1899-12-30T03:18:00"/>
    <d v="1899-12-30T01:47:00"/>
    <d v="1899-12-30T01:11:00"/>
    <d v="1899-12-30T00:21:00"/>
    <x v="0"/>
  </r>
  <r>
    <x v="87"/>
    <m/>
    <x v="84"/>
    <n v="1"/>
    <d v="2023-04-01T03:30:00"/>
    <d v="2023-04-01T06:40:00"/>
    <x v="4"/>
    <x v="0"/>
    <x v="0"/>
    <x v="87"/>
    <s v="Reservada"/>
    <x v="8"/>
    <n v="123"/>
    <x v="0"/>
    <d v="1899-12-30T03:30:00"/>
    <d v="1899-12-30T06:40:00"/>
    <d v="1899-12-30T03:10:00"/>
    <d v="1899-12-30T01:57:00"/>
    <d v="1899-12-30T01:13:00"/>
    <x v="0"/>
  </r>
  <r>
    <x v="88"/>
    <m/>
    <x v="58"/>
    <n v="4"/>
    <d v="2023-04-01T00:42:00"/>
    <d v="2023-04-01T02:19:00"/>
    <x v="3"/>
    <x v="1"/>
    <x v="0"/>
    <x v="88"/>
    <s v="Libre"/>
    <x v="7"/>
    <n v="159"/>
    <x v="0"/>
    <d v="1899-12-30T00:42:00"/>
    <d v="1899-12-30T02:19:00"/>
    <d v="1899-12-30T01:37:00"/>
    <d v="1899-12-30T02:22:00"/>
    <d v="1899-12-30T00:00:00"/>
    <x v="1"/>
  </r>
  <r>
    <x v="89"/>
    <m/>
    <x v="85"/>
    <n v="3"/>
    <d v="2023-04-01T01:17:00"/>
    <d v="2023-04-01T03:13:00"/>
    <x v="3"/>
    <x v="0"/>
    <x v="0"/>
    <x v="89"/>
    <s v="Reservada"/>
    <x v="8"/>
    <n v="34"/>
    <x v="0"/>
    <d v="1899-12-30T01:17:00"/>
    <d v="1899-12-30T03:13:00"/>
    <d v="1899-12-30T01:56:00"/>
    <d v="1899-12-30T00:48:00"/>
    <d v="1899-12-30T01:08:00"/>
    <x v="0"/>
  </r>
  <r>
    <x v="90"/>
    <m/>
    <x v="86"/>
    <n v="5"/>
    <d v="2023-04-01T03:38:00"/>
    <d v="2023-04-01T05:24:00"/>
    <x v="3"/>
    <x v="0"/>
    <x v="2"/>
    <x v="90"/>
    <s v="Reservada"/>
    <x v="0"/>
    <n v="293"/>
    <x v="0"/>
    <d v="1899-12-30T03:38:00"/>
    <d v="1899-12-30T05:24:00"/>
    <d v="1899-12-30T01:46:00"/>
    <d v="1899-12-30T02:12:00"/>
    <d v="1899-12-30T00:00:00"/>
    <x v="1"/>
  </r>
  <r>
    <x v="91"/>
    <m/>
    <x v="87"/>
    <n v="2"/>
    <d v="2023-04-01T03:35:00"/>
    <d v="2023-04-01T06:09:00"/>
    <x v="2"/>
    <x v="1"/>
    <x v="2"/>
    <x v="91"/>
    <s v="Libre"/>
    <x v="5"/>
    <n v="82"/>
    <x v="0"/>
    <d v="1899-12-30T03:35:00"/>
    <d v="1899-12-30T06:09:00"/>
    <d v="1899-12-30T02:34:00"/>
    <d v="1899-12-30T00:42:00"/>
    <d v="1899-12-30T01:52:00"/>
    <x v="0"/>
  </r>
  <r>
    <x v="92"/>
    <m/>
    <x v="88"/>
    <n v="2"/>
    <d v="2023-04-01T01:39:00"/>
    <d v="2023-04-01T03:48:00"/>
    <x v="2"/>
    <x v="0"/>
    <x v="2"/>
    <x v="92"/>
    <s v="Libre"/>
    <x v="4"/>
    <n v="29"/>
    <x v="0"/>
    <d v="1899-12-30T01:39:00"/>
    <d v="1899-12-30T03:48:00"/>
    <d v="1899-12-30T02:09:00"/>
    <d v="1899-12-30T00:18:00"/>
    <d v="1899-12-30T01:51:00"/>
    <x v="0"/>
  </r>
  <r>
    <x v="93"/>
    <m/>
    <x v="89"/>
    <n v="1"/>
    <d v="2023-04-01T01:52:00"/>
    <d v="2023-04-01T04:53:00"/>
    <x v="4"/>
    <x v="0"/>
    <x v="2"/>
    <x v="93"/>
    <s v="Ocupada"/>
    <x v="9"/>
    <n v="253"/>
    <x v="0"/>
    <d v="1899-12-30T01:52:00"/>
    <d v="1899-12-30T04:53:00"/>
    <d v="1899-12-30T03:16:00"/>
    <d v="1899-12-30T02:09:00"/>
    <d v="1899-12-30T00:52:00"/>
    <x v="0"/>
  </r>
  <r>
    <x v="94"/>
    <m/>
    <x v="90"/>
    <n v="5"/>
    <d v="2023-04-01T03:19:00"/>
    <d v="2023-04-01T06:07:00"/>
    <x v="2"/>
    <x v="2"/>
    <x v="2"/>
    <x v="94"/>
    <s v="Ocupada"/>
    <x v="0"/>
    <n v="153"/>
    <x v="0"/>
    <d v="1899-12-30T03:19:00"/>
    <d v="1899-12-30T06:07:00"/>
    <d v="1899-12-30T03:03:00"/>
    <d v="1899-12-30T00:41:00"/>
    <d v="1899-12-30T02:07:00"/>
    <x v="0"/>
  </r>
  <r>
    <x v="95"/>
    <m/>
    <x v="91"/>
    <n v="5"/>
    <d v="2023-04-01T01:59:00"/>
    <d v="2023-04-01T05:26:00"/>
    <x v="4"/>
    <x v="1"/>
    <x v="2"/>
    <x v="95"/>
    <s v="Libre"/>
    <x v="6"/>
    <n v="176"/>
    <x v="0"/>
    <d v="1899-12-30T01:59:00"/>
    <d v="1899-12-30T05:26:00"/>
    <d v="1899-12-30T03:27:00"/>
    <d v="1899-12-30T01:16:00"/>
    <d v="1899-12-30T02:11:00"/>
    <x v="0"/>
  </r>
  <r>
    <x v="96"/>
    <m/>
    <x v="92"/>
    <n v="2"/>
    <d v="2023-04-01T01:46:00"/>
    <d v="2023-04-01T03:03:00"/>
    <x v="2"/>
    <x v="2"/>
    <x v="2"/>
    <x v="96"/>
    <s v="Ocupada"/>
    <x v="8"/>
    <n v="188"/>
    <x v="0"/>
    <d v="1899-12-30T01:46:00"/>
    <d v="1899-12-30T03:03:00"/>
    <d v="1899-12-30T01:32:00"/>
    <d v="1899-12-30T01:19:00"/>
    <d v="1899-12-30T00:00:00"/>
    <x v="1"/>
  </r>
  <r>
    <x v="97"/>
    <m/>
    <x v="93"/>
    <n v="3"/>
    <d v="2023-04-01T01:01:00"/>
    <d v="2023-04-01T03:22:00"/>
    <x v="3"/>
    <x v="0"/>
    <x v="2"/>
    <x v="97"/>
    <s v="Ocupada"/>
    <x v="6"/>
    <n v="166"/>
    <x v="0"/>
    <d v="1899-12-30T01:01:00"/>
    <d v="1899-12-30T03:22:00"/>
    <d v="1899-12-30T02:36:00"/>
    <d v="1899-12-30T02:20:00"/>
    <d v="1899-12-30T00:01:00"/>
    <x v="0"/>
  </r>
  <r>
    <x v="98"/>
    <m/>
    <x v="12"/>
    <n v="6"/>
    <d v="2023-04-01T02:22:00"/>
    <d v="2023-04-01T06:18:00"/>
    <x v="2"/>
    <x v="0"/>
    <x v="2"/>
    <x v="98"/>
    <s v="Ocupada"/>
    <x v="9"/>
    <n v="139"/>
    <x v="0"/>
    <d v="1899-12-30T02:22:00"/>
    <d v="1899-12-30T06:18:00"/>
    <d v="1899-12-30T04:11:00"/>
    <d v="1899-12-30T01:26:00"/>
    <d v="1899-12-30T02:30:00"/>
    <x v="0"/>
  </r>
  <r>
    <x v="99"/>
    <m/>
    <x v="5"/>
    <n v="1"/>
    <d v="2023-04-01T03:32:00"/>
    <d v="2023-04-01T06:45:00"/>
    <x v="1"/>
    <x v="0"/>
    <x v="2"/>
    <x v="99"/>
    <s v="Reservada"/>
    <x v="3"/>
    <n v="166"/>
    <x v="0"/>
    <d v="1899-12-30T03:32:00"/>
    <d v="1899-12-30T06:45:00"/>
    <d v="1899-12-30T03:13:00"/>
    <d v="1899-12-30T01:43:00"/>
    <d v="1899-12-30T01:30:00"/>
    <x v="0"/>
  </r>
  <r>
    <x v="100"/>
    <m/>
    <x v="94"/>
    <n v="5"/>
    <d v="2023-04-01T00:14:00"/>
    <d v="2023-04-01T02:15:00"/>
    <x v="4"/>
    <x v="0"/>
    <x v="2"/>
    <x v="100"/>
    <s v="Libre"/>
    <x v="5"/>
    <n v="138"/>
    <x v="0"/>
    <d v="1899-12-30T00:14:00"/>
    <d v="1899-12-30T02:15:00"/>
    <d v="1899-12-30T02:01:00"/>
    <d v="1899-12-30T02:14:00"/>
    <d v="1899-12-30T00:00:00"/>
    <x v="1"/>
  </r>
  <r>
    <x v="101"/>
    <m/>
    <x v="95"/>
    <n v="2"/>
    <d v="2023-04-01T01:33:00"/>
    <d v="2023-04-01T04:14:00"/>
    <x v="0"/>
    <x v="0"/>
    <x v="2"/>
    <x v="101"/>
    <s v="Reservada"/>
    <x v="5"/>
    <n v="171"/>
    <x v="0"/>
    <d v="1899-12-30T01:33:00"/>
    <d v="1899-12-30T04:14:00"/>
    <d v="1899-12-30T02:41:00"/>
    <d v="1899-12-30T00:46:00"/>
    <d v="1899-12-30T01:55:00"/>
    <x v="0"/>
  </r>
  <r>
    <x v="102"/>
    <m/>
    <x v="96"/>
    <n v="3"/>
    <d v="2023-04-01T01:42:00"/>
    <d v="2023-04-01T05:10:00"/>
    <x v="4"/>
    <x v="0"/>
    <x v="0"/>
    <x v="102"/>
    <s v="Reservada"/>
    <x v="2"/>
    <n v="73"/>
    <x v="0"/>
    <d v="1899-12-30T01:42:00"/>
    <d v="1899-12-30T05:10:00"/>
    <d v="1899-12-30T03:28:00"/>
    <d v="1899-12-30T01:39:00"/>
    <d v="1899-12-30T01:49:00"/>
    <x v="0"/>
  </r>
  <r>
    <x v="103"/>
    <m/>
    <x v="97"/>
    <n v="4"/>
    <d v="2023-04-01T01:28:00"/>
    <d v="2023-04-01T02:44:00"/>
    <x v="0"/>
    <x v="1"/>
    <x v="0"/>
    <x v="103"/>
    <s v="Reservada"/>
    <x v="7"/>
    <n v="77"/>
    <x v="0"/>
    <d v="1899-12-30T01:28:00"/>
    <d v="1899-12-30T02:44:00"/>
    <d v="1899-12-30T01:16:00"/>
    <d v="1899-12-30T00:55:00"/>
    <d v="1899-12-30T00:21:00"/>
    <x v="0"/>
  </r>
  <r>
    <x v="104"/>
    <m/>
    <x v="98"/>
    <n v="6"/>
    <d v="2023-04-01T01:18:00"/>
    <d v="2023-04-01T04:00:00"/>
    <x v="0"/>
    <x v="0"/>
    <x v="2"/>
    <x v="104"/>
    <s v="Libre"/>
    <x v="2"/>
    <n v="141"/>
    <x v="0"/>
    <d v="1899-12-30T01:18:00"/>
    <d v="1899-12-30T04:00:00"/>
    <d v="1899-12-30T02:42:00"/>
    <d v="1899-12-30T00:43:00"/>
    <d v="1899-12-30T01:59:00"/>
    <x v="0"/>
  </r>
  <r>
    <x v="105"/>
    <m/>
    <x v="99"/>
    <n v="3"/>
    <d v="2023-04-01T02:00:00"/>
    <d v="2023-04-01T05:08:00"/>
    <x v="4"/>
    <x v="1"/>
    <x v="1"/>
    <x v="105"/>
    <s v="Libre"/>
    <x v="7"/>
    <n v="68"/>
    <x v="0"/>
    <d v="1899-12-30T02:00:00"/>
    <d v="1899-12-30T05:08:00"/>
    <d v="1899-12-30T03:08:00"/>
    <d v="1899-12-30T00:29:00"/>
    <d v="1899-12-30T02:39:00"/>
    <x v="0"/>
  </r>
  <r>
    <x v="106"/>
    <m/>
    <x v="100"/>
    <n v="5"/>
    <d v="2023-04-01T01:29:00"/>
    <d v="2023-04-01T02:58:00"/>
    <x v="2"/>
    <x v="0"/>
    <x v="0"/>
    <x v="106"/>
    <s v="Reservada"/>
    <x v="6"/>
    <n v="253"/>
    <x v="0"/>
    <d v="1899-12-30T01:29:00"/>
    <d v="1899-12-30T02:58:00"/>
    <d v="1899-12-30T01:29:00"/>
    <d v="1899-12-30T02:21:00"/>
    <d v="1899-12-30T00:00:00"/>
    <x v="1"/>
  </r>
  <r>
    <x v="107"/>
    <m/>
    <x v="101"/>
    <n v="3"/>
    <d v="2023-04-01T01:32:00"/>
    <d v="2023-04-01T03:37:00"/>
    <x v="4"/>
    <x v="1"/>
    <x v="0"/>
    <x v="107"/>
    <s v="Reservada"/>
    <x v="3"/>
    <n v="124"/>
    <x v="0"/>
    <d v="1899-12-30T01:32:00"/>
    <d v="1899-12-30T03:37:00"/>
    <d v="1899-12-30T02:05:00"/>
    <d v="1899-12-30T01:55:00"/>
    <d v="1899-12-30T00:10:00"/>
    <x v="0"/>
  </r>
  <r>
    <x v="108"/>
    <m/>
    <x v="102"/>
    <n v="2"/>
    <d v="2023-04-01T01:25:00"/>
    <d v="2023-04-01T02:26:00"/>
    <x v="4"/>
    <x v="1"/>
    <x v="2"/>
    <x v="108"/>
    <s v="Libre"/>
    <x v="8"/>
    <n v="169"/>
    <x v="0"/>
    <d v="1899-12-30T01:25:00"/>
    <d v="1899-12-30T02:26:00"/>
    <d v="1899-12-30T01:01:00"/>
    <d v="1899-12-30T01:58:00"/>
    <d v="1899-12-30T00:00:00"/>
    <x v="1"/>
  </r>
  <r>
    <x v="109"/>
    <m/>
    <x v="103"/>
    <n v="1"/>
    <d v="2023-04-01T03:32:00"/>
    <d v="2023-04-01T06:37:00"/>
    <x v="1"/>
    <x v="0"/>
    <x v="2"/>
    <x v="109"/>
    <s v="Reservada"/>
    <x v="3"/>
    <n v="163"/>
    <x v="0"/>
    <d v="1899-12-30T03:32:00"/>
    <d v="1899-12-30T06:37:00"/>
    <d v="1899-12-30T03:05:00"/>
    <d v="1899-12-30T02:01:00"/>
    <d v="1899-12-30T01:04:00"/>
    <x v="0"/>
  </r>
  <r>
    <x v="110"/>
    <m/>
    <x v="104"/>
    <n v="2"/>
    <d v="2023-04-01T01:48:00"/>
    <d v="2023-04-01T05:07:00"/>
    <x v="0"/>
    <x v="1"/>
    <x v="2"/>
    <x v="110"/>
    <s v="Reservada"/>
    <x v="8"/>
    <n v="204"/>
    <x v="0"/>
    <d v="1899-12-30T01:48:00"/>
    <d v="1899-12-30T05:07:00"/>
    <d v="1899-12-30T03:19:00"/>
    <d v="1899-12-30T02:17:00"/>
    <d v="1899-12-30T01:02:00"/>
    <x v="0"/>
  </r>
  <r>
    <x v="111"/>
    <m/>
    <x v="105"/>
    <n v="2"/>
    <d v="2023-04-01T01:49:00"/>
    <d v="2023-04-01T04:01:00"/>
    <x v="2"/>
    <x v="2"/>
    <x v="1"/>
    <x v="111"/>
    <s v="Ocupada"/>
    <x v="4"/>
    <n v="20"/>
    <x v="0"/>
    <d v="1899-12-30T01:49:00"/>
    <d v="1899-12-30T04:01:00"/>
    <d v="1899-12-30T02:27:00"/>
    <d v="1899-12-30T00:16:00"/>
    <d v="1899-12-30T01:56:00"/>
    <x v="0"/>
  </r>
  <r>
    <x v="112"/>
    <m/>
    <x v="106"/>
    <n v="2"/>
    <d v="2023-04-01T01:12:00"/>
    <d v="2023-04-01T04:21:00"/>
    <x v="0"/>
    <x v="0"/>
    <x v="2"/>
    <x v="112"/>
    <s v="Ocupada"/>
    <x v="2"/>
    <n v="68"/>
    <x v="0"/>
    <d v="1899-12-30T01:12:00"/>
    <d v="1899-12-30T04:21:00"/>
    <d v="1899-12-30T03:24:00"/>
    <d v="1899-12-30T00:51:00"/>
    <d v="1899-12-30T02:18:00"/>
    <x v="0"/>
  </r>
  <r>
    <x v="113"/>
    <m/>
    <x v="107"/>
    <n v="6"/>
    <d v="2023-04-01T00:49:00"/>
    <d v="2023-04-01T03:30:00"/>
    <x v="1"/>
    <x v="0"/>
    <x v="2"/>
    <x v="113"/>
    <s v="Ocupada"/>
    <x v="9"/>
    <n v="253"/>
    <x v="0"/>
    <d v="1899-12-30T00:49:00"/>
    <d v="1899-12-30T03:30:00"/>
    <d v="1899-12-30T02:56:00"/>
    <d v="1899-12-30T02:11:00"/>
    <d v="1899-12-30T00:30:00"/>
    <x v="0"/>
  </r>
  <r>
    <x v="114"/>
    <m/>
    <x v="94"/>
    <n v="6"/>
    <d v="2023-04-01T03:43:00"/>
    <d v="2023-04-01T06:26:00"/>
    <x v="1"/>
    <x v="2"/>
    <x v="0"/>
    <x v="114"/>
    <s v="Ocupada"/>
    <x v="7"/>
    <n v="237"/>
    <x v="0"/>
    <d v="1899-12-30T03:43:00"/>
    <d v="1899-12-30T06:26:00"/>
    <d v="1899-12-30T02:58:00"/>
    <d v="1899-12-30T01:38:00"/>
    <d v="1899-12-30T01:05:00"/>
    <x v="0"/>
  </r>
  <r>
    <x v="115"/>
    <m/>
    <x v="108"/>
    <n v="5"/>
    <d v="2023-04-01T03:15:00"/>
    <d v="2023-04-01T06:33:00"/>
    <x v="1"/>
    <x v="0"/>
    <x v="2"/>
    <x v="115"/>
    <s v="Ocupada"/>
    <x v="9"/>
    <n v="269"/>
    <x v="0"/>
    <d v="1899-12-30T03:15:00"/>
    <d v="1899-12-30T06:33:00"/>
    <d v="1899-12-30T03:33:00"/>
    <d v="1899-12-30T02:09:00"/>
    <d v="1899-12-30T01:09:00"/>
    <x v="0"/>
  </r>
  <r>
    <x v="116"/>
    <m/>
    <x v="109"/>
    <n v="4"/>
    <d v="2023-04-01T02:55:00"/>
    <d v="2023-04-01T05:45:00"/>
    <x v="0"/>
    <x v="1"/>
    <x v="2"/>
    <x v="116"/>
    <s v="Ocupada"/>
    <x v="9"/>
    <n v="70"/>
    <x v="0"/>
    <d v="1899-12-30T02:55:00"/>
    <d v="1899-12-30T05:45:00"/>
    <d v="1899-12-30T03:05:00"/>
    <d v="1899-12-30T00:08:00"/>
    <d v="1899-12-30T02:42:00"/>
    <x v="0"/>
  </r>
  <r>
    <x v="117"/>
    <m/>
    <x v="110"/>
    <n v="1"/>
    <d v="2023-04-01T00:34:00"/>
    <d v="2023-04-01T01:45:00"/>
    <x v="3"/>
    <x v="2"/>
    <x v="0"/>
    <x v="117"/>
    <s v="Libre"/>
    <x v="6"/>
    <n v="209"/>
    <x v="0"/>
    <d v="1899-12-30T00:34:00"/>
    <d v="1899-12-30T01:45:00"/>
    <d v="1899-12-30T01:11:00"/>
    <d v="1899-12-30T02:16:00"/>
    <d v="1899-12-30T00:00:00"/>
    <x v="1"/>
  </r>
  <r>
    <x v="118"/>
    <m/>
    <x v="111"/>
    <n v="3"/>
    <d v="2023-04-02T03:24:00"/>
    <d v="2023-04-02T05:03:00"/>
    <x v="2"/>
    <x v="1"/>
    <x v="2"/>
    <x v="118"/>
    <s v="Reservada"/>
    <x v="4"/>
    <n v="134"/>
    <x v="1"/>
    <d v="1899-12-30T03:24:00"/>
    <d v="1899-12-30T05:03:00"/>
    <d v="1899-12-30T01:39:00"/>
    <d v="1899-12-30T00:54:00"/>
    <d v="1899-12-30T00:45:00"/>
    <x v="0"/>
  </r>
  <r>
    <x v="119"/>
    <m/>
    <x v="112"/>
    <n v="2"/>
    <d v="2023-04-02T00:38:00"/>
    <d v="2023-04-02T01:42:00"/>
    <x v="1"/>
    <x v="0"/>
    <x v="1"/>
    <x v="119"/>
    <s v="Reservada"/>
    <x v="7"/>
    <n v="145"/>
    <x v="1"/>
    <d v="1899-12-30T00:38:00"/>
    <d v="1899-12-30T01:42:00"/>
    <d v="1899-12-30T01:04:00"/>
    <d v="1899-12-30T01:37:00"/>
    <d v="1899-12-30T00:00:00"/>
    <x v="1"/>
  </r>
  <r>
    <x v="120"/>
    <m/>
    <x v="113"/>
    <n v="4"/>
    <d v="2023-04-02T03:45:00"/>
    <d v="2023-04-02T06:13:00"/>
    <x v="4"/>
    <x v="0"/>
    <x v="2"/>
    <x v="120"/>
    <s v="Reservada"/>
    <x v="3"/>
    <n v="52"/>
    <x v="1"/>
    <d v="1899-12-30T03:45:00"/>
    <d v="1899-12-30T06:13:00"/>
    <d v="1899-12-30T02:28:00"/>
    <d v="1899-12-30T00:38:00"/>
    <d v="1899-12-30T01:50:00"/>
    <x v="0"/>
  </r>
  <r>
    <x v="121"/>
    <m/>
    <x v="114"/>
    <n v="6"/>
    <d v="2023-04-02T01:23:00"/>
    <d v="2023-04-02T02:48:00"/>
    <x v="1"/>
    <x v="0"/>
    <x v="0"/>
    <x v="32"/>
    <s v="Ocupada"/>
    <x v="1"/>
    <n v="105"/>
    <x v="1"/>
    <d v="1899-12-30T01:23:00"/>
    <d v="1899-12-30T02:48:00"/>
    <d v="1899-12-30T01:40:00"/>
    <d v="1899-12-30T00:32:00"/>
    <d v="1899-12-30T00:53:00"/>
    <x v="0"/>
  </r>
  <r>
    <x v="122"/>
    <m/>
    <x v="115"/>
    <n v="6"/>
    <d v="2023-04-02T03:09:00"/>
    <d v="2023-04-02T04:10:00"/>
    <x v="4"/>
    <x v="0"/>
    <x v="0"/>
    <x v="51"/>
    <s v="Reservada"/>
    <x v="10"/>
    <n v="24"/>
    <x v="1"/>
    <d v="1899-12-30T03:09:00"/>
    <d v="1899-12-30T04:10:00"/>
    <d v="1899-12-30T01:01:00"/>
    <d v="1899-12-30T00:33:00"/>
    <d v="1899-12-30T00:28:00"/>
    <x v="0"/>
  </r>
  <r>
    <x v="123"/>
    <m/>
    <x v="116"/>
    <n v="5"/>
    <d v="2023-04-02T03:39:00"/>
    <d v="2023-04-02T05:22:00"/>
    <x v="0"/>
    <x v="0"/>
    <x v="0"/>
    <x v="121"/>
    <s v="Libre"/>
    <x v="0"/>
    <n v="222"/>
    <x v="1"/>
    <d v="1899-12-30T03:39:00"/>
    <d v="1899-12-30T05:22:00"/>
    <d v="1899-12-30T01:43:00"/>
    <d v="1899-12-30T02:18:00"/>
    <d v="1899-12-30T00:00:00"/>
    <x v="1"/>
  </r>
  <r>
    <x v="124"/>
    <m/>
    <x v="117"/>
    <n v="2"/>
    <d v="2023-04-02T02:56:00"/>
    <d v="2023-04-02T06:13:00"/>
    <x v="0"/>
    <x v="0"/>
    <x v="2"/>
    <x v="122"/>
    <s v="Libre"/>
    <x v="6"/>
    <n v="184"/>
    <x v="1"/>
    <d v="1899-12-30T02:56:00"/>
    <d v="1899-12-30T06:13:00"/>
    <d v="1899-12-30T03:17:00"/>
    <d v="1899-12-30T01:24:00"/>
    <d v="1899-12-30T01:53:00"/>
    <x v="0"/>
  </r>
  <r>
    <x v="125"/>
    <m/>
    <x v="118"/>
    <n v="3"/>
    <d v="2023-04-02T02:45:00"/>
    <d v="2023-04-02T05:12:00"/>
    <x v="1"/>
    <x v="0"/>
    <x v="2"/>
    <x v="123"/>
    <s v="Libre"/>
    <x v="4"/>
    <n v="165"/>
    <x v="1"/>
    <d v="1899-12-30T02:45:00"/>
    <d v="1899-12-30T05:12:00"/>
    <d v="1899-12-30T02:27:00"/>
    <d v="1899-12-30T02:19:00"/>
    <d v="1899-12-30T00:08:00"/>
    <x v="0"/>
  </r>
  <r>
    <x v="126"/>
    <m/>
    <x v="119"/>
    <n v="4"/>
    <d v="2023-04-02T00:42:00"/>
    <d v="2023-04-02T02:28:00"/>
    <x v="4"/>
    <x v="0"/>
    <x v="2"/>
    <x v="124"/>
    <s v="Libre"/>
    <x v="10"/>
    <n v="72"/>
    <x v="1"/>
    <d v="1899-12-30T00:42:00"/>
    <d v="1899-12-30T02:28:00"/>
    <d v="1899-12-30T01:46:00"/>
    <d v="1899-12-30T00:30:00"/>
    <d v="1899-12-30T01:16:00"/>
    <x v="0"/>
  </r>
  <r>
    <x v="127"/>
    <m/>
    <x v="120"/>
    <n v="5"/>
    <d v="2023-04-02T01:31:00"/>
    <d v="2023-04-02T03:28:00"/>
    <x v="2"/>
    <x v="0"/>
    <x v="1"/>
    <x v="125"/>
    <s v="Ocupada"/>
    <x v="7"/>
    <n v="239"/>
    <x v="1"/>
    <d v="1899-12-30T01:31:00"/>
    <d v="1899-12-30T03:28:00"/>
    <d v="1899-12-30T02:12:00"/>
    <d v="1899-12-30T02:52:00"/>
    <d v="1899-12-30T00:00:00"/>
    <x v="1"/>
  </r>
  <r>
    <x v="128"/>
    <m/>
    <x v="121"/>
    <n v="5"/>
    <d v="2023-04-02T00:41:00"/>
    <d v="2023-04-02T02:41:00"/>
    <x v="2"/>
    <x v="0"/>
    <x v="2"/>
    <x v="126"/>
    <s v="Reservada"/>
    <x v="4"/>
    <n v="106"/>
    <x v="1"/>
    <d v="1899-12-30T00:41:00"/>
    <d v="1899-12-30T02:41:00"/>
    <d v="1899-12-30T02:00:00"/>
    <d v="1899-12-30T01:20:00"/>
    <d v="1899-12-30T00:40:00"/>
    <x v="0"/>
  </r>
  <r>
    <x v="129"/>
    <m/>
    <x v="122"/>
    <n v="4"/>
    <d v="2023-04-02T00:26:00"/>
    <d v="2023-04-02T01:32:00"/>
    <x v="2"/>
    <x v="0"/>
    <x v="2"/>
    <x v="127"/>
    <s v="Libre"/>
    <x v="1"/>
    <n v="35"/>
    <x v="1"/>
    <d v="1899-12-30T00:26:00"/>
    <d v="1899-12-30T01:32:00"/>
    <d v="1899-12-30T01:06:00"/>
    <d v="1899-12-30T00:25:00"/>
    <d v="1899-12-30T00:41:00"/>
    <x v="0"/>
  </r>
  <r>
    <x v="130"/>
    <m/>
    <x v="14"/>
    <n v="5"/>
    <d v="2023-04-02T00:43:00"/>
    <d v="2023-04-02T04:18:00"/>
    <x v="4"/>
    <x v="0"/>
    <x v="2"/>
    <x v="128"/>
    <s v="Ocupada"/>
    <x v="8"/>
    <n v="157"/>
    <x v="1"/>
    <d v="1899-12-30T00:43:00"/>
    <d v="1899-12-30T04:18:00"/>
    <d v="1899-12-30T03:50:00"/>
    <d v="1899-12-30T02:00:00"/>
    <d v="1899-12-30T01:35:00"/>
    <x v="0"/>
  </r>
  <r>
    <x v="131"/>
    <m/>
    <x v="123"/>
    <n v="2"/>
    <d v="2023-04-02T01:26:00"/>
    <d v="2023-04-02T02:43:00"/>
    <x v="0"/>
    <x v="2"/>
    <x v="0"/>
    <x v="129"/>
    <s v="Reservada"/>
    <x v="6"/>
    <n v="206"/>
    <x v="1"/>
    <d v="1899-12-30T01:26:00"/>
    <d v="1899-12-30T02:43:00"/>
    <d v="1899-12-30T01:17:00"/>
    <d v="1899-12-30T01:42:00"/>
    <d v="1899-12-30T00:00:00"/>
    <x v="1"/>
  </r>
  <r>
    <x v="132"/>
    <m/>
    <x v="124"/>
    <n v="6"/>
    <d v="2023-04-02T00:54:00"/>
    <d v="2023-04-02T03:52:00"/>
    <x v="2"/>
    <x v="0"/>
    <x v="2"/>
    <x v="130"/>
    <s v="Ocupada"/>
    <x v="9"/>
    <n v="182"/>
    <x v="1"/>
    <d v="1899-12-30T00:54:00"/>
    <d v="1899-12-30T03:52:00"/>
    <d v="1899-12-30T03:13:00"/>
    <d v="1899-12-30T01:47:00"/>
    <d v="1899-12-30T01:11:00"/>
    <x v="0"/>
  </r>
  <r>
    <x v="133"/>
    <m/>
    <x v="125"/>
    <n v="6"/>
    <d v="2023-04-02T00:07:00"/>
    <d v="2023-04-02T03:52:00"/>
    <x v="1"/>
    <x v="2"/>
    <x v="2"/>
    <x v="131"/>
    <s v="Libre"/>
    <x v="7"/>
    <n v="120"/>
    <x v="1"/>
    <d v="1899-12-30T00:07:00"/>
    <d v="1899-12-30T03:52:00"/>
    <d v="1899-12-30T03:45:00"/>
    <d v="1899-12-30T00:48:00"/>
    <d v="1899-12-30T02:57:00"/>
    <x v="0"/>
  </r>
  <r>
    <x v="134"/>
    <m/>
    <x v="126"/>
    <n v="1"/>
    <d v="2023-04-02T01:00:00"/>
    <d v="2023-04-02T03:01:00"/>
    <x v="3"/>
    <x v="2"/>
    <x v="2"/>
    <x v="132"/>
    <s v="Ocupada"/>
    <x v="2"/>
    <n v="260"/>
    <x v="1"/>
    <d v="1899-12-30T01:00:00"/>
    <d v="1899-12-30T03:01:00"/>
    <d v="1899-12-30T02:16:00"/>
    <d v="1899-12-30T01:28:00"/>
    <d v="1899-12-30T00:33:00"/>
    <x v="0"/>
  </r>
  <r>
    <x v="135"/>
    <m/>
    <x v="127"/>
    <n v="1"/>
    <d v="2023-04-02T01:50:00"/>
    <d v="2023-04-02T05:01:00"/>
    <x v="1"/>
    <x v="0"/>
    <x v="2"/>
    <x v="133"/>
    <s v="Ocupada"/>
    <x v="6"/>
    <n v="80"/>
    <x v="1"/>
    <d v="1899-12-30T01:50:00"/>
    <d v="1899-12-30T05:01:00"/>
    <d v="1899-12-30T03:26:00"/>
    <d v="1899-12-30T00:13:00"/>
    <d v="1899-12-30T02:58:00"/>
    <x v="0"/>
  </r>
  <r>
    <x v="136"/>
    <m/>
    <x v="128"/>
    <n v="3"/>
    <d v="2023-04-02T01:21:00"/>
    <d v="2023-04-02T04:11:00"/>
    <x v="4"/>
    <x v="1"/>
    <x v="2"/>
    <x v="134"/>
    <s v="Ocupada"/>
    <x v="1"/>
    <n v="63"/>
    <x v="1"/>
    <d v="1899-12-30T01:21:00"/>
    <d v="1899-12-30T04:11:00"/>
    <d v="1899-12-30T03:05:00"/>
    <d v="1899-12-30T00:41:00"/>
    <d v="1899-12-30T02:09:00"/>
    <x v="0"/>
  </r>
  <r>
    <x v="137"/>
    <m/>
    <x v="129"/>
    <n v="2"/>
    <d v="2023-04-02T03:48:00"/>
    <d v="2023-04-02T05:09:00"/>
    <x v="2"/>
    <x v="1"/>
    <x v="0"/>
    <x v="135"/>
    <s v="Ocupada"/>
    <x v="5"/>
    <n v="238"/>
    <x v="1"/>
    <d v="1899-12-30T03:48:00"/>
    <d v="1899-12-30T05:09:00"/>
    <d v="1899-12-30T01:36:00"/>
    <d v="1899-12-30T01:37:00"/>
    <d v="1899-12-30T00:00:00"/>
    <x v="1"/>
  </r>
  <r>
    <x v="138"/>
    <m/>
    <x v="130"/>
    <n v="3"/>
    <d v="2023-04-02T00:40:00"/>
    <d v="2023-04-02T04:39:00"/>
    <x v="2"/>
    <x v="0"/>
    <x v="2"/>
    <x v="136"/>
    <s v="Libre"/>
    <x v="9"/>
    <n v="35"/>
    <x v="1"/>
    <d v="1899-12-30T00:40:00"/>
    <d v="1899-12-30T04:39:00"/>
    <d v="1899-12-30T03:59:00"/>
    <d v="1899-12-30T00:26:00"/>
    <d v="1899-12-30T03:33:00"/>
    <x v="0"/>
  </r>
  <r>
    <x v="139"/>
    <m/>
    <x v="131"/>
    <n v="4"/>
    <d v="2023-04-02T03:49:00"/>
    <d v="2023-04-02T06:29:00"/>
    <x v="2"/>
    <x v="0"/>
    <x v="1"/>
    <x v="137"/>
    <s v="Libre"/>
    <x v="3"/>
    <n v="191"/>
    <x v="1"/>
    <d v="1899-12-30T03:49:00"/>
    <d v="1899-12-30T06:29:00"/>
    <d v="1899-12-30T02:40:00"/>
    <d v="1899-12-30T01:58:00"/>
    <d v="1899-12-30T00:42:00"/>
    <x v="0"/>
  </r>
  <r>
    <x v="140"/>
    <m/>
    <x v="132"/>
    <n v="4"/>
    <d v="2023-04-02T01:58:00"/>
    <d v="2023-04-02T05:45:00"/>
    <x v="0"/>
    <x v="1"/>
    <x v="2"/>
    <x v="138"/>
    <s v="Reservada"/>
    <x v="8"/>
    <n v="21"/>
    <x v="1"/>
    <d v="1899-12-30T01:58:00"/>
    <d v="1899-12-30T05:45:00"/>
    <d v="1899-12-30T03:47:00"/>
    <d v="1899-12-30T00:28:00"/>
    <d v="1899-12-30T03:19:00"/>
    <x v="0"/>
  </r>
  <r>
    <x v="141"/>
    <m/>
    <x v="133"/>
    <n v="3"/>
    <d v="2023-04-02T02:05:00"/>
    <d v="2023-04-02T04:05:00"/>
    <x v="4"/>
    <x v="0"/>
    <x v="2"/>
    <x v="139"/>
    <s v="Ocupada"/>
    <x v="10"/>
    <n v="181"/>
    <x v="1"/>
    <d v="1899-12-30T02:05:00"/>
    <d v="1899-12-30T04:05:00"/>
    <d v="1899-12-30T02:15:00"/>
    <d v="1899-12-30T01:10:00"/>
    <d v="1899-12-30T00:50:00"/>
    <x v="0"/>
  </r>
  <r>
    <x v="142"/>
    <m/>
    <x v="134"/>
    <n v="4"/>
    <d v="2023-04-02T00:32:00"/>
    <d v="2023-04-02T04:30:00"/>
    <x v="4"/>
    <x v="0"/>
    <x v="1"/>
    <x v="140"/>
    <s v="Libre"/>
    <x v="4"/>
    <n v="50"/>
    <x v="1"/>
    <d v="1899-12-30T00:32:00"/>
    <d v="1899-12-30T04:30:00"/>
    <d v="1899-12-30T03:58:00"/>
    <d v="1899-12-30T00:16:00"/>
    <d v="1899-12-30T03:42:00"/>
    <x v="0"/>
  </r>
  <r>
    <x v="143"/>
    <m/>
    <x v="135"/>
    <n v="1"/>
    <d v="2023-04-02T02:58:00"/>
    <d v="2023-04-02T05:32:00"/>
    <x v="4"/>
    <x v="2"/>
    <x v="2"/>
    <x v="141"/>
    <s v="Ocupada"/>
    <x v="4"/>
    <n v="185"/>
    <x v="1"/>
    <d v="1899-12-30T02:58:00"/>
    <d v="1899-12-30T05:32:00"/>
    <d v="1899-12-30T02:49:00"/>
    <d v="1899-12-30T02:30:00"/>
    <d v="1899-12-30T00:04:00"/>
    <x v="0"/>
  </r>
  <r>
    <x v="144"/>
    <m/>
    <x v="136"/>
    <n v="5"/>
    <d v="2023-04-02T00:37:00"/>
    <d v="2023-04-02T01:42:00"/>
    <x v="2"/>
    <x v="2"/>
    <x v="2"/>
    <x v="142"/>
    <s v="Ocupada"/>
    <x v="5"/>
    <n v="126"/>
    <x v="1"/>
    <d v="1899-12-30T00:37:00"/>
    <d v="1899-12-30T01:42:00"/>
    <d v="1899-12-30T01:20:00"/>
    <d v="1899-12-30T01:46:00"/>
    <d v="1899-12-30T00:00:00"/>
    <x v="1"/>
  </r>
  <r>
    <x v="145"/>
    <m/>
    <x v="137"/>
    <n v="6"/>
    <d v="2023-04-02T01:40:00"/>
    <d v="2023-04-02T02:54:00"/>
    <x v="0"/>
    <x v="0"/>
    <x v="2"/>
    <x v="143"/>
    <s v="Reservada"/>
    <x v="3"/>
    <n v="62"/>
    <x v="1"/>
    <d v="1899-12-30T01:40:00"/>
    <d v="1899-12-30T02:54:00"/>
    <d v="1899-12-30T01:14:00"/>
    <d v="1899-12-30T00:47:00"/>
    <d v="1899-12-30T00:27:00"/>
    <x v="0"/>
  </r>
  <r>
    <x v="146"/>
    <m/>
    <x v="138"/>
    <n v="4"/>
    <d v="2023-04-02T03:18:00"/>
    <d v="2023-04-02T04:58:00"/>
    <x v="0"/>
    <x v="1"/>
    <x v="2"/>
    <x v="144"/>
    <s v="Reservada"/>
    <x v="1"/>
    <n v="84"/>
    <x v="1"/>
    <d v="1899-12-30T03:18:00"/>
    <d v="1899-12-30T04:58:00"/>
    <d v="1899-12-30T01:40:00"/>
    <d v="1899-12-30T00:33:00"/>
    <d v="1899-12-30T01:07:00"/>
    <x v="0"/>
  </r>
  <r>
    <x v="147"/>
    <m/>
    <x v="139"/>
    <n v="6"/>
    <d v="2023-04-02T03:52:00"/>
    <d v="2023-04-02T05:59:00"/>
    <x v="0"/>
    <x v="0"/>
    <x v="0"/>
    <x v="145"/>
    <s v="Ocupada"/>
    <x v="1"/>
    <n v="212"/>
    <x v="1"/>
    <d v="1899-12-30T03:52:00"/>
    <d v="1899-12-30T05:59:00"/>
    <d v="1899-12-30T02:22:00"/>
    <d v="1899-12-30T02:39:00"/>
    <d v="1899-12-30T00:00:00"/>
    <x v="1"/>
  </r>
  <r>
    <x v="148"/>
    <m/>
    <x v="140"/>
    <n v="4"/>
    <d v="2023-04-02T01:35:00"/>
    <d v="2023-04-02T04:50:00"/>
    <x v="3"/>
    <x v="1"/>
    <x v="2"/>
    <x v="146"/>
    <s v="Ocupada"/>
    <x v="2"/>
    <n v="226"/>
    <x v="1"/>
    <d v="1899-12-30T01:35:00"/>
    <d v="1899-12-30T04:50:00"/>
    <d v="1899-12-30T03:30:00"/>
    <d v="1899-12-30T02:19:00"/>
    <d v="1899-12-30T00:56:00"/>
    <x v="0"/>
  </r>
  <r>
    <x v="149"/>
    <m/>
    <x v="141"/>
    <n v="6"/>
    <d v="2023-04-02T00:37:00"/>
    <d v="2023-04-02T03:10:00"/>
    <x v="1"/>
    <x v="0"/>
    <x v="0"/>
    <x v="147"/>
    <s v="Libre"/>
    <x v="10"/>
    <n v="150"/>
    <x v="1"/>
    <d v="1899-12-30T00:37:00"/>
    <d v="1899-12-30T03:10:00"/>
    <d v="1899-12-30T02:33:00"/>
    <d v="1899-12-30T01:46:00"/>
    <d v="1899-12-30T00:47:00"/>
    <x v="0"/>
  </r>
  <r>
    <x v="150"/>
    <m/>
    <x v="142"/>
    <n v="2"/>
    <d v="2023-04-02T03:15:00"/>
    <d v="2023-04-02T06:53:00"/>
    <x v="4"/>
    <x v="2"/>
    <x v="2"/>
    <x v="148"/>
    <s v="Ocupada"/>
    <x v="8"/>
    <n v="132"/>
    <x v="1"/>
    <d v="1899-12-30T03:15:00"/>
    <d v="1899-12-30T06:53:00"/>
    <d v="1899-12-30T03:53:00"/>
    <d v="1899-12-30T00:19:00"/>
    <d v="1899-12-30T03:19:00"/>
    <x v="0"/>
  </r>
  <r>
    <x v="151"/>
    <m/>
    <x v="143"/>
    <n v="6"/>
    <d v="2023-04-02T01:14:00"/>
    <d v="2023-04-02T02:52:00"/>
    <x v="4"/>
    <x v="0"/>
    <x v="0"/>
    <x v="149"/>
    <s v="Reservada"/>
    <x v="8"/>
    <n v="56"/>
    <x v="1"/>
    <d v="1899-12-30T01:14:00"/>
    <d v="1899-12-30T02:52:00"/>
    <d v="1899-12-30T01:38:00"/>
    <d v="1899-12-30T00:12:00"/>
    <d v="1899-12-30T01:26:00"/>
    <x v="0"/>
  </r>
  <r>
    <x v="152"/>
    <m/>
    <x v="40"/>
    <n v="1"/>
    <d v="2023-04-02T03:06:00"/>
    <d v="2023-04-02T05:26:00"/>
    <x v="2"/>
    <x v="1"/>
    <x v="0"/>
    <x v="150"/>
    <s v="Ocupada"/>
    <x v="3"/>
    <n v="203"/>
    <x v="1"/>
    <d v="1899-12-30T03:06:00"/>
    <d v="1899-12-30T05:26:00"/>
    <d v="1899-12-30T02:35:00"/>
    <d v="1899-12-30T01:29:00"/>
    <d v="1899-12-30T00:51:00"/>
    <x v="0"/>
  </r>
  <r>
    <x v="153"/>
    <m/>
    <x v="144"/>
    <n v="6"/>
    <d v="2023-04-02T02:09:00"/>
    <d v="2023-04-02T03:36:00"/>
    <x v="1"/>
    <x v="1"/>
    <x v="2"/>
    <x v="151"/>
    <s v="Libre"/>
    <x v="8"/>
    <n v="144"/>
    <x v="1"/>
    <d v="1899-12-30T02:09:00"/>
    <d v="1899-12-30T03:36:00"/>
    <d v="1899-12-30T01:27:00"/>
    <d v="1899-12-30T01:22:00"/>
    <d v="1899-12-30T00:05:00"/>
    <x v="0"/>
  </r>
  <r>
    <x v="154"/>
    <m/>
    <x v="145"/>
    <n v="2"/>
    <d v="2023-04-02T01:53:00"/>
    <d v="2023-04-02T04:44:00"/>
    <x v="3"/>
    <x v="0"/>
    <x v="2"/>
    <x v="152"/>
    <s v="Reservada"/>
    <x v="5"/>
    <n v="136"/>
    <x v="1"/>
    <d v="1899-12-30T01:53:00"/>
    <d v="1899-12-30T04:44:00"/>
    <d v="1899-12-30T02:51:00"/>
    <d v="1899-12-30T01:40:00"/>
    <d v="1899-12-30T01:11:00"/>
    <x v="0"/>
  </r>
  <r>
    <x v="155"/>
    <m/>
    <x v="146"/>
    <n v="4"/>
    <d v="2023-04-02T00:40:00"/>
    <d v="2023-04-02T04:17:00"/>
    <x v="0"/>
    <x v="2"/>
    <x v="2"/>
    <x v="153"/>
    <s v="Libre"/>
    <x v="0"/>
    <n v="56"/>
    <x v="1"/>
    <d v="1899-12-30T00:40:00"/>
    <d v="1899-12-30T04:17:00"/>
    <d v="1899-12-30T03:37:00"/>
    <d v="1899-12-30T00:06:00"/>
    <d v="1899-12-30T03:31:00"/>
    <x v="0"/>
  </r>
  <r>
    <x v="156"/>
    <m/>
    <x v="147"/>
    <n v="5"/>
    <d v="2023-04-02T03:22:00"/>
    <d v="2023-04-02T06:15:00"/>
    <x v="0"/>
    <x v="1"/>
    <x v="2"/>
    <x v="154"/>
    <s v="Ocupada"/>
    <x v="4"/>
    <n v="271"/>
    <x v="1"/>
    <d v="1899-12-30T03:22:00"/>
    <d v="1899-12-30T06:15:00"/>
    <d v="1899-12-30T03:08:00"/>
    <d v="1899-12-30T02:30:00"/>
    <d v="1899-12-30T00:23:00"/>
    <x v="0"/>
  </r>
  <r>
    <x v="157"/>
    <m/>
    <x v="148"/>
    <n v="5"/>
    <d v="2023-04-02T02:45:00"/>
    <d v="2023-04-02T03:59:00"/>
    <x v="0"/>
    <x v="0"/>
    <x v="2"/>
    <x v="155"/>
    <s v="Libre"/>
    <x v="9"/>
    <n v="310"/>
    <x v="1"/>
    <d v="1899-12-30T02:45:00"/>
    <d v="1899-12-30T03:59:00"/>
    <d v="1899-12-30T01:14:00"/>
    <d v="1899-12-30T02:15:00"/>
    <d v="1899-12-30T00:00:00"/>
    <x v="1"/>
  </r>
  <r>
    <x v="158"/>
    <m/>
    <x v="149"/>
    <n v="1"/>
    <d v="2023-04-02T00:10:00"/>
    <d v="2023-04-02T01:15:00"/>
    <x v="0"/>
    <x v="1"/>
    <x v="2"/>
    <x v="156"/>
    <s v="Ocupada"/>
    <x v="2"/>
    <n v="253"/>
    <x v="1"/>
    <d v="1899-12-30T00:10:00"/>
    <d v="1899-12-30T01:15:00"/>
    <d v="1899-12-30T01:20:00"/>
    <d v="1899-12-30T01:14:00"/>
    <d v="1899-12-30T00:00:00"/>
    <x v="1"/>
  </r>
  <r>
    <x v="159"/>
    <m/>
    <x v="150"/>
    <n v="6"/>
    <d v="2023-04-02T01:06:00"/>
    <d v="2023-04-02T04:33:00"/>
    <x v="2"/>
    <x v="0"/>
    <x v="2"/>
    <x v="157"/>
    <s v="Reservada"/>
    <x v="1"/>
    <n v="156"/>
    <x v="1"/>
    <d v="1899-12-30T01:06:00"/>
    <d v="1899-12-30T04:33:00"/>
    <d v="1899-12-30T03:27:00"/>
    <d v="1899-12-30T01:07:00"/>
    <d v="1899-12-30T02:20:00"/>
    <x v="0"/>
  </r>
  <r>
    <x v="160"/>
    <m/>
    <x v="151"/>
    <n v="6"/>
    <d v="2023-04-02T00:45:00"/>
    <d v="2023-04-02T04:23:00"/>
    <x v="2"/>
    <x v="0"/>
    <x v="2"/>
    <x v="158"/>
    <s v="Reservada"/>
    <x v="3"/>
    <n v="84"/>
    <x v="1"/>
    <d v="1899-12-30T00:45:00"/>
    <d v="1899-12-30T04:23:00"/>
    <d v="1899-12-30T03:38:00"/>
    <d v="1899-12-30T00:57:00"/>
    <d v="1899-12-30T02:41:00"/>
    <x v="0"/>
  </r>
  <r>
    <x v="161"/>
    <m/>
    <x v="152"/>
    <n v="4"/>
    <d v="2023-04-02T00:57:00"/>
    <d v="2023-04-02T02:34:00"/>
    <x v="1"/>
    <x v="0"/>
    <x v="2"/>
    <x v="159"/>
    <s v="Reservada"/>
    <x v="3"/>
    <n v="72"/>
    <x v="1"/>
    <d v="1899-12-30T00:57:00"/>
    <d v="1899-12-30T02:34:00"/>
    <d v="1899-12-30T01:37:00"/>
    <d v="1899-12-30T00:25:00"/>
    <d v="1899-12-30T01:12:00"/>
    <x v="0"/>
  </r>
  <r>
    <x v="162"/>
    <m/>
    <x v="153"/>
    <n v="1"/>
    <d v="2023-04-02T01:35:00"/>
    <d v="2023-04-02T04:09:00"/>
    <x v="3"/>
    <x v="0"/>
    <x v="2"/>
    <x v="160"/>
    <s v="Ocupada"/>
    <x v="9"/>
    <n v="271"/>
    <x v="1"/>
    <d v="1899-12-30T01:35:00"/>
    <d v="1899-12-30T04:09:00"/>
    <d v="1899-12-30T02:49:00"/>
    <d v="1899-12-30T01:11:00"/>
    <d v="1899-12-30T01:23:00"/>
    <x v="0"/>
  </r>
  <r>
    <x v="163"/>
    <m/>
    <x v="154"/>
    <n v="2"/>
    <d v="2023-04-02T02:34:00"/>
    <d v="2023-04-02T06:02:00"/>
    <x v="4"/>
    <x v="2"/>
    <x v="2"/>
    <x v="161"/>
    <s v="Reservada"/>
    <x v="1"/>
    <n v="170"/>
    <x v="1"/>
    <d v="1899-12-30T02:34:00"/>
    <d v="1899-12-30T06:02:00"/>
    <d v="1899-12-30T03:28:00"/>
    <d v="1899-12-30T01:45:00"/>
    <d v="1899-12-30T01:43:00"/>
    <x v="0"/>
  </r>
  <r>
    <x v="164"/>
    <m/>
    <x v="155"/>
    <n v="3"/>
    <d v="2023-04-02T02:21:00"/>
    <d v="2023-04-02T05:12:00"/>
    <x v="0"/>
    <x v="2"/>
    <x v="2"/>
    <x v="162"/>
    <s v="Ocupada"/>
    <x v="4"/>
    <n v="90"/>
    <x v="1"/>
    <d v="1899-12-30T02:21:00"/>
    <d v="1899-12-30T05:12:00"/>
    <d v="1899-12-30T03:06:00"/>
    <d v="1899-12-30T00:56:00"/>
    <d v="1899-12-30T01:55:00"/>
    <x v="0"/>
  </r>
  <r>
    <x v="165"/>
    <m/>
    <x v="156"/>
    <n v="1"/>
    <d v="2023-04-02T01:18:00"/>
    <d v="2023-04-02T02:44:00"/>
    <x v="4"/>
    <x v="0"/>
    <x v="1"/>
    <x v="163"/>
    <s v="Ocupada"/>
    <x v="4"/>
    <n v="46"/>
    <x v="1"/>
    <d v="1899-12-30T01:18:00"/>
    <d v="1899-12-30T02:44:00"/>
    <d v="1899-12-30T01:41:00"/>
    <d v="1899-12-30T00:22:00"/>
    <d v="1899-12-30T01:04:00"/>
    <x v="0"/>
  </r>
  <r>
    <x v="166"/>
    <m/>
    <x v="157"/>
    <n v="6"/>
    <d v="2023-04-02T01:19:00"/>
    <d v="2023-04-02T02:46:00"/>
    <x v="2"/>
    <x v="0"/>
    <x v="0"/>
    <x v="164"/>
    <s v="Reservada"/>
    <x v="10"/>
    <n v="152"/>
    <x v="1"/>
    <d v="1899-12-30T01:19:00"/>
    <d v="1899-12-30T02:46:00"/>
    <d v="1899-12-30T01:27:00"/>
    <d v="1899-12-30T01:16:00"/>
    <d v="1899-12-30T00:11:00"/>
    <x v="0"/>
  </r>
  <r>
    <x v="167"/>
    <m/>
    <x v="158"/>
    <n v="4"/>
    <d v="2023-04-02T02:05:00"/>
    <d v="2023-04-02T03:23:00"/>
    <x v="1"/>
    <x v="0"/>
    <x v="2"/>
    <x v="165"/>
    <s v="Reservada"/>
    <x v="5"/>
    <n v="44"/>
    <x v="1"/>
    <d v="1899-12-30T02:05:00"/>
    <d v="1899-12-30T03:23:00"/>
    <d v="1899-12-30T01:18:00"/>
    <d v="1899-12-30T00:07:00"/>
    <d v="1899-12-30T01:11:00"/>
    <x v="0"/>
  </r>
  <r>
    <x v="168"/>
    <m/>
    <x v="159"/>
    <n v="1"/>
    <d v="2023-04-02T01:56:00"/>
    <d v="2023-04-02T05:14:00"/>
    <x v="0"/>
    <x v="0"/>
    <x v="0"/>
    <x v="166"/>
    <s v="Libre"/>
    <x v="3"/>
    <n v="154"/>
    <x v="1"/>
    <d v="1899-12-30T01:56:00"/>
    <d v="1899-12-30T05:14:00"/>
    <d v="1899-12-30T03:18:00"/>
    <d v="1899-12-30T01:50:00"/>
    <d v="1899-12-30T01:28:00"/>
    <x v="0"/>
  </r>
  <r>
    <x v="169"/>
    <m/>
    <x v="160"/>
    <n v="2"/>
    <d v="2023-04-02T02:37:00"/>
    <d v="2023-04-02T05:26:00"/>
    <x v="2"/>
    <x v="2"/>
    <x v="2"/>
    <x v="167"/>
    <s v="Libre"/>
    <x v="1"/>
    <n v="243"/>
    <x v="1"/>
    <d v="1899-12-30T02:37:00"/>
    <d v="1899-12-30T05:26:00"/>
    <d v="1899-12-30T02:49:00"/>
    <d v="1899-12-30T01:13:00"/>
    <d v="1899-12-30T01:36:00"/>
    <x v="0"/>
  </r>
  <r>
    <x v="170"/>
    <m/>
    <x v="161"/>
    <n v="6"/>
    <d v="2023-04-02T01:53:00"/>
    <d v="2023-04-02T03:04:00"/>
    <x v="2"/>
    <x v="2"/>
    <x v="2"/>
    <x v="168"/>
    <s v="Libre"/>
    <x v="2"/>
    <n v="139"/>
    <x v="1"/>
    <d v="1899-12-30T01:53:00"/>
    <d v="1899-12-30T03:04:00"/>
    <d v="1899-12-30T01:11:00"/>
    <d v="1899-12-30T00:51:00"/>
    <d v="1899-12-30T00:20:00"/>
    <x v="0"/>
  </r>
  <r>
    <x v="171"/>
    <m/>
    <x v="162"/>
    <n v="3"/>
    <d v="2023-04-02T02:49:00"/>
    <d v="2023-04-02T06:06:00"/>
    <x v="1"/>
    <x v="0"/>
    <x v="2"/>
    <x v="169"/>
    <s v="Ocupada"/>
    <x v="6"/>
    <n v="68"/>
    <x v="1"/>
    <d v="1899-12-30T02:49:00"/>
    <d v="1899-12-30T06:06:00"/>
    <d v="1899-12-30T03:32:00"/>
    <d v="1899-12-30T00:27:00"/>
    <d v="1899-12-30T02:50:00"/>
    <x v="0"/>
  </r>
  <r>
    <x v="172"/>
    <m/>
    <x v="163"/>
    <n v="3"/>
    <d v="2023-04-02T00:18:00"/>
    <d v="2023-04-02T03:43:00"/>
    <x v="4"/>
    <x v="0"/>
    <x v="2"/>
    <x v="170"/>
    <s v="Ocupada"/>
    <x v="9"/>
    <n v="177"/>
    <x v="1"/>
    <d v="1899-12-30T00:18:00"/>
    <d v="1899-12-30T03:43:00"/>
    <d v="1899-12-30T03:40:00"/>
    <d v="1899-12-30T01:07:00"/>
    <d v="1899-12-30T02:18:00"/>
    <x v="0"/>
  </r>
  <r>
    <x v="173"/>
    <m/>
    <x v="164"/>
    <n v="5"/>
    <d v="2023-04-02T00:09:00"/>
    <d v="2023-04-02T01:12:00"/>
    <x v="4"/>
    <x v="0"/>
    <x v="2"/>
    <x v="171"/>
    <s v="Reservada"/>
    <x v="5"/>
    <n v="60"/>
    <x v="1"/>
    <d v="1899-12-30T00:09:00"/>
    <d v="1899-12-30T01:12:00"/>
    <d v="1899-12-30T01:03:00"/>
    <d v="1899-12-30T00:12:00"/>
    <d v="1899-12-30T00:51:00"/>
    <x v="0"/>
  </r>
  <r>
    <x v="174"/>
    <m/>
    <x v="81"/>
    <n v="3"/>
    <d v="2023-04-02T01:27:00"/>
    <d v="2023-04-02T03:04:00"/>
    <x v="0"/>
    <x v="0"/>
    <x v="2"/>
    <x v="172"/>
    <s v="Reservada"/>
    <x v="1"/>
    <n v="144"/>
    <x v="1"/>
    <d v="1899-12-30T01:27:00"/>
    <d v="1899-12-30T03:04:00"/>
    <d v="1899-12-30T01:37:00"/>
    <d v="1899-12-30T00:47:00"/>
    <d v="1899-12-30T00:50:00"/>
    <x v="0"/>
  </r>
  <r>
    <x v="175"/>
    <m/>
    <x v="165"/>
    <n v="4"/>
    <d v="2023-04-02T02:27:00"/>
    <d v="2023-04-02T04:32:00"/>
    <x v="2"/>
    <x v="0"/>
    <x v="2"/>
    <x v="173"/>
    <s v="Ocupada"/>
    <x v="9"/>
    <n v="63"/>
    <x v="1"/>
    <d v="1899-12-30T02:27:00"/>
    <d v="1899-12-30T04:32:00"/>
    <d v="1899-12-30T02:20:00"/>
    <d v="1899-12-30T00:48:00"/>
    <d v="1899-12-30T01:17:00"/>
    <x v="0"/>
  </r>
  <r>
    <x v="176"/>
    <m/>
    <x v="166"/>
    <n v="1"/>
    <d v="2023-04-02T00:14:00"/>
    <d v="2023-04-02T01:14:00"/>
    <x v="4"/>
    <x v="2"/>
    <x v="2"/>
    <x v="36"/>
    <s v="Ocupada"/>
    <x v="4"/>
    <n v="173"/>
    <x v="1"/>
    <d v="1899-12-30T00:14:00"/>
    <d v="1899-12-30T01:14:00"/>
    <d v="1899-12-30T01:15:00"/>
    <d v="1899-12-30T02:22:00"/>
    <d v="1899-12-30T00:00:00"/>
    <x v="1"/>
  </r>
  <r>
    <x v="177"/>
    <m/>
    <x v="167"/>
    <n v="6"/>
    <d v="2023-04-02T01:53:00"/>
    <d v="2023-04-02T05:18:00"/>
    <x v="0"/>
    <x v="2"/>
    <x v="2"/>
    <x v="174"/>
    <s v="Reservada"/>
    <x v="5"/>
    <n v="208"/>
    <x v="1"/>
    <d v="1899-12-30T01:53:00"/>
    <d v="1899-12-30T05:18:00"/>
    <d v="1899-12-30T03:25:00"/>
    <d v="1899-12-30T02:26:00"/>
    <d v="1899-12-30T00:59:00"/>
    <x v="0"/>
  </r>
  <r>
    <x v="178"/>
    <m/>
    <x v="168"/>
    <n v="2"/>
    <d v="2023-04-02T00:44:00"/>
    <d v="2023-04-02T03:08:00"/>
    <x v="4"/>
    <x v="1"/>
    <x v="2"/>
    <x v="175"/>
    <s v="Reservada"/>
    <x v="1"/>
    <n v="62"/>
    <x v="1"/>
    <d v="1899-12-30T00:44:00"/>
    <d v="1899-12-30T03:08:00"/>
    <d v="1899-12-30T02:24:00"/>
    <d v="1899-12-30T00:26:00"/>
    <d v="1899-12-30T01:58:00"/>
    <x v="0"/>
  </r>
  <r>
    <x v="179"/>
    <m/>
    <x v="169"/>
    <n v="1"/>
    <d v="2023-04-02T02:21:00"/>
    <d v="2023-04-02T05:09:00"/>
    <x v="2"/>
    <x v="2"/>
    <x v="2"/>
    <x v="176"/>
    <s v="Reservada"/>
    <x v="2"/>
    <n v="166"/>
    <x v="1"/>
    <d v="1899-12-30T02:21:00"/>
    <d v="1899-12-30T05:09:00"/>
    <d v="1899-12-30T02:48:00"/>
    <d v="1899-12-30T02:41:00"/>
    <d v="1899-12-30T00:07:00"/>
    <x v="0"/>
  </r>
  <r>
    <x v="180"/>
    <m/>
    <x v="170"/>
    <n v="1"/>
    <d v="2023-04-02T02:45:00"/>
    <d v="2023-04-02T03:54:00"/>
    <x v="1"/>
    <x v="2"/>
    <x v="2"/>
    <x v="177"/>
    <s v="Ocupada"/>
    <x v="3"/>
    <n v="27"/>
    <x v="1"/>
    <d v="1899-12-30T02:45:00"/>
    <d v="1899-12-30T03:54:00"/>
    <d v="1899-12-30T01:24:00"/>
    <d v="1899-12-30T00:55:00"/>
    <d v="1899-12-30T00:14:00"/>
    <x v="0"/>
  </r>
  <r>
    <x v="181"/>
    <m/>
    <x v="171"/>
    <n v="2"/>
    <d v="2023-04-02T03:53:00"/>
    <d v="2023-04-02T06:30:00"/>
    <x v="0"/>
    <x v="0"/>
    <x v="0"/>
    <x v="178"/>
    <s v="Libre"/>
    <x v="3"/>
    <n v="38"/>
    <x v="1"/>
    <d v="1899-12-30T03:53:00"/>
    <d v="1899-12-30T06:30:00"/>
    <d v="1899-12-30T02:37:00"/>
    <d v="1899-12-30T00:11:00"/>
    <d v="1899-12-30T02:26:00"/>
    <x v="0"/>
  </r>
  <r>
    <x v="182"/>
    <m/>
    <x v="172"/>
    <n v="1"/>
    <d v="2023-04-02T02:46:00"/>
    <d v="2023-04-02T06:28:00"/>
    <x v="1"/>
    <x v="0"/>
    <x v="2"/>
    <x v="179"/>
    <s v="Ocupada"/>
    <x v="7"/>
    <n v="255"/>
    <x v="1"/>
    <d v="1899-12-30T02:46:00"/>
    <d v="1899-12-30T06:28:00"/>
    <d v="1899-12-30T03:57:00"/>
    <d v="1899-12-30T02:46:00"/>
    <d v="1899-12-30T00:56:00"/>
    <x v="0"/>
  </r>
  <r>
    <x v="183"/>
    <m/>
    <x v="173"/>
    <n v="6"/>
    <d v="2023-04-02T03:55:00"/>
    <d v="2023-04-02T07:01:00"/>
    <x v="3"/>
    <x v="0"/>
    <x v="2"/>
    <x v="180"/>
    <s v="Ocupada"/>
    <x v="9"/>
    <n v="205"/>
    <x v="1"/>
    <d v="1899-12-30T03:55:00"/>
    <d v="1899-12-30T07:01:00"/>
    <d v="1899-12-30T03:21:00"/>
    <d v="1899-12-30T00:29:00"/>
    <d v="1899-12-30T02:37:00"/>
    <x v="0"/>
  </r>
  <r>
    <x v="184"/>
    <m/>
    <x v="137"/>
    <n v="2"/>
    <d v="2023-04-02T02:47:00"/>
    <d v="2023-04-02T06:26:00"/>
    <x v="1"/>
    <x v="1"/>
    <x v="2"/>
    <x v="181"/>
    <s v="Libre"/>
    <x v="7"/>
    <n v="91"/>
    <x v="1"/>
    <d v="1899-12-30T02:47:00"/>
    <d v="1899-12-30T06:26:00"/>
    <d v="1899-12-30T03:39:00"/>
    <d v="1899-12-30T00:40:00"/>
    <d v="1899-12-30T02:59:00"/>
    <x v="0"/>
  </r>
  <r>
    <x v="185"/>
    <m/>
    <x v="174"/>
    <n v="6"/>
    <d v="2023-04-02T00:40:00"/>
    <d v="2023-04-02T04:14:00"/>
    <x v="1"/>
    <x v="0"/>
    <x v="2"/>
    <x v="159"/>
    <s v="Reservada"/>
    <x v="1"/>
    <n v="270"/>
    <x v="1"/>
    <d v="1899-12-30T00:40:00"/>
    <d v="1899-12-30T04:14:00"/>
    <d v="1899-12-30T03:34:00"/>
    <d v="1899-12-30T01:33:00"/>
    <d v="1899-12-30T02:01:00"/>
    <x v="0"/>
  </r>
  <r>
    <x v="186"/>
    <m/>
    <x v="175"/>
    <n v="1"/>
    <d v="2023-04-02T02:23:00"/>
    <d v="2023-04-02T05:28:00"/>
    <x v="4"/>
    <x v="0"/>
    <x v="2"/>
    <x v="182"/>
    <s v="Libre"/>
    <x v="5"/>
    <n v="208"/>
    <x v="1"/>
    <d v="1899-12-30T02:23:00"/>
    <d v="1899-12-30T05:28:00"/>
    <d v="1899-12-30T03:05:00"/>
    <d v="1899-12-30T02:06:00"/>
    <d v="1899-12-30T00:59:00"/>
    <x v="0"/>
  </r>
  <r>
    <x v="187"/>
    <m/>
    <x v="176"/>
    <n v="4"/>
    <d v="2023-04-02T03:40:00"/>
    <d v="2023-04-02T05:21:00"/>
    <x v="0"/>
    <x v="1"/>
    <x v="2"/>
    <x v="183"/>
    <s v="Reservada"/>
    <x v="1"/>
    <n v="83"/>
    <x v="1"/>
    <d v="1899-12-30T03:40:00"/>
    <d v="1899-12-30T05:21:00"/>
    <d v="1899-12-30T01:41:00"/>
    <d v="1899-12-30T01:45:00"/>
    <d v="1899-12-30T00:00:00"/>
    <x v="1"/>
  </r>
  <r>
    <x v="188"/>
    <m/>
    <x v="177"/>
    <n v="4"/>
    <d v="2023-04-02T03:48:00"/>
    <d v="2023-04-02T06:10:00"/>
    <x v="2"/>
    <x v="0"/>
    <x v="2"/>
    <x v="184"/>
    <s v="Reservada"/>
    <x v="0"/>
    <n v="192"/>
    <x v="1"/>
    <d v="1899-12-30T03:48:00"/>
    <d v="1899-12-30T06:10:00"/>
    <d v="1899-12-30T02:22:00"/>
    <d v="1899-12-30T01:57:00"/>
    <d v="1899-12-30T00:25:00"/>
    <x v="0"/>
  </r>
  <r>
    <x v="189"/>
    <m/>
    <x v="140"/>
    <n v="2"/>
    <d v="2023-04-02T01:31:00"/>
    <d v="2023-04-02T03:22:00"/>
    <x v="2"/>
    <x v="0"/>
    <x v="2"/>
    <x v="185"/>
    <s v="Libre"/>
    <x v="1"/>
    <n v="202"/>
    <x v="1"/>
    <d v="1899-12-30T01:31:00"/>
    <d v="1899-12-30T03:22:00"/>
    <d v="1899-12-30T01:51:00"/>
    <d v="1899-12-30T01:42:00"/>
    <d v="1899-12-30T00:09:00"/>
    <x v="0"/>
  </r>
  <r>
    <x v="190"/>
    <m/>
    <x v="178"/>
    <n v="6"/>
    <d v="2023-04-02T00:00:00"/>
    <d v="2023-04-02T02:36:00"/>
    <x v="2"/>
    <x v="0"/>
    <x v="2"/>
    <x v="186"/>
    <s v="Ocupada"/>
    <x v="3"/>
    <n v="162"/>
    <x v="1"/>
    <d v="1899-12-30T00:00:00"/>
    <d v="1899-12-30T02:36:00"/>
    <d v="1899-12-30T02:51:00"/>
    <d v="1899-12-30T01:27:00"/>
    <d v="1899-12-30T01:09:00"/>
    <x v="0"/>
  </r>
  <r>
    <x v="191"/>
    <m/>
    <x v="179"/>
    <n v="4"/>
    <d v="2023-04-02T02:36:00"/>
    <d v="2023-04-02T04:53:00"/>
    <x v="2"/>
    <x v="1"/>
    <x v="1"/>
    <x v="187"/>
    <s v="Libre"/>
    <x v="9"/>
    <n v="75"/>
    <x v="1"/>
    <d v="1899-12-30T02:36:00"/>
    <d v="1899-12-30T04:53:00"/>
    <d v="1899-12-30T02:17:00"/>
    <d v="1899-12-30T00:26:00"/>
    <d v="1899-12-30T01:51:00"/>
    <x v="0"/>
  </r>
  <r>
    <x v="192"/>
    <m/>
    <x v="180"/>
    <n v="5"/>
    <d v="2023-04-02T00:12:00"/>
    <d v="2023-04-02T03:04:00"/>
    <x v="3"/>
    <x v="1"/>
    <x v="2"/>
    <x v="188"/>
    <s v="Reservada"/>
    <x v="10"/>
    <n v="220"/>
    <x v="1"/>
    <d v="1899-12-30T00:12:00"/>
    <d v="1899-12-30T03:04:00"/>
    <d v="1899-12-30T02:52:00"/>
    <d v="1899-12-30T02:51:00"/>
    <d v="1899-12-30T00:01:00"/>
    <x v="0"/>
  </r>
  <r>
    <x v="193"/>
    <m/>
    <x v="181"/>
    <n v="6"/>
    <d v="2023-04-02T02:40:00"/>
    <d v="2023-04-02T03:56:00"/>
    <x v="3"/>
    <x v="0"/>
    <x v="0"/>
    <x v="189"/>
    <s v="Reservada"/>
    <x v="4"/>
    <n v="96"/>
    <x v="1"/>
    <d v="1899-12-30T02:40:00"/>
    <d v="1899-12-30T03:56:00"/>
    <d v="1899-12-30T01:16:00"/>
    <d v="1899-12-30T01:08:00"/>
    <d v="1899-12-30T00:08:00"/>
    <x v="0"/>
  </r>
  <r>
    <x v="194"/>
    <m/>
    <x v="182"/>
    <n v="1"/>
    <d v="2023-04-02T03:04:00"/>
    <d v="2023-04-02T04:09:00"/>
    <x v="0"/>
    <x v="0"/>
    <x v="0"/>
    <x v="190"/>
    <s v="Ocupada"/>
    <x v="1"/>
    <n v="50"/>
    <x v="1"/>
    <d v="1899-12-30T03:04:00"/>
    <d v="1899-12-30T04:09:00"/>
    <d v="1899-12-30T01:20:00"/>
    <d v="1899-12-30T00:51:00"/>
    <d v="1899-12-30T00:14:00"/>
    <x v="0"/>
  </r>
  <r>
    <x v="195"/>
    <m/>
    <x v="5"/>
    <n v="3"/>
    <d v="2023-04-02T00:11:00"/>
    <d v="2023-04-02T04:10:00"/>
    <x v="2"/>
    <x v="0"/>
    <x v="2"/>
    <x v="191"/>
    <s v="Reservada"/>
    <x v="0"/>
    <n v="191"/>
    <x v="1"/>
    <d v="1899-12-30T00:11:00"/>
    <d v="1899-12-30T04:10:00"/>
    <d v="1899-12-30T03:59:00"/>
    <d v="1899-12-30T02:56:00"/>
    <d v="1899-12-30T01:03:00"/>
    <x v="0"/>
  </r>
  <r>
    <x v="196"/>
    <m/>
    <x v="183"/>
    <n v="6"/>
    <d v="2023-04-02T02:46:00"/>
    <d v="2023-04-02T04:54:00"/>
    <x v="2"/>
    <x v="1"/>
    <x v="0"/>
    <x v="192"/>
    <s v="Ocupada"/>
    <x v="1"/>
    <n v="129"/>
    <x v="1"/>
    <d v="1899-12-30T02:46:00"/>
    <d v="1899-12-30T04:54:00"/>
    <d v="1899-12-30T02:23:00"/>
    <d v="1899-12-30T01:12:00"/>
    <d v="1899-12-30T00:56:00"/>
    <x v="0"/>
  </r>
  <r>
    <x v="197"/>
    <m/>
    <x v="184"/>
    <n v="4"/>
    <d v="2023-04-02T00:36:00"/>
    <d v="2023-04-02T03:05:00"/>
    <x v="1"/>
    <x v="0"/>
    <x v="2"/>
    <x v="193"/>
    <s v="Reservada"/>
    <x v="0"/>
    <n v="54"/>
    <x v="1"/>
    <d v="1899-12-30T00:36:00"/>
    <d v="1899-12-30T03:05:00"/>
    <d v="1899-12-30T02:29:00"/>
    <d v="1899-12-30T00:33:00"/>
    <d v="1899-12-30T01:56:00"/>
    <x v="0"/>
  </r>
  <r>
    <x v="198"/>
    <m/>
    <x v="185"/>
    <n v="5"/>
    <d v="2023-04-02T01:56:00"/>
    <d v="2023-04-02T05:40:00"/>
    <x v="2"/>
    <x v="2"/>
    <x v="0"/>
    <x v="194"/>
    <s v="Libre"/>
    <x v="3"/>
    <n v="261"/>
    <x v="1"/>
    <d v="1899-12-30T01:56:00"/>
    <d v="1899-12-30T05:40:00"/>
    <d v="1899-12-30T03:44:00"/>
    <d v="1899-12-30T02:22:00"/>
    <d v="1899-12-30T01:22:00"/>
    <x v="0"/>
  </r>
  <r>
    <x v="199"/>
    <m/>
    <x v="186"/>
    <n v="4"/>
    <d v="2023-04-02T02:35:00"/>
    <d v="2023-04-02T05:26:00"/>
    <x v="0"/>
    <x v="0"/>
    <x v="2"/>
    <x v="170"/>
    <s v="Reservada"/>
    <x v="1"/>
    <n v="88"/>
    <x v="1"/>
    <d v="1899-12-30T02:35:00"/>
    <d v="1899-12-30T05:26:00"/>
    <d v="1899-12-30T02:51:00"/>
    <d v="1899-12-30T01:07:00"/>
    <d v="1899-12-30T01:44:00"/>
    <x v="0"/>
  </r>
  <r>
    <x v="200"/>
    <m/>
    <x v="187"/>
    <n v="5"/>
    <d v="2023-04-02T00:18:00"/>
    <d v="2023-04-02T01:50:00"/>
    <x v="1"/>
    <x v="2"/>
    <x v="2"/>
    <x v="195"/>
    <s v="Reservada"/>
    <x v="4"/>
    <n v="72"/>
    <x v="1"/>
    <d v="1899-12-30T00:18:00"/>
    <d v="1899-12-30T01:50:00"/>
    <d v="1899-12-30T01:32:00"/>
    <d v="1899-12-30T00:58:00"/>
    <d v="1899-12-30T00:34:00"/>
    <x v="0"/>
  </r>
  <r>
    <x v="201"/>
    <m/>
    <x v="188"/>
    <n v="5"/>
    <d v="2023-04-02T00:58:00"/>
    <d v="2023-04-02T02:00:00"/>
    <x v="0"/>
    <x v="0"/>
    <x v="2"/>
    <x v="196"/>
    <s v="Ocupada"/>
    <x v="6"/>
    <n v="206"/>
    <x v="1"/>
    <d v="1899-12-30T00:58:00"/>
    <d v="1899-12-30T02:00:00"/>
    <d v="1899-12-30T01:17:00"/>
    <d v="1899-12-30T02:36:00"/>
    <d v="1899-12-30T00:00:00"/>
    <x v="1"/>
  </r>
  <r>
    <x v="202"/>
    <m/>
    <x v="189"/>
    <n v="2"/>
    <d v="2023-04-02T03:57:00"/>
    <d v="2023-04-02T05:21:00"/>
    <x v="1"/>
    <x v="0"/>
    <x v="2"/>
    <x v="197"/>
    <s v="Libre"/>
    <x v="4"/>
    <n v="156"/>
    <x v="1"/>
    <d v="1899-12-30T03:57:00"/>
    <d v="1899-12-30T05:21:00"/>
    <d v="1899-12-30T01:24:00"/>
    <d v="1899-12-30T01:25:00"/>
    <d v="1899-12-30T00:00:00"/>
    <x v="1"/>
  </r>
  <r>
    <x v="203"/>
    <m/>
    <x v="190"/>
    <n v="5"/>
    <d v="2023-04-02T00:17:00"/>
    <d v="2023-04-02T02:25:00"/>
    <x v="1"/>
    <x v="0"/>
    <x v="1"/>
    <x v="198"/>
    <s v="Libre"/>
    <x v="7"/>
    <n v="48"/>
    <x v="1"/>
    <d v="1899-12-30T00:17:00"/>
    <d v="1899-12-30T02:25:00"/>
    <d v="1899-12-30T02:08:00"/>
    <d v="1899-12-30T00:21:00"/>
    <d v="1899-12-30T01:47:00"/>
    <x v="0"/>
  </r>
  <r>
    <x v="204"/>
    <m/>
    <x v="191"/>
    <n v="1"/>
    <d v="2023-04-02T02:15:00"/>
    <d v="2023-04-02T06:14:00"/>
    <x v="2"/>
    <x v="0"/>
    <x v="0"/>
    <x v="199"/>
    <s v="Libre"/>
    <x v="9"/>
    <n v="61"/>
    <x v="1"/>
    <d v="1899-12-30T02:15:00"/>
    <d v="1899-12-30T06:14:00"/>
    <d v="1899-12-30T03:59:00"/>
    <d v="1899-12-30T01:26:00"/>
    <d v="1899-12-30T02:33:00"/>
    <x v="0"/>
  </r>
  <r>
    <x v="205"/>
    <m/>
    <x v="192"/>
    <n v="6"/>
    <d v="2023-04-02T03:27:00"/>
    <d v="2023-04-02T06:09:00"/>
    <x v="4"/>
    <x v="0"/>
    <x v="2"/>
    <x v="200"/>
    <s v="Ocupada"/>
    <x v="6"/>
    <n v="30"/>
    <x v="1"/>
    <d v="1899-12-30T03:27:00"/>
    <d v="1899-12-30T06:09:00"/>
    <d v="1899-12-30T02:57:00"/>
    <d v="1899-12-30T00:58:00"/>
    <d v="1899-12-30T01:44:00"/>
    <x v="0"/>
  </r>
  <r>
    <x v="206"/>
    <m/>
    <x v="193"/>
    <n v="3"/>
    <d v="2023-04-02T02:49:00"/>
    <d v="2023-04-02T04:02:00"/>
    <x v="3"/>
    <x v="2"/>
    <x v="2"/>
    <x v="201"/>
    <s v="Reservada"/>
    <x v="2"/>
    <n v="180"/>
    <x v="1"/>
    <d v="1899-12-30T02:49:00"/>
    <d v="1899-12-30T04:02:00"/>
    <d v="1899-12-30T01:13:00"/>
    <d v="1899-12-30T01:51:00"/>
    <d v="1899-12-30T00:00:00"/>
    <x v="1"/>
  </r>
  <r>
    <x v="207"/>
    <m/>
    <x v="194"/>
    <n v="4"/>
    <d v="2023-04-02T03:33:00"/>
    <d v="2023-04-02T06:36:00"/>
    <x v="1"/>
    <x v="0"/>
    <x v="0"/>
    <x v="202"/>
    <s v="Ocupada"/>
    <x v="4"/>
    <n v="180"/>
    <x v="1"/>
    <d v="1899-12-30T03:33:00"/>
    <d v="1899-12-30T06:36:00"/>
    <d v="1899-12-30T03:18:00"/>
    <d v="1899-12-30T01:40:00"/>
    <d v="1899-12-30T01:23:00"/>
    <x v="0"/>
  </r>
  <r>
    <x v="208"/>
    <m/>
    <x v="195"/>
    <n v="6"/>
    <d v="2023-04-02T01:31:00"/>
    <d v="2023-04-02T04:06:00"/>
    <x v="1"/>
    <x v="2"/>
    <x v="1"/>
    <x v="203"/>
    <s v="Reservada"/>
    <x v="6"/>
    <n v="214"/>
    <x v="1"/>
    <d v="1899-12-30T01:31:00"/>
    <d v="1899-12-30T04:06:00"/>
    <d v="1899-12-30T02:35:00"/>
    <d v="1899-12-30T02:51:00"/>
    <d v="1899-12-30T00:00:00"/>
    <x v="1"/>
  </r>
  <r>
    <x v="209"/>
    <m/>
    <x v="196"/>
    <n v="4"/>
    <d v="2023-04-02T02:43:00"/>
    <d v="2023-04-02T04:29:00"/>
    <x v="2"/>
    <x v="1"/>
    <x v="2"/>
    <x v="204"/>
    <s v="Libre"/>
    <x v="5"/>
    <n v="195"/>
    <x v="1"/>
    <d v="1899-12-30T02:43:00"/>
    <d v="1899-12-30T04:29:00"/>
    <d v="1899-12-30T01:46:00"/>
    <d v="1899-12-30T02:38:00"/>
    <d v="1899-12-30T00:00:00"/>
    <x v="1"/>
  </r>
  <r>
    <x v="210"/>
    <m/>
    <x v="197"/>
    <n v="2"/>
    <d v="2023-04-02T03:40:00"/>
    <d v="2023-04-02T05:26:00"/>
    <x v="1"/>
    <x v="0"/>
    <x v="0"/>
    <x v="205"/>
    <s v="Reservada"/>
    <x v="10"/>
    <n v="169"/>
    <x v="1"/>
    <d v="1899-12-30T03:40:00"/>
    <d v="1899-12-30T05:26:00"/>
    <d v="1899-12-30T01:46:00"/>
    <d v="1899-12-30T02:15:00"/>
    <d v="1899-12-30T00:00:00"/>
    <x v="1"/>
  </r>
  <r>
    <x v="211"/>
    <m/>
    <x v="84"/>
    <n v="6"/>
    <d v="2023-04-02T02:35:00"/>
    <d v="2023-04-02T03:40:00"/>
    <x v="4"/>
    <x v="0"/>
    <x v="0"/>
    <x v="206"/>
    <s v="Ocupada"/>
    <x v="4"/>
    <n v="245"/>
    <x v="1"/>
    <d v="1899-12-30T02:35:00"/>
    <d v="1899-12-30T03:40:00"/>
    <d v="1899-12-30T01:20:00"/>
    <d v="1899-12-30T02:44:00"/>
    <d v="1899-12-30T00:00:00"/>
    <x v="1"/>
  </r>
  <r>
    <x v="212"/>
    <m/>
    <x v="198"/>
    <n v="6"/>
    <d v="2023-04-02T01:46:00"/>
    <d v="2023-04-02T04:58:00"/>
    <x v="3"/>
    <x v="0"/>
    <x v="2"/>
    <x v="207"/>
    <s v="Libre"/>
    <x v="4"/>
    <n v="87"/>
    <x v="1"/>
    <d v="1899-12-30T01:46:00"/>
    <d v="1899-12-30T04:58:00"/>
    <d v="1899-12-30T03:12:00"/>
    <d v="1899-12-30T01:40:00"/>
    <d v="1899-12-30T01:32:00"/>
    <x v="0"/>
  </r>
  <r>
    <x v="213"/>
    <m/>
    <x v="199"/>
    <n v="4"/>
    <d v="2023-04-02T03:18:00"/>
    <d v="2023-04-02T05:09:00"/>
    <x v="1"/>
    <x v="0"/>
    <x v="0"/>
    <x v="208"/>
    <s v="Ocupada"/>
    <x v="10"/>
    <n v="228"/>
    <x v="1"/>
    <d v="1899-12-30T03:18:00"/>
    <d v="1899-12-30T05:09:00"/>
    <d v="1899-12-30T02:06:00"/>
    <d v="1899-12-30T00:38:00"/>
    <d v="1899-12-30T01:13:00"/>
    <x v="0"/>
  </r>
  <r>
    <x v="214"/>
    <m/>
    <x v="200"/>
    <n v="4"/>
    <d v="2023-04-02T03:52:00"/>
    <d v="2023-04-02T06:25:00"/>
    <x v="0"/>
    <x v="0"/>
    <x v="0"/>
    <x v="209"/>
    <s v="Ocupada"/>
    <x v="7"/>
    <n v="158"/>
    <x v="1"/>
    <d v="1899-12-30T03:52:00"/>
    <d v="1899-12-30T06:25:00"/>
    <d v="1899-12-30T02:48:00"/>
    <d v="1899-12-30T00:46:00"/>
    <d v="1899-12-30T01:47:00"/>
    <x v="0"/>
  </r>
  <r>
    <x v="215"/>
    <m/>
    <x v="201"/>
    <n v="6"/>
    <d v="2023-04-02T01:46:00"/>
    <d v="2023-04-02T05:36:00"/>
    <x v="2"/>
    <x v="0"/>
    <x v="2"/>
    <x v="210"/>
    <s v="Libre"/>
    <x v="7"/>
    <n v="142"/>
    <x v="1"/>
    <d v="1899-12-30T01:46:00"/>
    <d v="1899-12-30T05:36:00"/>
    <d v="1899-12-30T03:50:00"/>
    <d v="1899-12-30T02:00:00"/>
    <d v="1899-12-30T01:50:00"/>
    <x v="0"/>
  </r>
  <r>
    <x v="216"/>
    <m/>
    <x v="164"/>
    <n v="2"/>
    <d v="2023-04-02T00:54:00"/>
    <d v="2023-04-02T04:45:00"/>
    <x v="0"/>
    <x v="2"/>
    <x v="2"/>
    <x v="211"/>
    <s v="Ocupada"/>
    <x v="1"/>
    <n v="96"/>
    <x v="1"/>
    <d v="1899-12-30T00:54:00"/>
    <d v="1899-12-30T04:45:00"/>
    <d v="1899-12-30T04:06:00"/>
    <d v="1899-12-30T00:13:00"/>
    <d v="1899-12-30T03:38:00"/>
    <x v="0"/>
  </r>
  <r>
    <x v="217"/>
    <m/>
    <x v="202"/>
    <n v="3"/>
    <d v="2023-04-02T00:27:00"/>
    <d v="2023-04-02T03:41:00"/>
    <x v="3"/>
    <x v="0"/>
    <x v="2"/>
    <x v="212"/>
    <s v="Ocupada"/>
    <x v="10"/>
    <n v="184"/>
    <x v="1"/>
    <d v="1899-12-30T00:27:00"/>
    <d v="1899-12-30T03:41:00"/>
    <d v="1899-12-30T03:29:00"/>
    <d v="1899-12-30T00:46:00"/>
    <d v="1899-12-30T02:28:00"/>
    <x v="0"/>
  </r>
  <r>
    <x v="218"/>
    <m/>
    <x v="203"/>
    <n v="5"/>
    <d v="2023-04-02T02:33:00"/>
    <d v="2023-04-02T04:49:00"/>
    <x v="0"/>
    <x v="0"/>
    <x v="2"/>
    <x v="213"/>
    <s v="Libre"/>
    <x v="5"/>
    <n v="139"/>
    <x v="1"/>
    <d v="1899-12-30T02:33:00"/>
    <d v="1899-12-30T04:49:00"/>
    <d v="1899-12-30T02:16:00"/>
    <d v="1899-12-30T00:23:00"/>
    <d v="1899-12-30T01:53:00"/>
    <x v="0"/>
  </r>
  <r>
    <x v="219"/>
    <m/>
    <x v="181"/>
    <n v="6"/>
    <d v="2023-04-02T01:01:00"/>
    <d v="2023-04-02T04:57:00"/>
    <x v="3"/>
    <x v="0"/>
    <x v="2"/>
    <x v="214"/>
    <s v="Reservada"/>
    <x v="8"/>
    <n v="24"/>
    <x v="1"/>
    <d v="1899-12-30T01:01:00"/>
    <d v="1899-12-30T04:57:00"/>
    <d v="1899-12-30T03:56:00"/>
    <d v="1899-12-30T00:13:00"/>
    <d v="1899-12-30T03:43:00"/>
    <x v="0"/>
  </r>
  <r>
    <x v="220"/>
    <m/>
    <x v="204"/>
    <n v="1"/>
    <d v="2023-04-02T01:51:00"/>
    <d v="2023-04-02T03:05:00"/>
    <x v="0"/>
    <x v="0"/>
    <x v="2"/>
    <x v="215"/>
    <s v="Libre"/>
    <x v="9"/>
    <n v="193"/>
    <x v="1"/>
    <d v="1899-12-30T01:51:00"/>
    <d v="1899-12-30T03:05:00"/>
    <d v="1899-12-30T01:14:00"/>
    <d v="1899-12-30T01:48:00"/>
    <d v="1899-12-30T00:00:00"/>
    <x v="1"/>
  </r>
  <r>
    <x v="221"/>
    <m/>
    <x v="205"/>
    <n v="3"/>
    <d v="2023-04-02T03:38:00"/>
    <d v="2023-04-02T06:42:00"/>
    <x v="3"/>
    <x v="2"/>
    <x v="0"/>
    <x v="216"/>
    <s v="Libre"/>
    <x v="8"/>
    <n v="97"/>
    <x v="1"/>
    <d v="1899-12-30T03:38:00"/>
    <d v="1899-12-30T06:42:00"/>
    <d v="1899-12-30T03:04:00"/>
    <d v="1899-12-30T01:25:00"/>
    <d v="1899-12-30T01:39:00"/>
    <x v="0"/>
  </r>
  <r>
    <x v="222"/>
    <m/>
    <x v="206"/>
    <n v="2"/>
    <d v="2023-04-02T01:16:00"/>
    <d v="2023-04-02T02:50:00"/>
    <x v="3"/>
    <x v="2"/>
    <x v="2"/>
    <x v="217"/>
    <s v="Reservada"/>
    <x v="10"/>
    <n v="32"/>
    <x v="1"/>
    <d v="1899-12-30T01:16:00"/>
    <d v="1899-12-30T02:50:00"/>
    <d v="1899-12-30T01:34:00"/>
    <d v="1899-12-30T00:53:00"/>
    <d v="1899-12-30T00:41:00"/>
    <x v="0"/>
  </r>
  <r>
    <x v="223"/>
    <m/>
    <x v="207"/>
    <n v="6"/>
    <d v="2023-04-02T02:07:00"/>
    <d v="2023-04-02T05:47:00"/>
    <x v="0"/>
    <x v="0"/>
    <x v="2"/>
    <x v="218"/>
    <s v="Ocupada"/>
    <x v="6"/>
    <n v="52"/>
    <x v="1"/>
    <d v="1899-12-30T02:07:00"/>
    <d v="1899-12-30T05:47:00"/>
    <d v="1899-12-30T03:55:00"/>
    <d v="1899-12-30T00:20:00"/>
    <d v="1899-12-30T03:20:00"/>
    <x v="0"/>
  </r>
  <r>
    <x v="224"/>
    <m/>
    <x v="208"/>
    <n v="4"/>
    <d v="2023-04-02T00:14:00"/>
    <d v="2023-04-02T01:24:00"/>
    <x v="0"/>
    <x v="1"/>
    <x v="2"/>
    <x v="219"/>
    <s v="Reservada"/>
    <x v="4"/>
    <n v="168"/>
    <x v="1"/>
    <d v="1899-12-30T00:14:00"/>
    <d v="1899-12-30T01:24:00"/>
    <d v="1899-12-30T01:10:00"/>
    <d v="1899-12-30T01:34:00"/>
    <d v="1899-12-30T00:00:00"/>
    <x v="1"/>
  </r>
  <r>
    <x v="225"/>
    <m/>
    <x v="209"/>
    <n v="6"/>
    <d v="2023-04-02T00:58:00"/>
    <d v="2023-04-02T04:09:00"/>
    <x v="1"/>
    <x v="2"/>
    <x v="2"/>
    <x v="220"/>
    <s v="Reservada"/>
    <x v="5"/>
    <n v="171"/>
    <x v="1"/>
    <d v="1899-12-30T00:58:00"/>
    <d v="1899-12-30T04:09:00"/>
    <d v="1899-12-30T03:11:00"/>
    <d v="1899-12-30T02:26:00"/>
    <d v="1899-12-30T00:45:00"/>
    <x v="0"/>
  </r>
  <r>
    <x v="226"/>
    <m/>
    <x v="87"/>
    <n v="6"/>
    <d v="2023-04-02T01:49:00"/>
    <d v="2023-04-02T04:52:00"/>
    <x v="3"/>
    <x v="0"/>
    <x v="2"/>
    <x v="221"/>
    <s v="Libre"/>
    <x v="9"/>
    <n v="211"/>
    <x v="1"/>
    <d v="1899-12-30T01:49:00"/>
    <d v="1899-12-30T04:52:00"/>
    <d v="1899-12-30T03:03:00"/>
    <d v="1899-12-30T01:59:00"/>
    <d v="1899-12-30T01:04:00"/>
    <x v="0"/>
  </r>
  <r>
    <x v="227"/>
    <m/>
    <x v="210"/>
    <n v="4"/>
    <d v="2023-04-02T01:40:00"/>
    <d v="2023-04-02T04:02:00"/>
    <x v="0"/>
    <x v="0"/>
    <x v="2"/>
    <x v="222"/>
    <s v="Ocupada"/>
    <x v="8"/>
    <n v="69"/>
    <x v="1"/>
    <d v="1899-12-30T01:40:00"/>
    <d v="1899-12-30T04:02:00"/>
    <d v="1899-12-30T02:37:00"/>
    <d v="1899-12-30T00:35:00"/>
    <d v="1899-12-30T01:47:00"/>
    <x v="0"/>
  </r>
  <r>
    <x v="228"/>
    <m/>
    <x v="211"/>
    <n v="3"/>
    <d v="2023-04-02T02:34:00"/>
    <d v="2023-04-02T04:30:00"/>
    <x v="2"/>
    <x v="2"/>
    <x v="2"/>
    <x v="223"/>
    <s v="Reservada"/>
    <x v="6"/>
    <n v="124"/>
    <x v="1"/>
    <d v="1899-12-30T02:34:00"/>
    <d v="1899-12-30T04:30:00"/>
    <d v="1899-12-30T01:56:00"/>
    <d v="1899-12-30T01:57:00"/>
    <d v="1899-12-30T00:00:00"/>
    <x v="1"/>
  </r>
  <r>
    <x v="229"/>
    <m/>
    <x v="37"/>
    <n v="5"/>
    <d v="2023-04-02T02:15:00"/>
    <d v="2023-04-02T04:48:00"/>
    <x v="2"/>
    <x v="0"/>
    <x v="2"/>
    <x v="224"/>
    <s v="Libre"/>
    <x v="5"/>
    <n v="214"/>
    <x v="1"/>
    <d v="1899-12-30T02:15:00"/>
    <d v="1899-12-30T04:48:00"/>
    <d v="1899-12-30T02:33:00"/>
    <d v="1899-12-30T01:31:00"/>
    <d v="1899-12-30T01:02:00"/>
    <x v="0"/>
  </r>
  <r>
    <x v="230"/>
    <m/>
    <x v="212"/>
    <n v="2"/>
    <d v="2023-04-02T01:12:00"/>
    <d v="2023-04-02T03:10:00"/>
    <x v="2"/>
    <x v="0"/>
    <x v="2"/>
    <x v="225"/>
    <s v="Ocupada"/>
    <x v="4"/>
    <n v="208"/>
    <x v="1"/>
    <d v="1899-12-30T01:12:00"/>
    <d v="1899-12-30T03:10:00"/>
    <d v="1899-12-30T02:13:00"/>
    <d v="1899-12-30T02:30:00"/>
    <d v="1899-12-30T00:00:00"/>
    <x v="1"/>
  </r>
  <r>
    <x v="231"/>
    <m/>
    <x v="213"/>
    <n v="2"/>
    <d v="2023-04-02T02:04:00"/>
    <d v="2023-04-02T03:25:00"/>
    <x v="1"/>
    <x v="0"/>
    <x v="2"/>
    <x v="226"/>
    <s v="Reservada"/>
    <x v="10"/>
    <n v="190"/>
    <x v="1"/>
    <d v="1899-12-30T02:04:00"/>
    <d v="1899-12-30T03:25:00"/>
    <d v="1899-12-30T01:21:00"/>
    <d v="1899-12-30T02:19:00"/>
    <d v="1899-12-30T00:00:00"/>
    <x v="1"/>
  </r>
  <r>
    <x v="232"/>
    <m/>
    <x v="10"/>
    <n v="1"/>
    <d v="2023-04-02T00:52:00"/>
    <d v="2023-04-02T02:39:00"/>
    <x v="2"/>
    <x v="1"/>
    <x v="0"/>
    <x v="227"/>
    <s v="Libre"/>
    <x v="10"/>
    <n v="38"/>
    <x v="1"/>
    <d v="1899-12-30T00:52:00"/>
    <d v="1899-12-30T02:39:00"/>
    <d v="1899-12-30T01:47:00"/>
    <d v="1899-12-30T00:31:00"/>
    <d v="1899-12-30T01:16:00"/>
    <x v="0"/>
  </r>
  <r>
    <x v="233"/>
    <m/>
    <x v="214"/>
    <n v="6"/>
    <d v="2023-04-02T02:46:00"/>
    <d v="2023-04-02T05:28:00"/>
    <x v="0"/>
    <x v="1"/>
    <x v="2"/>
    <x v="228"/>
    <s v="Libre"/>
    <x v="2"/>
    <n v="225"/>
    <x v="1"/>
    <d v="1899-12-30T02:46:00"/>
    <d v="1899-12-30T05:28:00"/>
    <d v="1899-12-30T02:42:00"/>
    <d v="1899-12-30T01:39:00"/>
    <d v="1899-12-30T01:03:00"/>
    <x v="0"/>
  </r>
  <r>
    <x v="234"/>
    <m/>
    <x v="41"/>
    <n v="5"/>
    <d v="2023-04-02T00:22:00"/>
    <d v="2023-04-02T02:48:00"/>
    <x v="0"/>
    <x v="2"/>
    <x v="2"/>
    <x v="229"/>
    <s v="Reservada"/>
    <x v="0"/>
    <n v="33"/>
    <x v="1"/>
    <d v="1899-12-30T00:22:00"/>
    <d v="1899-12-30T02:48:00"/>
    <d v="1899-12-30T02:26:00"/>
    <d v="1899-12-30T00:25:00"/>
    <d v="1899-12-30T02:01:00"/>
    <x v="0"/>
  </r>
  <r>
    <x v="235"/>
    <m/>
    <x v="215"/>
    <n v="2"/>
    <d v="2023-04-02T00:52:00"/>
    <d v="2023-04-02T02:26:00"/>
    <x v="0"/>
    <x v="0"/>
    <x v="2"/>
    <x v="230"/>
    <s v="Libre"/>
    <x v="10"/>
    <n v="255"/>
    <x v="1"/>
    <d v="1899-12-30T00:52:00"/>
    <d v="1899-12-30T02:26:00"/>
    <d v="1899-12-30T01:34:00"/>
    <d v="1899-12-30T01:41:00"/>
    <d v="1899-12-30T00:00:00"/>
    <x v="1"/>
  </r>
  <r>
    <x v="236"/>
    <m/>
    <x v="169"/>
    <n v="6"/>
    <d v="2023-04-02T02:45:00"/>
    <d v="2023-04-02T06:00:00"/>
    <x v="2"/>
    <x v="0"/>
    <x v="2"/>
    <x v="231"/>
    <s v="Ocupada"/>
    <x v="4"/>
    <n v="106"/>
    <x v="1"/>
    <d v="1899-12-30T02:45:00"/>
    <d v="1899-12-30T06:00:00"/>
    <d v="1899-12-30T03:30:00"/>
    <d v="1899-12-30T00:37:00"/>
    <d v="1899-12-30T02:38:00"/>
    <x v="0"/>
  </r>
  <r>
    <x v="237"/>
    <m/>
    <x v="216"/>
    <n v="6"/>
    <d v="2023-04-02T02:17:00"/>
    <d v="2023-04-02T04:56:00"/>
    <x v="2"/>
    <x v="1"/>
    <x v="2"/>
    <x v="232"/>
    <s v="Libre"/>
    <x v="2"/>
    <n v="72"/>
    <x v="1"/>
    <d v="1899-12-30T02:17:00"/>
    <d v="1899-12-30T04:56:00"/>
    <d v="1899-12-30T02:39:00"/>
    <d v="1899-12-30T00:45:00"/>
    <d v="1899-12-30T01:54:00"/>
    <x v="0"/>
  </r>
  <r>
    <x v="238"/>
    <m/>
    <x v="217"/>
    <n v="6"/>
    <d v="2023-04-02T02:46:00"/>
    <d v="2023-04-02T06:07:00"/>
    <x v="4"/>
    <x v="0"/>
    <x v="1"/>
    <x v="233"/>
    <s v="Reservada"/>
    <x v="2"/>
    <n v="74"/>
    <x v="1"/>
    <d v="1899-12-30T02:46:00"/>
    <d v="1899-12-30T06:07:00"/>
    <d v="1899-12-30T03:21:00"/>
    <d v="1899-12-30T01:13:00"/>
    <d v="1899-12-30T02:08:00"/>
    <x v="0"/>
  </r>
  <r>
    <x v="239"/>
    <m/>
    <x v="218"/>
    <n v="1"/>
    <d v="2023-04-02T00:16:00"/>
    <d v="2023-04-02T03:10:00"/>
    <x v="0"/>
    <x v="0"/>
    <x v="0"/>
    <x v="234"/>
    <s v="Libre"/>
    <x v="4"/>
    <n v="294"/>
    <x v="1"/>
    <d v="1899-12-30T00:16:00"/>
    <d v="1899-12-30T03:10:00"/>
    <d v="1899-12-30T02:54:00"/>
    <d v="1899-12-30T02:09:00"/>
    <d v="1899-12-30T00:45:00"/>
    <x v="0"/>
  </r>
  <r>
    <x v="240"/>
    <m/>
    <x v="219"/>
    <n v="4"/>
    <d v="2023-04-02T00:04:00"/>
    <d v="2023-04-02T01:04:00"/>
    <x v="3"/>
    <x v="0"/>
    <x v="2"/>
    <x v="235"/>
    <s v="Ocupada"/>
    <x v="2"/>
    <n v="18"/>
    <x v="1"/>
    <d v="1899-12-30T00:04:00"/>
    <d v="1899-12-30T01:04:00"/>
    <d v="1899-12-30T01:15:00"/>
    <d v="1899-12-30T00:11:00"/>
    <d v="1899-12-30T00:49:00"/>
    <x v="0"/>
  </r>
  <r>
    <x v="241"/>
    <m/>
    <x v="220"/>
    <n v="2"/>
    <d v="2023-04-02T03:42:00"/>
    <d v="2023-04-02T05:09:00"/>
    <x v="2"/>
    <x v="0"/>
    <x v="2"/>
    <x v="236"/>
    <s v="Reservada"/>
    <x v="5"/>
    <n v="134"/>
    <x v="1"/>
    <d v="1899-12-30T03:42:00"/>
    <d v="1899-12-30T05:09:00"/>
    <d v="1899-12-30T01:27:00"/>
    <d v="1899-12-30T01:39:00"/>
    <d v="1899-12-30T00:00:00"/>
    <x v="1"/>
  </r>
  <r>
    <x v="242"/>
    <m/>
    <x v="221"/>
    <n v="4"/>
    <d v="2023-04-02T00:42:00"/>
    <d v="2023-04-02T04:11:00"/>
    <x v="2"/>
    <x v="0"/>
    <x v="2"/>
    <x v="237"/>
    <s v="Libre"/>
    <x v="0"/>
    <n v="120"/>
    <x v="1"/>
    <d v="1899-12-30T00:42:00"/>
    <d v="1899-12-30T04:11:00"/>
    <d v="1899-12-30T03:29:00"/>
    <d v="1899-12-30T00:22:00"/>
    <d v="1899-12-30T03:07:00"/>
    <x v="0"/>
  </r>
  <r>
    <x v="243"/>
    <m/>
    <x v="53"/>
    <n v="6"/>
    <d v="2023-04-02T03:44:00"/>
    <d v="2023-04-02T06:01:00"/>
    <x v="0"/>
    <x v="0"/>
    <x v="1"/>
    <x v="238"/>
    <s v="Reservada"/>
    <x v="4"/>
    <n v="158"/>
    <x v="1"/>
    <d v="1899-12-30T03:44:00"/>
    <d v="1899-12-30T06:01:00"/>
    <d v="1899-12-30T02:17:00"/>
    <d v="1899-12-30T01:29:00"/>
    <d v="1899-12-30T00:48:00"/>
    <x v="0"/>
  </r>
  <r>
    <x v="244"/>
    <m/>
    <x v="222"/>
    <n v="1"/>
    <d v="2023-04-02T03:31:00"/>
    <d v="2023-04-02T06:57:00"/>
    <x v="1"/>
    <x v="0"/>
    <x v="2"/>
    <x v="239"/>
    <s v="Reservada"/>
    <x v="6"/>
    <n v="273"/>
    <x v="1"/>
    <d v="1899-12-30T03:31:00"/>
    <d v="1899-12-30T06:57:00"/>
    <d v="1899-12-30T03:26:00"/>
    <d v="1899-12-30T01:56:00"/>
    <d v="1899-12-30T01:30:00"/>
    <x v="0"/>
  </r>
  <r>
    <x v="245"/>
    <m/>
    <x v="220"/>
    <n v="6"/>
    <d v="2023-04-02T01:50:00"/>
    <d v="2023-04-02T04:09:00"/>
    <x v="2"/>
    <x v="0"/>
    <x v="2"/>
    <x v="240"/>
    <s v="Libre"/>
    <x v="6"/>
    <n v="327"/>
    <x v="1"/>
    <d v="1899-12-30T01:50:00"/>
    <d v="1899-12-30T04:09:00"/>
    <d v="1899-12-30T02:19:00"/>
    <d v="1899-12-30T02:26:00"/>
    <d v="1899-12-30T00:00:00"/>
    <x v="1"/>
  </r>
  <r>
    <x v="246"/>
    <m/>
    <x v="150"/>
    <n v="6"/>
    <d v="2023-04-02T02:34:00"/>
    <d v="2023-04-02T05:21:00"/>
    <x v="2"/>
    <x v="0"/>
    <x v="2"/>
    <x v="241"/>
    <s v="Ocupada"/>
    <x v="8"/>
    <n v="66"/>
    <x v="1"/>
    <d v="1899-12-30T02:34:00"/>
    <d v="1899-12-30T05:21:00"/>
    <d v="1899-12-30T03:02:00"/>
    <d v="1899-12-30T00:59:00"/>
    <d v="1899-12-30T01:48:00"/>
    <x v="0"/>
  </r>
  <r>
    <x v="247"/>
    <m/>
    <x v="223"/>
    <n v="6"/>
    <d v="2023-04-02T00:26:00"/>
    <d v="2023-04-02T02:18:00"/>
    <x v="2"/>
    <x v="0"/>
    <x v="0"/>
    <x v="242"/>
    <s v="Ocupada"/>
    <x v="9"/>
    <n v="225"/>
    <x v="1"/>
    <d v="1899-12-30T00:26:00"/>
    <d v="1899-12-30T02:18:00"/>
    <d v="1899-12-30T02:07:00"/>
    <d v="1899-12-30T02:00:00"/>
    <d v="1899-12-30T00:00:00"/>
    <x v="1"/>
  </r>
  <r>
    <x v="248"/>
    <m/>
    <x v="224"/>
    <n v="6"/>
    <d v="2023-04-02T00:58:00"/>
    <d v="2023-04-02T03:55:00"/>
    <x v="2"/>
    <x v="2"/>
    <x v="2"/>
    <x v="243"/>
    <s v="Ocupada"/>
    <x v="0"/>
    <n v="80"/>
    <x v="1"/>
    <d v="1899-12-30T00:58:00"/>
    <d v="1899-12-30T03:55:00"/>
    <d v="1899-12-30T03:12:00"/>
    <d v="1899-12-30T01:49:00"/>
    <d v="1899-12-30T01:08:00"/>
    <x v="0"/>
  </r>
  <r>
    <x v="249"/>
    <m/>
    <x v="225"/>
    <n v="2"/>
    <d v="2023-04-02T02:56:00"/>
    <d v="2023-04-02T06:33:00"/>
    <x v="4"/>
    <x v="0"/>
    <x v="2"/>
    <x v="244"/>
    <s v="Libre"/>
    <x v="0"/>
    <n v="20"/>
    <x v="1"/>
    <d v="1899-12-30T02:56:00"/>
    <d v="1899-12-30T06:33:00"/>
    <d v="1899-12-30T03:37:00"/>
    <d v="1899-12-30T00:29:00"/>
    <d v="1899-12-30T03:08:00"/>
    <x v="0"/>
  </r>
  <r>
    <x v="250"/>
    <m/>
    <x v="226"/>
    <n v="6"/>
    <d v="2023-04-02T01:20:00"/>
    <d v="2023-04-02T04:24:00"/>
    <x v="1"/>
    <x v="0"/>
    <x v="2"/>
    <x v="245"/>
    <s v="Ocupada"/>
    <x v="7"/>
    <n v="109"/>
    <x v="1"/>
    <d v="1899-12-30T01:20:00"/>
    <d v="1899-12-30T04:24:00"/>
    <d v="1899-12-30T03:19:00"/>
    <d v="1899-12-30T02:02:00"/>
    <d v="1899-12-30T01:02:00"/>
    <x v="0"/>
  </r>
  <r>
    <x v="251"/>
    <m/>
    <x v="227"/>
    <n v="3"/>
    <d v="2023-04-02T00:39:00"/>
    <d v="2023-04-02T04:24:00"/>
    <x v="4"/>
    <x v="0"/>
    <x v="2"/>
    <x v="246"/>
    <s v="Libre"/>
    <x v="1"/>
    <n v="102"/>
    <x v="1"/>
    <d v="1899-12-30T00:39:00"/>
    <d v="1899-12-30T04:24:00"/>
    <d v="1899-12-30T03:45:00"/>
    <d v="1899-12-30T01:24:00"/>
    <d v="1899-12-30T02:21:00"/>
    <x v="0"/>
  </r>
  <r>
    <x v="252"/>
    <m/>
    <x v="228"/>
    <n v="2"/>
    <d v="2023-04-02T00:54:00"/>
    <d v="2023-04-02T03:45:00"/>
    <x v="0"/>
    <x v="2"/>
    <x v="2"/>
    <x v="247"/>
    <s v="Ocupada"/>
    <x v="10"/>
    <n v="154"/>
    <x v="1"/>
    <d v="1899-12-30T00:54:00"/>
    <d v="1899-12-30T03:45:00"/>
    <d v="1899-12-30T03:06:00"/>
    <d v="1899-12-30T00:55:00"/>
    <d v="1899-12-30T01:56:00"/>
    <x v="0"/>
  </r>
  <r>
    <x v="253"/>
    <m/>
    <x v="229"/>
    <n v="6"/>
    <d v="2023-04-02T03:05:00"/>
    <d v="2023-04-02T05:47:00"/>
    <x v="1"/>
    <x v="2"/>
    <x v="2"/>
    <x v="248"/>
    <s v="Reservada"/>
    <x v="3"/>
    <n v="297"/>
    <x v="1"/>
    <d v="1899-12-30T03:05:00"/>
    <d v="1899-12-30T05:47:00"/>
    <d v="1899-12-30T02:42:00"/>
    <d v="1899-12-30T02:21:00"/>
    <d v="1899-12-30T00:21:00"/>
    <x v="0"/>
  </r>
  <r>
    <x v="254"/>
    <m/>
    <x v="230"/>
    <n v="4"/>
    <d v="2023-04-02T02:23:00"/>
    <d v="2023-04-02T03:59:00"/>
    <x v="2"/>
    <x v="2"/>
    <x v="1"/>
    <x v="249"/>
    <s v="Reservada"/>
    <x v="7"/>
    <n v="25"/>
    <x v="1"/>
    <d v="1899-12-30T02:23:00"/>
    <d v="1899-12-30T03:59:00"/>
    <d v="1899-12-30T01:36:00"/>
    <d v="1899-12-30T00:37:00"/>
    <d v="1899-12-30T00:59:00"/>
    <x v="0"/>
  </r>
  <r>
    <x v="255"/>
    <m/>
    <x v="231"/>
    <n v="2"/>
    <d v="2023-04-02T00:23:00"/>
    <d v="2023-04-02T03:27:00"/>
    <x v="3"/>
    <x v="1"/>
    <x v="1"/>
    <x v="250"/>
    <s v="Reservada"/>
    <x v="10"/>
    <n v="21"/>
    <x v="1"/>
    <d v="1899-12-30T00:23:00"/>
    <d v="1899-12-30T03:27:00"/>
    <d v="1899-12-30T03:04:00"/>
    <d v="1899-12-30T00:16:00"/>
    <d v="1899-12-30T02:48:00"/>
    <x v="0"/>
  </r>
  <r>
    <x v="256"/>
    <m/>
    <x v="232"/>
    <n v="5"/>
    <d v="2023-04-02T02:08:00"/>
    <d v="2023-04-02T03:17:00"/>
    <x v="2"/>
    <x v="0"/>
    <x v="2"/>
    <x v="251"/>
    <s v="Reservada"/>
    <x v="8"/>
    <n v="46"/>
    <x v="1"/>
    <d v="1899-12-30T02:08:00"/>
    <d v="1899-12-30T03:17:00"/>
    <d v="1899-12-30T01:09:00"/>
    <d v="1899-12-30T00:28:00"/>
    <d v="1899-12-30T00:41:00"/>
    <x v="0"/>
  </r>
  <r>
    <x v="257"/>
    <m/>
    <x v="233"/>
    <n v="1"/>
    <d v="2023-04-02T00:39:00"/>
    <d v="2023-04-02T04:32:00"/>
    <x v="2"/>
    <x v="1"/>
    <x v="2"/>
    <x v="252"/>
    <s v="Reservada"/>
    <x v="6"/>
    <n v="117"/>
    <x v="1"/>
    <d v="1899-12-30T00:39:00"/>
    <d v="1899-12-30T04:32:00"/>
    <d v="1899-12-30T03:53:00"/>
    <d v="1899-12-30T01:45:00"/>
    <d v="1899-12-30T02:08:00"/>
    <x v="0"/>
  </r>
  <r>
    <x v="258"/>
    <m/>
    <x v="58"/>
    <n v="5"/>
    <d v="2023-04-02T03:27:00"/>
    <d v="2023-04-02T06:16:00"/>
    <x v="1"/>
    <x v="0"/>
    <x v="2"/>
    <x v="253"/>
    <s v="Ocupada"/>
    <x v="5"/>
    <n v="81"/>
    <x v="1"/>
    <d v="1899-12-30T03:27:00"/>
    <d v="1899-12-30T06:16:00"/>
    <d v="1899-12-30T03:04:00"/>
    <d v="1899-12-30T00:11:00"/>
    <d v="1899-12-30T02:38:00"/>
    <x v="0"/>
  </r>
  <r>
    <x v="259"/>
    <m/>
    <x v="234"/>
    <n v="6"/>
    <d v="2023-04-02T01:23:00"/>
    <d v="2023-04-02T04:38:00"/>
    <x v="3"/>
    <x v="0"/>
    <x v="1"/>
    <x v="254"/>
    <s v="Ocupada"/>
    <x v="7"/>
    <n v="69"/>
    <x v="1"/>
    <d v="1899-12-30T01:23:00"/>
    <d v="1899-12-30T04:38:00"/>
    <d v="1899-12-30T03:30:00"/>
    <d v="1899-12-30T00:49:00"/>
    <d v="1899-12-30T02:26:00"/>
    <x v="0"/>
  </r>
  <r>
    <x v="260"/>
    <m/>
    <x v="235"/>
    <n v="1"/>
    <d v="2023-04-02T01:08:00"/>
    <d v="2023-04-02T02:55:00"/>
    <x v="4"/>
    <x v="0"/>
    <x v="2"/>
    <x v="255"/>
    <s v="Ocupada"/>
    <x v="9"/>
    <n v="154"/>
    <x v="1"/>
    <d v="1899-12-30T01:08:00"/>
    <d v="1899-12-30T02:55:00"/>
    <d v="1899-12-30T02:02:00"/>
    <d v="1899-12-30T00:55:00"/>
    <d v="1899-12-30T00:52:00"/>
    <x v="0"/>
  </r>
  <r>
    <x v="261"/>
    <m/>
    <x v="236"/>
    <n v="4"/>
    <d v="2023-04-02T03:44:00"/>
    <d v="2023-04-02T07:21:00"/>
    <x v="2"/>
    <x v="0"/>
    <x v="2"/>
    <x v="256"/>
    <s v="Ocupada"/>
    <x v="5"/>
    <n v="115"/>
    <x v="1"/>
    <d v="1899-12-30T03:44:00"/>
    <d v="1899-12-30T07:21:00"/>
    <d v="1899-12-30T03:52:00"/>
    <d v="1899-12-30T00:48:00"/>
    <d v="1899-12-30T02:49:00"/>
    <x v="0"/>
  </r>
  <r>
    <x v="262"/>
    <m/>
    <x v="117"/>
    <n v="1"/>
    <d v="2023-04-02T02:53:00"/>
    <d v="2023-04-02T05:26:00"/>
    <x v="1"/>
    <x v="1"/>
    <x v="2"/>
    <x v="257"/>
    <s v="Libre"/>
    <x v="7"/>
    <n v="121"/>
    <x v="1"/>
    <d v="1899-12-30T02:53:00"/>
    <d v="1899-12-30T05:26:00"/>
    <d v="1899-12-30T02:33:00"/>
    <d v="1899-12-30T02:29:00"/>
    <d v="1899-12-30T00:04:00"/>
    <x v="0"/>
  </r>
  <r>
    <x v="263"/>
    <m/>
    <x v="237"/>
    <n v="1"/>
    <d v="2023-04-02T03:11:00"/>
    <d v="2023-04-02T04:26:00"/>
    <x v="1"/>
    <x v="0"/>
    <x v="2"/>
    <x v="258"/>
    <s v="Libre"/>
    <x v="6"/>
    <n v="182"/>
    <x v="1"/>
    <d v="1899-12-30T03:11:00"/>
    <d v="1899-12-30T04:26:00"/>
    <d v="1899-12-30T01:15:00"/>
    <d v="1899-12-30T01:57:00"/>
    <d v="1899-12-30T00:00:00"/>
    <x v="1"/>
  </r>
  <r>
    <x v="264"/>
    <m/>
    <x v="238"/>
    <n v="1"/>
    <d v="2023-04-02T02:54:00"/>
    <d v="2023-04-02T06:15:00"/>
    <x v="2"/>
    <x v="1"/>
    <x v="0"/>
    <x v="259"/>
    <s v="Libre"/>
    <x v="9"/>
    <n v="171"/>
    <x v="1"/>
    <d v="1899-12-30T02:54:00"/>
    <d v="1899-12-30T06:15:00"/>
    <d v="1899-12-30T03:21:00"/>
    <d v="1899-12-30T02:15:00"/>
    <d v="1899-12-30T01:06:00"/>
    <x v="0"/>
  </r>
  <r>
    <x v="265"/>
    <m/>
    <x v="239"/>
    <n v="4"/>
    <d v="2023-04-02T00:30:00"/>
    <d v="2023-04-02T02:04:00"/>
    <x v="2"/>
    <x v="0"/>
    <x v="2"/>
    <x v="260"/>
    <s v="Reservada"/>
    <x v="3"/>
    <n v="99"/>
    <x v="1"/>
    <d v="1899-12-30T00:30:00"/>
    <d v="1899-12-30T02:04:00"/>
    <d v="1899-12-30T01:34:00"/>
    <d v="1899-12-30T01:46:00"/>
    <d v="1899-12-30T00:00:00"/>
    <x v="1"/>
  </r>
  <r>
    <x v="266"/>
    <m/>
    <x v="240"/>
    <n v="5"/>
    <d v="2023-04-03T02:07:00"/>
    <d v="2023-04-03T03:48:00"/>
    <x v="2"/>
    <x v="2"/>
    <x v="2"/>
    <x v="261"/>
    <s v="Ocupada"/>
    <x v="0"/>
    <n v="118"/>
    <x v="2"/>
    <d v="1899-12-30T02:07:00"/>
    <d v="1899-12-30T03:48:00"/>
    <d v="1899-12-30T01:56:00"/>
    <d v="1899-12-30T01:36:00"/>
    <d v="1899-12-30T00:05:00"/>
    <x v="0"/>
  </r>
  <r>
    <x v="267"/>
    <m/>
    <x v="241"/>
    <n v="1"/>
    <d v="2023-04-03T00:46:00"/>
    <d v="2023-04-03T03:44:00"/>
    <x v="0"/>
    <x v="0"/>
    <x v="0"/>
    <x v="262"/>
    <s v="Libre"/>
    <x v="7"/>
    <n v="68"/>
    <x v="2"/>
    <d v="1899-12-30T00:46:00"/>
    <d v="1899-12-30T03:44:00"/>
    <d v="1899-12-30T02:58:00"/>
    <d v="1899-12-30T01:23:00"/>
    <d v="1899-12-30T01:35:00"/>
    <x v="0"/>
  </r>
  <r>
    <x v="268"/>
    <m/>
    <x v="242"/>
    <n v="2"/>
    <d v="2023-04-03T02:58:00"/>
    <d v="2023-04-03T04:15:00"/>
    <x v="2"/>
    <x v="0"/>
    <x v="0"/>
    <x v="263"/>
    <s v="Libre"/>
    <x v="5"/>
    <n v="250"/>
    <x v="2"/>
    <d v="1899-12-30T02:58:00"/>
    <d v="1899-12-30T04:15:00"/>
    <d v="1899-12-30T01:17:00"/>
    <d v="1899-12-30T01:41:00"/>
    <d v="1899-12-30T00:00:00"/>
    <x v="1"/>
  </r>
  <r>
    <x v="269"/>
    <m/>
    <x v="26"/>
    <n v="1"/>
    <d v="2023-04-03T01:11:00"/>
    <d v="2023-04-03T04:59:00"/>
    <x v="4"/>
    <x v="0"/>
    <x v="2"/>
    <x v="264"/>
    <s v="Libre"/>
    <x v="8"/>
    <n v="102"/>
    <x v="2"/>
    <d v="1899-12-30T01:11:00"/>
    <d v="1899-12-30T04:59:00"/>
    <d v="1899-12-30T03:48:00"/>
    <d v="1899-12-30T00:26:00"/>
    <d v="1899-12-30T03:22:00"/>
    <x v="0"/>
  </r>
  <r>
    <x v="270"/>
    <m/>
    <x v="243"/>
    <n v="3"/>
    <d v="2023-04-03T01:40:00"/>
    <d v="2023-04-03T05:10:00"/>
    <x v="0"/>
    <x v="0"/>
    <x v="2"/>
    <x v="265"/>
    <s v="Ocupada"/>
    <x v="6"/>
    <n v="44"/>
    <x v="2"/>
    <d v="1899-12-30T01:40:00"/>
    <d v="1899-12-30T05:10:00"/>
    <d v="1899-12-30T03:45:00"/>
    <d v="1899-12-30T00:55:00"/>
    <d v="1899-12-30T02:35:00"/>
    <x v="0"/>
  </r>
  <r>
    <x v="271"/>
    <m/>
    <x v="244"/>
    <n v="1"/>
    <d v="2023-04-03T00:34:00"/>
    <d v="2023-04-03T04:24:00"/>
    <x v="4"/>
    <x v="0"/>
    <x v="2"/>
    <x v="266"/>
    <s v="Reservada"/>
    <x v="0"/>
    <n v="83"/>
    <x v="2"/>
    <d v="1899-12-30T00:34:00"/>
    <d v="1899-12-30T04:24:00"/>
    <d v="1899-12-30T03:50:00"/>
    <d v="1899-12-30T01:23:00"/>
    <d v="1899-12-30T02:27:00"/>
    <x v="0"/>
  </r>
  <r>
    <x v="272"/>
    <m/>
    <x v="140"/>
    <n v="5"/>
    <d v="2023-04-03T01:47:00"/>
    <d v="2023-04-03T03:29:00"/>
    <x v="2"/>
    <x v="0"/>
    <x v="1"/>
    <x v="267"/>
    <s v="Ocupada"/>
    <x v="1"/>
    <n v="123"/>
    <x v="2"/>
    <d v="1899-12-30T01:47:00"/>
    <d v="1899-12-30T03:29:00"/>
    <d v="1899-12-30T01:57:00"/>
    <d v="1899-12-30T01:07:00"/>
    <d v="1899-12-30T00:35:00"/>
    <x v="0"/>
  </r>
  <r>
    <x v="273"/>
    <m/>
    <x v="245"/>
    <n v="1"/>
    <d v="2023-04-03T03:15:00"/>
    <d v="2023-04-03T05:52:00"/>
    <x v="1"/>
    <x v="0"/>
    <x v="0"/>
    <x v="268"/>
    <s v="Ocupada"/>
    <x v="2"/>
    <n v="116"/>
    <x v="2"/>
    <d v="1899-12-30T03:15:00"/>
    <d v="1899-12-30T05:52:00"/>
    <d v="1899-12-30T02:52:00"/>
    <d v="1899-12-30T01:15:00"/>
    <d v="1899-12-30T01:22:00"/>
    <x v="0"/>
  </r>
  <r>
    <x v="274"/>
    <m/>
    <x v="186"/>
    <n v="3"/>
    <d v="2023-04-03T02:13:00"/>
    <d v="2023-04-03T05:58:00"/>
    <x v="2"/>
    <x v="0"/>
    <x v="2"/>
    <x v="269"/>
    <s v="Reservada"/>
    <x v="6"/>
    <n v="121"/>
    <x v="2"/>
    <d v="1899-12-30T02:13:00"/>
    <d v="1899-12-30T05:58:00"/>
    <d v="1899-12-30T03:45:00"/>
    <d v="1899-12-30T02:02:00"/>
    <d v="1899-12-30T01:43:00"/>
    <x v="0"/>
  </r>
  <r>
    <x v="275"/>
    <m/>
    <x v="246"/>
    <n v="6"/>
    <d v="2023-04-03T02:35:00"/>
    <d v="2023-04-03T05:34:00"/>
    <x v="4"/>
    <x v="0"/>
    <x v="0"/>
    <x v="270"/>
    <s v="Reservada"/>
    <x v="8"/>
    <n v="70"/>
    <x v="2"/>
    <d v="1899-12-30T02:35:00"/>
    <d v="1899-12-30T05:34:00"/>
    <d v="1899-12-30T02:59:00"/>
    <d v="1899-12-30T01:25:00"/>
    <d v="1899-12-30T01:34:00"/>
    <x v="0"/>
  </r>
  <r>
    <x v="276"/>
    <m/>
    <x v="247"/>
    <n v="2"/>
    <d v="2023-04-03T01:28:00"/>
    <d v="2023-04-03T03:56:00"/>
    <x v="3"/>
    <x v="0"/>
    <x v="2"/>
    <x v="271"/>
    <s v="Libre"/>
    <x v="0"/>
    <n v="93"/>
    <x v="2"/>
    <d v="1899-12-30T01:28:00"/>
    <d v="1899-12-30T03:56:00"/>
    <d v="1899-12-30T02:28:00"/>
    <d v="1899-12-30T00:29:00"/>
    <d v="1899-12-30T01:59:00"/>
    <x v="0"/>
  </r>
  <r>
    <x v="277"/>
    <m/>
    <x v="36"/>
    <n v="4"/>
    <d v="2023-04-03T03:10:00"/>
    <d v="2023-04-03T05:12:00"/>
    <x v="0"/>
    <x v="0"/>
    <x v="1"/>
    <x v="272"/>
    <s v="Libre"/>
    <x v="5"/>
    <n v="141"/>
    <x v="2"/>
    <d v="1899-12-30T03:10:00"/>
    <d v="1899-12-30T05:12:00"/>
    <d v="1899-12-30T02:02:00"/>
    <d v="1899-12-30T01:01:00"/>
    <d v="1899-12-30T01:01:00"/>
    <x v="0"/>
  </r>
  <r>
    <x v="278"/>
    <m/>
    <x v="55"/>
    <n v="5"/>
    <d v="2023-04-03T00:15:00"/>
    <d v="2023-04-03T02:35:00"/>
    <x v="2"/>
    <x v="2"/>
    <x v="2"/>
    <x v="273"/>
    <s v="Libre"/>
    <x v="5"/>
    <n v="201"/>
    <x v="2"/>
    <d v="1899-12-30T00:15:00"/>
    <d v="1899-12-30T02:35:00"/>
    <d v="1899-12-30T02:20:00"/>
    <d v="1899-12-30T02:22:00"/>
    <d v="1899-12-30T00:00:00"/>
    <x v="1"/>
  </r>
  <r>
    <x v="279"/>
    <m/>
    <x v="248"/>
    <n v="6"/>
    <d v="2023-04-03T00:30:00"/>
    <d v="2023-04-03T02:41:00"/>
    <x v="3"/>
    <x v="0"/>
    <x v="2"/>
    <x v="274"/>
    <s v="Reservada"/>
    <x v="8"/>
    <n v="117"/>
    <x v="2"/>
    <d v="1899-12-30T00:30:00"/>
    <d v="1899-12-30T02:41:00"/>
    <d v="1899-12-30T02:11:00"/>
    <d v="1899-12-30T01:26:00"/>
    <d v="1899-12-30T00:45:00"/>
    <x v="0"/>
  </r>
  <r>
    <x v="280"/>
    <m/>
    <x v="249"/>
    <n v="2"/>
    <d v="2023-04-03T03:52:00"/>
    <d v="2023-04-03T07:50:00"/>
    <x v="4"/>
    <x v="1"/>
    <x v="1"/>
    <x v="275"/>
    <s v="Ocupada"/>
    <x v="4"/>
    <n v="66"/>
    <x v="2"/>
    <d v="1899-12-30T03:52:00"/>
    <d v="1899-12-30T07:50:00"/>
    <d v="1899-12-30T04:13:00"/>
    <d v="1899-12-30T00:09:00"/>
    <d v="1899-12-30T03:49:00"/>
    <x v="0"/>
  </r>
  <r>
    <x v="281"/>
    <m/>
    <x v="250"/>
    <n v="1"/>
    <d v="2023-04-03T01:11:00"/>
    <d v="2023-04-03T05:02:00"/>
    <x v="4"/>
    <x v="0"/>
    <x v="2"/>
    <x v="276"/>
    <s v="Libre"/>
    <x v="7"/>
    <n v="74"/>
    <x v="2"/>
    <d v="1899-12-30T01:11:00"/>
    <d v="1899-12-30T05:02:00"/>
    <d v="1899-12-30T03:51:00"/>
    <d v="1899-12-30T01:54:00"/>
    <d v="1899-12-30T01:57:00"/>
    <x v="0"/>
  </r>
  <r>
    <x v="282"/>
    <m/>
    <x v="251"/>
    <n v="5"/>
    <d v="2023-04-03T01:04:00"/>
    <d v="2023-04-03T04:48:00"/>
    <x v="3"/>
    <x v="2"/>
    <x v="2"/>
    <x v="277"/>
    <s v="Libre"/>
    <x v="2"/>
    <n v="78"/>
    <x v="2"/>
    <d v="1899-12-30T01:04:00"/>
    <d v="1899-12-30T04:48:00"/>
    <d v="1899-12-30T03:44:00"/>
    <d v="1899-12-30T00:06:00"/>
    <d v="1899-12-30T03:38:00"/>
    <x v="0"/>
  </r>
  <r>
    <x v="283"/>
    <m/>
    <x v="252"/>
    <n v="4"/>
    <d v="2023-04-03T02:28:00"/>
    <d v="2023-04-03T04:37:00"/>
    <x v="3"/>
    <x v="0"/>
    <x v="0"/>
    <x v="278"/>
    <s v="Ocupada"/>
    <x v="4"/>
    <n v="158"/>
    <x v="2"/>
    <d v="1899-12-30T02:28:00"/>
    <d v="1899-12-30T04:37:00"/>
    <d v="1899-12-30T02:24:00"/>
    <d v="1899-12-30T03:15:00"/>
    <d v="1899-12-30T00:00:00"/>
    <x v="1"/>
  </r>
  <r>
    <x v="284"/>
    <m/>
    <x v="253"/>
    <n v="6"/>
    <d v="2023-04-03T03:03:00"/>
    <d v="2023-04-03T06:05:00"/>
    <x v="4"/>
    <x v="0"/>
    <x v="0"/>
    <x v="279"/>
    <s v="Reservada"/>
    <x v="0"/>
    <n v="42"/>
    <x v="2"/>
    <d v="1899-12-30T03:03:00"/>
    <d v="1899-12-30T06:05:00"/>
    <d v="1899-12-30T03:02:00"/>
    <d v="1899-12-30T00:12:00"/>
    <d v="1899-12-30T02:50:00"/>
    <x v="0"/>
  </r>
  <r>
    <x v="285"/>
    <m/>
    <x v="90"/>
    <n v="6"/>
    <d v="2023-04-03T00:22:00"/>
    <d v="2023-04-03T02:28:00"/>
    <x v="0"/>
    <x v="0"/>
    <x v="2"/>
    <x v="280"/>
    <s v="Ocupada"/>
    <x v="10"/>
    <n v="68"/>
    <x v="2"/>
    <d v="1899-12-30T00:22:00"/>
    <d v="1899-12-30T02:28:00"/>
    <d v="1899-12-30T02:21:00"/>
    <d v="1899-12-30T00:25:00"/>
    <d v="1899-12-30T01:41:00"/>
    <x v="0"/>
  </r>
  <r>
    <x v="286"/>
    <m/>
    <x v="133"/>
    <n v="2"/>
    <d v="2023-04-03T03:37:00"/>
    <d v="2023-04-03T04:44:00"/>
    <x v="3"/>
    <x v="0"/>
    <x v="0"/>
    <x v="281"/>
    <s v="Reservada"/>
    <x v="1"/>
    <n v="202"/>
    <x v="2"/>
    <d v="1899-12-30T03:37:00"/>
    <d v="1899-12-30T04:44:00"/>
    <d v="1899-12-30T01:07:00"/>
    <d v="1899-12-30T02:01:00"/>
    <d v="1899-12-30T00:00:00"/>
    <x v="1"/>
  </r>
  <r>
    <x v="287"/>
    <m/>
    <x v="254"/>
    <n v="3"/>
    <d v="2023-04-03T02:08:00"/>
    <d v="2023-04-03T05:33:00"/>
    <x v="3"/>
    <x v="2"/>
    <x v="2"/>
    <x v="175"/>
    <s v="Reservada"/>
    <x v="7"/>
    <n v="86"/>
    <x v="2"/>
    <d v="1899-12-30T02:08:00"/>
    <d v="1899-12-30T05:33:00"/>
    <d v="1899-12-30T03:25:00"/>
    <d v="1899-12-30T00:38:00"/>
    <d v="1899-12-30T02:47:00"/>
    <x v="0"/>
  </r>
  <r>
    <x v="288"/>
    <m/>
    <x v="255"/>
    <n v="5"/>
    <d v="2023-04-03T03:08:00"/>
    <d v="2023-04-03T06:23:00"/>
    <x v="3"/>
    <x v="0"/>
    <x v="0"/>
    <x v="282"/>
    <s v="Libre"/>
    <x v="0"/>
    <n v="138"/>
    <x v="2"/>
    <d v="1899-12-30T03:08:00"/>
    <d v="1899-12-30T06:23:00"/>
    <d v="1899-12-30T03:15:00"/>
    <d v="1899-12-30T01:08:00"/>
    <d v="1899-12-30T02:07:00"/>
    <x v="0"/>
  </r>
  <r>
    <x v="289"/>
    <m/>
    <x v="124"/>
    <n v="3"/>
    <d v="2023-04-03T02:06:00"/>
    <d v="2023-04-03T04:33:00"/>
    <x v="0"/>
    <x v="0"/>
    <x v="2"/>
    <x v="283"/>
    <s v="Ocupada"/>
    <x v="0"/>
    <n v="40"/>
    <x v="2"/>
    <d v="1899-12-30T02:06:00"/>
    <d v="1899-12-30T04:33:00"/>
    <d v="1899-12-30T02:42:00"/>
    <d v="1899-12-30T00:57:00"/>
    <d v="1899-12-30T01:30:00"/>
    <x v="0"/>
  </r>
  <r>
    <x v="290"/>
    <m/>
    <x v="256"/>
    <n v="6"/>
    <d v="2023-04-03T03:18:00"/>
    <d v="2023-04-03T06:09:00"/>
    <x v="2"/>
    <x v="1"/>
    <x v="1"/>
    <x v="284"/>
    <s v="Ocupada"/>
    <x v="6"/>
    <n v="260"/>
    <x v="2"/>
    <d v="1899-12-30T03:18:00"/>
    <d v="1899-12-30T06:09:00"/>
    <d v="1899-12-30T03:06:00"/>
    <d v="1899-12-30T01:35:00"/>
    <d v="1899-12-30T01:16:00"/>
    <x v="0"/>
  </r>
  <r>
    <x v="291"/>
    <m/>
    <x v="257"/>
    <n v="3"/>
    <d v="2023-04-03T00:09:00"/>
    <d v="2023-04-03T01:51:00"/>
    <x v="0"/>
    <x v="2"/>
    <x v="0"/>
    <x v="285"/>
    <s v="Reservada"/>
    <x v="10"/>
    <n v="84"/>
    <x v="2"/>
    <d v="1899-12-30T00:09:00"/>
    <d v="1899-12-30T01:51:00"/>
    <d v="1899-12-30T01:42:00"/>
    <d v="1899-12-30T00:23:00"/>
    <d v="1899-12-30T01:19:00"/>
    <x v="0"/>
  </r>
  <r>
    <x v="292"/>
    <m/>
    <x v="258"/>
    <n v="4"/>
    <d v="2023-04-03T02:55:00"/>
    <d v="2023-04-03T04:35:00"/>
    <x v="0"/>
    <x v="0"/>
    <x v="0"/>
    <x v="286"/>
    <s v="Reservada"/>
    <x v="10"/>
    <n v="216"/>
    <x v="2"/>
    <d v="1899-12-30T02:55:00"/>
    <d v="1899-12-30T04:35:00"/>
    <d v="1899-12-30T01:40:00"/>
    <d v="1899-12-30T02:00:00"/>
    <d v="1899-12-30T00:00:00"/>
    <x v="1"/>
  </r>
  <r>
    <x v="293"/>
    <m/>
    <x v="192"/>
    <n v="6"/>
    <d v="2023-04-03T00:26:00"/>
    <d v="2023-04-03T03:57:00"/>
    <x v="2"/>
    <x v="1"/>
    <x v="2"/>
    <x v="287"/>
    <s v="Libre"/>
    <x v="1"/>
    <n v="326"/>
    <x v="2"/>
    <d v="1899-12-30T00:26:00"/>
    <d v="1899-12-30T03:57:00"/>
    <d v="1899-12-30T03:31:00"/>
    <d v="1899-12-30T01:26:00"/>
    <d v="1899-12-30T02:05:00"/>
    <x v="0"/>
  </r>
  <r>
    <x v="294"/>
    <m/>
    <x v="259"/>
    <n v="1"/>
    <d v="2023-04-03T00:10:00"/>
    <d v="2023-04-03T02:01:00"/>
    <x v="2"/>
    <x v="0"/>
    <x v="2"/>
    <x v="288"/>
    <s v="Reservada"/>
    <x v="7"/>
    <n v="247"/>
    <x v="2"/>
    <d v="1899-12-30T00:10:00"/>
    <d v="1899-12-30T02:01:00"/>
    <d v="1899-12-30T01:51:00"/>
    <d v="1899-12-30T02:57:00"/>
    <d v="1899-12-30T00:00:00"/>
    <x v="1"/>
  </r>
  <r>
    <x v="295"/>
    <m/>
    <x v="260"/>
    <n v="1"/>
    <d v="2023-04-03T02:49:00"/>
    <d v="2023-04-03T05:58:00"/>
    <x v="2"/>
    <x v="2"/>
    <x v="2"/>
    <x v="289"/>
    <s v="Ocupada"/>
    <x v="0"/>
    <n v="59"/>
    <x v="2"/>
    <d v="1899-12-30T02:49:00"/>
    <d v="1899-12-30T05:58:00"/>
    <d v="1899-12-30T03:24:00"/>
    <d v="1899-12-30T00:46:00"/>
    <d v="1899-12-30T02:23:00"/>
    <x v="0"/>
  </r>
  <r>
    <x v="296"/>
    <m/>
    <x v="12"/>
    <n v="3"/>
    <d v="2023-04-03T01:03:00"/>
    <d v="2023-04-03T04:27:00"/>
    <x v="1"/>
    <x v="0"/>
    <x v="2"/>
    <x v="290"/>
    <s v="Ocupada"/>
    <x v="0"/>
    <n v="175"/>
    <x v="2"/>
    <d v="1899-12-30T01:03:00"/>
    <d v="1899-12-30T04:27:00"/>
    <d v="1899-12-30T03:39:00"/>
    <d v="1899-12-30T01:52:00"/>
    <d v="1899-12-30T01:32:00"/>
    <x v="0"/>
  </r>
  <r>
    <x v="297"/>
    <m/>
    <x v="261"/>
    <n v="4"/>
    <d v="2023-04-03T03:14:00"/>
    <d v="2023-04-03T05:29:00"/>
    <x v="3"/>
    <x v="1"/>
    <x v="2"/>
    <x v="291"/>
    <s v="Reservada"/>
    <x v="6"/>
    <n v="255"/>
    <x v="2"/>
    <d v="1899-12-30T03:14:00"/>
    <d v="1899-12-30T05:29:00"/>
    <d v="1899-12-30T02:15:00"/>
    <d v="1899-12-30T02:21:00"/>
    <d v="1899-12-30T00:00:00"/>
    <x v="1"/>
  </r>
  <r>
    <x v="298"/>
    <m/>
    <x v="262"/>
    <n v="1"/>
    <d v="2023-04-03T01:19:00"/>
    <d v="2023-04-03T02:45:00"/>
    <x v="3"/>
    <x v="2"/>
    <x v="1"/>
    <x v="292"/>
    <s v="Ocupada"/>
    <x v="7"/>
    <n v="182"/>
    <x v="2"/>
    <d v="1899-12-30T01:19:00"/>
    <d v="1899-12-30T02:45:00"/>
    <d v="1899-12-30T01:41:00"/>
    <d v="1899-12-30T01:53:00"/>
    <d v="1899-12-30T00:00:00"/>
    <x v="1"/>
  </r>
  <r>
    <x v="299"/>
    <m/>
    <x v="118"/>
    <n v="6"/>
    <d v="2023-04-03T02:17:00"/>
    <d v="2023-04-03T04:19:00"/>
    <x v="2"/>
    <x v="1"/>
    <x v="2"/>
    <x v="293"/>
    <s v="Reservada"/>
    <x v="3"/>
    <n v="290"/>
    <x v="2"/>
    <d v="1899-12-30T02:17:00"/>
    <d v="1899-12-30T04:19:00"/>
    <d v="1899-12-30T02:02:00"/>
    <d v="1899-12-30T01:58:00"/>
    <d v="1899-12-30T00:04:00"/>
    <x v="0"/>
  </r>
  <r>
    <x v="300"/>
    <m/>
    <x v="263"/>
    <n v="6"/>
    <d v="2023-04-03T02:14:00"/>
    <d v="2023-04-03T04:08:00"/>
    <x v="3"/>
    <x v="0"/>
    <x v="2"/>
    <x v="294"/>
    <s v="Reservada"/>
    <x v="7"/>
    <n v="223"/>
    <x v="2"/>
    <d v="1899-12-30T02:14:00"/>
    <d v="1899-12-30T04:08:00"/>
    <d v="1899-12-30T01:54:00"/>
    <d v="1899-12-30T03:03:00"/>
    <d v="1899-12-30T00:00:00"/>
    <x v="1"/>
  </r>
  <r>
    <x v="301"/>
    <m/>
    <x v="47"/>
    <n v="2"/>
    <d v="2023-04-03T01:20:00"/>
    <d v="2023-04-03T04:56:00"/>
    <x v="1"/>
    <x v="1"/>
    <x v="2"/>
    <x v="295"/>
    <s v="Reservada"/>
    <x v="1"/>
    <n v="96"/>
    <x v="2"/>
    <d v="1899-12-30T01:20:00"/>
    <d v="1899-12-30T04:56:00"/>
    <d v="1899-12-30T03:36:00"/>
    <d v="1899-12-30T00:15:00"/>
    <d v="1899-12-30T03:21:00"/>
    <x v="0"/>
  </r>
  <r>
    <x v="302"/>
    <m/>
    <x v="264"/>
    <n v="5"/>
    <d v="2023-04-03T03:38:00"/>
    <d v="2023-04-03T06:24:00"/>
    <x v="3"/>
    <x v="1"/>
    <x v="0"/>
    <x v="296"/>
    <s v="Ocupada"/>
    <x v="2"/>
    <n v="210"/>
    <x v="2"/>
    <d v="1899-12-30T03:38:00"/>
    <d v="1899-12-30T06:24:00"/>
    <d v="1899-12-30T03:01:00"/>
    <d v="1899-12-30T01:32:00"/>
    <d v="1899-12-30T01:14:00"/>
    <x v="0"/>
  </r>
  <r>
    <x v="303"/>
    <m/>
    <x v="265"/>
    <n v="4"/>
    <d v="2023-04-03T03:24:00"/>
    <d v="2023-04-03T04:40:00"/>
    <x v="1"/>
    <x v="0"/>
    <x v="2"/>
    <x v="297"/>
    <s v="Reservada"/>
    <x v="1"/>
    <n v="279"/>
    <x v="2"/>
    <d v="1899-12-30T03:24:00"/>
    <d v="1899-12-30T04:40:00"/>
    <d v="1899-12-30T01:16:00"/>
    <d v="1899-12-30T01:25:00"/>
    <d v="1899-12-30T00:00:00"/>
    <x v="1"/>
  </r>
  <r>
    <x v="304"/>
    <m/>
    <x v="266"/>
    <n v="2"/>
    <d v="2023-04-03T00:45:00"/>
    <d v="2023-04-03T04:13:00"/>
    <x v="1"/>
    <x v="0"/>
    <x v="2"/>
    <x v="298"/>
    <s v="Reservada"/>
    <x v="9"/>
    <n v="128"/>
    <x v="2"/>
    <d v="1899-12-30T00:45:00"/>
    <d v="1899-12-30T04:13:00"/>
    <d v="1899-12-30T03:28:00"/>
    <d v="1899-12-30T01:05:00"/>
    <d v="1899-12-30T02:23:00"/>
    <x v="0"/>
  </r>
  <r>
    <x v="305"/>
    <m/>
    <x v="267"/>
    <n v="4"/>
    <d v="2023-04-03T00:03:00"/>
    <d v="2023-04-03T02:32:00"/>
    <x v="3"/>
    <x v="0"/>
    <x v="2"/>
    <x v="299"/>
    <s v="Ocupada"/>
    <x v="9"/>
    <n v="32"/>
    <x v="2"/>
    <d v="1899-12-30T00:03:00"/>
    <d v="1899-12-30T02:32:00"/>
    <d v="1899-12-30T02:44:00"/>
    <d v="1899-12-30T00:21:00"/>
    <d v="1899-12-30T02:08:00"/>
    <x v="0"/>
  </r>
  <r>
    <x v="306"/>
    <m/>
    <x v="15"/>
    <n v="5"/>
    <d v="2023-04-03T03:09:00"/>
    <d v="2023-04-03T05:39:00"/>
    <x v="1"/>
    <x v="0"/>
    <x v="1"/>
    <x v="300"/>
    <s v="Libre"/>
    <x v="4"/>
    <n v="63"/>
    <x v="2"/>
    <d v="1899-12-30T03:09:00"/>
    <d v="1899-12-30T05:39:00"/>
    <d v="1899-12-30T02:30:00"/>
    <d v="1899-12-30T00:39:00"/>
    <d v="1899-12-30T01:51:00"/>
    <x v="0"/>
  </r>
  <r>
    <x v="307"/>
    <m/>
    <x v="268"/>
    <n v="6"/>
    <d v="2023-04-03T01:55:00"/>
    <d v="2023-04-03T04:39:00"/>
    <x v="2"/>
    <x v="0"/>
    <x v="2"/>
    <x v="301"/>
    <s v="Reservada"/>
    <x v="7"/>
    <n v="222"/>
    <x v="2"/>
    <d v="1899-12-30T01:55:00"/>
    <d v="1899-12-30T04:39:00"/>
    <d v="1899-12-30T02:44:00"/>
    <d v="1899-12-30T03:06:00"/>
    <d v="1899-12-30T00:00:00"/>
    <x v="1"/>
  </r>
  <r>
    <x v="308"/>
    <m/>
    <x v="269"/>
    <n v="3"/>
    <d v="2023-04-03T00:28:00"/>
    <d v="2023-04-03T04:05:00"/>
    <x v="1"/>
    <x v="0"/>
    <x v="2"/>
    <x v="302"/>
    <s v="Reservada"/>
    <x v="10"/>
    <n v="172"/>
    <x v="2"/>
    <d v="1899-12-30T00:28:00"/>
    <d v="1899-12-30T04:05:00"/>
    <d v="1899-12-30T03:37:00"/>
    <d v="1899-12-30T02:03:00"/>
    <d v="1899-12-30T01:34:00"/>
    <x v="0"/>
  </r>
  <r>
    <x v="309"/>
    <m/>
    <x v="270"/>
    <n v="3"/>
    <d v="2023-04-03T03:04:00"/>
    <d v="2023-04-03T06:23:00"/>
    <x v="3"/>
    <x v="2"/>
    <x v="2"/>
    <x v="303"/>
    <s v="Libre"/>
    <x v="7"/>
    <n v="138"/>
    <x v="2"/>
    <d v="1899-12-30T03:04:00"/>
    <d v="1899-12-30T06:23:00"/>
    <d v="1899-12-30T03:19:00"/>
    <d v="1899-12-30T01:37:00"/>
    <d v="1899-12-30T01:42:00"/>
    <x v="0"/>
  </r>
  <r>
    <x v="310"/>
    <m/>
    <x v="271"/>
    <n v="4"/>
    <d v="2023-04-03T01:40:00"/>
    <d v="2023-04-03T02:43:00"/>
    <x v="0"/>
    <x v="1"/>
    <x v="1"/>
    <x v="304"/>
    <s v="Ocupada"/>
    <x v="3"/>
    <n v="53"/>
    <x v="2"/>
    <d v="1899-12-30T01:40:00"/>
    <d v="1899-12-30T02:43:00"/>
    <d v="1899-12-30T01:18:00"/>
    <d v="1899-12-30T01:14:00"/>
    <d v="1899-12-30T00:00:00"/>
    <x v="1"/>
  </r>
  <r>
    <x v="311"/>
    <m/>
    <x v="272"/>
    <n v="4"/>
    <d v="2023-04-03T03:07:00"/>
    <d v="2023-04-03T06:12:00"/>
    <x v="0"/>
    <x v="0"/>
    <x v="2"/>
    <x v="305"/>
    <s v="Reservada"/>
    <x v="7"/>
    <n v="134"/>
    <x v="2"/>
    <d v="1899-12-30T03:07:00"/>
    <d v="1899-12-30T06:12:00"/>
    <d v="1899-12-30T03:05:00"/>
    <d v="1899-12-30T00:55:00"/>
    <d v="1899-12-30T02:10:00"/>
    <x v="0"/>
  </r>
  <r>
    <x v="312"/>
    <m/>
    <x v="7"/>
    <n v="3"/>
    <d v="2023-04-03T02:23:00"/>
    <d v="2023-04-03T05:46:00"/>
    <x v="1"/>
    <x v="1"/>
    <x v="0"/>
    <x v="306"/>
    <s v="Reservada"/>
    <x v="0"/>
    <n v="232"/>
    <x v="2"/>
    <d v="1899-12-30T02:23:00"/>
    <d v="1899-12-30T05:46:00"/>
    <d v="1899-12-30T03:23:00"/>
    <d v="1899-12-30T01:46:00"/>
    <d v="1899-12-30T01:37:00"/>
    <x v="0"/>
  </r>
  <r>
    <x v="313"/>
    <m/>
    <x v="273"/>
    <n v="5"/>
    <d v="2023-04-03T00:46:00"/>
    <d v="2023-04-03T03:53:00"/>
    <x v="4"/>
    <x v="0"/>
    <x v="0"/>
    <x v="307"/>
    <s v="Ocupada"/>
    <x v="9"/>
    <n v="27"/>
    <x v="2"/>
    <d v="1899-12-30T00:46:00"/>
    <d v="1899-12-30T03:53:00"/>
    <d v="1899-12-30T03:22:00"/>
    <d v="1899-12-30T00:05:00"/>
    <d v="1899-12-30T03:02:00"/>
    <x v="0"/>
  </r>
  <r>
    <x v="314"/>
    <m/>
    <x v="274"/>
    <n v="1"/>
    <d v="2023-04-03T00:12:00"/>
    <d v="2023-04-03T03:29:00"/>
    <x v="2"/>
    <x v="0"/>
    <x v="2"/>
    <x v="308"/>
    <s v="Libre"/>
    <x v="9"/>
    <n v="161"/>
    <x v="2"/>
    <d v="1899-12-30T00:12:00"/>
    <d v="1899-12-30T03:29:00"/>
    <d v="1899-12-30T03:17:00"/>
    <d v="1899-12-30T02:06:00"/>
    <d v="1899-12-30T01:11:00"/>
    <x v="0"/>
  </r>
  <r>
    <x v="315"/>
    <m/>
    <x v="275"/>
    <n v="2"/>
    <d v="2023-04-03T01:38:00"/>
    <d v="2023-04-03T05:32:00"/>
    <x v="3"/>
    <x v="1"/>
    <x v="2"/>
    <x v="309"/>
    <s v="Reservada"/>
    <x v="4"/>
    <n v="160"/>
    <x v="2"/>
    <d v="1899-12-30T01:38:00"/>
    <d v="1899-12-30T05:32:00"/>
    <d v="1899-12-30T03:54:00"/>
    <d v="1899-12-30T02:38:00"/>
    <d v="1899-12-30T01:16:00"/>
    <x v="0"/>
  </r>
  <r>
    <x v="316"/>
    <m/>
    <x v="67"/>
    <n v="2"/>
    <d v="2023-04-03T02:25:00"/>
    <d v="2023-04-03T06:16:00"/>
    <x v="2"/>
    <x v="1"/>
    <x v="1"/>
    <x v="310"/>
    <s v="Libre"/>
    <x v="7"/>
    <n v="178"/>
    <x v="2"/>
    <d v="1899-12-30T02:25:00"/>
    <d v="1899-12-30T06:16:00"/>
    <d v="1899-12-30T03:51:00"/>
    <d v="1899-12-30T01:28:00"/>
    <d v="1899-12-30T02:23:00"/>
    <x v="0"/>
  </r>
  <r>
    <x v="317"/>
    <m/>
    <x v="276"/>
    <n v="3"/>
    <d v="2023-04-03T03:33:00"/>
    <d v="2023-04-03T05:09:00"/>
    <x v="0"/>
    <x v="2"/>
    <x v="2"/>
    <x v="311"/>
    <s v="Reservada"/>
    <x v="5"/>
    <n v="29"/>
    <x v="2"/>
    <d v="1899-12-30T03:33:00"/>
    <d v="1899-12-30T05:09:00"/>
    <d v="1899-12-30T01:36:00"/>
    <d v="1899-12-30T00:39:00"/>
    <d v="1899-12-30T00:57:00"/>
    <x v="0"/>
  </r>
  <r>
    <x v="318"/>
    <m/>
    <x v="277"/>
    <n v="1"/>
    <d v="2023-04-03T00:48:00"/>
    <d v="2023-04-03T03:59:00"/>
    <x v="1"/>
    <x v="0"/>
    <x v="1"/>
    <x v="312"/>
    <s v="Libre"/>
    <x v="6"/>
    <n v="268"/>
    <x v="2"/>
    <d v="1899-12-30T00:48:00"/>
    <d v="1899-12-30T03:59:00"/>
    <d v="1899-12-30T03:11:00"/>
    <d v="1899-12-30T02:06:00"/>
    <d v="1899-12-30T01:05:00"/>
    <x v="0"/>
  </r>
  <r>
    <x v="319"/>
    <m/>
    <x v="278"/>
    <n v="1"/>
    <d v="2023-04-03T01:30:00"/>
    <d v="2023-04-03T04:17:00"/>
    <x v="0"/>
    <x v="0"/>
    <x v="0"/>
    <x v="313"/>
    <s v="Reservada"/>
    <x v="0"/>
    <n v="98"/>
    <x v="2"/>
    <d v="1899-12-30T01:30:00"/>
    <d v="1899-12-30T04:17:00"/>
    <d v="1899-12-30T02:47:00"/>
    <d v="1899-12-30T02:10:00"/>
    <d v="1899-12-30T00:37:00"/>
    <x v="0"/>
  </r>
  <r>
    <x v="320"/>
    <m/>
    <x v="279"/>
    <n v="5"/>
    <d v="2023-04-03T02:04:00"/>
    <d v="2023-04-03T04:18:00"/>
    <x v="1"/>
    <x v="0"/>
    <x v="2"/>
    <x v="314"/>
    <s v="Libre"/>
    <x v="5"/>
    <n v="141"/>
    <x v="2"/>
    <d v="1899-12-30T02:04:00"/>
    <d v="1899-12-30T04:18:00"/>
    <d v="1899-12-30T02:14:00"/>
    <d v="1899-12-30T01:35:00"/>
    <d v="1899-12-30T00:39:00"/>
    <x v="0"/>
  </r>
  <r>
    <x v="321"/>
    <m/>
    <x v="280"/>
    <n v="1"/>
    <d v="2023-04-03T03:41:00"/>
    <d v="2023-04-03T05:47:00"/>
    <x v="2"/>
    <x v="2"/>
    <x v="2"/>
    <x v="315"/>
    <s v="Ocupada"/>
    <x v="8"/>
    <n v="85"/>
    <x v="2"/>
    <d v="1899-12-30T03:41:00"/>
    <d v="1899-12-30T05:47:00"/>
    <d v="1899-12-30T02:21:00"/>
    <d v="1899-12-30T01:00:00"/>
    <d v="1899-12-30T01:06:00"/>
    <x v="0"/>
  </r>
  <r>
    <x v="322"/>
    <m/>
    <x v="281"/>
    <n v="1"/>
    <d v="2023-04-03T01:23:00"/>
    <d v="2023-04-03T04:19:00"/>
    <x v="3"/>
    <x v="1"/>
    <x v="1"/>
    <x v="275"/>
    <s v="Libre"/>
    <x v="9"/>
    <n v="208"/>
    <x v="2"/>
    <d v="1899-12-30T01:23:00"/>
    <d v="1899-12-30T04:19:00"/>
    <d v="1899-12-30T02:56:00"/>
    <d v="1899-12-30T02:02:00"/>
    <d v="1899-12-30T00:54:00"/>
    <x v="0"/>
  </r>
  <r>
    <x v="323"/>
    <m/>
    <x v="282"/>
    <n v="6"/>
    <d v="2023-04-03T00:43:00"/>
    <d v="2023-04-03T01:51:00"/>
    <x v="1"/>
    <x v="2"/>
    <x v="2"/>
    <x v="316"/>
    <s v="Libre"/>
    <x v="4"/>
    <n v="137"/>
    <x v="2"/>
    <d v="1899-12-30T00:43:00"/>
    <d v="1899-12-30T01:51:00"/>
    <d v="1899-12-30T01:08:00"/>
    <d v="1899-12-30T01:30:00"/>
    <d v="1899-12-30T00:00:00"/>
    <x v="1"/>
  </r>
  <r>
    <x v="324"/>
    <m/>
    <x v="283"/>
    <n v="1"/>
    <d v="2023-04-03T01:00:00"/>
    <d v="2023-04-03T02:18:00"/>
    <x v="2"/>
    <x v="0"/>
    <x v="2"/>
    <x v="317"/>
    <s v="Reservada"/>
    <x v="4"/>
    <n v="154"/>
    <x v="2"/>
    <d v="1899-12-30T01:00:00"/>
    <d v="1899-12-30T02:18:00"/>
    <d v="1899-12-30T01:18:00"/>
    <d v="1899-12-30T01:11:00"/>
    <d v="1899-12-30T00:07:00"/>
    <x v="0"/>
  </r>
  <r>
    <x v="325"/>
    <m/>
    <x v="284"/>
    <n v="4"/>
    <d v="2023-04-04T01:39:00"/>
    <d v="2023-04-04T05:34:00"/>
    <x v="1"/>
    <x v="1"/>
    <x v="0"/>
    <x v="318"/>
    <s v="Ocupada"/>
    <x v="4"/>
    <n v="81"/>
    <x v="3"/>
    <d v="1899-12-30T01:39:00"/>
    <d v="1899-12-30T05:34:00"/>
    <d v="1899-12-30T04:10:00"/>
    <d v="1899-12-30T01:31:00"/>
    <d v="1899-12-30T02:24:00"/>
    <x v="0"/>
  </r>
  <r>
    <x v="326"/>
    <m/>
    <x v="183"/>
    <n v="5"/>
    <d v="2023-04-04T02:59:00"/>
    <d v="2023-04-04T04:36:00"/>
    <x v="3"/>
    <x v="2"/>
    <x v="2"/>
    <x v="319"/>
    <s v="Reservada"/>
    <x v="1"/>
    <n v="147"/>
    <x v="3"/>
    <d v="1899-12-30T02:59:00"/>
    <d v="1899-12-30T04:36:00"/>
    <d v="1899-12-30T01:37:00"/>
    <d v="1899-12-30T01:14:00"/>
    <d v="1899-12-30T00:23:00"/>
    <x v="0"/>
  </r>
  <r>
    <x v="327"/>
    <m/>
    <x v="285"/>
    <n v="3"/>
    <d v="2023-04-04T01:44:00"/>
    <d v="2023-04-04T04:07:00"/>
    <x v="2"/>
    <x v="2"/>
    <x v="2"/>
    <x v="318"/>
    <s v="Reservada"/>
    <x v="9"/>
    <n v="35"/>
    <x v="3"/>
    <d v="1899-12-30T01:44:00"/>
    <d v="1899-12-30T04:07:00"/>
    <d v="1899-12-30T02:23:00"/>
    <d v="1899-12-30T00:21:00"/>
    <d v="1899-12-30T02:02:00"/>
    <x v="0"/>
  </r>
  <r>
    <x v="328"/>
    <m/>
    <x v="286"/>
    <n v="1"/>
    <d v="2023-04-04T00:26:00"/>
    <d v="2023-04-04T02:41:00"/>
    <x v="2"/>
    <x v="0"/>
    <x v="2"/>
    <x v="320"/>
    <s v="Ocupada"/>
    <x v="6"/>
    <n v="207"/>
    <x v="3"/>
    <d v="1899-12-30T00:26:00"/>
    <d v="1899-12-30T02:41:00"/>
    <d v="1899-12-30T02:30:00"/>
    <d v="1899-12-30T02:19:00"/>
    <d v="1899-12-30T00:00:00"/>
    <x v="1"/>
  </r>
  <r>
    <x v="329"/>
    <m/>
    <x v="287"/>
    <n v="6"/>
    <d v="2023-04-04T01:50:00"/>
    <d v="2023-04-04T03:57:00"/>
    <x v="0"/>
    <x v="1"/>
    <x v="2"/>
    <x v="321"/>
    <s v="Ocupada"/>
    <x v="6"/>
    <n v="217"/>
    <x v="3"/>
    <d v="1899-12-30T01:50:00"/>
    <d v="1899-12-30T03:57:00"/>
    <d v="1899-12-30T02:22:00"/>
    <d v="1899-12-30T02:20:00"/>
    <d v="1899-12-30T00:00:00"/>
    <x v="1"/>
  </r>
  <r>
    <x v="330"/>
    <m/>
    <x v="288"/>
    <n v="3"/>
    <d v="2023-04-04T03:06:00"/>
    <d v="2023-04-04T06:17:00"/>
    <x v="4"/>
    <x v="2"/>
    <x v="0"/>
    <x v="322"/>
    <s v="Reservada"/>
    <x v="3"/>
    <n v="173"/>
    <x v="3"/>
    <d v="1899-12-30T03:06:00"/>
    <d v="1899-12-30T06:17:00"/>
    <d v="1899-12-30T03:11:00"/>
    <d v="1899-12-30T02:01:00"/>
    <d v="1899-12-30T01:10:00"/>
    <x v="0"/>
  </r>
  <r>
    <x v="331"/>
    <m/>
    <x v="289"/>
    <n v="1"/>
    <d v="2023-04-04T00:14:00"/>
    <d v="2023-04-04T01:29:00"/>
    <x v="2"/>
    <x v="0"/>
    <x v="0"/>
    <x v="323"/>
    <s v="Reservada"/>
    <x v="10"/>
    <n v="120"/>
    <x v="3"/>
    <d v="1899-12-30T00:14:00"/>
    <d v="1899-12-30T01:29:00"/>
    <d v="1899-12-30T01:15:00"/>
    <d v="1899-12-30T00:17:00"/>
    <d v="1899-12-30T00:58:00"/>
    <x v="0"/>
  </r>
  <r>
    <x v="332"/>
    <m/>
    <x v="290"/>
    <n v="1"/>
    <d v="2023-04-04T03:10:00"/>
    <d v="2023-04-04T04:29:00"/>
    <x v="4"/>
    <x v="2"/>
    <x v="2"/>
    <x v="324"/>
    <s v="Libre"/>
    <x v="3"/>
    <n v="72"/>
    <x v="3"/>
    <d v="1899-12-30T03:10:00"/>
    <d v="1899-12-30T04:29:00"/>
    <d v="1899-12-30T01:19:00"/>
    <d v="1899-12-30T01:01:00"/>
    <d v="1899-12-30T00:18:00"/>
    <x v="0"/>
  </r>
  <r>
    <x v="333"/>
    <m/>
    <x v="291"/>
    <n v="4"/>
    <d v="2023-04-04T02:51:00"/>
    <d v="2023-04-04T06:31:00"/>
    <x v="1"/>
    <x v="1"/>
    <x v="2"/>
    <x v="325"/>
    <s v="Libre"/>
    <x v="10"/>
    <n v="173"/>
    <x v="3"/>
    <d v="1899-12-30T02:51:00"/>
    <d v="1899-12-30T06:31:00"/>
    <d v="1899-12-30T03:40:00"/>
    <d v="1899-12-30T02:36:00"/>
    <d v="1899-12-30T01:04:00"/>
    <x v="0"/>
  </r>
  <r>
    <x v="334"/>
    <m/>
    <x v="292"/>
    <n v="3"/>
    <d v="2023-04-04T01:56:00"/>
    <d v="2023-04-04T03:09:00"/>
    <x v="4"/>
    <x v="0"/>
    <x v="0"/>
    <x v="138"/>
    <s v="Libre"/>
    <x v="2"/>
    <n v="114"/>
    <x v="3"/>
    <d v="1899-12-30T01:56:00"/>
    <d v="1899-12-30T03:09:00"/>
    <d v="1899-12-30T01:13:00"/>
    <d v="1899-12-30T01:09:00"/>
    <d v="1899-12-30T00:04:00"/>
    <x v="0"/>
  </r>
  <r>
    <x v="335"/>
    <m/>
    <x v="293"/>
    <n v="5"/>
    <d v="2023-04-04T01:35:00"/>
    <d v="2023-04-04T04:51:00"/>
    <x v="2"/>
    <x v="2"/>
    <x v="2"/>
    <x v="326"/>
    <s v="Libre"/>
    <x v="10"/>
    <n v="158"/>
    <x v="3"/>
    <d v="1899-12-30T01:35:00"/>
    <d v="1899-12-30T04:51:00"/>
    <d v="1899-12-30T03:16:00"/>
    <d v="1899-12-30T01:05:00"/>
    <d v="1899-12-30T02:11:00"/>
    <x v="0"/>
  </r>
  <r>
    <x v="336"/>
    <m/>
    <x v="294"/>
    <n v="2"/>
    <d v="2023-04-04T01:38:00"/>
    <d v="2023-04-04T04:31:00"/>
    <x v="3"/>
    <x v="2"/>
    <x v="2"/>
    <x v="327"/>
    <s v="Reservada"/>
    <x v="2"/>
    <n v="100"/>
    <x v="3"/>
    <d v="1899-12-30T01:38:00"/>
    <d v="1899-12-30T04:31:00"/>
    <d v="1899-12-30T02:53:00"/>
    <d v="1899-12-30T00:58:00"/>
    <d v="1899-12-30T01:55:00"/>
    <x v="0"/>
  </r>
  <r>
    <x v="337"/>
    <m/>
    <x v="295"/>
    <n v="2"/>
    <d v="2023-04-04T00:32:00"/>
    <d v="2023-04-04T03:30:00"/>
    <x v="3"/>
    <x v="0"/>
    <x v="0"/>
    <x v="328"/>
    <s v="Reservada"/>
    <x v="8"/>
    <n v="279"/>
    <x v="3"/>
    <d v="1899-12-30T00:32:00"/>
    <d v="1899-12-30T03:30:00"/>
    <d v="1899-12-30T02:58:00"/>
    <d v="1899-12-30T02:23:00"/>
    <d v="1899-12-30T00:35:00"/>
    <x v="0"/>
  </r>
  <r>
    <x v="338"/>
    <m/>
    <x v="296"/>
    <n v="2"/>
    <d v="2023-04-04T00:00:00"/>
    <d v="2023-04-04T02:01:00"/>
    <x v="0"/>
    <x v="1"/>
    <x v="0"/>
    <x v="329"/>
    <s v="Reservada"/>
    <x v="4"/>
    <n v="104"/>
    <x v="3"/>
    <d v="1899-12-30T00:00:00"/>
    <d v="1899-12-30T02:01:00"/>
    <d v="1899-12-30T02:01:00"/>
    <d v="1899-12-30T00:46:00"/>
    <d v="1899-12-30T01:15:00"/>
    <x v="0"/>
  </r>
  <r>
    <x v="339"/>
    <m/>
    <x v="297"/>
    <n v="1"/>
    <d v="2023-04-04T01:12:00"/>
    <d v="2023-04-04T04:38:00"/>
    <x v="0"/>
    <x v="0"/>
    <x v="2"/>
    <x v="330"/>
    <s v="Libre"/>
    <x v="0"/>
    <n v="164"/>
    <x v="3"/>
    <d v="1899-12-30T01:12:00"/>
    <d v="1899-12-30T04:38:00"/>
    <d v="1899-12-30T03:26:00"/>
    <d v="1899-12-30T01:31:00"/>
    <d v="1899-12-30T01:55:00"/>
    <x v="0"/>
  </r>
  <r>
    <x v="340"/>
    <m/>
    <x v="298"/>
    <n v="5"/>
    <d v="2023-04-04T02:05:00"/>
    <d v="2023-04-04T04:19:00"/>
    <x v="0"/>
    <x v="1"/>
    <x v="2"/>
    <x v="331"/>
    <s v="Libre"/>
    <x v="4"/>
    <n v="177"/>
    <x v="3"/>
    <d v="1899-12-30T02:05:00"/>
    <d v="1899-12-30T04:19:00"/>
    <d v="1899-12-30T02:14:00"/>
    <d v="1899-12-30T01:28:00"/>
    <d v="1899-12-30T00:46:00"/>
    <x v="0"/>
  </r>
  <r>
    <x v="341"/>
    <m/>
    <x v="299"/>
    <n v="5"/>
    <d v="2023-04-04T02:30:00"/>
    <d v="2023-04-04T06:11:00"/>
    <x v="0"/>
    <x v="1"/>
    <x v="2"/>
    <x v="332"/>
    <s v="Libre"/>
    <x v="6"/>
    <n v="102"/>
    <x v="3"/>
    <d v="1899-12-30T02:30:00"/>
    <d v="1899-12-30T06:11:00"/>
    <d v="1899-12-30T03:41:00"/>
    <d v="1899-12-30T00:54:00"/>
    <d v="1899-12-30T02:47:00"/>
    <x v="0"/>
  </r>
  <r>
    <x v="342"/>
    <m/>
    <x v="300"/>
    <n v="1"/>
    <d v="2023-04-04T03:56:00"/>
    <d v="2023-04-04T05:45:00"/>
    <x v="3"/>
    <x v="0"/>
    <x v="2"/>
    <x v="333"/>
    <s v="Ocupada"/>
    <x v="4"/>
    <n v="137"/>
    <x v="3"/>
    <d v="1899-12-30T03:56:00"/>
    <d v="1899-12-30T05:45:00"/>
    <d v="1899-12-30T02:04:00"/>
    <d v="1899-12-30T01:41:00"/>
    <d v="1899-12-30T00:08:00"/>
    <x v="0"/>
  </r>
  <r>
    <x v="343"/>
    <m/>
    <x v="301"/>
    <n v="3"/>
    <d v="2023-04-04T00:46:00"/>
    <d v="2023-04-04T02:04:00"/>
    <x v="2"/>
    <x v="0"/>
    <x v="2"/>
    <x v="334"/>
    <s v="Ocupada"/>
    <x v="9"/>
    <n v="183"/>
    <x v="3"/>
    <d v="1899-12-30T00:46:00"/>
    <d v="1899-12-30T02:04:00"/>
    <d v="1899-12-30T01:33:00"/>
    <d v="1899-12-30T01:26:00"/>
    <d v="1899-12-30T00:00:00"/>
    <x v="1"/>
  </r>
  <r>
    <x v="344"/>
    <m/>
    <x v="302"/>
    <n v="3"/>
    <d v="2023-04-04T01:18:00"/>
    <d v="2023-04-04T04:19:00"/>
    <x v="4"/>
    <x v="0"/>
    <x v="2"/>
    <x v="335"/>
    <s v="Ocupada"/>
    <x v="9"/>
    <n v="38"/>
    <x v="3"/>
    <d v="1899-12-30T01:18:00"/>
    <d v="1899-12-30T04:19:00"/>
    <d v="1899-12-30T03:16:00"/>
    <d v="1899-12-30T00:18:00"/>
    <d v="1899-12-30T02:43:00"/>
    <x v="0"/>
  </r>
  <r>
    <x v="345"/>
    <m/>
    <x v="303"/>
    <n v="5"/>
    <d v="2023-04-04T00:40:00"/>
    <d v="2023-04-04T03:56:00"/>
    <x v="3"/>
    <x v="0"/>
    <x v="0"/>
    <x v="336"/>
    <s v="Reservada"/>
    <x v="10"/>
    <n v="72"/>
    <x v="3"/>
    <d v="1899-12-30T00:40:00"/>
    <d v="1899-12-30T03:56:00"/>
    <d v="1899-12-30T03:16:00"/>
    <d v="1899-12-30T00:22:00"/>
    <d v="1899-12-30T02:54:00"/>
    <x v="0"/>
  </r>
  <r>
    <x v="346"/>
    <m/>
    <x v="304"/>
    <n v="4"/>
    <d v="2023-04-04T01:49:00"/>
    <d v="2023-04-04T04:34:00"/>
    <x v="4"/>
    <x v="0"/>
    <x v="2"/>
    <x v="337"/>
    <s v="Reservada"/>
    <x v="9"/>
    <n v="70"/>
    <x v="3"/>
    <d v="1899-12-30T01:49:00"/>
    <d v="1899-12-30T04:34:00"/>
    <d v="1899-12-30T02:45:00"/>
    <d v="1899-12-30T00:44:00"/>
    <d v="1899-12-30T02:01:00"/>
    <x v="0"/>
  </r>
  <r>
    <x v="347"/>
    <m/>
    <x v="305"/>
    <n v="2"/>
    <d v="2023-04-04T01:17:00"/>
    <d v="2023-04-04T04:59:00"/>
    <x v="2"/>
    <x v="0"/>
    <x v="2"/>
    <x v="338"/>
    <s v="Ocupada"/>
    <x v="3"/>
    <n v="86"/>
    <x v="3"/>
    <d v="1899-12-30T01:17:00"/>
    <d v="1899-12-30T04:59:00"/>
    <d v="1899-12-30T03:57:00"/>
    <d v="1899-12-30T01:28:00"/>
    <d v="1899-12-30T02:14:00"/>
    <x v="0"/>
  </r>
  <r>
    <x v="348"/>
    <m/>
    <x v="306"/>
    <n v="1"/>
    <d v="2023-04-04T03:48:00"/>
    <d v="2023-04-04T07:31:00"/>
    <x v="3"/>
    <x v="1"/>
    <x v="2"/>
    <x v="339"/>
    <s v="Ocupada"/>
    <x v="2"/>
    <n v="152"/>
    <x v="3"/>
    <d v="1899-12-30T03:48:00"/>
    <d v="1899-12-30T07:31:00"/>
    <d v="1899-12-30T03:58:00"/>
    <d v="1899-12-30T01:25:00"/>
    <d v="1899-12-30T02:18:00"/>
    <x v="0"/>
  </r>
  <r>
    <x v="349"/>
    <m/>
    <x v="307"/>
    <n v="6"/>
    <d v="2023-04-04T00:35:00"/>
    <d v="2023-04-04T02:59:00"/>
    <x v="3"/>
    <x v="1"/>
    <x v="0"/>
    <x v="340"/>
    <s v="Reservada"/>
    <x v="1"/>
    <n v="143"/>
    <x v="3"/>
    <d v="1899-12-30T00:35:00"/>
    <d v="1899-12-30T02:59:00"/>
    <d v="1899-12-30T02:24:00"/>
    <d v="1899-12-30T01:49:00"/>
    <d v="1899-12-30T00:35:00"/>
    <x v="0"/>
  </r>
  <r>
    <x v="350"/>
    <m/>
    <x v="308"/>
    <n v="6"/>
    <d v="2023-04-04T03:52:00"/>
    <d v="2023-04-04T06:09:00"/>
    <x v="1"/>
    <x v="1"/>
    <x v="2"/>
    <x v="341"/>
    <s v="Libre"/>
    <x v="2"/>
    <n v="201"/>
    <x v="3"/>
    <d v="1899-12-30T03:52:00"/>
    <d v="1899-12-30T06:09:00"/>
    <d v="1899-12-30T02:17:00"/>
    <d v="1899-12-30T00:25:00"/>
    <d v="1899-12-30T01:52:00"/>
    <x v="0"/>
  </r>
  <r>
    <x v="351"/>
    <m/>
    <x v="13"/>
    <n v="3"/>
    <d v="2023-04-04T00:17:00"/>
    <d v="2023-04-04T02:53:00"/>
    <x v="0"/>
    <x v="1"/>
    <x v="1"/>
    <x v="159"/>
    <s v="Reservada"/>
    <x v="3"/>
    <n v="99"/>
    <x v="3"/>
    <d v="1899-12-30T00:17:00"/>
    <d v="1899-12-30T02:53:00"/>
    <d v="1899-12-30T02:36:00"/>
    <d v="1899-12-30T00:07:00"/>
    <d v="1899-12-30T02:29:00"/>
    <x v="0"/>
  </r>
  <r>
    <x v="352"/>
    <m/>
    <x v="309"/>
    <n v="5"/>
    <d v="2023-04-04T03:46:00"/>
    <d v="2023-04-04T07:36:00"/>
    <x v="3"/>
    <x v="2"/>
    <x v="2"/>
    <x v="342"/>
    <s v="Reservada"/>
    <x v="2"/>
    <n v="212"/>
    <x v="3"/>
    <d v="1899-12-30T03:46:00"/>
    <d v="1899-12-30T07:36:00"/>
    <d v="1899-12-30T03:50:00"/>
    <d v="1899-12-30T02:08:00"/>
    <d v="1899-12-30T01:42:00"/>
    <x v="0"/>
  </r>
  <r>
    <x v="353"/>
    <m/>
    <x v="310"/>
    <n v="6"/>
    <d v="2023-04-04T00:26:00"/>
    <d v="2023-04-04T03:24:00"/>
    <x v="3"/>
    <x v="1"/>
    <x v="2"/>
    <x v="343"/>
    <s v="Ocupada"/>
    <x v="3"/>
    <n v="181"/>
    <x v="3"/>
    <d v="1899-12-30T00:26:00"/>
    <d v="1899-12-30T03:24:00"/>
    <d v="1899-12-30T03:13:00"/>
    <d v="1899-12-30T02:17:00"/>
    <d v="1899-12-30T00:41:00"/>
    <x v="0"/>
  </r>
  <r>
    <x v="354"/>
    <m/>
    <x v="111"/>
    <n v="4"/>
    <d v="2023-04-04T01:41:00"/>
    <d v="2023-04-04T05:07:00"/>
    <x v="3"/>
    <x v="1"/>
    <x v="2"/>
    <x v="344"/>
    <s v="Reservada"/>
    <x v="0"/>
    <n v="26"/>
    <x v="3"/>
    <d v="1899-12-30T01:41:00"/>
    <d v="1899-12-30T05:07:00"/>
    <d v="1899-12-30T03:26:00"/>
    <d v="1899-12-30T00:07:00"/>
    <d v="1899-12-30T03:19:00"/>
    <x v="0"/>
  </r>
  <r>
    <x v="355"/>
    <m/>
    <x v="311"/>
    <n v="1"/>
    <d v="2023-04-04T00:12:00"/>
    <d v="2023-04-04T02:18:00"/>
    <x v="0"/>
    <x v="1"/>
    <x v="2"/>
    <x v="345"/>
    <s v="Ocupada"/>
    <x v="2"/>
    <n v="36"/>
    <x v="3"/>
    <d v="1899-12-30T00:12:00"/>
    <d v="1899-12-30T02:18:00"/>
    <d v="1899-12-30T02:21:00"/>
    <d v="1899-12-30T00:07:00"/>
    <d v="1899-12-30T01:59:00"/>
    <x v="0"/>
  </r>
  <r>
    <x v="356"/>
    <m/>
    <x v="312"/>
    <n v="2"/>
    <d v="2023-04-04T01:19:00"/>
    <d v="2023-04-04T04:26:00"/>
    <x v="0"/>
    <x v="1"/>
    <x v="0"/>
    <x v="346"/>
    <s v="Ocupada"/>
    <x v="9"/>
    <n v="168"/>
    <x v="3"/>
    <d v="1899-12-30T01:19:00"/>
    <d v="1899-12-30T04:26:00"/>
    <d v="1899-12-30T03:22:00"/>
    <d v="1899-12-30T01:36:00"/>
    <d v="1899-12-30T01:31:00"/>
    <x v="0"/>
  </r>
  <r>
    <x v="357"/>
    <m/>
    <x v="250"/>
    <n v="5"/>
    <d v="2023-04-04T02:37:00"/>
    <d v="2023-04-04T05:57:00"/>
    <x v="3"/>
    <x v="2"/>
    <x v="2"/>
    <x v="347"/>
    <s v="Reservada"/>
    <x v="7"/>
    <n v="166"/>
    <x v="3"/>
    <d v="1899-12-30T02:37:00"/>
    <d v="1899-12-30T05:57:00"/>
    <d v="1899-12-30T03:20:00"/>
    <d v="1899-12-30T02:32:00"/>
    <d v="1899-12-30T00:48:00"/>
    <x v="0"/>
  </r>
  <r>
    <x v="358"/>
    <m/>
    <x v="104"/>
    <n v="2"/>
    <d v="2023-04-04T00:41:00"/>
    <d v="2023-04-04T04:10:00"/>
    <x v="2"/>
    <x v="0"/>
    <x v="2"/>
    <x v="348"/>
    <s v="Reservada"/>
    <x v="4"/>
    <n v="190"/>
    <x v="3"/>
    <d v="1899-12-30T00:41:00"/>
    <d v="1899-12-30T04:10:00"/>
    <d v="1899-12-30T03:29:00"/>
    <d v="1899-12-30T02:25:00"/>
    <d v="1899-12-30T01:04:00"/>
    <x v="0"/>
  </r>
  <r>
    <x v="359"/>
    <m/>
    <x v="313"/>
    <n v="3"/>
    <d v="2023-04-04T01:10:00"/>
    <d v="2023-04-04T04:58:00"/>
    <x v="0"/>
    <x v="0"/>
    <x v="2"/>
    <x v="349"/>
    <s v="Ocupada"/>
    <x v="4"/>
    <n v="233"/>
    <x v="3"/>
    <d v="1899-12-30T01:10:00"/>
    <d v="1899-12-30T04:58:00"/>
    <d v="1899-12-30T04:03:00"/>
    <d v="1899-12-30T02:39:00"/>
    <d v="1899-12-30T01:09:00"/>
    <x v="0"/>
  </r>
  <r>
    <x v="360"/>
    <m/>
    <x v="314"/>
    <n v="1"/>
    <d v="2023-04-04T01:53:00"/>
    <d v="2023-04-04T05:28:00"/>
    <x v="2"/>
    <x v="2"/>
    <x v="1"/>
    <x v="350"/>
    <s v="Libre"/>
    <x v="1"/>
    <n v="101"/>
    <x v="3"/>
    <d v="1899-12-30T01:53:00"/>
    <d v="1899-12-30T05:28:00"/>
    <d v="1899-12-30T03:35:00"/>
    <d v="1899-12-30T01:52:00"/>
    <d v="1899-12-30T01:43:00"/>
    <x v="0"/>
  </r>
  <r>
    <x v="361"/>
    <m/>
    <x v="167"/>
    <n v="2"/>
    <d v="2023-04-04T02:03:00"/>
    <d v="2023-04-04T05:59:00"/>
    <x v="1"/>
    <x v="0"/>
    <x v="2"/>
    <x v="351"/>
    <s v="Libre"/>
    <x v="7"/>
    <n v="62"/>
    <x v="3"/>
    <d v="1899-12-30T02:03:00"/>
    <d v="1899-12-30T05:59:00"/>
    <d v="1899-12-30T03:56:00"/>
    <d v="1899-12-30T02:03:00"/>
    <d v="1899-12-30T01:53:00"/>
    <x v="0"/>
  </r>
  <r>
    <x v="362"/>
    <m/>
    <x v="315"/>
    <n v="2"/>
    <d v="2023-04-04T01:46:00"/>
    <d v="2023-04-04T03:29:00"/>
    <x v="0"/>
    <x v="0"/>
    <x v="2"/>
    <x v="352"/>
    <s v="Ocupada"/>
    <x v="2"/>
    <n v="240"/>
    <x v="3"/>
    <d v="1899-12-30T01:46:00"/>
    <d v="1899-12-30T03:29:00"/>
    <d v="1899-12-30T01:58:00"/>
    <d v="1899-12-30T02:29:00"/>
    <d v="1899-12-30T00:00:00"/>
    <x v="1"/>
  </r>
  <r>
    <x v="363"/>
    <m/>
    <x v="316"/>
    <n v="2"/>
    <d v="2023-04-04T03:50:00"/>
    <d v="2023-04-04T07:10:00"/>
    <x v="3"/>
    <x v="0"/>
    <x v="0"/>
    <x v="353"/>
    <s v="Reservada"/>
    <x v="2"/>
    <n v="157"/>
    <x v="3"/>
    <d v="1899-12-30T03:50:00"/>
    <d v="1899-12-30T07:10:00"/>
    <d v="1899-12-30T03:20:00"/>
    <d v="1899-12-30T01:52:00"/>
    <d v="1899-12-30T01:28:00"/>
    <x v="0"/>
  </r>
  <r>
    <x v="364"/>
    <m/>
    <x v="317"/>
    <n v="1"/>
    <d v="2023-04-04T01:03:00"/>
    <d v="2023-04-04T04:33:00"/>
    <x v="0"/>
    <x v="0"/>
    <x v="1"/>
    <x v="354"/>
    <s v="Ocupada"/>
    <x v="9"/>
    <n v="108"/>
    <x v="3"/>
    <d v="1899-12-30T01:03:00"/>
    <d v="1899-12-30T04:33:00"/>
    <d v="1899-12-30T03:45:00"/>
    <d v="1899-12-30T00:25:00"/>
    <d v="1899-12-30T03:05:00"/>
    <x v="0"/>
  </r>
  <r>
    <x v="365"/>
    <m/>
    <x v="318"/>
    <n v="5"/>
    <d v="2023-04-04T01:33:00"/>
    <d v="2023-04-04T04:46:00"/>
    <x v="0"/>
    <x v="0"/>
    <x v="1"/>
    <x v="355"/>
    <s v="Reservada"/>
    <x v="9"/>
    <n v="239"/>
    <x v="3"/>
    <d v="1899-12-30T01:33:00"/>
    <d v="1899-12-30T04:46:00"/>
    <d v="1899-12-30T03:13:00"/>
    <d v="1899-12-30T01:30:00"/>
    <d v="1899-12-30T01:43:00"/>
    <x v="0"/>
  </r>
  <r>
    <x v="366"/>
    <m/>
    <x v="319"/>
    <n v="2"/>
    <d v="2023-04-04T00:53:00"/>
    <d v="2023-04-04T03:45:00"/>
    <x v="0"/>
    <x v="2"/>
    <x v="2"/>
    <x v="356"/>
    <s v="Libre"/>
    <x v="9"/>
    <n v="101"/>
    <x v="3"/>
    <d v="1899-12-30T00:53:00"/>
    <d v="1899-12-30T03:45:00"/>
    <d v="1899-12-30T02:52:00"/>
    <d v="1899-12-30T01:13:00"/>
    <d v="1899-12-30T01:39:00"/>
    <x v="0"/>
  </r>
  <r>
    <x v="367"/>
    <m/>
    <x v="320"/>
    <n v="1"/>
    <d v="2023-04-04T03:24:00"/>
    <d v="2023-04-04T05:33:00"/>
    <x v="1"/>
    <x v="1"/>
    <x v="0"/>
    <x v="357"/>
    <s v="Ocupada"/>
    <x v="1"/>
    <n v="123"/>
    <x v="3"/>
    <d v="1899-12-30T03:24:00"/>
    <d v="1899-12-30T05:33:00"/>
    <d v="1899-12-30T02:24:00"/>
    <d v="1899-12-30T01:25:00"/>
    <d v="1899-12-30T00:44:00"/>
    <x v="0"/>
  </r>
  <r>
    <x v="368"/>
    <m/>
    <x v="321"/>
    <n v="2"/>
    <d v="2023-04-04T02:11:00"/>
    <d v="2023-04-04T05:54:00"/>
    <x v="3"/>
    <x v="0"/>
    <x v="2"/>
    <x v="358"/>
    <s v="Libre"/>
    <x v="7"/>
    <n v="242"/>
    <x v="3"/>
    <d v="1899-12-30T02:11:00"/>
    <d v="1899-12-30T05:54:00"/>
    <d v="1899-12-30T03:43:00"/>
    <d v="1899-12-30T00:42:00"/>
    <d v="1899-12-30T03:01:00"/>
    <x v="0"/>
  </r>
  <r>
    <x v="369"/>
    <m/>
    <x v="322"/>
    <n v="6"/>
    <d v="2023-04-04T02:20:00"/>
    <d v="2023-04-04T03:23:00"/>
    <x v="0"/>
    <x v="0"/>
    <x v="2"/>
    <x v="359"/>
    <s v="Libre"/>
    <x v="7"/>
    <n v="72"/>
    <x v="3"/>
    <d v="1899-12-30T02:20:00"/>
    <d v="1899-12-30T03:23:00"/>
    <d v="1899-12-30T01:03:00"/>
    <d v="1899-12-30T00:33:00"/>
    <d v="1899-12-30T00:30:00"/>
    <x v="0"/>
  </r>
  <r>
    <x v="370"/>
    <m/>
    <x v="323"/>
    <n v="3"/>
    <d v="2023-04-04T01:16:00"/>
    <d v="2023-04-04T04:31:00"/>
    <x v="4"/>
    <x v="2"/>
    <x v="2"/>
    <x v="360"/>
    <s v="Ocupada"/>
    <x v="8"/>
    <n v="200"/>
    <x v="3"/>
    <d v="1899-12-30T01:16:00"/>
    <d v="1899-12-30T04:31:00"/>
    <d v="1899-12-30T03:30:00"/>
    <d v="1899-12-30T00:49:00"/>
    <d v="1899-12-30T02:26:00"/>
    <x v="0"/>
  </r>
  <r>
    <x v="371"/>
    <m/>
    <x v="324"/>
    <n v="5"/>
    <d v="2023-04-04T02:46:00"/>
    <d v="2023-04-04T06:14:00"/>
    <x v="2"/>
    <x v="0"/>
    <x v="2"/>
    <x v="361"/>
    <s v="Reservada"/>
    <x v="2"/>
    <n v="36"/>
    <x v="3"/>
    <d v="1899-12-30T02:46:00"/>
    <d v="1899-12-30T06:14:00"/>
    <d v="1899-12-30T03:28:00"/>
    <d v="1899-12-30T00:22:00"/>
    <d v="1899-12-30T03:06:00"/>
    <x v="0"/>
  </r>
  <r>
    <x v="372"/>
    <m/>
    <x v="325"/>
    <n v="2"/>
    <d v="2023-04-04T00:37:00"/>
    <d v="2023-04-04T03:11:00"/>
    <x v="3"/>
    <x v="1"/>
    <x v="0"/>
    <x v="362"/>
    <s v="Ocupada"/>
    <x v="10"/>
    <n v="160"/>
    <x v="3"/>
    <d v="1899-12-30T00:37:00"/>
    <d v="1899-12-30T03:11:00"/>
    <d v="1899-12-30T02:49:00"/>
    <d v="1899-12-30T01:56:00"/>
    <d v="1899-12-30T00:38:00"/>
    <x v="0"/>
  </r>
  <r>
    <x v="373"/>
    <m/>
    <x v="326"/>
    <n v="3"/>
    <d v="2023-04-04T03:19:00"/>
    <d v="2023-04-04T04:24:00"/>
    <x v="2"/>
    <x v="0"/>
    <x v="2"/>
    <x v="363"/>
    <s v="Libre"/>
    <x v="3"/>
    <n v="35"/>
    <x v="3"/>
    <d v="1899-12-30T03:19:00"/>
    <d v="1899-12-30T04:24:00"/>
    <d v="1899-12-30T01:05:00"/>
    <d v="1899-12-30T00:09:00"/>
    <d v="1899-12-30T00:56:00"/>
    <x v="0"/>
  </r>
  <r>
    <x v="374"/>
    <m/>
    <x v="327"/>
    <n v="1"/>
    <d v="2023-04-04T00:17:00"/>
    <d v="2023-04-04T03:09:00"/>
    <x v="0"/>
    <x v="0"/>
    <x v="2"/>
    <x v="364"/>
    <s v="Reservada"/>
    <x v="0"/>
    <n v="93"/>
    <x v="3"/>
    <d v="1899-12-30T00:17:00"/>
    <d v="1899-12-30T03:09:00"/>
    <d v="1899-12-30T02:52:00"/>
    <d v="1899-12-30T00:27:00"/>
    <d v="1899-12-30T02:25:00"/>
    <x v="0"/>
  </r>
  <r>
    <x v="375"/>
    <m/>
    <x v="314"/>
    <n v="4"/>
    <d v="2023-04-04T02:53:00"/>
    <d v="2023-04-04T05:12:00"/>
    <x v="1"/>
    <x v="0"/>
    <x v="1"/>
    <x v="365"/>
    <s v="Ocupada"/>
    <x v="8"/>
    <n v="46"/>
    <x v="3"/>
    <d v="1899-12-30T02:53:00"/>
    <d v="1899-12-30T05:12:00"/>
    <d v="1899-12-30T02:34:00"/>
    <d v="1899-12-30T00:05:00"/>
    <d v="1899-12-30T02:14:00"/>
    <x v="0"/>
  </r>
  <r>
    <x v="376"/>
    <m/>
    <x v="328"/>
    <n v="1"/>
    <d v="2023-04-04T01:18:00"/>
    <d v="2023-04-04T04:46:00"/>
    <x v="4"/>
    <x v="0"/>
    <x v="2"/>
    <x v="366"/>
    <s v="Libre"/>
    <x v="3"/>
    <n v="100"/>
    <x v="3"/>
    <d v="1899-12-30T01:18:00"/>
    <d v="1899-12-30T04:46:00"/>
    <d v="1899-12-30T03:28:00"/>
    <d v="1899-12-30T00:46:00"/>
    <d v="1899-12-30T02:42:00"/>
    <x v="0"/>
  </r>
  <r>
    <x v="377"/>
    <m/>
    <x v="329"/>
    <n v="1"/>
    <d v="2023-04-04T03:55:00"/>
    <d v="2023-04-04T05:18:00"/>
    <x v="1"/>
    <x v="0"/>
    <x v="1"/>
    <x v="367"/>
    <s v="Libre"/>
    <x v="4"/>
    <n v="49"/>
    <x v="3"/>
    <d v="1899-12-30T03:55:00"/>
    <d v="1899-12-30T05:18:00"/>
    <d v="1899-12-30T01:23:00"/>
    <d v="1899-12-30T00:21:00"/>
    <d v="1899-12-30T01:02:00"/>
    <x v="0"/>
  </r>
  <r>
    <x v="378"/>
    <m/>
    <x v="174"/>
    <n v="2"/>
    <d v="2023-04-04T01:31:00"/>
    <d v="2023-04-04T03:57:00"/>
    <x v="0"/>
    <x v="1"/>
    <x v="2"/>
    <x v="368"/>
    <s v="Ocupada"/>
    <x v="9"/>
    <n v="70"/>
    <x v="3"/>
    <d v="1899-12-30T01:31:00"/>
    <d v="1899-12-30T03:57:00"/>
    <d v="1899-12-30T02:41:00"/>
    <d v="1899-12-30T00:06:00"/>
    <d v="1899-12-30T02:20:00"/>
    <x v="0"/>
  </r>
  <r>
    <x v="379"/>
    <m/>
    <x v="144"/>
    <n v="1"/>
    <d v="2023-04-04T00:58:00"/>
    <d v="2023-04-04T04:33:00"/>
    <x v="0"/>
    <x v="2"/>
    <x v="0"/>
    <x v="369"/>
    <s v="Libre"/>
    <x v="10"/>
    <n v="137"/>
    <x v="3"/>
    <d v="1899-12-30T00:58:00"/>
    <d v="1899-12-30T04:33:00"/>
    <d v="1899-12-30T03:35:00"/>
    <d v="1899-12-30T01:33:00"/>
    <d v="1899-12-30T02:02:00"/>
    <x v="0"/>
  </r>
  <r>
    <x v="380"/>
    <m/>
    <x v="330"/>
    <n v="1"/>
    <d v="2023-04-04T00:57:00"/>
    <d v="2023-04-04T04:32:00"/>
    <x v="1"/>
    <x v="1"/>
    <x v="0"/>
    <x v="370"/>
    <s v="Libre"/>
    <x v="7"/>
    <n v="144"/>
    <x v="3"/>
    <d v="1899-12-30T00:57:00"/>
    <d v="1899-12-30T04:32:00"/>
    <d v="1899-12-30T03:35:00"/>
    <d v="1899-12-30T00:47:00"/>
    <d v="1899-12-30T02:48:00"/>
    <x v="0"/>
  </r>
  <r>
    <x v="381"/>
    <m/>
    <x v="69"/>
    <n v="6"/>
    <d v="2023-04-04T03:09:00"/>
    <d v="2023-04-04T06:27:00"/>
    <x v="2"/>
    <x v="2"/>
    <x v="0"/>
    <x v="371"/>
    <s v="Reservada"/>
    <x v="8"/>
    <n v="87"/>
    <x v="3"/>
    <d v="1899-12-30T03:09:00"/>
    <d v="1899-12-30T06:27:00"/>
    <d v="1899-12-30T03:18:00"/>
    <d v="1899-12-30T00:54:00"/>
    <d v="1899-12-30T02:24:00"/>
    <x v="0"/>
  </r>
  <r>
    <x v="382"/>
    <m/>
    <x v="331"/>
    <n v="6"/>
    <d v="2023-04-04T03:29:00"/>
    <d v="2023-04-04T06:33:00"/>
    <x v="4"/>
    <x v="0"/>
    <x v="2"/>
    <x v="372"/>
    <s v="Libre"/>
    <x v="9"/>
    <n v="108"/>
    <x v="3"/>
    <d v="1899-12-30T03:29:00"/>
    <d v="1899-12-30T06:33:00"/>
    <d v="1899-12-30T03:04:00"/>
    <d v="1899-12-30T00:09:00"/>
    <d v="1899-12-30T02:55:00"/>
    <x v="0"/>
  </r>
  <r>
    <x v="383"/>
    <m/>
    <x v="332"/>
    <n v="5"/>
    <d v="2023-04-04T00:11:00"/>
    <d v="2023-04-04T02:33:00"/>
    <x v="1"/>
    <x v="1"/>
    <x v="0"/>
    <x v="373"/>
    <s v="Reservada"/>
    <x v="5"/>
    <n v="120"/>
    <x v="3"/>
    <d v="1899-12-30T00:11:00"/>
    <d v="1899-12-30T02:33:00"/>
    <d v="1899-12-30T02:22:00"/>
    <d v="1899-12-30T01:50:00"/>
    <d v="1899-12-30T00:32:00"/>
    <x v="0"/>
  </r>
  <r>
    <x v="384"/>
    <m/>
    <x v="333"/>
    <n v="6"/>
    <d v="2023-04-05T03:37:00"/>
    <d v="2023-04-05T06:43:00"/>
    <x v="0"/>
    <x v="1"/>
    <x v="2"/>
    <x v="374"/>
    <s v="Ocupada"/>
    <x v="0"/>
    <n v="60"/>
    <x v="4"/>
    <d v="1899-12-30T03:37:00"/>
    <d v="1899-12-30T06:43:00"/>
    <d v="1899-12-30T03:21:00"/>
    <d v="1899-12-30T00:22:00"/>
    <d v="1899-12-30T02:44:00"/>
    <x v="0"/>
  </r>
  <r>
    <x v="385"/>
    <m/>
    <x v="287"/>
    <n v="2"/>
    <d v="2023-04-05T00:33:00"/>
    <d v="2023-04-05T02:58:00"/>
    <x v="4"/>
    <x v="0"/>
    <x v="0"/>
    <x v="375"/>
    <s v="Ocupada"/>
    <x v="5"/>
    <n v="99"/>
    <x v="4"/>
    <d v="1899-12-30T00:33:00"/>
    <d v="1899-12-30T02:58:00"/>
    <d v="1899-12-30T02:40:00"/>
    <d v="1899-12-30T00:40:00"/>
    <d v="1899-12-30T01:45:00"/>
    <x v="0"/>
  </r>
  <r>
    <x v="386"/>
    <m/>
    <x v="334"/>
    <n v="5"/>
    <d v="2023-04-05T03:09:00"/>
    <d v="2023-04-05T06:10:00"/>
    <x v="3"/>
    <x v="0"/>
    <x v="1"/>
    <x v="376"/>
    <s v="Ocupada"/>
    <x v="5"/>
    <n v="93"/>
    <x v="4"/>
    <d v="1899-12-30T03:09:00"/>
    <d v="1899-12-30T06:10:00"/>
    <d v="1899-12-30T03:16:00"/>
    <d v="1899-12-30T00:18:00"/>
    <d v="1899-12-30T02:43:00"/>
    <x v="0"/>
  </r>
  <r>
    <x v="387"/>
    <m/>
    <x v="156"/>
    <n v="2"/>
    <d v="2023-04-05T00:33:00"/>
    <d v="2023-04-05T03:35:00"/>
    <x v="2"/>
    <x v="0"/>
    <x v="2"/>
    <x v="377"/>
    <s v="Libre"/>
    <x v="0"/>
    <n v="291"/>
    <x v="4"/>
    <d v="1899-12-30T00:33:00"/>
    <d v="1899-12-30T03:35:00"/>
    <d v="1899-12-30T03:02:00"/>
    <d v="1899-12-30T02:51:00"/>
    <d v="1899-12-30T00:11:00"/>
    <x v="0"/>
  </r>
  <r>
    <x v="388"/>
    <m/>
    <x v="335"/>
    <n v="5"/>
    <d v="2023-04-05T00:02:00"/>
    <d v="2023-04-05T02:15:00"/>
    <x v="0"/>
    <x v="0"/>
    <x v="2"/>
    <x v="378"/>
    <s v="Reservada"/>
    <x v="5"/>
    <n v="33"/>
    <x v="4"/>
    <d v="1899-12-30T00:02:00"/>
    <d v="1899-12-30T02:15:00"/>
    <d v="1899-12-30T02:13:00"/>
    <d v="1899-12-30T00:24:00"/>
    <d v="1899-12-30T01:49:00"/>
    <x v="0"/>
  </r>
  <r>
    <x v="389"/>
    <m/>
    <x v="35"/>
    <n v="2"/>
    <d v="2023-04-05T02:59:00"/>
    <d v="2023-04-05T05:19:00"/>
    <x v="0"/>
    <x v="0"/>
    <x v="2"/>
    <x v="379"/>
    <s v="Reservada"/>
    <x v="9"/>
    <n v="143"/>
    <x v="4"/>
    <d v="1899-12-30T02:59:00"/>
    <d v="1899-12-30T05:19:00"/>
    <d v="1899-12-30T02:20:00"/>
    <d v="1899-12-30T01:33:00"/>
    <d v="1899-12-30T00:47:00"/>
    <x v="0"/>
  </r>
  <r>
    <x v="390"/>
    <m/>
    <x v="336"/>
    <n v="1"/>
    <d v="2023-04-05T02:05:00"/>
    <d v="2023-04-05T04:09:00"/>
    <x v="0"/>
    <x v="0"/>
    <x v="2"/>
    <x v="380"/>
    <s v="Reservada"/>
    <x v="8"/>
    <n v="22"/>
    <x v="4"/>
    <d v="1899-12-30T02:05:00"/>
    <d v="1899-12-30T04:09:00"/>
    <d v="1899-12-30T02:04:00"/>
    <d v="1899-12-30T00:35:00"/>
    <d v="1899-12-30T01:29:00"/>
    <x v="0"/>
  </r>
  <r>
    <x v="391"/>
    <m/>
    <x v="337"/>
    <n v="3"/>
    <d v="2023-04-05T00:33:00"/>
    <d v="2023-04-05T04:08:00"/>
    <x v="2"/>
    <x v="0"/>
    <x v="2"/>
    <x v="381"/>
    <s v="Ocupada"/>
    <x v="6"/>
    <n v="120"/>
    <x v="4"/>
    <d v="1899-12-30T00:33:00"/>
    <d v="1899-12-30T04:08:00"/>
    <d v="1899-12-30T03:50:00"/>
    <d v="1899-12-30T00:54:00"/>
    <d v="1899-12-30T02:41:00"/>
    <x v="0"/>
  </r>
  <r>
    <x v="392"/>
    <m/>
    <x v="338"/>
    <n v="3"/>
    <d v="2023-04-05T02:33:00"/>
    <d v="2023-04-05T05:17:00"/>
    <x v="4"/>
    <x v="0"/>
    <x v="2"/>
    <x v="382"/>
    <s v="Ocupada"/>
    <x v="1"/>
    <n v="208"/>
    <x v="4"/>
    <d v="1899-12-30T02:33:00"/>
    <d v="1899-12-30T05:17:00"/>
    <d v="1899-12-30T02:59:00"/>
    <d v="1899-12-30T01:49:00"/>
    <d v="1899-12-30T00:55:00"/>
    <x v="0"/>
  </r>
  <r>
    <x v="393"/>
    <m/>
    <x v="8"/>
    <n v="1"/>
    <d v="2023-04-05T03:26:00"/>
    <d v="2023-04-05T07:02:00"/>
    <x v="0"/>
    <x v="0"/>
    <x v="2"/>
    <x v="383"/>
    <s v="Ocupada"/>
    <x v="2"/>
    <n v="77"/>
    <x v="4"/>
    <d v="1899-12-30T03:26:00"/>
    <d v="1899-12-30T07:02:00"/>
    <d v="1899-12-30T03:51:00"/>
    <d v="1899-12-30T00:47:00"/>
    <d v="1899-12-30T02:49:00"/>
    <x v="0"/>
  </r>
  <r>
    <x v="394"/>
    <m/>
    <x v="339"/>
    <n v="1"/>
    <d v="2023-04-05T01:37:00"/>
    <d v="2023-04-05T05:34:00"/>
    <x v="2"/>
    <x v="0"/>
    <x v="0"/>
    <x v="384"/>
    <s v="Libre"/>
    <x v="8"/>
    <n v="38"/>
    <x v="4"/>
    <d v="1899-12-30T01:37:00"/>
    <d v="1899-12-30T05:34:00"/>
    <d v="1899-12-30T03:57:00"/>
    <d v="1899-12-30T00:08:00"/>
    <d v="1899-12-30T03:49:00"/>
    <x v="0"/>
  </r>
  <r>
    <x v="395"/>
    <m/>
    <x v="340"/>
    <n v="1"/>
    <d v="2023-04-05T00:32:00"/>
    <d v="2023-04-05T03:36:00"/>
    <x v="2"/>
    <x v="2"/>
    <x v="1"/>
    <x v="385"/>
    <s v="Libre"/>
    <x v="4"/>
    <n v="83"/>
    <x v="4"/>
    <d v="1899-12-30T00:32:00"/>
    <d v="1899-12-30T03:36:00"/>
    <d v="1899-12-30T03:04:00"/>
    <d v="1899-12-30T00:57:00"/>
    <d v="1899-12-30T02:07:00"/>
    <x v="0"/>
  </r>
  <r>
    <x v="396"/>
    <m/>
    <x v="303"/>
    <n v="2"/>
    <d v="2023-04-05T00:20:00"/>
    <d v="2023-04-05T01:34:00"/>
    <x v="4"/>
    <x v="1"/>
    <x v="0"/>
    <x v="386"/>
    <s v="Libre"/>
    <x v="9"/>
    <n v="147"/>
    <x v="4"/>
    <d v="1899-12-30T00:20:00"/>
    <d v="1899-12-30T01:34:00"/>
    <d v="1899-12-30T01:14:00"/>
    <d v="1899-12-30T01:09:00"/>
    <d v="1899-12-30T00:05:00"/>
    <x v="0"/>
  </r>
  <r>
    <x v="397"/>
    <m/>
    <x v="341"/>
    <n v="5"/>
    <d v="2023-04-05T03:10:00"/>
    <d v="2023-04-05T07:05:00"/>
    <x v="1"/>
    <x v="1"/>
    <x v="2"/>
    <x v="387"/>
    <s v="Libre"/>
    <x v="4"/>
    <n v="122"/>
    <x v="4"/>
    <d v="1899-12-30T03:10:00"/>
    <d v="1899-12-30T07:05:00"/>
    <d v="1899-12-30T03:55:00"/>
    <d v="1899-12-30T01:11:00"/>
    <d v="1899-12-30T02:44:00"/>
    <x v="0"/>
  </r>
  <r>
    <x v="398"/>
    <m/>
    <x v="342"/>
    <n v="6"/>
    <d v="2023-04-05T02:48:00"/>
    <d v="2023-04-05T05:40:00"/>
    <x v="3"/>
    <x v="0"/>
    <x v="2"/>
    <x v="388"/>
    <s v="Libre"/>
    <x v="0"/>
    <n v="207"/>
    <x v="4"/>
    <d v="1899-12-30T02:48:00"/>
    <d v="1899-12-30T05:40:00"/>
    <d v="1899-12-30T02:52:00"/>
    <d v="1899-12-30T01:31:00"/>
    <d v="1899-12-30T01:21:00"/>
    <x v="0"/>
  </r>
  <r>
    <x v="399"/>
    <m/>
    <x v="343"/>
    <n v="4"/>
    <d v="2023-04-05T02:11:00"/>
    <d v="2023-04-05T04:14:00"/>
    <x v="4"/>
    <x v="0"/>
    <x v="2"/>
    <x v="257"/>
    <s v="Reservada"/>
    <x v="2"/>
    <n v="198"/>
    <x v="4"/>
    <d v="1899-12-30T02:11:00"/>
    <d v="1899-12-30T04:14:00"/>
    <d v="1899-12-30T02:03:00"/>
    <d v="1899-12-30T01:19:00"/>
    <d v="1899-12-30T00:44:00"/>
    <x v="0"/>
  </r>
  <r>
    <x v="400"/>
    <m/>
    <x v="277"/>
    <n v="2"/>
    <d v="2023-04-05T03:51:00"/>
    <d v="2023-04-05T06:57:00"/>
    <x v="2"/>
    <x v="0"/>
    <x v="2"/>
    <x v="389"/>
    <s v="Ocupada"/>
    <x v="3"/>
    <n v="42"/>
    <x v="4"/>
    <d v="1899-12-30T03:51:00"/>
    <d v="1899-12-30T06:57:00"/>
    <d v="1899-12-30T03:21:00"/>
    <d v="1899-12-30T00:20:00"/>
    <d v="1899-12-30T02:46:00"/>
    <x v="0"/>
  </r>
  <r>
    <x v="401"/>
    <m/>
    <x v="344"/>
    <n v="1"/>
    <d v="2023-04-05T02:41:00"/>
    <d v="2023-04-05T05:08:00"/>
    <x v="0"/>
    <x v="0"/>
    <x v="2"/>
    <x v="390"/>
    <s v="Reservada"/>
    <x v="1"/>
    <n v="151"/>
    <x v="4"/>
    <d v="1899-12-30T02:41:00"/>
    <d v="1899-12-30T05:08:00"/>
    <d v="1899-12-30T02:27:00"/>
    <d v="1899-12-30T01:06:00"/>
    <d v="1899-12-30T01:21:00"/>
    <x v="0"/>
  </r>
  <r>
    <x v="402"/>
    <m/>
    <x v="345"/>
    <n v="5"/>
    <d v="2023-04-05T02:15:00"/>
    <d v="2023-04-05T05:15:00"/>
    <x v="1"/>
    <x v="0"/>
    <x v="2"/>
    <x v="391"/>
    <s v="Libre"/>
    <x v="9"/>
    <n v="190"/>
    <x v="4"/>
    <d v="1899-12-30T02:15:00"/>
    <d v="1899-12-30T05:15:00"/>
    <d v="1899-12-30T03:00:00"/>
    <d v="1899-12-30T01:25:00"/>
    <d v="1899-12-30T01:35:00"/>
    <x v="0"/>
  </r>
  <r>
    <x v="403"/>
    <m/>
    <x v="299"/>
    <n v="2"/>
    <d v="2023-04-05T00:38:00"/>
    <d v="2023-04-05T04:29:00"/>
    <x v="3"/>
    <x v="0"/>
    <x v="2"/>
    <x v="392"/>
    <s v="Libre"/>
    <x v="0"/>
    <n v="182"/>
    <x v="4"/>
    <d v="1899-12-30T00:38:00"/>
    <d v="1899-12-30T04:29:00"/>
    <d v="1899-12-30T03:51:00"/>
    <d v="1899-12-30T01:42:00"/>
    <d v="1899-12-30T02:09:00"/>
    <x v="0"/>
  </r>
  <r>
    <x v="404"/>
    <m/>
    <x v="346"/>
    <n v="6"/>
    <d v="2023-04-05T02:39:00"/>
    <d v="2023-04-05T04:59:00"/>
    <x v="2"/>
    <x v="2"/>
    <x v="2"/>
    <x v="393"/>
    <s v="Reservada"/>
    <x v="10"/>
    <n v="106"/>
    <x v="4"/>
    <d v="1899-12-30T02:39:00"/>
    <d v="1899-12-30T04:59:00"/>
    <d v="1899-12-30T02:20:00"/>
    <d v="1899-12-30T01:38:00"/>
    <d v="1899-12-30T00:42:00"/>
    <x v="0"/>
  </r>
  <r>
    <x v="405"/>
    <m/>
    <x v="224"/>
    <n v="5"/>
    <d v="2023-04-05T00:29:00"/>
    <d v="2023-04-05T02:37:00"/>
    <x v="2"/>
    <x v="2"/>
    <x v="1"/>
    <x v="394"/>
    <s v="Ocupada"/>
    <x v="0"/>
    <n v="155"/>
    <x v="4"/>
    <d v="1899-12-30T00:29:00"/>
    <d v="1899-12-30T02:37:00"/>
    <d v="1899-12-30T02:23:00"/>
    <d v="1899-12-30T01:57:00"/>
    <d v="1899-12-30T00:11:00"/>
    <x v="0"/>
  </r>
  <r>
    <x v="406"/>
    <m/>
    <x v="347"/>
    <n v="1"/>
    <d v="2023-04-05T02:13:00"/>
    <d v="2023-04-05T04:51:00"/>
    <x v="4"/>
    <x v="1"/>
    <x v="0"/>
    <x v="395"/>
    <s v="Reservada"/>
    <x v="8"/>
    <n v="95"/>
    <x v="4"/>
    <d v="1899-12-30T02:13:00"/>
    <d v="1899-12-30T04:51:00"/>
    <d v="1899-12-30T02:38:00"/>
    <d v="1899-12-30T00:50:00"/>
    <d v="1899-12-30T01:48:00"/>
    <x v="0"/>
  </r>
  <r>
    <x v="407"/>
    <m/>
    <x v="261"/>
    <n v="3"/>
    <d v="2023-04-05T00:56:00"/>
    <d v="2023-04-05T04:05:00"/>
    <x v="2"/>
    <x v="0"/>
    <x v="2"/>
    <x v="396"/>
    <s v="Ocupada"/>
    <x v="9"/>
    <n v="131"/>
    <x v="4"/>
    <d v="1899-12-30T00:56:00"/>
    <d v="1899-12-30T04:05:00"/>
    <d v="1899-12-30T03:24:00"/>
    <d v="1899-12-30T01:46:00"/>
    <d v="1899-12-30T01:23:00"/>
    <x v="0"/>
  </r>
  <r>
    <x v="408"/>
    <m/>
    <x v="348"/>
    <n v="5"/>
    <d v="2023-04-05T01:55:00"/>
    <d v="2023-04-05T03:01:00"/>
    <x v="1"/>
    <x v="0"/>
    <x v="2"/>
    <x v="397"/>
    <s v="Reservada"/>
    <x v="9"/>
    <n v="203"/>
    <x v="4"/>
    <d v="1899-12-30T01:55:00"/>
    <d v="1899-12-30T03:01:00"/>
    <d v="1899-12-30T01:06:00"/>
    <d v="1899-12-30T02:43:00"/>
    <d v="1899-12-30T00:00:00"/>
    <x v="1"/>
  </r>
  <r>
    <x v="409"/>
    <m/>
    <x v="349"/>
    <n v="3"/>
    <d v="2023-04-05T02:47:00"/>
    <d v="2023-04-05T05:23:00"/>
    <x v="4"/>
    <x v="2"/>
    <x v="2"/>
    <x v="398"/>
    <s v="Reservada"/>
    <x v="4"/>
    <n v="56"/>
    <x v="4"/>
    <d v="1899-12-30T02:47:00"/>
    <d v="1899-12-30T05:23:00"/>
    <d v="1899-12-30T02:36:00"/>
    <d v="1899-12-30T01:31:00"/>
    <d v="1899-12-30T01:05:00"/>
    <x v="0"/>
  </r>
  <r>
    <x v="410"/>
    <m/>
    <x v="197"/>
    <n v="3"/>
    <d v="2023-04-05T02:11:00"/>
    <d v="2023-04-05T05:04:00"/>
    <x v="1"/>
    <x v="0"/>
    <x v="0"/>
    <x v="399"/>
    <s v="Ocupada"/>
    <x v="1"/>
    <n v="219"/>
    <x v="4"/>
    <d v="1899-12-30T02:11:00"/>
    <d v="1899-12-30T05:04:00"/>
    <d v="1899-12-30T03:08:00"/>
    <d v="1899-12-30T01:18:00"/>
    <d v="1899-12-30T01:35:00"/>
    <x v="0"/>
  </r>
  <r>
    <x v="411"/>
    <m/>
    <x v="350"/>
    <n v="4"/>
    <d v="2023-04-05T00:22:00"/>
    <d v="2023-04-05T02:03:00"/>
    <x v="3"/>
    <x v="2"/>
    <x v="2"/>
    <x v="400"/>
    <s v="Ocupada"/>
    <x v="4"/>
    <n v="93"/>
    <x v="4"/>
    <d v="1899-12-30T00:22:00"/>
    <d v="1899-12-30T02:03:00"/>
    <d v="1899-12-30T01:56:00"/>
    <d v="1899-12-30T00:57:00"/>
    <d v="1899-12-30T00:44:00"/>
    <x v="0"/>
  </r>
  <r>
    <x v="412"/>
    <m/>
    <x v="351"/>
    <n v="3"/>
    <d v="2023-04-05T02:36:00"/>
    <d v="2023-04-05T04:58:00"/>
    <x v="4"/>
    <x v="2"/>
    <x v="2"/>
    <x v="333"/>
    <s v="Ocupada"/>
    <x v="10"/>
    <n v="35"/>
    <x v="4"/>
    <d v="1899-12-30T02:36:00"/>
    <d v="1899-12-30T04:58:00"/>
    <d v="1899-12-30T02:37:00"/>
    <d v="1899-12-30T00:12:00"/>
    <d v="1899-12-30T02:10:00"/>
    <x v="0"/>
  </r>
  <r>
    <x v="413"/>
    <m/>
    <x v="352"/>
    <n v="6"/>
    <d v="2023-04-05T03:43:00"/>
    <d v="2023-04-05T07:12:00"/>
    <x v="3"/>
    <x v="1"/>
    <x v="2"/>
    <x v="401"/>
    <s v="Reservada"/>
    <x v="0"/>
    <n v="33"/>
    <x v="4"/>
    <d v="1899-12-30T03:43:00"/>
    <d v="1899-12-30T07:12:00"/>
    <d v="1899-12-30T03:29:00"/>
    <d v="1899-12-30T00:38:00"/>
    <d v="1899-12-30T02:51:00"/>
    <x v="0"/>
  </r>
  <r>
    <x v="414"/>
    <m/>
    <x v="353"/>
    <n v="4"/>
    <d v="2023-04-05T00:39:00"/>
    <d v="2023-04-05T04:35:00"/>
    <x v="4"/>
    <x v="2"/>
    <x v="2"/>
    <x v="402"/>
    <s v="Ocupada"/>
    <x v="2"/>
    <n v="158"/>
    <x v="4"/>
    <d v="1899-12-30T00:39:00"/>
    <d v="1899-12-30T04:35:00"/>
    <d v="1899-12-30T04:11:00"/>
    <d v="1899-12-30T01:27:00"/>
    <d v="1899-12-30T02:29:00"/>
    <x v="0"/>
  </r>
  <r>
    <x v="415"/>
    <m/>
    <x v="354"/>
    <n v="2"/>
    <d v="2023-04-05T03:03:00"/>
    <d v="2023-04-05T06:37:00"/>
    <x v="1"/>
    <x v="2"/>
    <x v="2"/>
    <x v="403"/>
    <s v="Reservada"/>
    <x v="7"/>
    <n v="25"/>
    <x v="4"/>
    <d v="1899-12-30T03:03:00"/>
    <d v="1899-12-30T06:37:00"/>
    <d v="1899-12-30T03:34:00"/>
    <d v="1899-12-30T00:09:00"/>
    <d v="1899-12-30T03:25:00"/>
    <x v="0"/>
  </r>
  <r>
    <x v="416"/>
    <m/>
    <x v="355"/>
    <n v="2"/>
    <d v="2023-04-05T03:25:00"/>
    <d v="2023-04-05T04:33:00"/>
    <x v="2"/>
    <x v="2"/>
    <x v="2"/>
    <x v="404"/>
    <s v="Libre"/>
    <x v="5"/>
    <n v="142"/>
    <x v="4"/>
    <d v="1899-12-30T03:25:00"/>
    <d v="1899-12-30T04:33:00"/>
    <d v="1899-12-30T01:08:00"/>
    <d v="1899-12-30T01:30:00"/>
    <d v="1899-12-30T00:00:00"/>
    <x v="1"/>
  </r>
  <r>
    <x v="417"/>
    <m/>
    <x v="356"/>
    <n v="4"/>
    <d v="2023-04-05T00:52:00"/>
    <d v="2023-04-05T03:31:00"/>
    <x v="0"/>
    <x v="2"/>
    <x v="2"/>
    <x v="405"/>
    <s v="Reservada"/>
    <x v="0"/>
    <n v="118"/>
    <x v="4"/>
    <d v="1899-12-30T00:52:00"/>
    <d v="1899-12-30T03:31:00"/>
    <d v="1899-12-30T02:39:00"/>
    <d v="1899-12-30T01:40:00"/>
    <d v="1899-12-30T00:59:00"/>
    <x v="0"/>
  </r>
  <r>
    <x v="418"/>
    <m/>
    <x v="357"/>
    <n v="4"/>
    <d v="2023-04-05T03:14:00"/>
    <d v="2023-04-05T05:43:00"/>
    <x v="3"/>
    <x v="0"/>
    <x v="2"/>
    <x v="406"/>
    <s v="Ocupada"/>
    <x v="10"/>
    <n v="67"/>
    <x v="4"/>
    <d v="1899-12-30T03:14:00"/>
    <d v="1899-12-30T05:43:00"/>
    <d v="1899-12-30T02:44:00"/>
    <d v="1899-12-30T01:04:00"/>
    <d v="1899-12-30T01:25:00"/>
    <x v="0"/>
  </r>
  <r>
    <x v="419"/>
    <m/>
    <x v="9"/>
    <n v="6"/>
    <d v="2023-04-05T02:18:00"/>
    <d v="2023-04-05T05:29:00"/>
    <x v="2"/>
    <x v="0"/>
    <x v="2"/>
    <x v="68"/>
    <s v="Ocupada"/>
    <x v="6"/>
    <n v="242"/>
    <x v="4"/>
    <d v="1899-12-30T02:18:00"/>
    <d v="1899-12-30T05:29:00"/>
    <d v="1899-12-30T03:26:00"/>
    <d v="1899-12-30T01:45:00"/>
    <d v="1899-12-30T01:26:00"/>
    <x v="0"/>
  </r>
  <r>
    <x v="420"/>
    <m/>
    <x v="358"/>
    <n v="1"/>
    <d v="2023-04-05T01:37:00"/>
    <d v="2023-04-05T04:07:00"/>
    <x v="1"/>
    <x v="0"/>
    <x v="2"/>
    <x v="407"/>
    <s v="Ocupada"/>
    <x v="9"/>
    <n v="85"/>
    <x v="4"/>
    <d v="1899-12-30T01:37:00"/>
    <d v="1899-12-30T04:07:00"/>
    <d v="1899-12-30T02:45:00"/>
    <d v="1899-12-30T01:11:00"/>
    <d v="1899-12-30T01:19:00"/>
    <x v="0"/>
  </r>
  <r>
    <x v="421"/>
    <m/>
    <x v="359"/>
    <n v="6"/>
    <d v="2023-04-05T00:36:00"/>
    <d v="2023-04-05T03:09:00"/>
    <x v="2"/>
    <x v="0"/>
    <x v="2"/>
    <x v="408"/>
    <s v="Reservada"/>
    <x v="0"/>
    <n v="88"/>
    <x v="4"/>
    <d v="1899-12-30T00:36:00"/>
    <d v="1899-12-30T03:09:00"/>
    <d v="1899-12-30T02:33:00"/>
    <d v="1899-12-30T00:34:00"/>
    <d v="1899-12-30T01:59:00"/>
    <x v="0"/>
  </r>
  <r>
    <x v="422"/>
    <m/>
    <x v="181"/>
    <n v="2"/>
    <d v="2023-04-05T02:34:00"/>
    <d v="2023-04-05T04:57:00"/>
    <x v="1"/>
    <x v="0"/>
    <x v="1"/>
    <x v="409"/>
    <s v="Libre"/>
    <x v="8"/>
    <n v="152"/>
    <x v="4"/>
    <d v="1899-12-30T02:34:00"/>
    <d v="1899-12-30T04:57:00"/>
    <d v="1899-12-30T02:23:00"/>
    <d v="1899-12-30T00:31:00"/>
    <d v="1899-12-30T01:52:00"/>
    <x v="0"/>
  </r>
  <r>
    <x v="423"/>
    <m/>
    <x v="360"/>
    <n v="3"/>
    <d v="2023-04-05T01:08:00"/>
    <d v="2023-04-05T03:17:00"/>
    <x v="2"/>
    <x v="2"/>
    <x v="1"/>
    <x v="410"/>
    <s v="Reservada"/>
    <x v="1"/>
    <n v="147"/>
    <x v="4"/>
    <d v="1899-12-30T01:08:00"/>
    <d v="1899-12-30T03:17:00"/>
    <d v="1899-12-30T02:09:00"/>
    <d v="1899-12-30T01:28:00"/>
    <d v="1899-12-30T00:41:00"/>
    <x v="0"/>
  </r>
  <r>
    <x v="424"/>
    <m/>
    <x v="361"/>
    <n v="3"/>
    <d v="2023-04-05T01:24:00"/>
    <d v="2023-04-05T03:45:00"/>
    <x v="2"/>
    <x v="0"/>
    <x v="2"/>
    <x v="411"/>
    <s v="Reservada"/>
    <x v="4"/>
    <n v="19"/>
    <x v="4"/>
    <d v="1899-12-30T01:24:00"/>
    <d v="1899-12-30T03:45:00"/>
    <d v="1899-12-30T02:21:00"/>
    <d v="1899-12-30T00:28:00"/>
    <d v="1899-12-30T01:53:00"/>
    <x v="0"/>
  </r>
  <r>
    <x v="425"/>
    <m/>
    <x v="362"/>
    <n v="2"/>
    <d v="2023-04-05T03:11:00"/>
    <d v="2023-04-05T05:02:00"/>
    <x v="4"/>
    <x v="0"/>
    <x v="2"/>
    <x v="412"/>
    <s v="Reservada"/>
    <x v="2"/>
    <n v="247"/>
    <x v="4"/>
    <d v="1899-12-30T03:11:00"/>
    <d v="1899-12-30T05:02:00"/>
    <d v="1899-12-30T01:51:00"/>
    <d v="1899-12-30T01:56:00"/>
    <d v="1899-12-30T00:00:00"/>
    <x v="1"/>
  </r>
  <r>
    <x v="426"/>
    <m/>
    <x v="142"/>
    <n v="4"/>
    <d v="2023-04-05T02:34:00"/>
    <d v="2023-04-05T03:43:00"/>
    <x v="2"/>
    <x v="0"/>
    <x v="1"/>
    <x v="413"/>
    <s v="Libre"/>
    <x v="6"/>
    <n v="206"/>
    <x v="4"/>
    <d v="1899-12-30T02:34:00"/>
    <d v="1899-12-30T03:43:00"/>
    <d v="1899-12-30T01:09:00"/>
    <d v="1899-12-30T02:46:00"/>
    <d v="1899-12-30T00:00:00"/>
    <x v="1"/>
  </r>
  <r>
    <x v="427"/>
    <m/>
    <x v="363"/>
    <n v="5"/>
    <d v="2023-04-05T03:18:00"/>
    <d v="2023-04-05T06:03:00"/>
    <x v="4"/>
    <x v="1"/>
    <x v="2"/>
    <x v="414"/>
    <s v="Reservada"/>
    <x v="8"/>
    <n v="175"/>
    <x v="4"/>
    <d v="1899-12-30T03:18:00"/>
    <d v="1899-12-30T06:03:00"/>
    <d v="1899-12-30T02:45:00"/>
    <d v="1899-12-30T02:59:00"/>
    <d v="1899-12-30T00:00:00"/>
    <x v="1"/>
  </r>
  <r>
    <x v="428"/>
    <m/>
    <x v="364"/>
    <n v="1"/>
    <d v="2023-04-05T00:10:00"/>
    <d v="2023-04-05T03:46:00"/>
    <x v="4"/>
    <x v="0"/>
    <x v="2"/>
    <x v="415"/>
    <s v="Reservada"/>
    <x v="2"/>
    <n v="78"/>
    <x v="4"/>
    <d v="1899-12-30T00:10:00"/>
    <d v="1899-12-30T03:46:00"/>
    <d v="1899-12-30T03:36:00"/>
    <d v="1899-12-30T00:27:00"/>
    <d v="1899-12-30T03:09:00"/>
    <x v="0"/>
  </r>
  <r>
    <x v="429"/>
    <m/>
    <x v="365"/>
    <n v="3"/>
    <d v="2023-04-05T02:21:00"/>
    <d v="2023-04-05T03:59:00"/>
    <x v="4"/>
    <x v="0"/>
    <x v="0"/>
    <x v="416"/>
    <s v="Reservada"/>
    <x v="5"/>
    <n v="25"/>
    <x v="4"/>
    <d v="1899-12-30T02:21:00"/>
    <d v="1899-12-30T03:59:00"/>
    <d v="1899-12-30T01:38:00"/>
    <d v="1899-12-30T00:49:00"/>
    <d v="1899-12-30T00:49:00"/>
    <x v="0"/>
  </r>
  <r>
    <x v="430"/>
    <m/>
    <x v="247"/>
    <n v="5"/>
    <d v="2023-04-05T03:33:00"/>
    <d v="2023-04-05T07:25:00"/>
    <x v="3"/>
    <x v="0"/>
    <x v="2"/>
    <x v="417"/>
    <s v="Libre"/>
    <x v="10"/>
    <n v="60"/>
    <x v="4"/>
    <d v="1899-12-30T03:33:00"/>
    <d v="1899-12-30T07:25:00"/>
    <d v="1899-12-30T03:52:00"/>
    <d v="1899-12-30T00:20:00"/>
    <d v="1899-12-30T03:32:00"/>
    <x v="0"/>
  </r>
  <r>
    <x v="431"/>
    <m/>
    <x v="366"/>
    <n v="2"/>
    <d v="2023-04-05T03:31:00"/>
    <d v="2023-04-05T05:54:00"/>
    <x v="4"/>
    <x v="2"/>
    <x v="2"/>
    <x v="418"/>
    <s v="Libre"/>
    <x v="1"/>
    <n v="109"/>
    <x v="4"/>
    <d v="1899-12-30T03:31:00"/>
    <d v="1899-12-30T05:54:00"/>
    <d v="1899-12-30T02:23:00"/>
    <d v="1899-12-30T01:14:00"/>
    <d v="1899-12-30T01:09:00"/>
    <x v="0"/>
  </r>
  <r>
    <x v="432"/>
    <m/>
    <x v="6"/>
    <n v="4"/>
    <d v="2023-04-05T01:14:00"/>
    <d v="2023-04-05T03:09:00"/>
    <x v="4"/>
    <x v="0"/>
    <x v="2"/>
    <x v="419"/>
    <s v="Reservada"/>
    <x v="6"/>
    <n v="102"/>
    <x v="4"/>
    <d v="1899-12-30T01:14:00"/>
    <d v="1899-12-30T03:09:00"/>
    <d v="1899-12-30T01:55:00"/>
    <d v="1899-12-30T01:14:00"/>
    <d v="1899-12-30T00:41:00"/>
    <x v="0"/>
  </r>
  <r>
    <x v="433"/>
    <m/>
    <x v="367"/>
    <n v="4"/>
    <d v="2023-04-05T00:15:00"/>
    <d v="2023-04-05T03:55:00"/>
    <x v="4"/>
    <x v="0"/>
    <x v="2"/>
    <x v="420"/>
    <s v="Reservada"/>
    <x v="6"/>
    <n v="96"/>
    <x v="4"/>
    <d v="1899-12-30T00:15:00"/>
    <d v="1899-12-30T03:55:00"/>
    <d v="1899-12-30T03:40:00"/>
    <d v="1899-12-30T00:58:00"/>
    <d v="1899-12-30T02:42:00"/>
    <x v="0"/>
  </r>
  <r>
    <x v="434"/>
    <m/>
    <x v="368"/>
    <n v="6"/>
    <d v="2023-04-05T03:53:00"/>
    <d v="2023-04-05T06:01:00"/>
    <x v="3"/>
    <x v="0"/>
    <x v="2"/>
    <x v="421"/>
    <s v="Ocupada"/>
    <x v="0"/>
    <n v="154"/>
    <x v="4"/>
    <d v="1899-12-30T03:53:00"/>
    <d v="1899-12-30T06:01:00"/>
    <d v="1899-12-30T02:23:00"/>
    <d v="1899-12-30T01:51:00"/>
    <d v="1899-12-30T00:17:00"/>
    <x v="0"/>
  </r>
  <r>
    <x v="435"/>
    <m/>
    <x v="369"/>
    <n v="3"/>
    <d v="2023-04-05T00:12:00"/>
    <d v="2023-04-05T04:04:00"/>
    <x v="3"/>
    <x v="0"/>
    <x v="2"/>
    <x v="396"/>
    <s v="Ocupada"/>
    <x v="2"/>
    <n v="56"/>
    <x v="4"/>
    <d v="1899-12-30T00:12:00"/>
    <d v="1899-12-30T04:04:00"/>
    <d v="1899-12-30T04:07:00"/>
    <d v="1899-12-30T00:45:00"/>
    <d v="1899-12-30T03:07:00"/>
    <x v="0"/>
  </r>
  <r>
    <x v="436"/>
    <m/>
    <x v="274"/>
    <n v="6"/>
    <d v="2023-04-05T03:02:00"/>
    <d v="2023-04-05T05:25:00"/>
    <x v="0"/>
    <x v="0"/>
    <x v="2"/>
    <x v="422"/>
    <s v="Reservada"/>
    <x v="3"/>
    <n v="70"/>
    <x v="4"/>
    <d v="1899-12-30T03:02:00"/>
    <d v="1899-12-30T05:25:00"/>
    <d v="1899-12-30T02:23:00"/>
    <d v="1899-12-30T00:51:00"/>
    <d v="1899-12-30T01:32:00"/>
    <x v="0"/>
  </r>
  <r>
    <x v="437"/>
    <m/>
    <x v="370"/>
    <n v="1"/>
    <d v="2023-04-05T03:58:00"/>
    <d v="2023-04-05T07:33:00"/>
    <x v="1"/>
    <x v="0"/>
    <x v="2"/>
    <x v="423"/>
    <s v="Libre"/>
    <x v="10"/>
    <n v="33"/>
    <x v="4"/>
    <d v="1899-12-30T03:58:00"/>
    <d v="1899-12-30T07:33:00"/>
    <d v="1899-12-30T03:35:00"/>
    <d v="1899-12-30T00:51:00"/>
    <d v="1899-12-30T02:44:00"/>
    <x v="0"/>
  </r>
  <r>
    <x v="438"/>
    <m/>
    <x v="371"/>
    <n v="1"/>
    <d v="2023-04-05T00:00:00"/>
    <d v="2023-04-05T01:23:00"/>
    <x v="0"/>
    <x v="2"/>
    <x v="2"/>
    <x v="424"/>
    <s v="Libre"/>
    <x v="6"/>
    <n v="177"/>
    <x v="4"/>
    <d v="1899-12-30T00:00:00"/>
    <d v="1899-12-30T01:23:00"/>
    <d v="1899-12-30T01:23:00"/>
    <d v="1899-12-30T01:04:00"/>
    <d v="1899-12-30T00:19:00"/>
    <x v="0"/>
  </r>
  <r>
    <x v="439"/>
    <m/>
    <x v="372"/>
    <n v="1"/>
    <d v="2023-04-05T01:59:00"/>
    <d v="2023-04-05T05:48:00"/>
    <x v="2"/>
    <x v="0"/>
    <x v="2"/>
    <x v="425"/>
    <s v="Ocupada"/>
    <x v="10"/>
    <n v="84"/>
    <x v="4"/>
    <d v="1899-12-30T01:59:00"/>
    <d v="1899-12-30T05:48:00"/>
    <d v="1899-12-30T04:04:00"/>
    <d v="1899-12-30T00:45:00"/>
    <d v="1899-12-30T03:04:00"/>
    <x v="0"/>
  </r>
  <r>
    <x v="440"/>
    <m/>
    <x v="373"/>
    <n v="6"/>
    <d v="2023-04-05T01:04:00"/>
    <d v="2023-04-05T03:23:00"/>
    <x v="2"/>
    <x v="0"/>
    <x v="1"/>
    <x v="426"/>
    <s v="Ocupada"/>
    <x v="0"/>
    <n v="183"/>
    <x v="4"/>
    <d v="1899-12-30T01:04:00"/>
    <d v="1899-12-30T03:23:00"/>
    <d v="1899-12-30T02:34:00"/>
    <d v="1899-12-30T01:30:00"/>
    <d v="1899-12-30T00:49:00"/>
    <x v="0"/>
  </r>
  <r>
    <x v="441"/>
    <m/>
    <x v="374"/>
    <n v="3"/>
    <d v="2023-04-05T02:04:00"/>
    <d v="2023-04-05T03:18:00"/>
    <x v="4"/>
    <x v="2"/>
    <x v="2"/>
    <x v="427"/>
    <s v="Ocupada"/>
    <x v="7"/>
    <n v="235"/>
    <x v="4"/>
    <d v="1899-12-30T02:04:00"/>
    <d v="1899-12-30T03:18:00"/>
    <d v="1899-12-30T01:29:00"/>
    <d v="1899-12-30T02:11:00"/>
    <d v="1899-12-30T00:00:00"/>
    <x v="1"/>
  </r>
  <r>
    <x v="442"/>
    <m/>
    <x v="361"/>
    <n v="2"/>
    <d v="2023-04-05T01:15:00"/>
    <d v="2023-04-05T03:14:00"/>
    <x v="2"/>
    <x v="0"/>
    <x v="0"/>
    <x v="428"/>
    <s v="Libre"/>
    <x v="5"/>
    <n v="217"/>
    <x v="4"/>
    <d v="1899-12-30T01:15:00"/>
    <d v="1899-12-30T03:14:00"/>
    <d v="1899-12-30T01:59:00"/>
    <d v="1899-12-30T02:35:00"/>
    <d v="1899-12-30T00:00:00"/>
    <x v="1"/>
  </r>
  <r>
    <x v="443"/>
    <m/>
    <x v="50"/>
    <n v="5"/>
    <d v="2023-04-05T03:23:00"/>
    <d v="2023-04-05T06:08:00"/>
    <x v="1"/>
    <x v="0"/>
    <x v="2"/>
    <x v="429"/>
    <s v="Libre"/>
    <x v="10"/>
    <n v="95"/>
    <x v="4"/>
    <d v="1899-12-30T03:23:00"/>
    <d v="1899-12-30T06:08:00"/>
    <d v="1899-12-30T02:45:00"/>
    <d v="1899-12-30T01:21:00"/>
    <d v="1899-12-30T01:24:00"/>
    <x v="0"/>
  </r>
  <r>
    <x v="444"/>
    <m/>
    <x v="375"/>
    <n v="5"/>
    <d v="2023-04-05T01:01:00"/>
    <d v="2023-04-05T03:09:00"/>
    <x v="1"/>
    <x v="1"/>
    <x v="2"/>
    <x v="430"/>
    <s v="Libre"/>
    <x v="3"/>
    <n v="81"/>
    <x v="4"/>
    <d v="1899-12-30T01:01:00"/>
    <d v="1899-12-30T03:09:00"/>
    <d v="1899-12-30T02:08:00"/>
    <d v="1899-12-30T00:26:00"/>
    <d v="1899-12-30T01:42:00"/>
    <x v="0"/>
  </r>
  <r>
    <x v="445"/>
    <m/>
    <x v="38"/>
    <n v="2"/>
    <d v="2023-04-05T02:48:00"/>
    <d v="2023-04-05T06:13:00"/>
    <x v="1"/>
    <x v="0"/>
    <x v="2"/>
    <x v="431"/>
    <s v="Libre"/>
    <x v="8"/>
    <n v="21"/>
    <x v="4"/>
    <d v="1899-12-30T02:48:00"/>
    <d v="1899-12-30T06:13:00"/>
    <d v="1899-12-30T03:25:00"/>
    <d v="1899-12-30T00:08:00"/>
    <d v="1899-12-30T03:17:00"/>
    <x v="0"/>
  </r>
  <r>
    <x v="446"/>
    <m/>
    <x v="376"/>
    <n v="2"/>
    <d v="2023-04-05T03:53:00"/>
    <d v="2023-04-05T07:24:00"/>
    <x v="4"/>
    <x v="2"/>
    <x v="2"/>
    <x v="432"/>
    <s v="Libre"/>
    <x v="0"/>
    <n v="181"/>
    <x v="4"/>
    <d v="1899-12-30T03:53:00"/>
    <d v="1899-12-30T07:24:00"/>
    <d v="1899-12-30T03:31:00"/>
    <d v="1899-12-30T01:26:00"/>
    <d v="1899-12-30T02:05:00"/>
    <x v="0"/>
  </r>
  <r>
    <x v="447"/>
    <m/>
    <x v="291"/>
    <n v="5"/>
    <d v="2023-04-05T00:07:00"/>
    <d v="2023-04-05T03:35:00"/>
    <x v="4"/>
    <x v="2"/>
    <x v="2"/>
    <x v="433"/>
    <s v="Ocupada"/>
    <x v="5"/>
    <n v="137"/>
    <x v="4"/>
    <d v="1899-12-30T00:07:00"/>
    <d v="1899-12-30T03:35:00"/>
    <d v="1899-12-30T03:43:00"/>
    <d v="1899-12-30T01:06:00"/>
    <d v="1899-12-30T02:22:00"/>
    <x v="0"/>
  </r>
  <r>
    <x v="448"/>
    <m/>
    <x v="377"/>
    <n v="3"/>
    <d v="2023-04-05T03:25:00"/>
    <d v="2023-04-05T05:02:00"/>
    <x v="0"/>
    <x v="0"/>
    <x v="1"/>
    <x v="434"/>
    <s v="Ocupada"/>
    <x v="2"/>
    <n v="64"/>
    <x v="4"/>
    <d v="1899-12-30T03:25:00"/>
    <d v="1899-12-30T05:02:00"/>
    <d v="1899-12-30T01:52:00"/>
    <d v="1899-12-30T00:33:00"/>
    <d v="1899-12-30T01:04:00"/>
    <x v="0"/>
  </r>
  <r>
    <x v="449"/>
    <m/>
    <x v="378"/>
    <n v="6"/>
    <d v="2023-04-05T03:51:00"/>
    <d v="2023-04-05T05:01:00"/>
    <x v="0"/>
    <x v="0"/>
    <x v="2"/>
    <x v="435"/>
    <s v="Ocupada"/>
    <x v="6"/>
    <n v="72"/>
    <x v="4"/>
    <d v="1899-12-30T03:51:00"/>
    <d v="1899-12-30T05:01:00"/>
    <d v="1899-12-30T01:25:00"/>
    <d v="1899-12-30T00:34:00"/>
    <d v="1899-12-30T00:36:00"/>
    <x v="0"/>
  </r>
  <r>
    <x v="450"/>
    <m/>
    <x v="201"/>
    <n v="1"/>
    <d v="2023-04-05T01:17:00"/>
    <d v="2023-04-05T02:26:00"/>
    <x v="3"/>
    <x v="1"/>
    <x v="2"/>
    <x v="436"/>
    <s v="Libre"/>
    <x v="6"/>
    <n v="92"/>
    <x v="4"/>
    <d v="1899-12-30T01:17:00"/>
    <d v="1899-12-30T02:26:00"/>
    <d v="1899-12-30T01:09:00"/>
    <d v="1899-12-30T01:43:00"/>
    <d v="1899-12-30T00:00:00"/>
    <x v="1"/>
  </r>
  <r>
    <x v="451"/>
    <m/>
    <x v="379"/>
    <n v="1"/>
    <d v="2023-04-05T02:53:00"/>
    <d v="2023-04-05T05:19:00"/>
    <x v="4"/>
    <x v="0"/>
    <x v="2"/>
    <x v="437"/>
    <s v="Reservada"/>
    <x v="7"/>
    <n v="158"/>
    <x v="4"/>
    <d v="1899-12-30T02:53:00"/>
    <d v="1899-12-30T05:19:00"/>
    <d v="1899-12-30T02:26:00"/>
    <d v="1899-12-30T02:03:00"/>
    <d v="1899-12-30T00:23:00"/>
    <x v="0"/>
  </r>
  <r>
    <x v="452"/>
    <m/>
    <x v="380"/>
    <n v="1"/>
    <d v="2023-04-05T03:42:00"/>
    <d v="2023-04-05T05:07:00"/>
    <x v="2"/>
    <x v="1"/>
    <x v="2"/>
    <x v="438"/>
    <s v="Libre"/>
    <x v="9"/>
    <n v="130"/>
    <x v="4"/>
    <d v="1899-12-30T03:42:00"/>
    <d v="1899-12-30T05:07:00"/>
    <d v="1899-12-30T01:25:00"/>
    <d v="1899-12-30T01:40:00"/>
    <d v="1899-12-30T00:00:00"/>
    <x v="1"/>
  </r>
  <r>
    <x v="453"/>
    <m/>
    <x v="360"/>
    <n v="3"/>
    <d v="2023-04-05T03:26:00"/>
    <d v="2023-04-05T04:53:00"/>
    <x v="1"/>
    <x v="0"/>
    <x v="2"/>
    <x v="439"/>
    <s v="Libre"/>
    <x v="1"/>
    <n v="233"/>
    <x v="4"/>
    <d v="1899-12-30T03:26:00"/>
    <d v="1899-12-30T04:53:00"/>
    <d v="1899-12-30T01:27:00"/>
    <d v="1899-12-30T02:33:00"/>
    <d v="1899-12-30T00:00:00"/>
    <x v="1"/>
  </r>
  <r>
    <x v="454"/>
    <m/>
    <x v="229"/>
    <n v="6"/>
    <d v="2023-04-05T03:58:00"/>
    <d v="2023-04-05T05:54:00"/>
    <x v="3"/>
    <x v="1"/>
    <x v="0"/>
    <x v="440"/>
    <s v="Reservada"/>
    <x v="1"/>
    <n v="48"/>
    <x v="4"/>
    <d v="1899-12-30T03:58:00"/>
    <d v="1899-12-30T05:54:00"/>
    <d v="1899-12-30T01:56:00"/>
    <d v="1899-12-30T00:11:00"/>
    <d v="1899-12-30T01:45:00"/>
    <x v="0"/>
  </r>
  <r>
    <x v="455"/>
    <m/>
    <x v="381"/>
    <n v="6"/>
    <d v="2023-04-05T02:12:00"/>
    <d v="2023-04-05T05:15:00"/>
    <x v="4"/>
    <x v="0"/>
    <x v="2"/>
    <x v="441"/>
    <s v="Libre"/>
    <x v="10"/>
    <n v="148"/>
    <x v="4"/>
    <d v="1899-12-30T02:12:00"/>
    <d v="1899-12-30T05:15:00"/>
    <d v="1899-12-30T03:03:00"/>
    <d v="1899-12-30T01:11:00"/>
    <d v="1899-12-30T01:52:00"/>
    <x v="0"/>
  </r>
  <r>
    <x v="456"/>
    <m/>
    <x v="382"/>
    <n v="6"/>
    <d v="2023-04-05T03:48:00"/>
    <d v="2023-04-05T07:32:00"/>
    <x v="2"/>
    <x v="0"/>
    <x v="1"/>
    <x v="442"/>
    <s v="Reservada"/>
    <x v="6"/>
    <n v="137"/>
    <x v="4"/>
    <d v="1899-12-30T03:48:00"/>
    <d v="1899-12-30T07:32:00"/>
    <d v="1899-12-30T03:44:00"/>
    <d v="1899-12-30T00:58:00"/>
    <d v="1899-12-30T02:46:00"/>
    <x v="0"/>
  </r>
  <r>
    <x v="457"/>
    <m/>
    <x v="383"/>
    <n v="3"/>
    <d v="2023-04-05T02:41:00"/>
    <d v="2023-04-05T04:21:00"/>
    <x v="4"/>
    <x v="0"/>
    <x v="2"/>
    <x v="443"/>
    <s v="Ocupada"/>
    <x v="6"/>
    <n v="268"/>
    <x v="4"/>
    <d v="1899-12-30T02:41:00"/>
    <d v="1899-12-30T04:21:00"/>
    <d v="1899-12-30T01:55:00"/>
    <d v="1899-12-30T01:29:00"/>
    <d v="1899-12-30T00:11:00"/>
    <x v="0"/>
  </r>
  <r>
    <x v="458"/>
    <m/>
    <x v="384"/>
    <n v="1"/>
    <d v="2023-04-05T00:24:00"/>
    <d v="2023-04-05T02:12:00"/>
    <x v="1"/>
    <x v="0"/>
    <x v="2"/>
    <x v="444"/>
    <s v="Ocupada"/>
    <x v="10"/>
    <n v="84"/>
    <x v="4"/>
    <d v="1899-12-30T00:24:00"/>
    <d v="1899-12-30T02:12:00"/>
    <d v="1899-12-30T02:03:00"/>
    <d v="1899-12-30T00:30:00"/>
    <d v="1899-12-30T01:18:00"/>
    <x v="0"/>
  </r>
  <r>
    <x v="459"/>
    <m/>
    <x v="144"/>
    <n v="6"/>
    <d v="2023-04-05T03:27:00"/>
    <d v="2023-04-05T06:56:00"/>
    <x v="4"/>
    <x v="2"/>
    <x v="2"/>
    <x v="445"/>
    <s v="Libre"/>
    <x v="8"/>
    <n v="176"/>
    <x v="4"/>
    <d v="1899-12-30T03:27:00"/>
    <d v="1899-12-30T06:56:00"/>
    <d v="1899-12-30T03:29:00"/>
    <d v="1899-12-30T02:04:00"/>
    <d v="1899-12-30T01:25:00"/>
    <x v="0"/>
  </r>
  <r>
    <x v="460"/>
    <m/>
    <x v="385"/>
    <n v="3"/>
    <d v="2023-04-05T02:43:00"/>
    <d v="2023-04-05T05:55:00"/>
    <x v="3"/>
    <x v="2"/>
    <x v="1"/>
    <x v="446"/>
    <s v="Libre"/>
    <x v="4"/>
    <n v="99"/>
    <x v="4"/>
    <d v="1899-12-30T02:43:00"/>
    <d v="1899-12-30T05:55:00"/>
    <d v="1899-12-30T03:12:00"/>
    <d v="1899-12-30T01:06:00"/>
    <d v="1899-12-30T02:06:00"/>
    <x v="0"/>
  </r>
  <r>
    <x v="461"/>
    <m/>
    <x v="31"/>
    <n v="2"/>
    <d v="2023-04-05T02:12:00"/>
    <d v="2023-04-05T04:27:00"/>
    <x v="2"/>
    <x v="0"/>
    <x v="2"/>
    <x v="447"/>
    <s v="Reservada"/>
    <x v="0"/>
    <n v="99"/>
    <x v="4"/>
    <d v="1899-12-30T02:12:00"/>
    <d v="1899-12-30T04:27:00"/>
    <d v="1899-12-30T02:15:00"/>
    <d v="1899-12-30T00:11:00"/>
    <d v="1899-12-30T02:04:00"/>
    <x v="0"/>
  </r>
  <r>
    <x v="462"/>
    <m/>
    <x v="386"/>
    <n v="2"/>
    <d v="2023-04-05T00:53:00"/>
    <d v="2023-04-05T03:13:00"/>
    <x v="2"/>
    <x v="0"/>
    <x v="0"/>
    <x v="448"/>
    <s v="Ocupada"/>
    <x v="3"/>
    <n v="93"/>
    <x v="4"/>
    <d v="1899-12-30T00:53:00"/>
    <d v="1899-12-30T03:13:00"/>
    <d v="1899-12-30T02:35:00"/>
    <d v="1899-12-30T00:14:00"/>
    <d v="1899-12-30T02:06:00"/>
    <x v="0"/>
  </r>
  <r>
    <x v="463"/>
    <m/>
    <x v="67"/>
    <n v="1"/>
    <d v="2023-04-05T01:21:00"/>
    <d v="2023-04-05T04:39:00"/>
    <x v="4"/>
    <x v="0"/>
    <x v="2"/>
    <x v="214"/>
    <s v="Reservada"/>
    <x v="9"/>
    <n v="154"/>
    <x v="4"/>
    <d v="1899-12-30T01:21:00"/>
    <d v="1899-12-30T04:39:00"/>
    <d v="1899-12-30T03:18:00"/>
    <d v="1899-12-30T01:24:00"/>
    <d v="1899-12-30T01:54:00"/>
    <x v="0"/>
  </r>
  <r>
    <x v="464"/>
    <m/>
    <x v="387"/>
    <n v="2"/>
    <d v="2023-04-05T01:11:00"/>
    <d v="2023-04-05T03:38:00"/>
    <x v="1"/>
    <x v="0"/>
    <x v="2"/>
    <x v="449"/>
    <s v="Ocupada"/>
    <x v="7"/>
    <n v="121"/>
    <x v="4"/>
    <d v="1899-12-30T01:11:00"/>
    <d v="1899-12-30T03:38:00"/>
    <d v="1899-12-30T02:42:00"/>
    <d v="1899-12-30T01:00:00"/>
    <d v="1899-12-30T01:27:00"/>
    <x v="0"/>
  </r>
  <r>
    <x v="465"/>
    <m/>
    <x v="388"/>
    <n v="1"/>
    <d v="2023-04-05T01:54:00"/>
    <d v="2023-04-05T04:20:00"/>
    <x v="1"/>
    <x v="0"/>
    <x v="2"/>
    <x v="450"/>
    <s v="Libre"/>
    <x v="6"/>
    <n v="140"/>
    <x v="4"/>
    <d v="1899-12-30T01:54:00"/>
    <d v="1899-12-30T04:20:00"/>
    <d v="1899-12-30T02:26:00"/>
    <d v="1899-12-30T02:25:00"/>
    <d v="1899-12-30T00:01:00"/>
    <x v="0"/>
  </r>
  <r>
    <x v="466"/>
    <m/>
    <x v="389"/>
    <n v="3"/>
    <d v="2023-04-05T02:42:00"/>
    <d v="2023-04-05T04:14:00"/>
    <x v="1"/>
    <x v="0"/>
    <x v="0"/>
    <x v="451"/>
    <s v="Reservada"/>
    <x v="4"/>
    <n v="143"/>
    <x v="4"/>
    <d v="1899-12-30T02:42:00"/>
    <d v="1899-12-30T04:14:00"/>
    <d v="1899-12-30T01:32:00"/>
    <d v="1899-12-30T01:12:00"/>
    <d v="1899-12-30T00:20:00"/>
    <x v="0"/>
  </r>
  <r>
    <x v="467"/>
    <m/>
    <x v="390"/>
    <n v="6"/>
    <d v="2023-04-05T02:59:00"/>
    <d v="2023-04-05T05:45:00"/>
    <x v="2"/>
    <x v="1"/>
    <x v="2"/>
    <x v="430"/>
    <s v="Reservada"/>
    <x v="10"/>
    <n v="106"/>
    <x v="4"/>
    <d v="1899-12-30T02:59:00"/>
    <d v="1899-12-30T05:45:00"/>
    <d v="1899-12-30T02:46:00"/>
    <d v="1899-12-30T01:03:00"/>
    <d v="1899-12-30T01:43:00"/>
    <x v="0"/>
  </r>
  <r>
    <x v="468"/>
    <m/>
    <x v="391"/>
    <n v="2"/>
    <d v="2023-04-05T02:57:00"/>
    <d v="2023-04-05T05:22:00"/>
    <x v="1"/>
    <x v="2"/>
    <x v="2"/>
    <x v="429"/>
    <s v="Reservada"/>
    <x v="1"/>
    <n v="137"/>
    <x v="4"/>
    <d v="1899-12-30T02:57:00"/>
    <d v="1899-12-30T05:22:00"/>
    <d v="1899-12-30T02:25:00"/>
    <d v="1899-12-30T01:06:00"/>
    <d v="1899-12-30T01:19:00"/>
    <x v="0"/>
  </r>
  <r>
    <x v="469"/>
    <m/>
    <x v="392"/>
    <n v="3"/>
    <d v="2023-04-05T01:41:00"/>
    <d v="2023-04-05T04:17:00"/>
    <x v="4"/>
    <x v="0"/>
    <x v="2"/>
    <x v="452"/>
    <s v="Ocupada"/>
    <x v="7"/>
    <n v="78"/>
    <x v="4"/>
    <d v="1899-12-30T01:41:00"/>
    <d v="1899-12-30T04:17:00"/>
    <d v="1899-12-30T02:51:00"/>
    <d v="1899-12-30T01:12:00"/>
    <d v="1899-12-30T01:24:00"/>
    <x v="0"/>
  </r>
  <r>
    <x v="470"/>
    <m/>
    <x v="393"/>
    <n v="6"/>
    <d v="2023-04-05T03:36:00"/>
    <d v="2023-04-05T05:38:00"/>
    <x v="4"/>
    <x v="1"/>
    <x v="0"/>
    <x v="453"/>
    <s v="Reservada"/>
    <x v="4"/>
    <n v="105"/>
    <x v="4"/>
    <d v="1899-12-30T03:36:00"/>
    <d v="1899-12-30T05:38:00"/>
    <d v="1899-12-30T02:02:00"/>
    <d v="1899-12-30T00:57:00"/>
    <d v="1899-12-30T01:05:00"/>
    <x v="0"/>
  </r>
  <r>
    <x v="471"/>
    <m/>
    <x v="394"/>
    <n v="2"/>
    <d v="2023-04-05T03:57:00"/>
    <d v="2023-04-05T06:52:00"/>
    <x v="2"/>
    <x v="0"/>
    <x v="1"/>
    <x v="454"/>
    <s v="Ocupada"/>
    <x v="7"/>
    <n v="114"/>
    <x v="4"/>
    <d v="1899-12-30T03:57:00"/>
    <d v="1899-12-30T06:52:00"/>
    <d v="1899-12-30T03:10:00"/>
    <d v="1899-12-30T01:13:00"/>
    <d v="1899-12-30T01:42:00"/>
    <x v="0"/>
  </r>
  <r>
    <x v="472"/>
    <m/>
    <x v="395"/>
    <n v="4"/>
    <d v="2023-04-06T03:36:00"/>
    <d v="2023-04-06T07:04:00"/>
    <x v="2"/>
    <x v="0"/>
    <x v="0"/>
    <x v="455"/>
    <s v="Ocupada"/>
    <x v="3"/>
    <n v="79"/>
    <x v="5"/>
    <d v="1899-12-30T03:36:00"/>
    <d v="1899-12-30T07:04:00"/>
    <d v="1899-12-30T03:43:00"/>
    <d v="1899-12-30T01:01:00"/>
    <d v="1899-12-30T02:27:00"/>
    <x v="0"/>
  </r>
  <r>
    <x v="473"/>
    <m/>
    <x v="396"/>
    <n v="6"/>
    <d v="2023-04-06T01:52:00"/>
    <d v="2023-04-06T03:32:00"/>
    <x v="4"/>
    <x v="0"/>
    <x v="2"/>
    <x v="456"/>
    <s v="Libre"/>
    <x v="4"/>
    <n v="178"/>
    <x v="5"/>
    <d v="1899-12-30T01:52:00"/>
    <d v="1899-12-30T03:32:00"/>
    <d v="1899-12-30T01:40:00"/>
    <d v="1899-12-30T02:41:00"/>
    <d v="1899-12-30T00:00:00"/>
    <x v="1"/>
  </r>
  <r>
    <x v="474"/>
    <m/>
    <x v="303"/>
    <n v="4"/>
    <d v="2023-04-06T03:17:00"/>
    <d v="2023-04-06T05:50:00"/>
    <x v="3"/>
    <x v="2"/>
    <x v="0"/>
    <x v="457"/>
    <s v="Ocupada"/>
    <x v="3"/>
    <n v="174"/>
    <x v="5"/>
    <d v="1899-12-30T03:17:00"/>
    <d v="1899-12-30T05:50:00"/>
    <d v="1899-12-30T02:48:00"/>
    <d v="1899-12-30T00:35:00"/>
    <d v="1899-12-30T01:58:00"/>
    <x v="0"/>
  </r>
  <r>
    <x v="475"/>
    <m/>
    <x v="397"/>
    <n v="2"/>
    <d v="2023-04-06T00:03:00"/>
    <d v="2023-04-06T01:47:00"/>
    <x v="0"/>
    <x v="1"/>
    <x v="0"/>
    <x v="273"/>
    <s v="Ocupada"/>
    <x v="3"/>
    <n v="218"/>
    <x v="5"/>
    <d v="1899-12-30T00:03:00"/>
    <d v="1899-12-30T01:47:00"/>
    <d v="1899-12-30T01:59:00"/>
    <d v="1899-12-30T01:55:00"/>
    <d v="1899-12-30T00:00:00"/>
    <x v="1"/>
  </r>
  <r>
    <x v="476"/>
    <m/>
    <x v="398"/>
    <n v="6"/>
    <d v="2023-04-06T01:39:00"/>
    <d v="2023-04-06T02:58:00"/>
    <x v="4"/>
    <x v="1"/>
    <x v="2"/>
    <x v="458"/>
    <s v="Reservada"/>
    <x v="1"/>
    <n v="204"/>
    <x v="5"/>
    <d v="1899-12-30T01:39:00"/>
    <d v="1899-12-30T02:58:00"/>
    <d v="1899-12-30T01:19:00"/>
    <d v="1899-12-30T01:55:00"/>
    <d v="1899-12-30T00:00:00"/>
    <x v="1"/>
  </r>
  <r>
    <x v="477"/>
    <m/>
    <x v="93"/>
    <n v="5"/>
    <d v="2023-04-06T00:01:00"/>
    <d v="2023-04-06T03:28:00"/>
    <x v="1"/>
    <x v="0"/>
    <x v="1"/>
    <x v="459"/>
    <s v="Ocupada"/>
    <x v="6"/>
    <n v="118"/>
    <x v="5"/>
    <d v="1899-12-30T00:01:00"/>
    <d v="1899-12-30T03:28:00"/>
    <d v="1899-12-30T03:42:00"/>
    <d v="1899-12-30T01:30:00"/>
    <d v="1899-12-30T01:57:00"/>
    <x v="0"/>
  </r>
  <r>
    <x v="478"/>
    <m/>
    <x v="48"/>
    <n v="3"/>
    <d v="2023-04-06T00:42:00"/>
    <d v="2023-04-06T04:30:00"/>
    <x v="0"/>
    <x v="0"/>
    <x v="0"/>
    <x v="460"/>
    <s v="Reservada"/>
    <x v="10"/>
    <n v="52"/>
    <x v="5"/>
    <d v="1899-12-30T00:42:00"/>
    <d v="1899-12-30T04:30:00"/>
    <d v="1899-12-30T03:48:00"/>
    <d v="1899-12-30T01:23:00"/>
    <d v="1899-12-30T02:25:00"/>
    <x v="0"/>
  </r>
  <r>
    <x v="479"/>
    <m/>
    <x v="399"/>
    <n v="5"/>
    <d v="2023-04-06T03:26:00"/>
    <d v="2023-04-06T07:19:00"/>
    <x v="3"/>
    <x v="1"/>
    <x v="1"/>
    <x v="461"/>
    <s v="Reservada"/>
    <x v="7"/>
    <n v="159"/>
    <x v="5"/>
    <d v="1899-12-30T03:26:00"/>
    <d v="1899-12-30T07:19:00"/>
    <d v="1899-12-30T03:53:00"/>
    <d v="1899-12-30T01:05:00"/>
    <d v="1899-12-30T02:48:00"/>
    <x v="0"/>
  </r>
  <r>
    <x v="480"/>
    <m/>
    <x v="400"/>
    <n v="4"/>
    <d v="2023-04-06T01:57:00"/>
    <d v="2023-04-06T04:43:00"/>
    <x v="1"/>
    <x v="0"/>
    <x v="2"/>
    <x v="462"/>
    <s v="Reservada"/>
    <x v="4"/>
    <n v="52"/>
    <x v="5"/>
    <d v="1899-12-30T01:57:00"/>
    <d v="1899-12-30T04:43:00"/>
    <d v="1899-12-30T02:46:00"/>
    <d v="1899-12-30T00:58:00"/>
    <d v="1899-12-30T01:48:00"/>
    <x v="0"/>
  </r>
  <r>
    <x v="481"/>
    <m/>
    <x v="148"/>
    <n v="4"/>
    <d v="2023-04-06T00:41:00"/>
    <d v="2023-04-06T02:59:00"/>
    <x v="0"/>
    <x v="1"/>
    <x v="2"/>
    <x v="463"/>
    <s v="Libre"/>
    <x v="1"/>
    <n v="63"/>
    <x v="5"/>
    <d v="1899-12-30T00:41:00"/>
    <d v="1899-12-30T02:59:00"/>
    <d v="1899-12-30T02:18:00"/>
    <d v="1899-12-30T00:21:00"/>
    <d v="1899-12-30T01:57:00"/>
    <x v="0"/>
  </r>
  <r>
    <x v="482"/>
    <m/>
    <x v="401"/>
    <n v="4"/>
    <d v="2023-04-06T03:50:00"/>
    <d v="2023-04-06T07:01:00"/>
    <x v="1"/>
    <x v="0"/>
    <x v="2"/>
    <x v="464"/>
    <s v="Reservada"/>
    <x v="8"/>
    <n v="81"/>
    <x v="5"/>
    <d v="1899-12-30T03:50:00"/>
    <d v="1899-12-30T07:01:00"/>
    <d v="1899-12-30T03:11:00"/>
    <d v="1899-12-30T00:53:00"/>
    <d v="1899-12-30T02:18:00"/>
    <x v="0"/>
  </r>
  <r>
    <x v="483"/>
    <m/>
    <x v="402"/>
    <n v="2"/>
    <d v="2023-04-06T01:33:00"/>
    <d v="2023-04-06T04:31:00"/>
    <x v="4"/>
    <x v="0"/>
    <x v="2"/>
    <x v="465"/>
    <s v="Libre"/>
    <x v="9"/>
    <n v="75"/>
    <x v="5"/>
    <d v="1899-12-30T01:33:00"/>
    <d v="1899-12-30T04:31:00"/>
    <d v="1899-12-30T02:58:00"/>
    <d v="1899-12-30T00:34:00"/>
    <d v="1899-12-30T02:24:00"/>
    <x v="0"/>
  </r>
  <r>
    <x v="484"/>
    <m/>
    <x v="293"/>
    <n v="5"/>
    <d v="2023-04-06T01:00:00"/>
    <d v="2023-04-06T02:52:00"/>
    <x v="3"/>
    <x v="2"/>
    <x v="2"/>
    <x v="466"/>
    <s v="Reservada"/>
    <x v="6"/>
    <n v="144"/>
    <x v="5"/>
    <d v="1899-12-30T01:00:00"/>
    <d v="1899-12-30T02:52:00"/>
    <d v="1899-12-30T01:52:00"/>
    <d v="1899-12-30T01:19:00"/>
    <d v="1899-12-30T00:33:00"/>
    <x v="0"/>
  </r>
  <r>
    <x v="485"/>
    <m/>
    <x v="403"/>
    <n v="3"/>
    <d v="2023-04-06T02:47:00"/>
    <d v="2023-04-06T06:12:00"/>
    <x v="1"/>
    <x v="1"/>
    <x v="0"/>
    <x v="467"/>
    <s v="Ocupada"/>
    <x v="1"/>
    <n v="150"/>
    <x v="5"/>
    <d v="1899-12-30T02:47:00"/>
    <d v="1899-12-30T06:12:00"/>
    <d v="1899-12-30T03:40:00"/>
    <d v="1899-12-30T00:59:00"/>
    <d v="1899-12-30T02:26:00"/>
    <x v="0"/>
  </r>
  <r>
    <x v="486"/>
    <m/>
    <x v="61"/>
    <n v="1"/>
    <d v="2023-04-06T01:34:00"/>
    <d v="2023-04-06T03:50:00"/>
    <x v="1"/>
    <x v="0"/>
    <x v="2"/>
    <x v="468"/>
    <s v="Ocupada"/>
    <x v="3"/>
    <n v="152"/>
    <x v="5"/>
    <d v="1899-12-30T01:34:00"/>
    <d v="1899-12-30T03:50:00"/>
    <d v="1899-12-30T02:31:00"/>
    <d v="1899-12-30T01:32:00"/>
    <d v="1899-12-30T00:44:00"/>
    <x v="0"/>
  </r>
  <r>
    <x v="487"/>
    <m/>
    <x v="404"/>
    <n v="4"/>
    <d v="2023-04-06T00:00:00"/>
    <d v="2023-04-06T01:58:00"/>
    <x v="0"/>
    <x v="0"/>
    <x v="0"/>
    <x v="469"/>
    <s v="Libre"/>
    <x v="10"/>
    <n v="185"/>
    <x v="5"/>
    <d v="1899-12-30T00:00:00"/>
    <d v="1899-12-30T01:58:00"/>
    <d v="1899-12-30T01:58:00"/>
    <d v="1899-12-30T02:04:00"/>
    <d v="1899-12-30T00:00:00"/>
    <x v="1"/>
  </r>
  <r>
    <x v="488"/>
    <m/>
    <x v="405"/>
    <n v="1"/>
    <d v="2023-04-06T02:57:00"/>
    <d v="2023-04-06T05:27:00"/>
    <x v="0"/>
    <x v="1"/>
    <x v="2"/>
    <x v="470"/>
    <s v="Ocupada"/>
    <x v="10"/>
    <n v="149"/>
    <x v="5"/>
    <d v="1899-12-30T02:57:00"/>
    <d v="1899-12-30T05:27:00"/>
    <d v="1899-12-30T02:45:00"/>
    <d v="1899-12-30T00:34:00"/>
    <d v="1899-12-30T01:56:00"/>
    <x v="0"/>
  </r>
  <r>
    <x v="489"/>
    <m/>
    <x v="386"/>
    <n v="2"/>
    <d v="2023-04-06T03:20:00"/>
    <d v="2023-04-06T04:57:00"/>
    <x v="3"/>
    <x v="0"/>
    <x v="2"/>
    <x v="471"/>
    <s v="Libre"/>
    <x v="1"/>
    <n v="212"/>
    <x v="5"/>
    <d v="1899-12-30T03:20:00"/>
    <d v="1899-12-30T04:57:00"/>
    <d v="1899-12-30T01:37:00"/>
    <d v="1899-12-30T02:11:00"/>
    <d v="1899-12-30T00:00:00"/>
    <x v="1"/>
  </r>
  <r>
    <x v="490"/>
    <m/>
    <x v="358"/>
    <n v="4"/>
    <d v="2023-04-06T00:07:00"/>
    <d v="2023-04-06T02:37:00"/>
    <x v="4"/>
    <x v="1"/>
    <x v="2"/>
    <x v="3"/>
    <s v="Ocupada"/>
    <x v="0"/>
    <n v="118"/>
    <x v="5"/>
    <d v="1899-12-30T00:07:00"/>
    <d v="1899-12-30T02:37:00"/>
    <d v="1899-12-30T02:45:00"/>
    <d v="1899-12-30T00:41:00"/>
    <d v="1899-12-30T01:49:00"/>
    <x v="0"/>
  </r>
  <r>
    <x v="491"/>
    <m/>
    <x v="406"/>
    <n v="4"/>
    <d v="2023-04-06T01:03:00"/>
    <d v="2023-04-06T04:36:00"/>
    <x v="1"/>
    <x v="0"/>
    <x v="2"/>
    <x v="166"/>
    <s v="Reservada"/>
    <x v="1"/>
    <n v="210"/>
    <x v="5"/>
    <d v="1899-12-30T01:03:00"/>
    <d v="1899-12-30T04:36:00"/>
    <d v="1899-12-30T03:33:00"/>
    <d v="1899-12-30T00:49:00"/>
    <d v="1899-12-30T02:44:00"/>
    <x v="0"/>
  </r>
  <r>
    <x v="492"/>
    <m/>
    <x v="110"/>
    <n v="2"/>
    <d v="2023-04-06T00:31:00"/>
    <d v="2023-04-06T01:46:00"/>
    <x v="3"/>
    <x v="0"/>
    <x v="2"/>
    <x v="472"/>
    <s v="Ocupada"/>
    <x v="4"/>
    <n v="54"/>
    <x v="5"/>
    <d v="1899-12-30T00:31:00"/>
    <d v="1899-12-30T01:46:00"/>
    <d v="1899-12-30T01:30:00"/>
    <d v="1899-12-30T00:08:00"/>
    <d v="1899-12-30T01:07:00"/>
    <x v="0"/>
  </r>
  <r>
    <x v="493"/>
    <m/>
    <x v="292"/>
    <n v="5"/>
    <d v="2023-04-06T01:28:00"/>
    <d v="2023-04-06T04:49:00"/>
    <x v="1"/>
    <x v="1"/>
    <x v="2"/>
    <x v="473"/>
    <s v="Reservada"/>
    <x v="3"/>
    <n v="172"/>
    <x v="5"/>
    <d v="1899-12-30T01:28:00"/>
    <d v="1899-12-30T04:49:00"/>
    <d v="1899-12-30T03:21:00"/>
    <d v="1899-12-30T00:31:00"/>
    <d v="1899-12-30T02:50:00"/>
    <x v="0"/>
  </r>
  <r>
    <x v="494"/>
    <m/>
    <x v="407"/>
    <n v="6"/>
    <d v="2023-04-06T03:01:00"/>
    <d v="2023-04-06T06:50:00"/>
    <x v="2"/>
    <x v="1"/>
    <x v="2"/>
    <x v="474"/>
    <s v="Libre"/>
    <x v="5"/>
    <n v="263"/>
    <x v="5"/>
    <d v="1899-12-30T03:01:00"/>
    <d v="1899-12-30T06:50:00"/>
    <d v="1899-12-30T03:49:00"/>
    <d v="1899-12-30T01:42:00"/>
    <d v="1899-12-30T02:07:00"/>
    <x v="0"/>
  </r>
  <r>
    <x v="495"/>
    <m/>
    <x v="139"/>
    <n v="3"/>
    <d v="2023-04-06T02:34:00"/>
    <d v="2023-04-06T06:22:00"/>
    <x v="1"/>
    <x v="0"/>
    <x v="2"/>
    <x v="475"/>
    <s v="Reservada"/>
    <x v="10"/>
    <n v="223"/>
    <x v="5"/>
    <d v="1899-12-30T02:34:00"/>
    <d v="1899-12-30T06:22:00"/>
    <d v="1899-12-30T03:48:00"/>
    <d v="1899-12-30T02:13:00"/>
    <d v="1899-12-30T01:35:00"/>
    <x v="0"/>
  </r>
  <r>
    <x v="496"/>
    <m/>
    <x v="64"/>
    <n v="6"/>
    <d v="2023-04-06T03:30:00"/>
    <d v="2023-04-06T06:58:00"/>
    <x v="0"/>
    <x v="0"/>
    <x v="0"/>
    <x v="476"/>
    <s v="Reservada"/>
    <x v="10"/>
    <n v="150"/>
    <x v="5"/>
    <d v="1899-12-30T03:30:00"/>
    <d v="1899-12-30T06:58:00"/>
    <d v="1899-12-30T03:28:00"/>
    <d v="1899-12-30T00:38:00"/>
    <d v="1899-12-30T02:50:00"/>
    <x v="0"/>
  </r>
  <r>
    <x v="497"/>
    <m/>
    <x v="365"/>
    <n v="3"/>
    <d v="2023-04-06T00:17:00"/>
    <d v="2023-04-06T03:46:00"/>
    <x v="0"/>
    <x v="0"/>
    <x v="2"/>
    <x v="477"/>
    <s v="Libre"/>
    <x v="0"/>
    <n v="19"/>
    <x v="5"/>
    <d v="1899-12-30T00:17:00"/>
    <d v="1899-12-30T03:46:00"/>
    <d v="1899-12-30T03:29:00"/>
    <d v="1899-12-30T00:32:00"/>
    <d v="1899-12-30T02:57:00"/>
    <x v="0"/>
  </r>
  <r>
    <x v="498"/>
    <m/>
    <x v="353"/>
    <n v="5"/>
    <d v="2023-04-06T01:21:00"/>
    <d v="2023-04-06T04:28:00"/>
    <x v="2"/>
    <x v="2"/>
    <x v="0"/>
    <x v="478"/>
    <s v="Reservada"/>
    <x v="2"/>
    <n v="158"/>
    <x v="5"/>
    <d v="1899-12-30T01:21:00"/>
    <d v="1899-12-30T04:28:00"/>
    <d v="1899-12-30T03:07:00"/>
    <d v="1899-12-30T02:10:00"/>
    <d v="1899-12-30T00:57:00"/>
    <x v="0"/>
  </r>
  <r>
    <x v="499"/>
    <m/>
    <x v="405"/>
    <n v="5"/>
    <d v="2023-04-06T01:17:00"/>
    <d v="2023-04-06T05:15:00"/>
    <x v="4"/>
    <x v="1"/>
    <x v="0"/>
    <x v="479"/>
    <s v="Ocupada"/>
    <x v="10"/>
    <n v="93"/>
    <x v="5"/>
    <d v="1899-12-30T01:17:00"/>
    <d v="1899-12-30T05:15:00"/>
    <d v="1899-12-30T04:13:00"/>
    <d v="1899-12-30T00:42:00"/>
    <d v="1899-12-30T03:16:00"/>
    <x v="0"/>
  </r>
  <r>
    <x v="500"/>
    <m/>
    <x v="408"/>
    <n v="1"/>
    <d v="2023-04-06T03:44:00"/>
    <d v="2023-04-06T06:31:00"/>
    <x v="1"/>
    <x v="2"/>
    <x v="2"/>
    <x v="480"/>
    <s v="Ocupada"/>
    <x v="5"/>
    <n v="138"/>
    <x v="5"/>
    <d v="1899-12-30T03:44:00"/>
    <d v="1899-12-30T06:31:00"/>
    <d v="1899-12-30T03:02:00"/>
    <d v="1899-12-30T00:39:00"/>
    <d v="1899-12-30T02:08:00"/>
    <x v="0"/>
  </r>
  <r>
    <x v="501"/>
    <m/>
    <x v="202"/>
    <n v="2"/>
    <d v="2023-04-06T00:45:00"/>
    <d v="2023-04-06T01:57:00"/>
    <x v="3"/>
    <x v="0"/>
    <x v="2"/>
    <x v="481"/>
    <s v="Reservada"/>
    <x v="6"/>
    <n v="139"/>
    <x v="5"/>
    <d v="1899-12-30T00:45:00"/>
    <d v="1899-12-30T01:57:00"/>
    <d v="1899-12-30T01:12:00"/>
    <d v="1899-12-30T01:13:00"/>
    <d v="1899-12-30T00:00:00"/>
    <x v="1"/>
  </r>
  <r>
    <x v="502"/>
    <m/>
    <x v="409"/>
    <n v="1"/>
    <d v="2023-04-06T02:20:00"/>
    <d v="2023-04-06T04:02:00"/>
    <x v="0"/>
    <x v="0"/>
    <x v="2"/>
    <x v="482"/>
    <s v="Reservada"/>
    <x v="0"/>
    <n v="137"/>
    <x v="5"/>
    <d v="1899-12-30T02:20:00"/>
    <d v="1899-12-30T04:02:00"/>
    <d v="1899-12-30T01:42:00"/>
    <d v="1899-12-30T01:25:00"/>
    <d v="1899-12-30T00:17:00"/>
    <x v="0"/>
  </r>
  <r>
    <x v="503"/>
    <m/>
    <x v="410"/>
    <n v="5"/>
    <d v="2023-04-06T02:10:00"/>
    <d v="2023-04-06T04:48:00"/>
    <x v="3"/>
    <x v="2"/>
    <x v="1"/>
    <x v="483"/>
    <s v="Reservada"/>
    <x v="2"/>
    <n v="54"/>
    <x v="5"/>
    <d v="1899-12-30T02:10:00"/>
    <d v="1899-12-30T04:48:00"/>
    <d v="1899-12-30T02:38:00"/>
    <d v="1899-12-30T00:19:00"/>
    <d v="1899-12-30T02:19:00"/>
    <x v="0"/>
  </r>
  <r>
    <x v="504"/>
    <m/>
    <x v="411"/>
    <n v="1"/>
    <d v="2023-04-06T02:38:00"/>
    <d v="2023-04-06T06:07:00"/>
    <x v="2"/>
    <x v="2"/>
    <x v="2"/>
    <x v="484"/>
    <s v="Reservada"/>
    <x v="1"/>
    <n v="155"/>
    <x v="5"/>
    <d v="1899-12-30T02:38:00"/>
    <d v="1899-12-30T06:07:00"/>
    <d v="1899-12-30T03:29:00"/>
    <d v="1899-12-30T01:55:00"/>
    <d v="1899-12-30T01:34:00"/>
    <x v="0"/>
  </r>
  <r>
    <x v="505"/>
    <m/>
    <x v="412"/>
    <n v="2"/>
    <d v="2023-04-06T02:01:00"/>
    <d v="2023-04-06T04:02:00"/>
    <x v="0"/>
    <x v="2"/>
    <x v="2"/>
    <x v="116"/>
    <s v="Ocupada"/>
    <x v="3"/>
    <n v="70"/>
    <x v="5"/>
    <d v="1899-12-30T02:01:00"/>
    <d v="1899-12-30T04:02:00"/>
    <d v="1899-12-30T02:16:00"/>
    <d v="1899-12-30T00:05:00"/>
    <d v="1899-12-30T01:56:00"/>
    <x v="0"/>
  </r>
  <r>
    <x v="506"/>
    <m/>
    <x v="384"/>
    <n v="4"/>
    <d v="2023-04-06T03:26:00"/>
    <d v="2023-04-06T04:30:00"/>
    <x v="2"/>
    <x v="1"/>
    <x v="2"/>
    <x v="485"/>
    <s v="Libre"/>
    <x v="6"/>
    <n v="210"/>
    <x v="5"/>
    <d v="1899-12-30T03:26:00"/>
    <d v="1899-12-30T04:30:00"/>
    <d v="1899-12-30T01:04:00"/>
    <d v="1899-12-30T01:09:00"/>
    <d v="1899-12-30T00:00:00"/>
    <x v="1"/>
  </r>
  <r>
    <x v="507"/>
    <m/>
    <x v="413"/>
    <n v="1"/>
    <d v="2023-04-06T02:50:00"/>
    <d v="2023-04-06T06:35:00"/>
    <x v="3"/>
    <x v="0"/>
    <x v="2"/>
    <x v="486"/>
    <s v="Reservada"/>
    <x v="2"/>
    <n v="32"/>
    <x v="5"/>
    <d v="1899-12-30T02:50:00"/>
    <d v="1899-12-30T06:35:00"/>
    <d v="1899-12-30T03:45:00"/>
    <d v="1899-12-30T00:34:00"/>
    <d v="1899-12-30T03:11:00"/>
    <x v="0"/>
  </r>
  <r>
    <x v="508"/>
    <m/>
    <x v="57"/>
    <n v="3"/>
    <d v="2023-04-06T03:12:00"/>
    <d v="2023-04-06T06:02:00"/>
    <x v="1"/>
    <x v="1"/>
    <x v="2"/>
    <x v="487"/>
    <s v="Ocupada"/>
    <x v="2"/>
    <n v="80"/>
    <x v="5"/>
    <d v="1899-12-30T03:12:00"/>
    <d v="1899-12-30T06:02:00"/>
    <d v="1899-12-30T03:05:00"/>
    <d v="1899-12-30T00:47:00"/>
    <d v="1899-12-30T02:03:00"/>
    <x v="0"/>
  </r>
  <r>
    <x v="509"/>
    <m/>
    <x v="414"/>
    <n v="4"/>
    <d v="2023-04-06T03:32:00"/>
    <d v="2023-04-06T04:33:00"/>
    <x v="4"/>
    <x v="0"/>
    <x v="2"/>
    <x v="488"/>
    <s v="Libre"/>
    <x v="3"/>
    <n v="36"/>
    <x v="5"/>
    <d v="1899-12-30T03:32:00"/>
    <d v="1899-12-30T04:33:00"/>
    <d v="1899-12-30T01:01:00"/>
    <d v="1899-12-30T00:48:00"/>
    <d v="1899-12-30T00:13:00"/>
    <x v="0"/>
  </r>
  <r>
    <x v="510"/>
    <m/>
    <x v="415"/>
    <n v="1"/>
    <d v="2023-04-06T01:38:00"/>
    <d v="2023-04-06T03:23:00"/>
    <x v="1"/>
    <x v="0"/>
    <x v="2"/>
    <x v="489"/>
    <s v="Libre"/>
    <x v="10"/>
    <n v="137"/>
    <x v="5"/>
    <d v="1899-12-30T01:38:00"/>
    <d v="1899-12-30T03:23:00"/>
    <d v="1899-12-30T01:45:00"/>
    <d v="1899-12-30T00:38:00"/>
    <d v="1899-12-30T01:07:00"/>
    <x v="0"/>
  </r>
  <r>
    <x v="511"/>
    <m/>
    <x v="343"/>
    <n v="1"/>
    <d v="2023-04-06T01:19:00"/>
    <d v="2023-04-06T02:26:00"/>
    <x v="3"/>
    <x v="0"/>
    <x v="2"/>
    <x v="490"/>
    <s v="Ocupada"/>
    <x v="0"/>
    <n v="128"/>
    <x v="5"/>
    <d v="1899-12-30T01:19:00"/>
    <d v="1899-12-30T02:26:00"/>
    <d v="1899-12-30T01:22:00"/>
    <d v="1899-12-30T00:59:00"/>
    <d v="1899-12-30T00:08:00"/>
    <x v="0"/>
  </r>
  <r>
    <x v="512"/>
    <m/>
    <x v="12"/>
    <n v="6"/>
    <d v="2023-04-06T01:28:00"/>
    <d v="2023-04-06T04:51:00"/>
    <x v="0"/>
    <x v="1"/>
    <x v="2"/>
    <x v="491"/>
    <s v="Ocupada"/>
    <x v="6"/>
    <n v="54"/>
    <x v="5"/>
    <d v="1899-12-30T01:28:00"/>
    <d v="1899-12-30T04:51:00"/>
    <d v="1899-12-30T03:38:00"/>
    <d v="1899-12-30T00:56:00"/>
    <d v="1899-12-30T02:27:00"/>
    <x v="0"/>
  </r>
  <r>
    <x v="513"/>
    <m/>
    <x v="416"/>
    <n v="5"/>
    <d v="2023-04-06T01:19:00"/>
    <d v="2023-04-06T04:36:00"/>
    <x v="4"/>
    <x v="0"/>
    <x v="2"/>
    <x v="492"/>
    <s v="Libre"/>
    <x v="9"/>
    <n v="174"/>
    <x v="5"/>
    <d v="1899-12-30T01:19:00"/>
    <d v="1899-12-30T04:36:00"/>
    <d v="1899-12-30T03:17:00"/>
    <d v="1899-12-30T01:52:00"/>
    <d v="1899-12-30T01:25:00"/>
    <x v="0"/>
  </r>
  <r>
    <x v="514"/>
    <m/>
    <x v="290"/>
    <n v="2"/>
    <d v="2023-04-06T00:58:00"/>
    <d v="2023-04-06T02:03:00"/>
    <x v="2"/>
    <x v="0"/>
    <x v="2"/>
    <x v="493"/>
    <s v="Ocupada"/>
    <x v="9"/>
    <n v="18"/>
    <x v="5"/>
    <d v="1899-12-30T00:58:00"/>
    <d v="1899-12-30T02:03:00"/>
    <d v="1899-12-30T01:20:00"/>
    <d v="1899-12-30T00:13:00"/>
    <d v="1899-12-30T00:52:00"/>
    <x v="0"/>
  </r>
  <r>
    <x v="515"/>
    <m/>
    <x v="417"/>
    <n v="2"/>
    <d v="2023-04-06T03:55:00"/>
    <d v="2023-04-06T04:59:00"/>
    <x v="4"/>
    <x v="0"/>
    <x v="2"/>
    <x v="494"/>
    <s v="Reservada"/>
    <x v="3"/>
    <n v="146"/>
    <x v="5"/>
    <d v="1899-12-30T03:55:00"/>
    <d v="1899-12-30T04:59:00"/>
    <d v="1899-12-30T01:04:00"/>
    <d v="1899-12-30T01:37:00"/>
    <d v="1899-12-30T00:00:00"/>
    <x v="1"/>
  </r>
  <r>
    <x v="516"/>
    <m/>
    <x v="333"/>
    <n v="5"/>
    <d v="2023-04-06T01:35:00"/>
    <d v="2023-04-06T05:30:00"/>
    <x v="4"/>
    <x v="0"/>
    <x v="1"/>
    <x v="495"/>
    <s v="Reservada"/>
    <x v="8"/>
    <n v="103"/>
    <x v="5"/>
    <d v="1899-12-30T01:35:00"/>
    <d v="1899-12-30T05:30:00"/>
    <d v="1899-12-30T03:55:00"/>
    <d v="1899-12-30T01:05:00"/>
    <d v="1899-12-30T02:50:00"/>
    <x v="0"/>
  </r>
  <r>
    <x v="517"/>
    <m/>
    <x v="120"/>
    <n v="6"/>
    <d v="2023-04-06T02:08:00"/>
    <d v="2023-04-06T06:02:00"/>
    <x v="4"/>
    <x v="1"/>
    <x v="2"/>
    <x v="496"/>
    <s v="Ocupada"/>
    <x v="1"/>
    <n v="77"/>
    <x v="5"/>
    <d v="1899-12-30T02:08:00"/>
    <d v="1899-12-30T06:02:00"/>
    <d v="1899-12-30T04:09:00"/>
    <d v="1899-12-30T00:53:00"/>
    <d v="1899-12-30T03:01:00"/>
    <x v="0"/>
  </r>
  <r>
    <x v="518"/>
    <m/>
    <x v="418"/>
    <n v="2"/>
    <d v="2023-04-06T00:48:00"/>
    <d v="2023-04-06T03:49:00"/>
    <x v="3"/>
    <x v="0"/>
    <x v="2"/>
    <x v="497"/>
    <s v="Libre"/>
    <x v="3"/>
    <n v="245"/>
    <x v="5"/>
    <d v="1899-12-30T00:48:00"/>
    <d v="1899-12-30T03:49:00"/>
    <d v="1899-12-30T03:01:00"/>
    <d v="1899-12-30T02:36:00"/>
    <d v="1899-12-30T00:25:00"/>
    <x v="0"/>
  </r>
  <r>
    <x v="519"/>
    <m/>
    <x v="419"/>
    <n v="4"/>
    <d v="2023-04-06T03:35:00"/>
    <d v="2023-04-06T06:23:00"/>
    <x v="4"/>
    <x v="2"/>
    <x v="2"/>
    <x v="498"/>
    <s v="Libre"/>
    <x v="1"/>
    <n v="280"/>
    <x v="5"/>
    <d v="1899-12-30T03:35:00"/>
    <d v="1899-12-30T06:23:00"/>
    <d v="1899-12-30T02:48:00"/>
    <d v="1899-12-30T02:01:00"/>
    <d v="1899-12-30T00:47:00"/>
    <x v="0"/>
  </r>
  <r>
    <x v="520"/>
    <m/>
    <x v="420"/>
    <n v="2"/>
    <d v="2023-04-06T00:43:00"/>
    <d v="2023-04-06T02:54:00"/>
    <x v="4"/>
    <x v="0"/>
    <x v="2"/>
    <x v="499"/>
    <s v="Libre"/>
    <x v="6"/>
    <n v="210"/>
    <x v="5"/>
    <d v="1899-12-30T00:43:00"/>
    <d v="1899-12-30T02:54:00"/>
    <d v="1899-12-30T02:11:00"/>
    <d v="1899-12-30T01:31:00"/>
    <d v="1899-12-30T00:40:00"/>
    <x v="0"/>
  </r>
  <r>
    <x v="521"/>
    <m/>
    <x v="8"/>
    <n v="5"/>
    <d v="2023-04-06T01:38:00"/>
    <d v="2023-04-06T04:26:00"/>
    <x v="4"/>
    <x v="0"/>
    <x v="1"/>
    <x v="500"/>
    <s v="Libre"/>
    <x v="7"/>
    <n v="84"/>
    <x v="5"/>
    <d v="1899-12-30T01:38:00"/>
    <d v="1899-12-30T04:26:00"/>
    <d v="1899-12-30T02:48:00"/>
    <d v="1899-12-30T00:47:00"/>
    <d v="1899-12-30T02:01:00"/>
    <x v="0"/>
  </r>
  <r>
    <x v="522"/>
    <m/>
    <x v="421"/>
    <n v="3"/>
    <d v="2023-04-06T01:39:00"/>
    <d v="2023-04-06T04:42:00"/>
    <x v="3"/>
    <x v="0"/>
    <x v="2"/>
    <x v="21"/>
    <s v="Ocupada"/>
    <x v="10"/>
    <n v="81"/>
    <x v="5"/>
    <d v="1899-12-30T01:39:00"/>
    <d v="1899-12-30T04:42:00"/>
    <d v="1899-12-30T03:18:00"/>
    <d v="1899-12-30T00:51:00"/>
    <d v="1899-12-30T02:12:00"/>
    <x v="0"/>
  </r>
  <r>
    <x v="523"/>
    <m/>
    <x v="422"/>
    <n v="4"/>
    <d v="2023-04-06T00:03:00"/>
    <d v="2023-04-06T02:32:00"/>
    <x v="0"/>
    <x v="0"/>
    <x v="2"/>
    <x v="501"/>
    <s v="Ocupada"/>
    <x v="4"/>
    <n v="76"/>
    <x v="5"/>
    <d v="1899-12-30T00:03:00"/>
    <d v="1899-12-30T02:32:00"/>
    <d v="1899-12-30T02:44:00"/>
    <d v="1899-12-30T01:01:00"/>
    <d v="1899-12-30T01:28:00"/>
    <x v="0"/>
  </r>
  <r>
    <x v="524"/>
    <m/>
    <x v="182"/>
    <n v="3"/>
    <d v="2023-04-06T03:27:00"/>
    <d v="2023-04-06T07:14:00"/>
    <x v="0"/>
    <x v="0"/>
    <x v="2"/>
    <x v="502"/>
    <s v="Ocupada"/>
    <x v="5"/>
    <n v="197"/>
    <x v="5"/>
    <d v="1899-12-30T03:27:00"/>
    <d v="1899-12-30T07:14:00"/>
    <d v="1899-12-30T04:02:00"/>
    <d v="1899-12-30T01:17:00"/>
    <d v="1899-12-30T02:30:00"/>
    <x v="0"/>
  </r>
  <r>
    <x v="525"/>
    <m/>
    <x v="423"/>
    <n v="6"/>
    <d v="2023-04-06T03:44:00"/>
    <d v="2023-04-06T05:41:00"/>
    <x v="4"/>
    <x v="2"/>
    <x v="0"/>
    <x v="503"/>
    <s v="Libre"/>
    <x v="6"/>
    <n v="33"/>
    <x v="5"/>
    <d v="1899-12-30T03:44:00"/>
    <d v="1899-12-30T05:41:00"/>
    <d v="1899-12-30T01:57:00"/>
    <d v="1899-12-30T00:22:00"/>
    <d v="1899-12-30T01:35:00"/>
    <x v="0"/>
  </r>
  <r>
    <x v="526"/>
    <m/>
    <x v="424"/>
    <n v="4"/>
    <d v="2023-04-06T03:41:00"/>
    <d v="2023-04-06T05:55:00"/>
    <x v="1"/>
    <x v="1"/>
    <x v="1"/>
    <x v="504"/>
    <s v="Ocupada"/>
    <x v="0"/>
    <n v="54"/>
    <x v="5"/>
    <d v="1899-12-30T03:41:00"/>
    <d v="1899-12-30T05:55:00"/>
    <d v="1899-12-30T02:29:00"/>
    <d v="1899-12-30T00:31:00"/>
    <d v="1899-12-30T01:43:00"/>
    <x v="0"/>
  </r>
  <r>
    <x v="527"/>
    <m/>
    <x v="425"/>
    <n v="2"/>
    <d v="2023-04-06T01:47:00"/>
    <d v="2023-04-06T03:48:00"/>
    <x v="2"/>
    <x v="0"/>
    <x v="0"/>
    <x v="505"/>
    <s v="Reservada"/>
    <x v="6"/>
    <n v="78"/>
    <x v="5"/>
    <d v="1899-12-30T01:47:00"/>
    <d v="1899-12-30T03:48:00"/>
    <d v="1899-12-30T02:01:00"/>
    <d v="1899-12-30T02:01:00"/>
    <d v="1899-12-30T00:00:00"/>
    <x v="1"/>
  </r>
  <r>
    <x v="528"/>
    <m/>
    <x v="426"/>
    <n v="2"/>
    <d v="2023-04-06T01:58:00"/>
    <d v="2023-04-06T04:42:00"/>
    <x v="0"/>
    <x v="0"/>
    <x v="2"/>
    <x v="506"/>
    <s v="Ocupada"/>
    <x v="0"/>
    <n v="208"/>
    <x v="5"/>
    <d v="1899-12-30T01:58:00"/>
    <d v="1899-12-30T04:42:00"/>
    <d v="1899-12-30T02:59:00"/>
    <d v="1899-12-30T02:37:00"/>
    <d v="1899-12-30T00:07:00"/>
    <x v="0"/>
  </r>
  <r>
    <x v="529"/>
    <m/>
    <x v="427"/>
    <n v="5"/>
    <d v="2023-04-06T02:13:00"/>
    <d v="2023-04-06T06:07:00"/>
    <x v="3"/>
    <x v="0"/>
    <x v="2"/>
    <x v="507"/>
    <s v="Ocupada"/>
    <x v="3"/>
    <n v="160"/>
    <x v="5"/>
    <d v="1899-12-30T02:13:00"/>
    <d v="1899-12-30T06:07:00"/>
    <d v="1899-12-30T04:09:00"/>
    <d v="1899-12-30T01:46:00"/>
    <d v="1899-12-30T02:08:00"/>
    <x v="0"/>
  </r>
  <r>
    <x v="530"/>
    <m/>
    <x v="325"/>
    <n v="6"/>
    <d v="2023-04-06T03:03:00"/>
    <d v="2023-04-06T05:04:00"/>
    <x v="2"/>
    <x v="2"/>
    <x v="1"/>
    <x v="508"/>
    <s v="Libre"/>
    <x v="3"/>
    <n v="244"/>
    <x v="5"/>
    <d v="1899-12-30T03:03:00"/>
    <d v="1899-12-30T05:04:00"/>
    <d v="1899-12-30T02:01:00"/>
    <d v="1899-12-30T03:19:00"/>
    <d v="1899-12-30T00:00:00"/>
    <x v="1"/>
  </r>
  <r>
    <x v="531"/>
    <m/>
    <x v="51"/>
    <n v="3"/>
    <d v="2023-04-06T01:48:00"/>
    <d v="2023-04-06T05:26:00"/>
    <x v="0"/>
    <x v="1"/>
    <x v="0"/>
    <x v="509"/>
    <s v="Reservada"/>
    <x v="10"/>
    <n v="137"/>
    <x v="5"/>
    <d v="1899-12-30T01:48:00"/>
    <d v="1899-12-30T05:26:00"/>
    <d v="1899-12-30T03:38:00"/>
    <d v="1899-12-30T00:59:00"/>
    <d v="1899-12-30T02:39:00"/>
    <x v="0"/>
  </r>
  <r>
    <x v="532"/>
    <m/>
    <x v="183"/>
    <n v="3"/>
    <d v="2023-04-06T03:14:00"/>
    <d v="2023-04-06T05:20:00"/>
    <x v="3"/>
    <x v="2"/>
    <x v="0"/>
    <x v="510"/>
    <s v="Libre"/>
    <x v="8"/>
    <n v="41"/>
    <x v="5"/>
    <d v="1899-12-30T03:14:00"/>
    <d v="1899-12-30T05:20:00"/>
    <d v="1899-12-30T02:06:00"/>
    <d v="1899-12-30T00:48:00"/>
    <d v="1899-12-30T01:18:00"/>
    <x v="0"/>
  </r>
  <r>
    <x v="533"/>
    <m/>
    <x v="428"/>
    <n v="6"/>
    <d v="2023-04-06T01:02:00"/>
    <d v="2023-04-06T04:29:00"/>
    <x v="4"/>
    <x v="2"/>
    <x v="2"/>
    <x v="314"/>
    <s v="Reservada"/>
    <x v="2"/>
    <n v="147"/>
    <x v="5"/>
    <d v="1899-12-30T01:02:00"/>
    <d v="1899-12-30T04:29:00"/>
    <d v="1899-12-30T03:27:00"/>
    <d v="1899-12-30T01:16:00"/>
    <d v="1899-12-30T02:11:00"/>
    <x v="0"/>
  </r>
  <r>
    <x v="534"/>
    <m/>
    <x v="99"/>
    <n v="3"/>
    <d v="2023-04-06T00:57:00"/>
    <d v="2023-04-06T03:32:00"/>
    <x v="1"/>
    <x v="1"/>
    <x v="2"/>
    <x v="511"/>
    <s v="Libre"/>
    <x v="9"/>
    <n v="276"/>
    <x v="5"/>
    <d v="1899-12-30T00:57:00"/>
    <d v="1899-12-30T03:32:00"/>
    <d v="1899-12-30T02:35:00"/>
    <d v="1899-12-30T01:53:00"/>
    <d v="1899-12-30T00:42:00"/>
    <x v="0"/>
  </r>
  <r>
    <x v="535"/>
    <m/>
    <x v="429"/>
    <n v="2"/>
    <d v="2023-04-06T02:31:00"/>
    <d v="2023-04-06T04:39:00"/>
    <x v="4"/>
    <x v="0"/>
    <x v="2"/>
    <x v="512"/>
    <s v="Reservada"/>
    <x v="9"/>
    <n v="212"/>
    <x v="5"/>
    <d v="1899-12-30T02:31:00"/>
    <d v="1899-12-30T04:39:00"/>
    <d v="1899-12-30T02:08:00"/>
    <d v="1899-12-30T02:32:00"/>
    <d v="1899-12-30T00:00:00"/>
    <x v="1"/>
  </r>
  <r>
    <x v="536"/>
    <m/>
    <x v="122"/>
    <n v="6"/>
    <d v="2023-04-06T00:24:00"/>
    <d v="2023-04-06T02:09:00"/>
    <x v="0"/>
    <x v="1"/>
    <x v="0"/>
    <x v="432"/>
    <s v="Ocupada"/>
    <x v="4"/>
    <n v="63"/>
    <x v="5"/>
    <d v="1899-12-30T00:24:00"/>
    <d v="1899-12-30T02:09:00"/>
    <d v="1899-12-30T02:00:00"/>
    <d v="1899-12-30T00:21:00"/>
    <d v="1899-12-30T01:24:00"/>
    <x v="0"/>
  </r>
  <r>
    <x v="537"/>
    <m/>
    <x v="240"/>
    <n v="4"/>
    <d v="2023-04-06T03:19:00"/>
    <d v="2023-04-06T05:33:00"/>
    <x v="4"/>
    <x v="2"/>
    <x v="0"/>
    <x v="513"/>
    <s v="Libre"/>
    <x v="1"/>
    <n v="142"/>
    <x v="5"/>
    <d v="1899-12-30T03:19:00"/>
    <d v="1899-12-30T05:33:00"/>
    <d v="1899-12-30T02:14:00"/>
    <d v="1899-12-30T03:18:00"/>
    <d v="1899-12-30T00:00:00"/>
    <x v="1"/>
  </r>
  <r>
    <x v="538"/>
    <m/>
    <x v="430"/>
    <n v="3"/>
    <d v="2023-04-06T03:51:00"/>
    <d v="2023-04-06T07:00:00"/>
    <x v="2"/>
    <x v="1"/>
    <x v="1"/>
    <x v="514"/>
    <s v="Libre"/>
    <x v="1"/>
    <n v="240"/>
    <x v="5"/>
    <d v="1899-12-30T03:51:00"/>
    <d v="1899-12-30T07:00:00"/>
    <d v="1899-12-30T03:09:00"/>
    <d v="1899-12-30T02:09:00"/>
    <d v="1899-12-30T01:00:00"/>
    <x v="0"/>
  </r>
  <r>
    <x v="539"/>
    <m/>
    <x v="431"/>
    <n v="4"/>
    <d v="2023-04-06T03:46:00"/>
    <d v="2023-04-06T06:56:00"/>
    <x v="1"/>
    <x v="0"/>
    <x v="2"/>
    <x v="515"/>
    <s v="Reservada"/>
    <x v="7"/>
    <n v="124"/>
    <x v="5"/>
    <d v="1899-12-30T03:46:00"/>
    <d v="1899-12-30T06:56:00"/>
    <d v="1899-12-30T03:10:00"/>
    <d v="1899-12-30T01:22:00"/>
    <d v="1899-12-30T01:48:00"/>
    <x v="0"/>
  </r>
  <r>
    <x v="540"/>
    <m/>
    <x v="22"/>
    <n v="2"/>
    <d v="2023-04-06T00:33:00"/>
    <d v="2023-04-06T04:32:00"/>
    <x v="1"/>
    <x v="1"/>
    <x v="0"/>
    <x v="516"/>
    <s v="Reservada"/>
    <x v="1"/>
    <n v="202"/>
    <x v="5"/>
    <d v="1899-12-30T00:33:00"/>
    <d v="1899-12-30T04:32:00"/>
    <d v="1899-12-30T03:59:00"/>
    <d v="1899-12-30T02:04:00"/>
    <d v="1899-12-30T01:55:00"/>
    <x v="0"/>
  </r>
  <r>
    <x v="541"/>
    <m/>
    <x v="116"/>
    <n v="5"/>
    <d v="2023-04-06T02:47:00"/>
    <d v="2023-04-06T04:43:00"/>
    <x v="0"/>
    <x v="1"/>
    <x v="2"/>
    <x v="517"/>
    <s v="Reservada"/>
    <x v="9"/>
    <n v="148"/>
    <x v="5"/>
    <d v="1899-12-30T02:47:00"/>
    <d v="1899-12-30T04:43:00"/>
    <d v="1899-12-30T01:56:00"/>
    <d v="1899-12-30T01:55:00"/>
    <d v="1899-12-30T00:01:00"/>
    <x v="0"/>
  </r>
  <r>
    <x v="542"/>
    <m/>
    <x v="432"/>
    <n v="5"/>
    <d v="2023-04-06T00:47:00"/>
    <d v="2023-04-06T03:37:00"/>
    <x v="4"/>
    <x v="2"/>
    <x v="2"/>
    <x v="518"/>
    <s v="Reservada"/>
    <x v="3"/>
    <n v="206"/>
    <x v="5"/>
    <d v="1899-12-30T00:47:00"/>
    <d v="1899-12-30T03:37:00"/>
    <d v="1899-12-30T02:50:00"/>
    <d v="1899-12-30T01:14:00"/>
    <d v="1899-12-30T01:36:00"/>
    <x v="0"/>
  </r>
  <r>
    <x v="543"/>
    <m/>
    <x v="433"/>
    <n v="4"/>
    <d v="2023-04-06T03:17:00"/>
    <d v="2023-04-06T04:45:00"/>
    <x v="3"/>
    <x v="0"/>
    <x v="2"/>
    <x v="519"/>
    <s v="Ocupada"/>
    <x v="8"/>
    <n v="70"/>
    <x v="5"/>
    <d v="1899-12-30T03:17:00"/>
    <d v="1899-12-30T04:45:00"/>
    <d v="1899-12-30T01:43:00"/>
    <d v="1899-12-30T00:48:00"/>
    <d v="1899-12-30T00:40:00"/>
    <x v="0"/>
  </r>
  <r>
    <x v="544"/>
    <m/>
    <x v="434"/>
    <n v="5"/>
    <d v="2023-04-06T02:39:00"/>
    <d v="2023-04-06T04:26:00"/>
    <x v="2"/>
    <x v="0"/>
    <x v="1"/>
    <x v="520"/>
    <s v="Ocupada"/>
    <x v="9"/>
    <n v="130"/>
    <x v="5"/>
    <d v="1899-12-30T02:39:00"/>
    <d v="1899-12-30T04:26:00"/>
    <d v="1899-12-30T02:02:00"/>
    <d v="1899-12-30T01:39:00"/>
    <d v="1899-12-30T00:08:00"/>
    <x v="0"/>
  </r>
  <r>
    <x v="545"/>
    <m/>
    <x v="435"/>
    <n v="2"/>
    <d v="2023-04-06T03:14:00"/>
    <d v="2023-04-06T05:29:00"/>
    <x v="4"/>
    <x v="0"/>
    <x v="0"/>
    <x v="156"/>
    <s v="Reservada"/>
    <x v="6"/>
    <n v="92"/>
    <x v="5"/>
    <d v="1899-12-30T03:14:00"/>
    <d v="1899-12-30T05:29:00"/>
    <d v="1899-12-30T02:15:00"/>
    <d v="1899-12-30T01:31:00"/>
    <d v="1899-12-30T00:44:00"/>
    <x v="0"/>
  </r>
  <r>
    <x v="546"/>
    <m/>
    <x v="436"/>
    <n v="3"/>
    <d v="2023-04-06T02:43:00"/>
    <d v="2023-04-06T04:36:00"/>
    <x v="3"/>
    <x v="2"/>
    <x v="2"/>
    <x v="521"/>
    <s v="Ocupada"/>
    <x v="1"/>
    <n v="227"/>
    <x v="5"/>
    <d v="1899-12-30T02:43:00"/>
    <d v="1899-12-30T04:36:00"/>
    <d v="1899-12-30T02:08:00"/>
    <d v="1899-12-30T01:37:00"/>
    <d v="1899-12-30T00:16:00"/>
    <x v="0"/>
  </r>
  <r>
    <x v="547"/>
    <m/>
    <x v="437"/>
    <n v="2"/>
    <d v="2023-04-06T00:55:00"/>
    <d v="2023-04-06T04:03:00"/>
    <x v="2"/>
    <x v="0"/>
    <x v="2"/>
    <x v="522"/>
    <s v="Libre"/>
    <x v="9"/>
    <n v="96"/>
    <x v="5"/>
    <d v="1899-12-30T00:55:00"/>
    <d v="1899-12-30T04:03:00"/>
    <d v="1899-12-30T03:08:00"/>
    <d v="1899-12-30T01:46:00"/>
    <d v="1899-12-30T01:22:00"/>
    <x v="0"/>
  </r>
  <r>
    <x v="548"/>
    <m/>
    <x v="261"/>
    <n v="2"/>
    <d v="2023-04-06T01:33:00"/>
    <d v="2023-04-06T05:26:00"/>
    <x v="1"/>
    <x v="0"/>
    <x v="2"/>
    <x v="523"/>
    <s v="Libre"/>
    <x v="1"/>
    <n v="162"/>
    <x v="5"/>
    <d v="1899-12-30T01:33:00"/>
    <d v="1899-12-30T05:26:00"/>
    <d v="1899-12-30T03:53:00"/>
    <d v="1899-12-30T01:38:00"/>
    <d v="1899-12-30T02:15:00"/>
    <x v="0"/>
  </r>
  <r>
    <x v="549"/>
    <m/>
    <x v="372"/>
    <n v="6"/>
    <d v="2023-04-06T01:08:00"/>
    <d v="2023-04-06T02:39:00"/>
    <x v="0"/>
    <x v="0"/>
    <x v="2"/>
    <x v="524"/>
    <s v="Ocupada"/>
    <x v="2"/>
    <n v="124"/>
    <x v="5"/>
    <d v="1899-12-30T01:08:00"/>
    <d v="1899-12-30T02:39:00"/>
    <d v="1899-12-30T01:46:00"/>
    <d v="1899-12-30T00:57:00"/>
    <d v="1899-12-30T00:34:00"/>
    <x v="0"/>
  </r>
  <r>
    <x v="550"/>
    <m/>
    <x v="438"/>
    <n v="2"/>
    <d v="2023-04-06T02:58:00"/>
    <d v="2023-04-06T04:10:00"/>
    <x v="0"/>
    <x v="1"/>
    <x v="2"/>
    <x v="525"/>
    <s v="Reservada"/>
    <x v="3"/>
    <n v="171"/>
    <x v="5"/>
    <d v="1899-12-30T02:58:00"/>
    <d v="1899-12-30T04:10:00"/>
    <d v="1899-12-30T01:12:00"/>
    <d v="1899-12-30T02:03:00"/>
    <d v="1899-12-30T00:00:00"/>
    <x v="1"/>
  </r>
  <r>
    <x v="551"/>
    <m/>
    <x v="439"/>
    <n v="6"/>
    <d v="2023-04-06T00:26:00"/>
    <d v="2023-04-06T03:54:00"/>
    <x v="0"/>
    <x v="2"/>
    <x v="0"/>
    <x v="526"/>
    <s v="Libre"/>
    <x v="0"/>
    <n v="243"/>
    <x v="5"/>
    <d v="1899-12-30T00:26:00"/>
    <d v="1899-12-30T03:54:00"/>
    <d v="1899-12-30T03:28:00"/>
    <d v="1899-12-30T01:55:00"/>
    <d v="1899-12-30T01:33:00"/>
    <x v="0"/>
  </r>
  <r>
    <x v="552"/>
    <m/>
    <x v="440"/>
    <n v="2"/>
    <d v="2023-04-06T02:45:00"/>
    <d v="2023-04-06T05:24:00"/>
    <x v="0"/>
    <x v="0"/>
    <x v="2"/>
    <x v="527"/>
    <s v="Libre"/>
    <x v="2"/>
    <n v="203"/>
    <x v="5"/>
    <d v="1899-12-30T02:45:00"/>
    <d v="1899-12-30T05:24:00"/>
    <d v="1899-12-30T02:39:00"/>
    <d v="1899-12-30T02:58:00"/>
    <d v="1899-12-30T00:00:00"/>
    <x v="1"/>
  </r>
  <r>
    <x v="553"/>
    <m/>
    <x v="441"/>
    <n v="6"/>
    <d v="2023-04-06T01:30:00"/>
    <d v="2023-04-06T02:55:00"/>
    <x v="0"/>
    <x v="0"/>
    <x v="0"/>
    <x v="329"/>
    <s v="Ocupada"/>
    <x v="0"/>
    <n v="166"/>
    <x v="5"/>
    <d v="1899-12-30T01:30:00"/>
    <d v="1899-12-30T02:55:00"/>
    <d v="1899-12-30T01:40:00"/>
    <d v="1899-12-30T01:11:00"/>
    <d v="1899-12-30T00:14:00"/>
    <x v="0"/>
  </r>
  <r>
    <x v="554"/>
    <m/>
    <x v="442"/>
    <n v="1"/>
    <d v="2023-04-06T01:59:00"/>
    <d v="2023-04-06T05:02:00"/>
    <x v="2"/>
    <x v="1"/>
    <x v="1"/>
    <x v="528"/>
    <s v="Libre"/>
    <x v="2"/>
    <n v="30"/>
    <x v="5"/>
    <d v="1899-12-30T01:59:00"/>
    <d v="1899-12-30T05:02:00"/>
    <d v="1899-12-30T03:03:00"/>
    <d v="1899-12-30T00:46:00"/>
    <d v="1899-12-30T02:17:00"/>
    <x v="0"/>
  </r>
  <r>
    <x v="555"/>
    <m/>
    <x v="42"/>
    <n v="6"/>
    <d v="2023-04-06T03:57:00"/>
    <d v="2023-04-06T07:41:00"/>
    <x v="2"/>
    <x v="0"/>
    <x v="0"/>
    <x v="406"/>
    <s v="Libre"/>
    <x v="3"/>
    <n v="76"/>
    <x v="5"/>
    <d v="1899-12-30T03:57:00"/>
    <d v="1899-12-30T07:41:00"/>
    <d v="1899-12-30T03:44:00"/>
    <d v="1899-12-30T01:06:00"/>
    <d v="1899-12-30T02:38:00"/>
    <x v="0"/>
  </r>
  <r>
    <x v="556"/>
    <m/>
    <x v="115"/>
    <n v="5"/>
    <d v="2023-04-06T03:52:00"/>
    <d v="2023-04-06T07:39:00"/>
    <x v="2"/>
    <x v="0"/>
    <x v="1"/>
    <x v="529"/>
    <s v="Ocupada"/>
    <x v="8"/>
    <n v="177"/>
    <x v="5"/>
    <d v="1899-12-30T03:52:00"/>
    <d v="1899-12-30T07:39:00"/>
    <d v="1899-12-30T04:02:00"/>
    <d v="1899-12-30T01:47:00"/>
    <d v="1899-12-30T02:00:00"/>
    <x v="0"/>
  </r>
  <r>
    <x v="557"/>
    <m/>
    <x v="380"/>
    <n v="4"/>
    <d v="2023-04-06T00:18:00"/>
    <d v="2023-04-06T03:06:00"/>
    <x v="1"/>
    <x v="0"/>
    <x v="2"/>
    <x v="530"/>
    <s v="Reservada"/>
    <x v="3"/>
    <n v="179"/>
    <x v="5"/>
    <d v="1899-12-30T00:18:00"/>
    <d v="1899-12-30T03:06:00"/>
    <d v="1899-12-30T02:48:00"/>
    <d v="1899-12-30T02:47:00"/>
    <d v="1899-12-30T00:01:00"/>
    <x v="0"/>
  </r>
  <r>
    <x v="558"/>
    <m/>
    <x v="14"/>
    <n v="1"/>
    <d v="2023-04-06T00:14:00"/>
    <d v="2023-04-06T03:59:00"/>
    <x v="2"/>
    <x v="0"/>
    <x v="2"/>
    <x v="186"/>
    <s v="Reservada"/>
    <x v="7"/>
    <n v="99"/>
    <x v="5"/>
    <d v="1899-12-30T00:14:00"/>
    <d v="1899-12-30T03:59:00"/>
    <d v="1899-12-30T03:45:00"/>
    <d v="1899-12-30T00:41:00"/>
    <d v="1899-12-30T03:04:00"/>
    <x v="0"/>
  </r>
  <r>
    <x v="559"/>
    <m/>
    <x v="166"/>
    <n v="6"/>
    <d v="2023-04-06T00:15:00"/>
    <d v="2023-04-06T03:17:00"/>
    <x v="3"/>
    <x v="2"/>
    <x v="0"/>
    <x v="531"/>
    <s v="Reservada"/>
    <x v="10"/>
    <n v="111"/>
    <x v="5"/>
    <d v="1899-12-30T00:15:00"/>
    <d v="1899-12-30T03:17:00"/>
    <d v="1899-12-30T03:02:00"/>
    <d v="1899-12-30T00:48:00"/>
    <d v="1899-12-30T02:14:00"/>
    <x v="0"/>
  </r>
  <r>
    <x v="560"/>
    <m/>
    <x v="17"/>
    <n v="2"/>
    <d v="2023-04-06T01:13:00"/>
    <d v="2023-04-06T03:39:00"/>
    <x v="1"/>
    <x v="0"/>
    <x v="2"/>
    <x v="532"/>
    <s v="Reservada"/>
    <x v="9"/>
    <n v="64"/>
    <x v="5"/>
    <d v="1899-12-30T01:13:00"/>
    <d v="1899-12-30T03:39:00"/>
    <d v="1899-12-30T02:26:00"/>
    <d v="1899-12-30T01:04:00"/>
    <d v="1899-12-30T01:22:00"/>
    <x v="0"/>
  </r>
  <r>
    <x v="561"/>
    <m/>
    <x v="443"/>
    <n v="3"/>
    <d v="2023-04-06T02:36:00"/>
    <d v="2023-04-06T06:20:00"/>
    <x v="1"/>
    <x v="2"/>
    <x v="2"/>
    <x v="533"/>
    <s v="Libre"/>
    <x v="5"/>
    <n v="288"/>
    <x v="5"/>
    <d v="1899-12-30T02:36:00"/>
    <d v="1899-12-30T06:20:00"/>
    <d v="1899-12-30T03:44:00"/>
    <d v="1899-12-30T01:52:00"/>
    <d v="1899-12-30T01:52:00"/>
    <x v="0"/>
  </r>
  <r>
    <x v="562"/>
    <m/>
    <x v="70"/>
    <n v="3"/>
    <d v="2023-04-06T03:04:00"/>
    <d v="2023-04-06T04:43:00"/>
    <x v="3"/>
    <x v="1"/>
    <x v="1"/>
    <x v="534"/>
    <s v="Ocupada"/>
    <x v="10"/>
    <n v="54"/>
    <x v="5"/>
    <d v="1899-12-30T03:04:00"/>
    <d v="1899-12-30T04:43:00"/>
    <d v="1899-12-30T01:54:00"/>
    <d v="1899-12-30T00:37:00"/>
    <d v="1899-12-30T01:02:00"/>
    <x v="0"/>
  </r>
  <r>
    <x v="563"/>
    <m/>
    <x v="444"/>
    <n v="3"/>
    <d v="2023-04-06T00:31:00"/>
    <d v="2023-04-06T02:23:00"/>
    <x v="3"/>
    <x v="2"/>
    <x v="1"/>
    <x v="535"/>
    <s v="Reservada"/>
    <x v="5"/>
    <n v="156"/>
    <x v="5"/>
    <d v="1899-12-30T00:31:00"/>
    <d v="1899-12-30T02:23:00"/>
    <d v="1899-12-30T01:52:00"/>
    <d v="1899-12-30T00:54:00"/>
    <d v="1899-12-30T00:58:00"/>
    <x v="0"/>
  </r>
  <r>
    <x v="564"/>
    <m/>
    <x v="445"/>
    <n v="6"/>
    <d v="2023-04-06T02:39:00"/>
    <d v="2023-04-06T05:29:00"/>
    <x v="1"/>
    <x v="0"/>
    <x v="2"/>
    <x v="83"/>
    <s v="Libre"/>
    <x v="5"/>
    <n v="251"/>
    <x v="5"/>
    <d v="1899-12-30T02:39:00"/>
    <d v="1899-12-30T05:29:00"/>
    <d v="1899-12-30T02:50:00"/>
    <d v="1899-12-30T01:38:00"/>
    <d v="1899-12-30T01:12:00"/>
    <x v="0"/>
  </r>
  <r>
    <x v="565"/>
    <m/>
    <x v="21"/>
    <n v="3"/>
    <d v="2023-04-06T01:45:00"/>
    <d v="2023-04-06T04:57:00"/>
    <x v="0"/>
    <x v="0"/>
    <x v="2"/>
    <x v="536"/>
    <s v="Libre"/>
    <x v="7"/>
    <n v="78"/>
    <x v="5"/>
    <d v="1899-12-30T01:45:00"/>
    <d v="1899-12-30T04:57:00"/>
    <d v="1899-12-30T03:12:00"/>
    <d v="1899-12-30T00:56:00"/>
    <d v="1899-12-30T02:16:00"/>
    <x v="0"/>
  </r>
  <r>
    <x v="566"/>
    <m/>
    <x v="329"/>
    <n v="4"/>
    <d v="2023-04-06T01:59:00"/>
    <d v="2023-04-06T05:16:00"/>
    <x v="4"/>
    <x v="0"/>
    <x v="0"/>
    <x v="256"/>
    <s v="Ocupada"/>
    <x v="9"/>
    <n v="253"/>
    <x v="5"/>
    <d v="1899-12-30T01:59:00"/>
    <d v="1899-12-30T05:16:00"/>
    <d v="1899-12-30T03:32:00"/>
    <d v="1899-12-30T01:42:00"/>
    <d v="1899-12-30T01:35:00"/>
    <x v="0"/>
  </r>
  <r>
    <x v="567"/>
    <m/>
    <x v="51"/>
    <n v="1"/>
    <d v="2023-04-06T01:39:00"/>
    <d v="2023-04-06T03:28:00"/>
    <x v="4"/>
    <x v="0"/>
    <x v="0"/>
    <x v="537"/>
    <s v="Ocupada"/>
    <x v="1"/>
    <n v="182"/>
    <x v="5"/>
    <d v="1899-12-30T01:39:00"/>
    <d v="1899-12-30T03:28:00"/>
    <d v="1899-12-30T02:04:00"/>
    <d v="1899-12-30T01:24:00"/>
    <d v="1899-12-30T00:25:00"/>
    <x v="0"/>
  </r>
  <r>
    <x v="568"/>
    <m/>
    <x v="446"/>
    <n v="5"/>
    <d v="2023-04-06T01:28:00"/>
    <d v="2023-04-06T03:05:00"/>
    <x v="1"/>
    <x v="0"/>
    <x v="2"/>
    <x v="538"/>
    <s v="Reservada"/>
    <x v="6"/>
    <n v="131"/>
    <x v="5"/>
    <d v="1899-12-30T01:28:00"/>
    <d v="1899-12-30T03:05:00"/>
    <d v="1899-12-30T01:37:00"/>
    <d v="1899-12-30T00:58:00"/>
    <d v="1899-12-30T00:39:00"/>
    <x v="0"/>
  </r>
  <r>
    <x v="569"/>
    <m/>
    <x v="447"/>
    <n v="6"/>
    <d v="2023-04-06T02:40:00"/>
    <d v="2023-04-06T04:27:00"/>
    <x v="3"/>
    <x v="0"/>
    <x v="2"/>
    <x v="143"/>
    <s v="Libre"/>
    <x v="1"/>
    <n v="85"/>
    <x v="5"/>
    <d v="1899-12-30T02:40:00"/>
    <d v="1899-12-30T04:27:00"/>
    <d v="1899-12-30T01:47:00"/>
    <d v="1899-12-30T00:46:00"/>
    <d v="1899-12-30T01:01:00"/>
    <x v="0"/>
  </r>
  <r>
    <x v="570"/>
    <m/>
    <x v="39"/>
    <n v="2"/>
    <d v="2023-04-06T01:21:00"/>
    <d v="2023-04-06T02:54:00"/>
    <x v="3"/>
    <x v="0"/>
    <x v="2"/>
    <x v="539"/>
    <s v="Libre"/>
    <x v="4"/>
    <n v="54"/>
    <x v="5"/>
    <d v="1899-12-30T01:21:00"/>
    <d v="1899-12-30T02:54:00"/>
    <d v="1899-12-30T01:33:00"/>
    <d v="1899-12-30T00:26:00"/>
    <d v="1899-12-30T01:07:00"/>
    <x v="0"/>
  </r>
  <r>
    <x v="571"/>
    <m/>
    <x v="448"/>
    <n v="3"/>
    <d v="2023-04-06T02:53:00"/>
    <d v="2023-04-06T06:27:00"/>
    <x v="4"/>
    <x v="0"/>
    <x v="1"/>
    <x v="540"/>
    <s v="Ocupada"/>
    <x v="2"/>
    <n v="74"/>
    <x v="5"/>
    <d v="1899-12-30T02:53:00"/>
    <d v="1899-12-30T06:27:00"/>
    <d v="1899-12-30T03:49:00"/>
    <d v="1899-12-30T00:44:00"/>
    <d v="1899-12-30T02:50:00"/>
    <x v="0"/>
  </r>
  <r>
    <x v="572"/>
    <m/>
    <x v="449"/>
    <n v="3"/>
    <d v="2023-04-06T03:12:00"/>
    <d v="2023-04-06T07:09:00"/>
    <x v="0"/>
    <x v="0"/>
    <x v="2"/>
    <x v="541"/>
    <s v="Ocupada"/>
    <x v="9"/>
    <n v="165"/>
    <x v="5"/>
    <d v="1899-12-30T03:12:00"/>
    <d v="1899-12-30T07:09:00"/>
    <d v="1899-12-30T04:12:00"/>
    <d v="1899-12-30T01:09:00"/>
    <d v="1899-12-30T02:48:00"/>
    <x v="0"/>
  </r>
  <r>
    <x v="573"/>
    <m/>
    <x v="450"/>
    <n v="3"/>
    <d v="2023-04-06T00:31:00"/>
    <d v="2023-04-06T03:08:00"/>
    <x v="3"/>
    <x v="0"/>
    <x v="2"/>
    <x v="542"/>
    <s v="Libre"/>
    <x v="2"/>
    <n v="207"/>
    <x v="5"/>
    <d v="1899-12-30T00:31:00"/>
    <d v="1899-12-30T03:08:00"/>
    <d v="1899-12-30T02:37:00"/>
    <d v="1899-12-30T02:48:00"/>
    <d v="1899-12-30T00:00:00"/>
    <x v="1"/>
  </r>
  <r>
    <x v="574"/>
    <m/>
    <x v="272"/>
    <n v="4"/>
    <d v="2023-04-06T01:36:00"/>
    <d v="2023-04-06T04:44:00"/>
    <x v="4"/>
    <x v="0"/>
    <x v="2"/>
    <x v="543"/>
    <s v="Libre"/>
    <x v="3"/>
    <n v="18"/>
    <x v="5"/>
    <d v="1899-12-30T01:36:00"/>
    <d v="1899-12-30T04:44:00"/>
    <d v="1899-12-30T03:08:00"/>
    <d v="1899-12-30T00:44:00"/>
    <d v="1899-12-30T02:24:00"/>
    <x v="0"/>
  </r>
  <r>
    <x v="575"/>
    <m/>
    <x v="451"/>
    <n v="1"/>
    <d v="2023-04-06T03:57:00"/>
    <d v="2023-04-06T07:06:00"/>
    <x v="4"/>
    <x v="2"/>
    <x v="1"/>
    <x v="544"/>
    <s v="Reservada"/>
    <x v="7"/>
    <n v="234"/>
    <x v="5"/>
    <d v="1899-12-30T03:57:00"/>
    <d v="1899-12-30T07:06:00"/>
    <d v="1899-12-30T03:09:00"/>
    <d v="1899-12-30T01:55:00"/>
    <d v="1899-12-30T01:14:00"/>
    <x v="0"/>
  </r>
  <r>
    <x v="576"/>
    <m/>
    <x v="452"/>
    <n v="4"/>
    <d v="2023-04-06T03:13:00"/>
    <d v="2023-04-06T06:40:00"/>
    <x v="4"/>
    <x v="0"/>
    <x v="2"/>
    <x v="545"/>
    <s v="Libre"/>
    <x v="4"/>
    <n v="40"/>
    <x v="5"/>
    <d v="1899-12-30T03:13:00"/>
    <d v="1899-12-30T06:40:00"/>
    <d v="1899-12-30T03:27:00"/>
    <d v="1899-12-30T00:25:00"/>
    <d v="1899-12-30T03:02:00"/>
    <x v="0"/>
  </r>
  <r>
    <x v="577"/>
    <m/>
    <x v="191"/>
    <n v="6"/>
    <d v="2023-04-06T02:11:00"/>
    <d v="2023-04-06T04:24:00"/>
    <x v="0"/>
    <x v="0"/>
    <x v="2"/>
    <x v="546"/>
    <s v="Ocupada"/>
    <x v="0"/>
    <n v="90"/>
    <x v="5"/>
    <d v="1899-12-30T02:11:00"/>
    <d v="1899-12-30T04:24:00"/>
    <d v="1899-12-30T02:28:00"/>
    <d v="1899-12-30T00:44:00"/>
    <d v="1899-12-30T01:29:00"/>
    <x v="0"/>
  </r>
  <r>
    <x v="578"/>
    <m/>
    <x v="453"/>
    <n v="2"/>
    <d v="2023-04-06T00:10:00"/>
    <d v="2023-04-06T02:17:00"/>
    <x v="0"/>
    <x v="0"/>
    <x v="2"/>
    <x v="547"/>
    <s v="Libre"/>
    <x v="3"/>
    <n v="50"/>
    <x v="5"/>
    <d v="1899-12-30T00:10:00"/>
    <d v="1899-12-30T02:17:00"/>
    <d v="1899-12-30T02:07:00"/>
    <d v="1899-12-30T00:48:00"/>
    <d v="1899-12-30T01:19:00"/>
    <x v="0"/>
  </r>
  <r>
    <x v="579"/>
    <m/>
    <x v="38"/>
    <n v="5"/>
    <d v="2023-04-06T00:06:00"/>
    <d v="2023-04-06T01:18:00"/>
    <x v="4"/>
    <x v="0"/>
    <x v="0"/>
    <x v="548"/>
    <s v="Libre"/>
    <x v="7"/>
    <n v="33"/>
    <x v="5"/>
    <d v="1899-12-30T00:06:00"/>
    <d v="1899-12-30T01:18:00"/>
    <d v="1899-12-30T01:12:00"/>
    <d v="1899-12-30T00:30:00"/>
    <d v="1899-12-30T00:42:00"/>
    <x v="0"/>
  </r>
  <r>
    <x v="580"/>
    <m/>
    <x v="97"/>
    <n v="5"/>
    <d v="2023-04-06T03:33:00"/>
    <d v="2023-04-06T05:08:00"/>
    <x v="4"/>
    <x v="0"/>
    <x v="2"/>
    <x v="549"/>
    <s v="Ocupada"/>
    <x v="4"/>
    <n v="123"/>
    <x v="5"/>
    <d v="1899-12-30T03:33:00"/>
    <d v="1899-12-30T05:08:00"/>
    <d v="1899-12-30T01:50:00"/>
    <d v="1899-12-30T00:55:00"/>
    <d v="1899-12-30T00:40:00"/>
    <x v="0"/>
  </r>
  <r>
    <x v="581"/>
    <m/>
    <x v="454"/>
    <n v="1"/>
    <d v="2023-04-06T03:48:00"/>
    <d v="2023-04-06T05:09:00"/>
    <x v="2"/>
    <x v="0"/>
    <x v="2"/>
    <x v="550"/>
    <s v="Reservada"/>
    <x v="7"/>
    <n v="54"/>
    <x v="5"/>
    <d v="1899-12-30T03:48:00"/>
    <d v="1899-12-30T05:09:00"/>
    <d v="1899-12-30T01:21:00"/>
    <d v="1899-12-30T00:42:00"/>
    <d v="1899-12-30T00:39:00"/>
    <x v="0"/>
  </r>
  <r>
    <x v="582"/>
    <m/>
    <x v="232"/>
    <n v="2"/>
    <d v="2023-04-06T01:41:00"/>
    <d v="2023-04-06T03:34:00"/>
    <x v="2"/>
    <x v="2"/>
    <x v="0"/>
    <x v="551"/>
    <s v="Libre"/>
    <x v="2"/>
    <n v="243"/>
    <x v="5"/>
    <d v="1899-12-30T01:41:00"/>
    <d v="1899-12-30T03:34:00"/>
    <d v="1899-12-30T01:53:00"/>
    <d v="1899-12-30T01:45:00"/>
    <d v="1899-12-30T00:08:00"/>
    <x v="0"/>
  </r>
  <r>
    <x v="583"/>
    <m/>
    <x v="455"/>
    <n v="4"/>
    <d v="2023-04-06T03:35:00"/>
    <d v="2023-04-06T06:59:00"/>
    <x v="0"/>
    <x v="0"/>
    <x v="0"/>
    <x v="552"/>
    <s v="Reservada"/>
    <x v="9"/>
    <n v="139"/>
    <x v="5"/>
    <d v="1899-12-30T03:35:00"/>
    <d v="1899-12-30T06:59:00"/>
    <d v="1899-12-30T03:24:00"/>
    <d v="1899-12-30T01:54:00"/>
    <d v="1899-12-30T01:30:00"/>
    <x v="0"/>
  </r>
  <r>
    <x v="584"/>
    <m/>
    <x v="387"/>
    <n v="5"/>
    <d v="2023-04-06T01:23:00"/>
    <d v="2023-04-06T02:37:00"/>
    <x v="0"/>
    <x v="1"/>
    <x v="2"/>
    <x v="553"/>
    <s v="Libre"/>
    <x v="8"/>
    <n v="128"/>
    <x v="5"/>
    <d v="1899-12-30T01:23:00"/>
    <d v="1899-12-30T02:37:00"/>
    <d v="1899-12-30T01:14:00"/>
    <d v="1899-12-30T01:35:00"/>
    <d v="1899-12-30T00:00:00"/>
    <x v="1"/>
  </r>
  <r>
    <x v="585"/>
    <m/>
    <x v="456"/>
    <n v="5"/>
    <d v="2023-04-06T00:44:00"/>
    <d v="2023-04-06T03:55:00"/>
    <x v="0"/>
    <x v="2"/>
    <x v="1"/>
    <x v="135"/>
    <s v="Ocupada"/>
    <x v="5"/>
    <n v="171"/>
    <x v="5"/>
    <d v="1899-12-30T00:44:00"/>
    <d v="1899-12-30T03:55:00"/>
    <d v="1899-12-30T03:26:00"/>
    <d v="1899-12-30T01:32:00"/>
    <d v="1899-12-30T01:39:00"/>
    <x v="0"/>
  </r>
  <r>
    <x v="586"/>
    <m/>
    <x v="457"/>
    <n v="4"/>
    <d v="2023-04-06T03:38:00"/>
    <d v="2023-04-06T04:42:00"/>
    <x v="0"/>
    <x v="1"/>
    <x v="2"/>
    <x v="554"/>
    <s v="Ocupada"/>
    <x v="7"/>
    <n v="48"/>
    <x v="5"/>
    <d v="1899-12-30T03:38:00"/>
    <d v="1899-12-30T04:42:00"/>
    <d v="1899-12-30T01:19:00"/>
    <d v="1899-12-30T00:43:00"/>
    <d v="1899-12-30T00:21:00"/>
    <x v="0"/>
  </r>
  <r>
    <x v="587"/>
    <m/>
    <x v="441"/>
    <n v="2"/>
    <d v="2023-04-06T02:20:00"/>
    <d v="2023-04-06T05:58:00"/>
    <x v="0"/>
    <x v="2"/>
    <x v="1"/>
    <x v="555"/>
    <s v="Libre"/>
    <x v="3"/>
    <n v="101"/>
    <x v="5"/>
    <d v="1899-12-30T02:20:00"/>
    <d v="1899-12-30T05:58:00"/>
    <d v="1899-12-30T03:38:00"/>
    <d v="1899-12-30T00:37:00"/>
    <d v="1899-12-30T03:01:00"/>
    <x v="0"/>
  </r>
  <r>
    <x v="588"/>
    <m/>
    <x v="458"/>
    <n v="4"/>
    <d v="2023-04-06T03:14:00"/>
    <d v="2023-04-06T05:57:00"/>
    <x v="4"/>
    <x v="0"/>
    <x v="0"/>
    <x v="375"/>
    <s v="Libre"/>
    <x v="7"/>
    <n v="284"/>
    <x v="5"/>
    <d v="1899-12-30T03:14:00"/>
    <d v="1899-12-30T05:57:00"/>
    <d v="1899-12-30T02:43:00"/>
    <d v="1899-12-30T02:00:00"/>
    <d v="1899-12-30T00:43:00"/>
    <x v="0"/>
  </r>
  <r>
    <x v="589"/>
    <m/>
    <x v="201"/>
    <n v="6"/>
    <d v="2023-04-06T02:45:00"/>
    <d v="2023-04-06T04:27:00"/>
    <x v="2"/>
    <x v="1"/>
    <x v="2"/>
    <x v="556"/>
    <s v="Ocupada"/>
    <x v="5"/>
    <n v="122"/>
    <x v="5"/>
    <d v="1899-12-30T02:45:00"/>
    <d v="1899-12-30T04:27:00"/>
    <d v="1899-12-30T01:57:00"/>
    <d v="1899-12-30T01:04:00"/>
    <d v="1899-12-30T00:38:00"/>
    <x v="0"/>
  </r>
  <r>
    <x v="590"/>
    <m/>
    <x v="459"/>
    <n v="6"/>
    <d v="2023-04-06T03:44:00"/>
    <d v="2023-04-06T06:19:00"/>
    <x v="0"/>
    <x v="1"/>
    <x v="2"/>
    <x v="557"/>
    <s v="Libre"/>
    <x v="6"/>
    <n v="120"/>
    <x v="5"/>
    <d v="1899-12-30T03:44:00"/>
    <d v="1899-12-30T06:19:00"/>
    <d v="1899-12-30T02:35:00"/>
    <d v="1899-12-30T00:51:00"/>
    <d v="1899-12-30T01:44:00"/>
    <x v="0"/>
  </r>
  <r>
    <x v="591"/>
    <m/>
    <x v="460"/>
    <n v="1"/>
    <d v="2023-04-06T00:48:00"/>
    <d v="2023-04-06T02:40:00"/>
    <x v="2"/>
    <x v="0"/>
    <x v="2"/>
    <x v="558"/>
    <s v="Reservada"/>
    <x v="8"/>
    <n v="94"/>
    <x v="5"/>
    <d v="1899-12-30T00:48:00"/>
    <d v="1899-12-30T02:40:00"/>
    <d v="1899-12-30T01:52:00"/>
    <d v="1899-12-30T01:41:00"/>
    <d v="1899-12-30T00:11:00"/>
    <x v="0"/>
  </r>
  <r>
    <x v="592"/>
    <m/>
    <x v="461"/>
    <n v="5"/>
    <d v="2023-04-06T00:25:00"/>
    <d v="2023-04-06T02:17:00"/>
    <x v="4"/>
    <x v="0"/>
    <x v="0"/>
    <x v="559"/>
    <s v="Reservada"/>
    <x v="0"/>
    <n v="209"/>
    <x v="5"/>
    <d v="1899-12-30T00:25:00"/>
    <d v="1899-12-30T02:17:00"/>
    <d v="1899-12-30T01:52:00"/>
    <d v="1899-12-30T00:48:00"/>
    <d v="1899-12-30T01:04:00"/>
    <x v="0"/>
  </r>
  <r>
    <x v="593"/>
    <m/>
    <x v="462"/>
    <n v="1"/>
    <d v="2023-04-06T03:20:00"/>
    <d v="2023-04-06T04:49:00"/>
    <x v="0"/>
    <x v="0"/>
    <x v="0"/>
    <x v="560"/>
    <s v="Libre"/>
    <x v="6"/>
    <n v="139"/>
    <x v="5"/>
    <d v="1899-12-30T03:20:00"/>
    <d v="1899-12-30T04:49:00"/>
    <d v="1899-12-30T01:29:00"/>
    <d v="1899-12-30T01:38:00"/>
    <d v="1899-12-30T00:00:00"/>
    <x v="1"/>
  </r>
  <r>
    <x v="594"/>
    <m/>
    <x v="18"/>
    <n v="5"/>
    <d v="2023-04-06T03:03:00"/>
    <d v="2023-04-06T05:27:00"/>
    <x v="2"/>
    <x v="0"/>
    <x v="2"/>
    <x v="561"/>
    <s v="Ocupada"/>
    <x v="3"/>
    <n v="72"/>
    <x v="5"/>
    <d v="1899-12-30T03:03:00"/>
    <d v="1899-12-30T05:27:00"/>
    <d v="1899-12-30T02:39:00"/>
    <d v="1899-12-30T00:49:00"/>
    <d v="1899-12-30T01:35:00"/>
    <x v="0"/>
  </r>
  <r>
    <x v="595"/>
    <m/>
    <x v="463"/>
    <n v="2"/>
    <d v="2023-04-06T01:21:00"/>
    <d v="2023-04-06T03:39:00"/>
    <x v="2"/>
    <x v="0"/>
    <x v="0"/>
    <x v="562"/>
    <s v="Ocupada"/>
    <x v="8"/>
    <n v="240"/>
    <x v="5"/>
    <d v="1899-12-30T01:21:00"/>
    <d v="1899-12-30T03:39:00"/>
    <d v="1899-12-30T02:33:00"/>
    <d v="1899-12-30T02:38:00"/>
    <d v="1899-12-30T00:00:00"/>
    <x v="1"/>
  </r>
  <r>
    <x v="596"/>
    <m/>
    <x v="405"/>
    <n v="1"/>
    <d v="2023-04-06T00:51:00"/>
    <d v="2023-04-06T03:51:00"/>
    <x v="1"/>
    <x v="0"/>
    <x v="2"/>
    <x v="563"/>
    <s v="Ocupada"/>
    <x v="6"/>
    <n v="150"/>
    <x v="5"/>
    <d v="1899-12-30T00:51:00"/>
    <d v="1899-12-30T03:51:00"/>
    <d v="1899-12-30T03:15:00"/>
    <d v="1899-12-30T02:21:00"/>
    <d v="1899-12-30T00:39:00"/>
    <x v="0"/>
  </r>
  <r>
    <x v="597"/>
    <m/>
    <x v="464"/>
    <n v="6"/>
    <d v="2023-04-06T03:16:00"/>
    <d v="2023-04-06T06:59:00"/>
    <x v="3"/>
    <x v="0"/>
    <x v="2"/>
    <x v="564"/>
    <s v="Reservada"/>
    <x v="0"/>
    <n v="209"/>
    <x v="5"/>
    <d v="1899-12-30T03:16:00"/>
    <d v="1899-12-30T06:59:00"/>
    <d v="1899-12-30T03:43:00"/>
    <d v="1899-12-30T01:21:00"/>
    <d v="1899-12-30T02:22:00"/>
    <x v="0"/>
  </r>
  <r>
    <x v="598"/>
    <m/>
    <x v="465"/>
    <n v="3"/>
    <d v="2023-04-06T00:34:00"/>
    <d v="2023-04-06T04:21:00"/>
    <x v="2"/>
    <x v="0"/>
    <x v="2"/>
    <x v="565"/>
    <s v="Libre"/>
    <x v="3"/>
    <n v="169"/>
    <x v="5"/>
    <d v="1899-12-30T00:34:00"/>
    <d v="1899-12-30T04:21:00"/>
    <d v="1899-12-30T03:47:00"/>
    <d v="1899-12-30T01:48:00"/>
    <d v="1899-12-30T01:59:00"/>
    <x v="0"/>
  </r>
  <r>
    <x v="599"/>
    <m/>
    <x v="466"/>
    <n v="4"/>
    <d v="2023-04-06T03:58:00"/>
    <d v="2023-04-06T05:01:00"/>
    <x v="0"/>
    <x v="0"/>
    <x v="0"/>
    <x v="513"/>
    <s v="Ocupada"/>
    <x v="9"/>
    <n v="144"/>
    <x v="5"/>
    <d v="1899-12-30T03:58:00"/>
    <d v="1899-12-30T05:01:00"/>
    <d v="1899-12-30T01:18:00"/>
    <d v="1899-12-30T01:05:00"/>
    <d v="1899-12-30T00:00:00"/>
    <x v="1"/>
  </r>
  <r>
    <x v="600"/>
    <m/>
    <x v="21"/>
    <n v="1"/>
    <d v="2023-04-06T02:43:00"/>
    <d v="2023-04-06T06:15:00"/>
    <x v="4"/>
    <x v="2"/>
    <x v="2"/>
    <x v="566"/>
    <s v="Libre"/>
    <x v="4"/>
    <n v="292"/>
    <x v="5"/>
    <d v="1899-12-30T02:43:00"/>
    <d v="1899-12-30T06:15:00"/>
    <d v="1899-12-30T03:32:00"/>
    <d v="1899-12-30T01:55:00"/>
    <d v="1899-12-30T01:37:00"/>
    <x v="0"/>
  </r>
  <r>
    <x v="601"/>
    <m/>
    <x v="467"/>
    <n v="3"/>
    <d v="2023-04-06T03:52:00"/>
    <d v="2023-04-06T07:00:00"/>
    <x v="2"/>
    <x v="0"/>
    <x v="1"/>
    <x v="567"/>
    <s v="Reservada"/>
    <x v="0"/>
    <n v="266"/>
    <x v="5"/>
    <d v="1899-12-30T03:52:00"/>
    <d v="1899-12-30T07:00:00"/>
    <d v="1899-12-30T03:08:00"/>
    <d v="1899-12-30T02:42:00"/>
    <d v="1899-12-30T00:26:00"/>
    <x v="0"/>
  </r>
  <r>
    <x v="602"/>
    <m/>
    <x v="126"/>
    <n v="6"/>
    <d v="2023-04-06T00:51:00"/>
    <d v="2023-04-06T04:21:00"/>
    <x v="1"/>
    <x v="0"/>
    <x v="2"/>
    <x v="568"/>
    <s v="Libre"/>
    <x v="7"/>
    <n v="62"/>
    <x v="5"/>
    <d v="1899-12-30T00:51:00"/>
    <d v="1899-12-30T04:21:00"/>
    <d v="1899-12-30T03:30:00"/>
    <d v="1899-12-30T00:17:00"/>
    <d v="1899-12-30T03:13:00"/>
    <x v="0"/>
  </r>
  <r>
    <x v="603"/>
    <m/>
    <x v="203"/>
    <n v="5"/>
    <d v="2023-04-06T01:18:00"/>
    <d v="2023-04-06T05:16:00"/>
    <x v="2"/>
    <x v="0"/>
    <x v="2"/>
    <x v="43"/>
    <s v="Ocupada"/>
    <x v="8"/>
    <n v="105"/>
    <x v="5"/>
    <d v="1899-12-30T01:18:00"/>
    <d v="1899-12-30T05:16:00"/>
    <d v="1899-12-30T04:13:00"/>
    <d v="1899-12-30T00:42:00"/>
    <d v="1899-12-30T03:16:00"/>
    <x v="0"/>
  </r>
  <r>
    <x v="604"/>
    <m/>
    <x v="468"/>
    <n v="2"/>
    <d v="2023-04-06T02:49:00"/>
    <d v="2023-04-06T06:24:00"/>
    <x v="0"/>
    <x v="0"/>
    <x v="1"/>
    <x v="569"/>
    <s v="Ocupada"/>
    <x v="7"/>
    <n v="220"/>
    <x v="5"/>
    <d v="1899-12-30T02:49:00"/>
    <d v="1899-12-30T06:24:00"/>
    <d v="1899-12-30T03:50:00"/>
    <d v="1899-12-30T02:56:00"/>
    <d v="1899-12-30T00:39:00"/>
    <x v="0"/>
  </r>
  <r>
    <x v="605"/>
    <m/>
    <x v="397"/>
    <n v="2"/>
    <d v="2023-04-06T03:14:00"/>
    <d v="2023-04-06T06:06:00"/>
    <x v="3"/>
    <x v="0"/>
    <x v="2"/>
    <x v="570"/>
    <s v="Ocupada"/>
    <x v="5"/>
    <n v="183"/>
    <x v="5"/>
    <d v="1899-12-30T03:14:00"/>
    <d v="1899-12-30T06:06:00"/>
    <d v="1899-12-30T03:07:00"/>
    <d v="1899-12-30T02:25:00"/>
    <d v="1899-12-30T00:27:00"/>
    <x v="0"/>
  </r>
  <r>
    <x v="606"/>
    <m/>
    <x v="28"/>
    <n v="1"/>
    <d v="2023-04-06T01:24:00"/>
    <d v="2023-04-06T03:29:00"/>
    <x v="3"/>
    <x v="0"/>
    <x v="2"/>
    <x v="571"/>
    <s v="Ocupada"/>
    <x v="3"/>
    <n v="68"/>
    <x v="5"/>
    <d v="1899-12-30T01:24:00"/>
    <d v="1899-12-30T03:29:00"/>
    <d v="1899-12-30T02:20:00"/>
    <d v="1899-12-30T01:09:00"/>
    <d v="1899-12-30T00:56:00"/>
    <x v="0"/>
  </r>
  <r>
    <x v="607"/>
    <m/>
    <x v="469"/>
    <n v="6"/>
    <d v="2023-04-06T03:58:00"/>
    <d v="2023-04-06T07:20:00"/>
    <x v="0"/>
    <x v="0"/>
    <x v="2"/>
    <x v="572"/>
    <s v="Reservada"/>
    <x v="0"/>
    <n v="29"/>
    <x v="5"/>
    <d v="1899-12-30T03:58:00"/>
    <d v="1899-12-30T07:20:00"/>
    <d v="1899-12-30T03:22:00"/>
    <d v="1899-12-30T00:45:00"/>
    <d v="1899-12-30T02:37:00"/>
    <x v="0"/>
  </r>
  <r>
    <x v="608"/>
    <m/>
    <x v="190"/>
    <n v="4"/>
    <d v="2023-04-06T03:23:00"/>
    <d v="2023-04-06T07:02:00"/>
    <x v="1"/>
    <x v="0"/>
    <x v="2"/>
    <x v="573"/>
    <s v="Reservada"/>
    <x v="8"/>
    <n v="32"/>
    <x v="5"/>
    <d v="1899-12-30T03:23:00"/>
    <d v="1899-12-30T07:02:00"/>
    <d v="1899-12-30T03:39:00"/>
    <d v="1899-12-30T00:27:00"/>
    <d v="1899-12-30T03:12:00"/>
    <x v="0"/>
  </r>
  <r>
    <x v="609"/>
    <m/>
    <x v="14"/>
    <n v="4"/>
    <d v="2023-04-06T02:12:00"/>
    <d v="2023-04-06T04:11:00"/>
    <x v="3"/>
    <x v="2"/>
    <x v="2"/>
    <x v="15"/>
    <s v="Ocupada"/>
    <x v="3"/>
    <n v="44"/>
    <x v="5"/>
    <d v="1899-12-30T02:12:00"/>
    <d v="1899-12-30T04:11:00"/>
    <d v="1899-12-30T02:14:00"/>
    <d v="1899-12-30T00:47:00"/>
    <d v="1899-12-30T01:12:00"/>
    <x v="0"/>
  </r>
  <r>
    <x v="610"/>
    <m/>
    <x v="470"/>
    <n v="1"/>
    <d v="2023-04-06T03:55:00"/>
    <d v="2023-04-06T07:43:00"/>
    <x v="1"/>
    <x v="0"/>
    <x v="2"/>
    <x v="574"/>
    <s v="Ocupada"/>
    <x v="2"/>
    <n v="78"/>
    <x v="5"/>
    <d v="1899-12-30T03:55:00"/>
    <d v="1899-12-30T07:43:00"/>
    <d v="1899-12-30T04:03:00"/>
    <d v="1899-12-30T01:23:00"/>
    <d v="1899-12-30T02:25:00"/>
    <x v="0"/>
  </r>
  <r>
    <x v="611"/>
    <m/>
    <x v="471"/>
    <n v="4"/>
    <d v="2023-04-06T01:12:00"/>
    <d v="2023-04-06T05:00:00"/>
    <x v="3"/>
    <x v="0"/>
    <x v="2"/>
    <x v="575"/>
    <s v="Reservada"/>
    <x v="3"/>
    <n v="231"/>
    <x v="5"/>
    <d v="1899-12-30T01:12:00"/>
    <d v="1899-12-30T05:00:00"/>
    <d v="1899-12-30T03:48:00"/>
    <d v="1899-12-30T02:09:00"/>
    <d v="1899-12-30T01:39:00"/>
    <x v="0"/>
  </r>
  <r>
    <x v="612"/>
    <m/>
    <x v="41"/>
    <n v="5"/>
    <d v="2023-04-06T01:57:00"/>
    <d v="2023-04-06T03:35:00"/>
    <x v="2"/>
    <x v="1"/>
    <x v="1"/>
    <x v="576"/>
    <s v="Reservada"/>
    <x v="0"/>
    <n v="285"/>
    <x v="5"/>
    <d v="1899-12-30T01:57:00"/>
    <d v="1899-12-30T03:35:00"/>
    <d v="1899-12-30T01:38:00"/>
    <d v="1899-12-30T02:32:00"/>
    <d v="1899-12-30T00:00:00"/>
    <x v="1"/>
  </r>
  <r>
    <x v="613"/>
    <m/>
    <x v="289"/>
    <n v="6"/>
    <d v="2023-04-06T02:32:00"/>
    <d v="2023-04-06T04:37:00"/>
    <x v="1"/>
    <x v="1"/>
    <x v="0"/>
    <x v="577"/>
    <s v="Reservada"/>
    <x v="5"/>
    <n v="72"/>
    <x v="5"/>
    <d v="1899-12-30T02:32:00"/>
    <d v="1899-12-30T04:37:00"/>
    <d v="1899-12-30T02:05:00"/>
    <d v="1899-12-30T00:50:00"/>
    <d v="1899-12-30T01:15:00"/>
    <x v="0"/>
  </r>
  <r>
    <x v="614"/>
    <m/>
    <x v="472"/>
    <n v="1"/>
    <d v="2023-04-06T00:46:00"/>
    <d v="2023-04-06T01:53:00"/>
    <x v="3"/>
    <x v="2"/>
    <x v="2"/>
    <x v="578"/>
    <s v="Ocupada"/>
    <x v="8"/>
    <n v="333"/>
    <x v="5"/>
    <d v="1899-12-30T00:46:00"/>
    <d v="1899-12-30T01:53:00"/>
    <d v="1899-12-30T01:22:00"/>
    <d v="1899-12-30T02:36:00"/>
    <d v="1899-12-30T00:00:00"/>
    <x v="1"/>
  </r>
  <r>
    <x v="615"/>
    <m/>
    <x v="468"/>
    <n v="4"/>
    <d v="2023-04-06T00:14:00"/>
    <d v="2023-04-06T03:36:00"/>
    <x v="3"/>
    <x v="2"/>
    <x v="2"/>
    <x v="579"/>
    <s v="Ocupada"/>
    <x v="5"/>
    <n v="132"/>
    <x v="5"/>
    <d v="1899-12-30T00:14:00"/>
    <d v="1899-12-30T03:36:00"/>
    <d v="1899-12-30T03:37:00"/>
    <d v="1899-12-30T00:47:00"/>
    <d v="1899-12-30T02:35:00"/>
    <x v="0"/>
  </r>
  <r>
    <x v="616"/>
    <m/>
    <x v="31"/>
    <n v="5"/>
    <d v="2023-04-06T01:20:00"/>
    <d v="2023-04-06T05:17:00"/>
    <x v="2"/>
    <x v="0"/>
    <x v="2"/>
    <x v="23"/>
    <s v="Libre"/>
    <x v="7"/>
    <n v="142"/>
    <x v="5"/>
    <d v="1899-12-30T01:20:00"/>
    <d v="1899-12-30T05:17:00"/>
    <d v="1899-12-30T03:57:00"/>
    <d v="1899-12-30T00:51:00"/>
    <d v="1899-12-30T03:06:00"/>
    <x v="0"/>
  </r>
  <r>
    <x v="617"/>
    <m/>
    <x v="473"/>
    <n v="5"/>
    <d v="2023-04-06T00:56:00"/>
    <d v="2023-04-06T03:12:00"/>
    <x v="4"/>
    <x v="1"/>
    <x v="2"/>
    <x v="580"/>
    <s v="Libre"/>
    <x v="9"/>
    <n v="319"/>
    <x v="5"/>
    <d v="1899-12-30T00:56:00"/>
    <d v="1899-12-30T03:12:00"/>
    <d v="1899-12-30T02:16:00"/>
    <d v="1899-12-30T01:58:00"/>
    <d v="1899-12-30T00:18:00"/>
    <x v="0"/>
  </r>
  <r>
    <x v="618"/>
    <m/>
    <x v="308"/>
    <n v="4"/>
    <d v="2023-04-06T00:16:00"/>
    <d v="2023-04-06T02:41:00"/>
    <x v="3"/>
    <x v="2"/>
    <x v="2"/>
    <x v="581"/>
    <s v="Reservada"/>
    <x v="8"/>
    <n v="132"/>
    <x v="5"/>
    <d v="1899-12-30T00:16:00"/>
    <d v="1899-12-30T02:41:00"/>
    <d v="1899-12-30T02:25:00"/>
    <d v="1899-12-30T01:36:00"/>
    <d v="1899-12-30T00:49:00"/>
    <x v="0"/>
  </r>
  <r>
    <x v="619"/>
    <m/>
    <x v="474"/>
    <n v="3"/>
    <d v="2023-04-06T02:49:00"/>
    <d v="2023-04-06T06:07:00"/>
    <x v="4"/>
    <x v="0"/>
    <x v="2"/>
    <x v="582"/>
    <s v="Reservada"/>
    <x v="3"/>
    <n v="57"/>
    <x v="5"/>
    <d v="1899-12-30T02:49:00"/>
    <d v="1899-12-30T06:07:00"/>
    <d v="1899-12-30T03:18:00"/>
    <d v="1899-12-30T00:40:00"/>
    <d v="1899-12-30T02:38:00"/>
    <x v="0"/>
  </r>
  <r>
    <x v="620"/>
    <m/>
    <x v="475"/>
    <n v="2"/>
    <d v="2023-04-06T01:08:00"/>
    <d v="2023-04-06T02:27:00"/>
    <x v="2"/>
    <x v="0"/>
    <x v="2"/>
    <x v="583"/>
    <s v="Ocupada"/>
    <x v="8"/>
    <n v="105"/>
    <x v="5"/>
    <d v="1899-12-30T01:08:00"/>
    <d v="1899-12-30T02:27:00"/>
    <d v="1899-12-30T01:34:00"/>
    <d v="1899-12-30T00:08:00"/>
    <d v="1899-12-30T01:11:00"/>
    <x v="0"/>
  </r>
  <r>
    <x v="621"/>
    <m/>
    <x v="452"/>
    <n v="5"/>
    <d v="2023-04-06T02:07:00"/>
    <d v="2023-04-06T05:31:00"/>
    <x v="0"/>
    <x v="2"/>
    <x v="2"/>
    <x v="303"/>
    <s v="Reservada"/>
    <x v="10"/>
    <n v="121"/>
    <x v="5"/>
    <d v="1899-12-30T02:07:00"/>
    <d v="1899-12-30T05:31:00"/>
    <d v="1899-12-30T03:24:00"/>
    <d v="1899-12-30T01:18:00"/>
    <d v="1899-12-30T02:06:00"/>
    <x v="0"/>
  </r>
  <r>
    <x v="622"/>
    <m/>
    <x v="355"/>
    <n v="1"/>
    <d v="2023-04-06T00:45:00"/>
    <d v="2023-04-06T03:10:00"/>
    <x v="0"/>
    <x v="0"/>
    <x v="1"/>
    <x v="297"/>
    <s v="Libre"/>
    <x v="7"/>
    <n v="235"/>
    <x v="5"/>
    <d v="1899-12-30T00:45:00"/>
    <d v="1899-12-30T03:10:00"/>
    <d v="1899-12-30T02:25:00"/>
    <d v="1899-12-30T02:25:00"/>
    <d v="1899-12-30T00:00:00"/>
    <x v="0"/>
  </r>
  <r>
    <x v="623"/>
    <m/>
    <x v="309"/>
    <n v="4"/>
    <d v="2023-04-06T01:56:00"/>
    <d v="2023-04-06T03:26:00"/>
    <x v="1"/>
    <x v="2"/>
    <x v="2"/>
    <x v="584"/>
    <s v="Reservada"/>
    <x v="10"/>
    <n v="102"/>
    <x v="5"/>
    <d v="1899-12-30T01:56:00"/>
    <d v="1899-12-30T03:26:00"/>
    <d v="1899-12-30T01:30:00"/>
    <d v="1899-12-30T01:19:00"/>
    <d v="1899-12-30T00:11:00"/>
    <x v="0"/>
  </r>
  <r>
    <x v="624"/>
    <m/>
    <x v="476"/>
    <n v="4"/>
    <d v="2023-04-06T00:09:00"/>
    <d v="2023-04-06T03:22:00"/>
    <x v="4"/>
    <x v="2"/>
    <x v="2"/>
    <x v="350"/>
    <s v="Ocupada"/>
    <x v="9"/>
    <n v="139"/>
    <x v="5"/>
    <d v="1899-12-30T00:09:00"/>
    <d v="1899-12-30T03:22:00"/>
    <d v="1899-12-30T03:28:00"/>
    <d v="1899-12-30T01:37:00"/>
    <d v="1899-12-30T01:36:00"/>
    <x v="0"/>
  </r>
  <r>
    <x v="625"/>
    <m/>
    <x v="477"/>
    <n v="4"/>
    <d v="2023-04-06T02:45:00"/>
    <d v="2023-04-06T04:10:00"/>
    <x v="4"/>
    <x v="1"/>
    <x v="2"/>
    <x v="585"/>
    <s v="Libre"/>
    <x v="10"/>
    <n v="137"/>
    <x v="5"/>
    <d v="1899-12-30T02:45:00"/>
    <d v="1899-12-30T04:10:00"/>
    <d v="1899-12-30T01:25:00"/>
    <d v="1899-12-30T00:58:00"/>
    <d v="1899-12-30T00:27:00"/>
    <x v="0"/>
  </r>
  <r>
    <x v="626"/>
    <m/>
    <x v="183"/>
    <n v="3"/>
    <d v="2023-04-06T02:23:00"/>
    <d v="2023-04-06T04:13:00"/>
    <x v="0"/>
    <x v="0"/>
    <x v="2"/>
    <x v="532"/>
    <s v="Ocupada"/>
    <x v="8"/>
    <n v="21"/>
    <x v="5"/>
    <d v="1899-12-30T02:23:00"/>
    <d v="1899-12-30T04:13:00"/>
    <d v="1899-12-30T02:05:00"/>
    <d v="1899-12-30T00:37:00"/>
    <d v="1899-12-30T01:13:00"/>
    <x v="0"/>
  </r>
  <r>
    <x v="627"/>
    <m/>
    <x v="164"/>
    <n v="1"/>
    <d v="2023-04-06T00:09:00"/>
    <d v="2023-04-06T01:37:00"/>
    <x v="0"/>
    <x v="1"/>
    <x v="2"/>
    <x v="586"/>
    <s v="Reservada"/>
    <x v="9"/>
    <n v="168"/>
    <x v="5"/>
    <d v="1899-12-30T00:09:00"/>
    <d v="1899-12-30T01:37:00"/>
    <d v="1899-12-30T01:28:00"/>
    <d v="1899-12-30T00:43:00"/>
    <d v="1899-12-30T00:45:00"/>
    <x v="0"/>
  </r>
  <r>
    <x v="628"/>
    <m/>
    <x v="34"/>
    <n v="2"/>
    <d v="2023-04-06T02:07:00"/>
    <d v="2023-04-06T05:55:00"/>
    <x v="4"/>
    <x v="2"/>
    <x v="0"/>
    <x v="587"/>
    <s v="Ocupada"/>
    <x v="10"/>
    <n v="130"/>
    <x v="5"/>
    <d v="1899-12-30T02:07:00"/>
    <d v="1899-12-30T05:55:00"/>
    <d v="1899-12-30T04:03:00"/>
    <d v="1899-12-30T01:24:00"/>
    <d v="1899-12-30T02:24:00"/>
    <x v="0"/>
  </r>
  <r>
    <x v="629"/>
    <m/>
    <x v="263"/>
    <n v="2"/>
    <d v="2023-04-06T00:02:00"/>
    <d v="2023-04-06T02:49:00"/>
    <x v="3"/>
    <x v="0"/>
    <x v="0"/>
    <x v="588"/>
    <s v="Libre"/>
    <x v="6"/>
    <n v="182"/>
    <x v="5"/>
    <d v="1899-12-30T00:02:00"/>
    <d v="1899-12-30T02:49:00"/>
    <d v="1899-12-30T02:47:00"/>
    <d v="1899-12-30T01:15:00"/>
    <d v="1899-12-30T01:32:00"/>
    <x v="0"/>
  </r>
  <r>
    <x v="630"/>
    <m/>
    <x v="328"/>
    <n v="1"/>
    <d v="2023-04-06T00:21:00"/>
    <d v="2023-04-06T02:51:00"/>
    <x v="3"/>
    <x v="2"/>
    <x v="2"/>
    <x v="589"/>
    <s v="Reservada"/>
    <x v="1"/>
    <n v="66"/>
    <x v="5"/>
    <d v="1899-12-30T00:21:00"/>
    <d v="1899-12-30T02:51:00"/>
    <d v="1899-12-30T02:30:00"/>
    <d v="1899-12-30T00:46:00"/>
    <d v="1899-12-30T01:44:00"/>
    <x v="0"/>
  </r>
  <r>
    <x v="631"/>
    <m/>
    <x v="478"/>
    <n v="2"/>
    <d v="2023-04-06T00:15:00"/>
    <d v="2023-04-06T02:55:00"/>
    <x v="0"/>
    <x v="1"/>
    <x v="2"/>
    <x v="590"/>
    <s v="Libre"/>
    <x v="8"/>
    <n v="129"/>
    <x v="5"/>
    <d v="1899-12-30T00:15:00"/>
    <d v="1899-12-30T02:55:00"/>
    <d v="1899-12-30T02:40:00"/>
    <d v="1899-12-30T01:28:00"/>
    <d v="1899-12-30T01:12:00"/>
    <x v="0"/>
  </r>
  <r>
    <x v="632"/>
    <m/>
    <x v="479"/>
    <n v="5"/>
    <d v="2023-04-06T03:43:00"/>
    <d v="2023-04-06T05:28:00"/>
    <x v="0"/>
    <x v="0"/>
    <x v="2"/>
    <x v="591"/>
    <s v="Reservada"/>
    <x v="6"/>
    <n v="236"/>
    <x v="5"/>
    <d v="1899-12-30T03:43:00"/>
    <d v="1899-12-30T05:28:00"/>
    <d v="1899-12-30T01:45:00"/>
    <d v="1899-12-30T02:29:00"/>
    <d v="1899-12-30T00:00:00"/>
    <x v="1"/>
  </r>
  <r>
    <x v="633"/>
    <m/>
    <x v="343"/>
    <n v="1"/>
    <d v="2023-04-06T00:03:00"/>
    <d v="2023-04-06T03:36:00"/>
    <x v="1"/>
    <x v="1"/>
    <x v="2"/>
    <x v="592"/>
    <s v="Reservada"/>
    <x v="5"/>
    <n v="344"/>
    <x v="5"/>
    <d v="1899-12-30T00:03:00"/>
    <d v="1899-12-30T03:36:00"/>
    <d v="1899-12-30T03:33:00"/>
    <d v="1899-12-30T02:37:00"/>
    <d v="1899-12-30T00:56:00"/>
    <x v="0"/>
  </r>
  <r>
    <x v="634"/>
    <m/>
    <x v="480"/>
    <n v="2"/>
    <d v="2023-04-06T00:17:00"/>
    <d v="2023-04-06T03:04:00"/>
    <x v="2"/>
    <x v="0"/>
    <x v="2"/>
    <x v="593"/>
    <s v="Libre"/>
    <x v="4"/>
    <n v="58"/>
    <x v="5"/>
    <d v="1899-12-30T00:17:00"/>
    <d v="1899-12-30T03:04:00"/>
    <d v="1899-12-30T02:47:00"/>
    <d v="1899-12-30T00:25:00"/>
    <d v="1899-12-30T02:22:00"/>
    <x v="0"/>
  </r>
  <r>
    <x v="635"/>
    <m/>
    <x v="481"/>
    <n v="3"/>
    <d v="2023-04-06T03:35:00"/>
    <d v="2023-04-06T05:48:00"/>
    <x v="3"/>
    <x v="2"/>
    <x v="0"/>
    <x v="594"/>
    <s v="Libre"/>
    <x v="8"/>
    <n v="126"/>
    <x v="5"/>
    <d v="1899-12-30T03:35:00"/>
    <d v="1899-12-30T05:48:00"/>
    <d v="1899-12-30T02:13:00"/>
    <d v="1899-12-30T02:31:00"/>
    <d v="1899-12-30T00:00:00"/>
    <x v="1"/>
  </r>
  <r>
    <x v="636"/>
    <m/>
    <x v="482"/>
    <n v="3"/>
    <d v="2023-04-06T01:55:00"/>
    <d v="2023-04-06T04:32:00"/>
    <x v="4"/>
    <x v="0"/>
    <x v="2"/>
    <x v="595"/>
    <s v="Reservada"/>
    <x v="8"/>
    <n v="117"/>
    <x v="5"/>
    <d v="1899-12-30T01:55:00"/>
    <d v="1899-12-30T04:32:00"/>
    <d v="1899-12-30T02:37:00"/>
    <d v="1899-12-30T01:01:00"/>
    <d v="1899-12-30T01:36:00"/>
    <x v="0"/>
  </r>
  <r>
    <x v="637"/>
    <m/>
    <x v="152"/>
    <n v="6"/>
    <d v="2023-04-06T00:54:00"/>
    <d v="2023-04-06T02:16:00"/>
    <x v="0"/>
    <x v="2"/>
    <x v="2"/>
    <x v="596"/>
    <s v="Ocupada"/>
    <x v="10"/>
    <n v="90"/>
    <x v="5"/>
    <d v="1899-12-30T00:54:00"/>
    <d v="1899-12-30T02:16:00"/>
    <d v="1899-12-30T01:37:00"/>
    <d v="1899-12-30T00:44:00"/>
    <d v="1899-12-30T00:38:00"/>
    <x v="0"/>
  </r>
  <r>
    <x v="638"/>
    <m/>
    <x v="483"/>
    <n v="4"/>
    <d v="2023-04-06T02:17:00"/>
    <d v="2023-04-06T05:19:00"/>
    <x v="2"/>
    <x v="2"/>
    <x v="2"/>
    <x v="597"/>
    <s v="Reservada"/>
    <x v="0"/>
    <n v="152"/>
    <x v="5"/>
    <d v="1899-12-30T02:17:00"/>
    <d v="1899-12-30T05:19:00"/>
    <d v="1899-12-30T03:02:00"/>
    <d v="1899-12-30T02:16:00"/>
    <d v="1899-12-30T00:46:00"/>
    <x v="0"/>
  </r>
  <r>
    <x v="639"/>
    <m/>
    <x v="484"/>
    <n v="3"/>
    <d v="2023-04-06T00:41:00"/>
    <d v="2023-04-06T01:50:00"/>
    <x v="0"/>
    <x v="0"/>
    <x v="0"/>
    <x v="598"/>
    <s v="Libre"/>
    <x v="5"/>
    <n v="219"/>
    <x v="5"/>
    <d v="1899-12-30T00:41:00"/>
    <d v="1899-12-30T01:50:00"/>
    <d v="1899-12-30T01:09:00"/>
    <d v="1899-12-30T01:15:00"/>
    <d v="1899-12-30T00:00:00"/>
    <x v="1"/>
  </r>
  <r>
    <x v="640"/>
    <m/>
    <x v="485"/>
    <n v="4"/>
    <d v="2023-04-06T01:08:00"/>
    <d v="2023-04-06T03:52:00"/>
    <x v="1"/>
    <x v="0"/>
    <x v="0"/>
    <x v="599"/>
    <s v="Reservada"/>
    <x v="8"/>
    <n v="208"/>
    <x v="5"/>
    <d v="1899-12-30T01:08:00"/>
    <d v="1899-12-30T03:52:00"/>
    <d v="1899-12-30T02:44:00"/>
    <d v="1899-12-30T01:14:00"/>
    <d v="1899-12-30T01:30:00"/>
    <x v="0"/>
  </r>
  <r>
    <x v="641"/>
    <m/>
    <x v="486"/>
    <n v="1"/>
    <d v="2023-04-06T02:36:00"/>
    <d v="2023-04-06T05:24:00"/>
    <x v="2"/>
    <x v="0"/>
    <x v="2"/>
    <x v="600"/>
    <s v="Ocupada"/>
    <x v="10"/>
    <n v="176"/>
    <x v="5"/>
    <d v="1899-12-30T02:36:00"/>
    <d v="1899-12-30T05:24:00"/>
    <d v="1899-12-30T03:03:00"/>
    <d v="1899-12-30T01:21:00"/>
    <d v="1899-12-30T01:27:00"/>
    <x v="0"/>
  </r>
  <r>
    <x v="642"/>
    <m/>
    <x v="487"/>
    <n v="2"/>
    <d v="2023-04-06T00:17:00"/>
    <d v="2023-04-06T01:56:00"/>
    <x v="2"/>
    <x v="1"/>
    <x v="0"/>
    <x v="601"/>
    <s v="Ocupada"/>
    <x v="7"/>
    <n v="33"/>
    <x v="5"/>
    <d v="1899-12-30T00:17:00"/>
    <d v="1899-12-30T01:56:00"/>
    <d v="1899-12-30T01:54:00"/>
    <d v="1899-12-30T00:18:00"/>
    <d v="1899-12-30T01:21:00"/>
    <x v="0"/>
  </r>
  <r>
    <x v="643"/>
    <m/>
    <x v="488"/>
    <n v="6"/>
    <d v="2023-04-06T03:44:00"/>
    <d v="2023-04-06T07:10:00"/>
    <x v="1"/>
    <x v="0"/>
    <x v="0"/>
    <x v="602"/>
    <s v="Reservada"/>
    <x v="8"/>
    <n v="93"/>
    <x v="5"/>
    <d v="1899-12-30T03:44:00"/>
    <d v="1899-12-30T07:10:00"/>
    <d v="1899-12-30T03:26:00"/>
    <d v="1899-12-30T00:51:00"/>
    <d v="1899-12-30T02:35:00"/>
    <x v="0"/>
  </r>
  <r>
    <x v="644"/>
    <m/>
    <x v="338"/>
    <n v="6"/>
    <d v="2023-04-06T02:50:00"/>
    <d v="2023-04-06T06:25:00"/>
    <x v="0"/>
    <x v="2"/>
    <x v="1"/>
    <x v="603"/>
    <s v="Libre"/>
    <x v="6"/>
    <n v="180"/>
    <x v="5"/>
    <d v="1899-12-30T02:50:00"/>
    <d v="1899-12-30T06:25:00"/>
    <d v="1899-12-30T03:35:00"/>
    <d v="1899-12-30T01:37:00"/>
    <d v="1899-12-30T01:58:00"/>
    <x v="0"/>
  </r>
  <r>
    <x v="645"/>
    <m/>
    <x v="44"/>
    <n v="2"/>
    <d v="2023-04-06T03:59:00"/>
    <d v="2023-04-06T06:38:00"/>
    <x v="2"/>
    <x v="0"/>
    <x v="0"/>
    <x v="604"/>
    <s v="Libre"/>
    <x v="6"/>
    <n v="70"/>
    <x v="5"/>
    <d v="1899-12-30T03:59:00"/>
    <d v="1899-12-30T06:38:00"/>
    <d v="1899-12-30T02:39:00"/>
    <d v="1899-12-30T00:36:00"/>
    <d v="1899-12-30T02:03:00"/>
    <x v="0"/>
  </r>
  <r>
    <x v="646"/>
    <m/>
    <x v="489"/>
    <n v="2"/>
    <d v="2023-04-06T02:55:00"/>
    <d v="2023-04-06T06:25:00"/>
    <x v="2"/>
    <x v="0"/>
    <x v="2"/>
    <x v="605"/>
    <s v="Reservada"/>
    <x v="6"/>
    <n v="98"/>
    <x v="5"/>
    <d v="1899-12-30T02:55:00"/>
    <d v="1899-12-30T06:25:00"/>
    <d v="1899-12-30T03:30:00"/>
    <d v="1899-12-30T00:39:00"/>
    <d v="1899-12-30T02:51:00"/>
    <x v="0"/>
  </r>
  <r>
    <x v="647"/>
    <m/>
    <x v="61"/>
    <n v="1"/>
    <d v="2023-04-06T02:59:00"/>
    <d v="2023-04-06T04:55:00"/>
    <x v="2"/>
    <x v="2"/>
    <x v="2"/>
    <x v="606"/>
    <s v="Libre"/>
    <x v="2"/>
    <n v="56"/>
    <x v="5"/>
    <d v="1899-12-30T02:59:00"/>
    <d v="1899-12-30T04:55:00"/>
    <d v="1899-12-30T01:56:00"/>
    <d v="1899-12-30T00:47:00"/>
    <d v="1899-12-30T01:09:00"/>
    <x v="0"/>
  </r>
  <r>
    <x v="648"/>
    <m/>
    <x v="490"/>
    <n v="1"/>
    <d v="2023-04-06T00:55:00"/>
    <d v="2023-04-06T03:45:00"/>
    <x v="3"/>
    <x v="0"/>
    <x v="1"/>
    <x v="607"/>
    <s v="Ocupada"/>
    <x v="3"/>
    <n v="256"/>
    <x v="5"/>
    <d v="1899-12-30T00:55:00"/>
    <d v="1899-12-30T03:45:00"/>
    <d v="1899-12-30T03:05:00"/>
    <d v="1899-12-30T01:49:00"/>
    <d v="1899-12-30T01:01:00"/>
    <x v="0"/>
  </r>
  <r>
    <x v="649"/>
    <m/>
    <x v="427"/>
    <n v="3"/>
    <d v="2023-04-07T03:33:00"/>
    <d v="2023-04-07T05:02:00"/>
    <x v="0"/>
    <x v="0"/>
    <x v="0"/>
    <x v="608"/>
    <s v="Libre"/>
    <x v="10"/>
    <n v="237"/>
    <x v="6"/>
    <d v="1899-12-30T03:33:00"/>
    <d v="1899-12-30T05:02:00"/>
    <d v="1899-12-30T01:29:00"/>
    <d v="1899-12-30T01:16:00"/>
    <d v="1899-12-30T00:13:00"/>
    <x v="0"/>
  </r>
  <r>
    <x v="650"/>
    <m/>
    <x v="491"/>
    <n v="4"/>
    <d v="2023-04-07T02:04:00"/>
    <d v="2023-04-07T05:44:00"/>
    <x v="4"/>
    <x v="2"/>
    <x v="2"/>
    <x v="609"/>
    <s v="Libre"/>
    <x v="10"/>
    <n v="209"/>
    <x v="6"/>
    <d v="1899-12-30T02:04:00"/>
    <d v="1899-12-30T05:44:00"/>
    <d v="1899-12-30T03:40:00"/>
    <d v="1899-12-30T01:28:00"/>
    <d v="1899-12-30T02:12:00"/>
    <x v="0"/>
  </r>
  <r>
    <x v="651"/>
    <m/>
    <x v="435"/>
    <n v="5"/>
    <d v="2023-04-07T00:06:00"/>
    <d v="2023-04-07T02:26:00"/>
    <x v="2"/>
    <x v="0"/>
    <x v="0"/>
    <x v="107"/>
    <s v="Ocupada"/>
    <x v="7"/>
    <n v="170"/>
    <x v="6"/>
    <d v="1899-12-30T00:06:00"/>
    <d v="1899-12-30T02:26:00"/>
    <d v="1899-12-30T02:35:00"/>
    <d v="1899-12-30T00:50:00"/>
    <d v="1899-12-30T01:30:00"/>
    <x v="0"/>
  </r>
  <r>
    <x v="652"/>
    <m/>
    <x v="492"/>
    <n v="5"/>
    <d v="2023-04-07T02:31:00"/>
    <d v="2023-04-07T04:20:00"/>
    <x v="1"/>
    <x v="0"/>
    <x v="2"/>
    <x v="610"/>
    <s v="Libre"/>
    <x v="5"/>
    <n v="244"/>
    <x v="6"/>
    <d v="1899-12-30T02:31:00"/>
    <d v="1899-12-30T04:20:00"/>
    <d v="1899-12-30T01:49:00"/>
    <d v="1899-12-30T02:30:00"/>
    <d v="1899-12-30T00:00:00"/>
    <x v="1"/>
  </r>
  <r>
    <x v="653"/>
    <m/>
    <x v="493"/>
    <n v="5"/>
    <d v="2023-04-07T00:02:00"/>
    <d v="2023-04-07T01:44:00"/>
    <x v="3"/>
    <x v="2"/>
    <x v="2"/>
    <x v="611"/>
    <s v="Ocupada"/>
    <x v="7"/>
    <n v="42"/>
    <x v="6"/>
    <d v="1899-12-30T00:02:00"/>
    <d v="1899-12-30T01:44:00"/>
    <d v="1899-12-30T01:57:00"/>
    <d v="1899-12-30T00:44:00"/>
    <d v="1899-12-30T00:58:00"/>
    <x v="0"/>
  </r>
  <r>
    <x v="654"/>
    <m/>
    <x v="494"/>
    <n v="4"/>
    <d v="2023-04-07T01:15:00"/>
    <d v="2023-04-07T04:49:00"/>
    <x v="3"/>
    <x v="0"/>
    <x v="1"/>
    <x v="612"/>
    <s v="Reservada"/>
    <x v="2"/>
    <n v="93"/>
    <x v="6"/>
    <d v="1899-12-30T01:15:00"/>
    <d v="1899-12-30T04:49:00"/>
    <d v="1899-12-30T03:34:00"/>
    <d v="1899-12-30T00:36:00"/>
    <d v="1899-12-30T02:58:00"/>
    <x v="0"/>
  </r>
  <r>
    <x v="655"/>
    <m/>
    <x v="495"/>
    <n v="6"/>
    <d v="2023-04-07T03:36:00"/>
    <d v="2023-04-07T06:40:00"/>
    <x v="1"/>
    <x v="2"/>
    <x v="2"/>
    <x v="613"/>
    <s v="Reservada"/>
    <x v="10"/>
    <n v="157"/>
    <x v="6"/>
    <d v="1899-12-30T03:36:00"/>
    <d v="1899-12-30T06:40:00"/>
    <d v="1899-12-30T03:04:00"/>
    <d v="1899-12-30T01:50:00"/>
    <d v="1899-12-30T01:14:00"/>
    <x v="0"/>
  </r>
  <r>
    <x v="656"/>
    <m/>
    <x v="496"/>
    <n v="2"/>
    <d v="2023-04-07T00:51:00"/>
    <d v="2023-04-07T04:07:00"/>
    <x v="1"/>
    <x v="0"/>
    <x v="1"/>
    <x v="614"/>
    <s v="Reservada"/>
    <x v="9"/>
    <n v="196"/>
    <x v="6"/>
    <d v="1899-12-30T00:51:00"/>
    <d v="1899-12-30T04:07:00"/>
    <d v="1899-12-30T03:16:00"/>
    <d v="1899-12-30T02:14:00"/>
    <d v="1899-12-30T01:02:00"/>
    <x v="0"/>
  </r>
  <r>
    <x v="657"/>
    <m/>
    <x v="497"/>
    <n v="5"/>
    <d v="2023-04-07T01:43:00"/>
    <d v="2023-04-07T05:02:00"/>
    <x v="3"/>
    <x v="1"/>
    <x v="1"/>
    <x v="615"/>
    <s v="Reservada"/>
    <x v="2"/>
    <n v="86"/>
    <x v="6"/>
    <d v="1899-12-30T01:43:00"/>
    <d v="1899-12-30T05:02:00"/>
    <d v="1899-12-30T03:19:00"/>
    <d v="1899-12-30T00:48:00"/>
    <d v="1899-12-30T02:31:00"/>
    <x v="0"/>
  </r>
  <r>
    <x v="658"/>
    <m/>
    <x v="225"/>
    <n v="4"/>
    <d v="2023-04-07T02:50:00"/>
    <d v="2023-04-07T04:03:00"/>
    <x v="4"/>
    <x v="0"/>
    <x v="2"/>
    <x v="431"/>
    <s v="Ocupada"/>
    <x v="4"/>
    <n v="87"/>
    <x v="6"/>
    <d v="1899-12-30T02:50:00"/>
    <d v="1899-12-30T04:03:00"/>
    <d v="1899-12-30T01:28:00"/>
    <d v="1899-12-30T00:31:00"/>
    <d v="1899-12-30T00:42:00"/>
    <x v="0"/>
  </r>
  <r>
    <x v="659"/>
    <m/>
    <x v="498"/>
    <n v="4"/>
    <d v="2023-04-07T01:56:00"/>
    <d v="2023-04-07T05:51:00"/>
    <x v="2"/>
    <x v="1"/>
    <x v="2"/>
    <x v="616"/>
    <s v="Reservada"/>
    <x v="2"/>
    <n v="208"/>
    <x v="6"/>
    <d v="1899-12-30T01:56:00"/>
    <d v="1899-12-30T05:51:00"/>
    <d v="1899-12-30T03:55:00"/>
    <d v="1899-12-30T00:45:00"/>
    <d v="1899-12-30T03:10:00"/>
    <x v="0"/>
  </r>
  <r>
    <x v="660"/>
    <m/>
    <x v="108"/>
    <n v="4"/>
    <d v="2023-04-07T03:22:00"/>
    <d v="2023-04-07T06:52:00"/>
    <x v="4"/>
    <x v="2"/>
    <x v="2"/>
    <x v="617"/>
    <s v="Ocupada"/>
    <x v="10"/>
    <n v="206"/>
    <x v="6"/>
    <d v="1899-12-30T03:22:00"/>
    <d v="1899-12-30T06:52:00"/>
    <d v="1899-12-30T03:45:00"/>
    <d v="1899-12-30T02:15:00"/>
    <d v="1899-12-30T01:15:00"/>
    <x v="0"/>
  </r>
  <r>
    <x v="661"/>
    <m/>
    <x v="499"/>
    <n v="4"/>
    <d v="2023-04-07T02:01:00"/>
    <d v="2023-04-07T05:02:00"/>
    <x v="1"/>
    <x v="0"/>
    <x v="2"/>
    <x v="618"/>
    <s v="Libre"/>
    <x v="6"/>
    <n v="133"/>
    <x v="6"/>
    <d v="1899-12-30T02:01:00"/>
    <d v="1899-12-30T05:02:00"/>
    <d v="1899-12-30T03:01:00"/>
    <d v="1899-12-30T01:25:00"/>
    <d v="1899-12-30T01:36:00"/>
    <x v="0"/>
  </r>
  <r>
    <x v="662"/>
    <m/>
    <x v="500"/>
    <n v="1"/>
    <d v="2023-04-07T01:09:00"/>
    <d v="2023-04-07T03:47:00"/>
    <x v="1"/>
    <x v="0"/>
    <x v="1"/>
    <x v="619"/>
    <s v="Ocupada"/>
    <x v="0"/>
    <n v="114"/>
    <x v="6"/>
    <d v="1899-12-30T01:09:00"/>
    <d v="1899-12-30T03:47:00"/>
    <d v="1899-12-30T02:53:00"/>
    <d v="1899-12-30T01:27:00"/>
    <d v="1899-12-30T01:11:00"/>
    <x v="0"/>
  </r>
  <r>
    <x v="663"/>
    <m/>
    <x v="501"/>
    <n v="6"/>
    <d v="2023-04-07T01:35:00"/>
    <d v="2023-04-07T03:53:00"/>
    <x v="4"/>
    <x v="1"/>
    <x v="0"/>
    <x v="615"/>
    <s v="Reservada"/>
    <x v="1"/>
    <n v="122"/>
    <x v="6"/>
    <d v="1899-12-30T01:35:00"/>
    <d v="1899-12-30T03:53:00"/>
    <d v="1899-12-30T02:18:00"/>
    <d v="1899-12-30T01:39:00"/>
    <d v="1899-12-30T00:39:00"/>
    <x v="0"/>
  </r>
  <r>
    <x v="664"/>
    <m/>
    <x v="227"/>
    <n v="1"/>
    <d v="2023-04-07T02:05:00"/>
    <d v="2023-04-07T05:56:00"/>
    <x v="3"/>
    <x v="0"/>
    <x v="2"/>
    <x v="620"/>
    <s v="Ocupada"/>
    <x v="6"/>
    <n v="129"/>
    <x v="6"/>
    <d v="1899-12-30T02:05:00"/>
    <d v="1899-12-30T05:56:00"/>
    <d v="1899-12-30T04:06:00"/>
    <d v="1899-12-30T00:40:00"/>
    <d v="1899-12-30T03:11:00"/>
    <x v="0"/>
  </r>
  <r>
    <x v="665"/>
    <m/>
    <x v="502"/>
    <n v="4"/>
    <d v="2023-04-07T01:04:00"/>
    <d v="2023-04-07T04:57:00"/>
    <x v="2"/>
    <x v="0"/>
    <x v="2"/>
    <x v="621"/>
    <s v="Libre"/>
    <x v="3"/>
    <n v="40"/>
    <x v="6"/>
    <d v="1899-12-30T01:04:00"/>
    <d v="1899-12-30T04:57:00"/>
    <d v="1899-12-30T03:53:00"/>
    <d v="1899-12-30T00:27:00"/>
    <d v="1899-12-30T03:26:00"/>
    <x v="0"/>
  </r>
  <r>
    <x v="666"/>
    <m/>
    <x v="503"/>
    <n v="5"/>
    <d v="2023-04-07T03:39:00"/>
    <d v="2023-04-07T07:07:00"/>
    <x v="0"/>
    <x v="0"/>
    <x v="2"/>
    <x v="622"/>
    <s v="Reservada"/>
    <x v="4"/>
    <n v="36"/>
    <x v="6"/>
    <d v="1899-12-30T03:39:00"/>
    <d v="1899-12-30T07:07:00"/>
    <d v="1899-12-30T03:28:00"/>
    <d v="1899-12-30T00:12:00"/>
    <d v="1899-12-30T03:16:00"/>
    <x v="0"/>
  </r>
  <r>
    <x v="667"/>
    <m/>
    <x v="239"/>
    <n v="4"/>
    <d v="2023-04-07T01:43:00"/>
    <d v="2023-04-07T04:41:00"/>
    <x v="1"/>
    <x v="1"/>
    <x v="2"/>
    <x v="623"/>
    <s v="Reservada"/>
    <x v="6"/>
    <n v="201"/>
    <x v="6"/>
    <d v="1899-12-30T01:43:00"/>
    <d v="1899-12-30T04:41:00"/>
    <d v="1899-12-30T02:58:00"/>
    <d v="1899-12-30T01:55:00"/>
    <d v="1899-12-30T01:03:00"/>
    <x v="0"/>
  </r>
  <r>
    <x v="668"/>
    <m/>
    <x v="504"/>
    <n v="4"/>
    <d v="2023-04-07T01:01:00"/>
    <d v="2023-04-07T04:34:00"/>
    <x v="0"/>
    <x v="0"/>
    <x v="2"/>
    <x v="624"/>
    <s v="Libre"/>
    <x v="5"/>
    <n v="181"/>
    <x v="6"/>
    <d v="1899-12-30T01:01:00"/>
    <d v="1899-12-30T04:34:00"/>
    <d v="1899-12-30T03:33:00"/>
    <d v="1899-12-30T01:09:00"/>
    <d v="1899-12-30T02:24:00"/>
    <x v="0"/>
  </r>
  <r>
    <x v="669"/>
    <m/>
    <x v="505"/>
    <n v="6"/>
    <d v="2023-04-07T01:52:00"/>
    <d v="2023-04-07T03:12:00"/>
    <x v="2"/>
    <x v="0"/>
    <x v="1"/>
    <x v="61"/>
    <s v="Ocupada"/>
    <x v="6"/>
    <n v="94"/>
    <x v="6"/>
    <d v="1899-12-30T01:52:00"/>
    <d v="1899-12-30T03:12:00"/>
    <d v="1899-12-30T01:35:00"/>
    <d v="1899-12-30T01:15:00"/>
    <d v="1899-12-30T00:05:00"/>
    <x v="0"/>
  </r>
  <r>
    <x v="670"/>
    <m/>
    <x v="202"/>
    <n v="3"/>
    <d v="2023-04-07T02:18:00"/>
    <d v="2023-04-07T03:30:00"/>
    <x v="0"/>
    <x v="0"/>
    <x v="1"/>
    <x v="625"/>
    <s v="Reservada"/>
    <x v="6"/>
    <n v="184"/>
    <x v="6"/>
    <d v="1899-12-30T02:18:00"/>
    <d v="1899-12-30T03:30:00"/>
    <d v="1899-12-30T01:12:00"/>
    <d v="1899-12-30T01:35:00"/>
    <d v="1899-12-30T00:00:00"/>
    <x v="1"/>
  </r>
  <r>
    <x v="671"/>
    <m/>
    <x v="98"/>
    <n v="6"/>
    <d v="2023-04-07T01:24:00"/>
    <d v="2023-04-07T03:51:00"/>
    <x v="4"/>
    <x v="2"/>
    <x v="2"/>
    <x v="626"/>
    <s v="Reservada"/>
    <x v="9"/>
    <n v="157"/>
    <x v="6"/>
    <d v="1899-12-30T01:24:00"/>
    <d v="1899-12-30T03:51:00"/>
    <d v="1899-12-30T02:27:00"/>
    <d v="1899-12-30T01:18:00"/>
    <d v="1899-12-30T01:09:00"/>
    <x v="0"/>
  </r>
  <r>
    <x v="672"/>
    <m/>
    <x v="159"/>
    <n v="6"/>
    <d v="2023-04-07T00:37:00"/>
    <d v="2023-04-07T02:52:00"/>
    <x v="3"/>
    <x v="0"/>
    <x v="2"/>
    <x v="627"/>
    <s v="Reservada"/>
    <x v="5"/>
    <n v="265"/>
    <x v="6"/>
    <d v="1899-12-30T00:37:00"/>
    <d v="1899-12-30T02:52:00"/>
    <d v="1899-12-30T02:15:00"/>
    <d v="1899-12-30T01:33:00"/>
    <d v="1899-12-30T00:42:00"/>
    <x v="0"/>
  </r>
  <r>
    <x v="673"/>
    <m/>
    <x v="506"/>
    <n v="3"/>
    <d v="2023-04-07T00:03:00"/>
    <d v="2023-04-07T01:30:00"/>
    <x v="3"/>
    <x v="2"/>
    <x v="2"/>
    <x v="628"/>
    <s v="Libre"/>
    <x v="3"/>
    <n v="207"/>
    <x v="6"/>
    <d v="1899-12-30T00:03:00"/>
    <d v="1899-12-30T01:30:00"/>
    <d v="1899-12-30T01:27:00"/>
    <d v="1899-12-30T01:05:00"/>
    <d v="1899-12-30T00:22:00"/>
    <x v="0"/>
  </r>
  <r>
    <x v="674"/>
    <m/>
    <x v="507"/>
    <n v="2"/>
    <d v="2023-04-07T00:54:00"/>
    <d v="2023-04-07T04:33:00"/>
    <x v="2"/>
    <x v="2"/>
    <x v="1"/>
    <x v="629"/>
    <s v="Reservada"/>
    <x v="8"/>
    <n v="193"/>
    <x v="6"/>
    <d v="1899-12-30T00:54:00"/>
    <d v="1899-12-30T04:33:00"/>
    <d v="1899-12-30T03:39:00"/>
    <d v="1899-12-30T02:01:00"/>
    <d v="1899-12-30T01:38:00"/>
    <x v="0"/>
  </r>
  <r>
    <x v="675"/>
    <m/>
    <x v="213"/>
    <n v="6"/>
    <d v="2023-04-07T00:28:00"/>
    <d v="2023-04-07T03:45:00"/>
    <x v="0"/>
    <x v="0"/>
    <x v="2"/>
    <x v="630"/>
    <s v="Ocupada"/>
    <x v="8"/>
    <n v="124"/>
    <x v="6"/>
    <d v="1899-12-30T00:28:00"/>
    <d v="1899-12-30T03:45:00"/>
    <d v="1899-12-30T03:32:00"/>
    <d v="1899-12-30T02:01:00"/>
    <d v="1899-12-30T01:16:00"/>
    <x v="0"/>
  </r>
  <r>
    <x v="676"/>
    <m/>
    <x v="190"/>
    <n v="6"/>
    <d v="2023-04-07T00:34:00"/>
    <d v="2023-04-07T02:37:00"/>
    <x v="2"/>
    <x v="0"/>
    <x v="2"/>
    <x v="631"/>
    <s v="Ocupada"/>
    <x v="6"/>
    <n v="144"/>
    <x v="6"/>
    <d v="1899-12-30T00:34:00"/>
    <d v="1899-12-30T02:37:00"/>
    <d v="1899-12-30T02:18:00"/>
    <d v="1899-12-30T02:28:00"/>
    <d v="1899-12-30T00:00:00"/>
    <x v="1"/>
  </r>
  <r>
    <x v="677"/>
    <m/>
    <x v="498"/>
    <n v="1"/>
    <d v="2023-04-07T03:01:00"/>
    <d v="2023-04-07T05:22:00"/>
    <x v="0"/>
    <x v="0"/>
    <x v="2"/>
    <x v="632"/>
    <s v="Ocupada"/>
    <x v="9"/>
    <n v="204"/>
    <x v="6"/>
    <d v="1899-12-30T03:01:00"/>
    <d v="1899-12-30T05:22:00"/>
    <d v="1899-12-30T02:36:00"/>
    <d v="1899-12-30T02:01:00"/>
    <d v="1899-12-30T00:20:00"/>
    <x v="0"/>
  </r>
  <r>
    <x v="678"/>
    <m/>
    <x v="124"/>
    <n v="4"/>
    <d v="2023-04-07T00:02:00"/>
    <d v="2023-04-07T03:03:00"/>
    <x v="2"/>
    <x v="0"/>
    <x v="2"/>
    <x v="248"/>
    <s v="Ocupada"/>
    <x v="9"/>
    <n v="199"/>
    <x v="6"/>
    <d v="1899-12-30T00:02:00"/>
    <d v="1899-12-30T03:03:00"/>
    <d v="1899-12-30T03:16:00"/>
    <d v="1899-12-30T01:46:00"/>
    <d v="1899-12-30T01:15:00"/>
    <x v="0"/>
  </r>
  <r>
    <x v="679"/>
    <m/>
    <x v="508"/>
    <n v="4"/>
    <d v="2023-04-07T01:23:00"/>
    <d v="2023-04-07T05:20:00"/>
    <x v="0"/>
    <x v="0"/>
    <x v="1"/>
    <x v="633"/>
    <s v="Reservada"/>
    <x v="3"/>
    <n v="162"/>
    <x v="6"/>
    <d v="1899-12-30T01:23:00"/>
    <d v="1899-12-30T05:20:00"/>
    <d v="1899-12-30T03:57:00"/>
    <d v="1899-12-30T01:51:00"/>
    <d v="1899-12-30T02:06:00"/>
    <x v="0"/>
  </r>
  <r>
    <x v="680"/>
    <m/>
    <x v="91"/>
    <n v="4"/>
    <d v="2023-04-07T02:56:00"/>
    <d v="2023-04-07T06:50:00"/>
    <x v="4"/>
    <x v="0"/>
    <x v="0"/>
    <x v="634"/>
    <s v="Libre"/>
    <x v="3"/>
    <n v="75"/>
    <x v="6"/>
    <d v="1899-12-30T02:56:00"/>
    <d v="1899-12-30T06:50:00"/>
    <d v="1899-12-30T03:54:00"/>
    <d v="1899-12-30T01:05:00"/>
    <d v="1899-12-30T02:49:00"/>
    <x v="0"/>
  </r>
  <r>
    <x v="681"/>
    <m/>
    <x v="84"/>
    <n v="5"/>
    <d v="2023-04-07T01:26:00"/>
    <d v="2023-04-07T04:05:00"/>
    <x v="3"/>
    <x v="1"/>
    <x v="2"/>
    <x v="635"/>
    <s v="Ocupada"/>
    <x v="5"/>
    <n v="23"/>
    <x v="6"/>
    <d v="1899-12-30T01:26:00"/>
    <d v="1899-12-30T04:05:00"/>
    <d v="1899-12-30T02:54:00"/>
    <d v="1899-12-30T00:43:00"/>
    <d v="1899-12-30T01:56:00"/>
    <x v="0"/>
  </r>
  <r>
    <x v="682"/>
    <m/>
    <x v="509"/>
    <n v="6"/>
    <d v="2023-04-07T03:56:00"/>
    <d v="2023-04-07T06:22:00"/>
    <x v="3"/>
    <x v="0"/>
    <x v="2"/>
    <x v="636"/>
    <s v="Ocupada"/>
    <x v="1"/>
    <n v="164"/>
    <x v="6"/>
    <d v="1899-12-30T03:56:00"/>
    <d v="1899-12-30T06:22:00"/>
    <d v="1899-12-30T02:41:00"/>
    <d v="1899-12-30T01:22:00"/>
    <d v="1899-12-30T01:04:00"/>
    <x v="0"/>
  </r>
  <r>
    <x v="683"/>
    <m/>
    <x v="510"/>
    <n v="6"/>
    <d v="2023-04-07T03:29:00"/>
    <d v="2023-04-07T04:40:00"/>
    <x v="4"/>
    <x v="2"/>
    <x v="2"/>
    <x v="637"/>
    <s v="Ocupada"/>
    <x v="9"/>
    <n v="180"/>
    <x v="6"/>
    <d v="1899-12-30T03:29:00"/>
    <d v="1899-12-30T04:40:00"/>
    <d v="1899-12-30T01:26:00"/>
    <d v="1899-12-30T01:50:00"/>
    <d v="1899-12-30T00:00:00"/>
    <x v="1"/>
  </r>
  <r>
    <x v="684"/>
    <m/>
    <x v="159"/>
    <n v="5"/>
    <d v="2023-04-07T00:28:00"/>
    <d v="2023-04-07T01:43:00"/>
    <x v="2"/>
    <x v="0"/>
    <x v="0"/>
    <x v="638"/>
    <s v="Libre"/>
    <x v="0"/>
    <n v="54"/>
    <x v="6"/>
    <d v="1899-12-30T00:28:00"/>
    <d v="1899-12-30T01:43:00"/>
    <d v="1899-12-30T01:15:00"/>
    <d v="1899-12-30T00:17:00"/>
    <d v="1899-12-30T00:58:00"/>
    <x v="0"/>
  </r>
  <r>
    <x v="685"/>
    <m/>
    <x v="461"/>
    <n v="6"/>
    <d v="2023-04-07T01:12:00"/>
    <d v="2023-04-07T03:39:00"/>
    <x v="1"/>
    <x v="0"/>
    <x v="1"/>
    <x v="639"/>
    <s v="Reservada"/>
    <x v="3"/>
    <n v="102"/>
    <x v="6"/>
    <d v="1899-12-30T01:12:00"/>
    <d v="1899-12-30T03:39:00"/>
    <d v="1899-12-30T02:27:00"/>
    <d v="1899-12-30T00:58:00"/>
    <d v="1899-12-30T01:29:00"/>
    <x v="0"/>
  </r>
  <r>
    <x v="686"/>
    <m/>
    <x v="407"/>
    <n v="6"/>
    <d v="2023-04-07T01:54:00"/>
    <d v="2023-04-07T05:39:00"/>
    <x v="4"/>
    <x v="0"/>
    <x v="1"/>
    <x v="640"/>
    <s v="Libre"/>
    <x v="0"/>
    <n v="72"/>
    <x v="6"/>
    <d v="1899-12-30T01:54:00"/>
    <d v="1899-12-30T05:39:00"/>
    <d v="1899-12-30T03:45:00"/>
    <d v="1899-12-30T00:29:00"/>
    <d v="1899-12-30T03:16:00"/>
    <x v="0"/>
  </r>
  <r>
    <x v="687"/>
    <m/>
    <x v="511"/>
    <n v="1"/>
    <d v="2023-04-07T03:26:00"/>
    <d v="2023-04-07T05:03:00"/>
    <x v="1"/>
    <x v="0"/>
    <x v="2"/>
    <x v="397"/>
    <s v="Ocupada"/>
    <x v="10"/>
    <n v="29"/>
    <x v="6"/>
    <d v="1899-12-30T03:26:00"/>
    <d v="1899-12-30T05:03:00"/>
    <d v="1899-12-30T01:52:00"/>
    <d v="1899-12-30T00:14:00"/>
    <d v="1899-12-30T01:23:00"/>
    <x v="0"/>
  </r>
  <r>
    <x v="688"/>
    <m/>
    <x v="512"/>
    <n v="1"/>
    <d v="2023-04-07T00:36:00"/>
    <d v="2023-04-07T02:22:00"/>
    <x v="1"/>
    <x v="0"/>
    <x v="2"/>
    <x v="641"/>
    <s v="Ocupada"/>
    <x v="3"/>
    <n v="165"/>
    <x v="6"/>
    <d v="1899-12-30T00:36:00"/>
    <d v="1899-12-30T02:22:00"/>
    <d v="1899-12-30T02:01:00"/>
    <d v="1899-12-30T00:29:00"/>
    <d v="1899-12-30T01:17:00"/>
    <x v="0"/>
  </r>
  <r>
    <x v="689"/>
    <m/>
    <x v="425"/>
    <n v="4"/>
    <d v="2023-04-07T02:43:00"/>
    <d v="2023-04-07T05:43:00"/>
    <x v="3"/>
    <x v="2"/>
    <x v="0"/>
    <x v="642"/>
    <s v="Reservada"/>
    <x v="0"/>
    <n v="191"/>
    <x v="6"/>
    <d v="1899-12-30T02:43:00"/>
    <d v="1899-12-30T05:43:00"/>
    <d v="1899-12-30T03:00:00"/>
    <d v="1899-12-30T02:23:00"/>
    <d v="1899-12-30T00:37:00"/>
    <x v="0"/>
  </r>
  <r>
    <x v="690"/>
    <m/>
    <x v="32"/>
    <n v="4"/>
    <d v="2023-04-07T01:43:00"/>
    <d v="2023-04-07T05:17:00"/>
    <x v="0"/>
    <x v="2"/>
    <x v="0"/>
    <x v="643"/>
    <s v="Ocupada"/>
    <x v="1"/>
    <n v="66"/>
    <x v="6"/>
    <d v="1899-12-30T01:43:00"/>
    <d v="1899-12-30T05:17:00"/>
    <d v="1899-12-30T03:49:00"/>
    <d v="1899-12-30T00:34:00"/>
    <d v="1899-12-30T03:00:00"/>
    <x v="0"/>
  </r>
  <r>
    <x v="691"/>
    <m/>
    <x v="178"/>
    <n v="2"/>
    <d v="2023-04-07T00:53:00"/>
    <d v="2023-04-07T04:26:00"/>
    <x v="1"/>
    <x v="2"/>
    <x v="2"/>
    <x v="644"/>
    <s v="Reservada"/>
    <x v="10"/>
    <n v="173"/>
    <x v="6"/>
    <d v="1899-12-30T00:53:00"/>
    <d v="1899-12-30T04:26:00"/>
    <d v="1899-12-30T03:33:00"/>
    <d v="1899-12-30T01:40:00"/>
    <d v="1899-12-30T01:53:00"/>
    <x v="0"/>
  </r>
  <r>
    <x v="692"/>
    <m/>
    <x v="341"/>
    <n v="4"/>
    <d v="2023-04-07T03:44:00"/>
    <d v="2023-04-07T07:31:00"/>
    <x v="0"/>
    <x v="0"/>
    <x v="2"/>
    <x v="645"/>
    <s v="Libre"/>
    <x v="8"/>
    <n v="78"/>
    <x v="6"/>
    <d v="1899-12-30T03:44:00"/>
    <d v="1899-12-30T07:31:00"/>
    <d v="1899-12-30T03:47:00"/>
    <d v="1899-12-30T00:44:00"/>
    <d v="1899-12-30T03:03:00"/>
    <x v="0"/>
  </r>
  <r>
    <x v="693"/>
    <m/>
    <x v="21"/>
    <n v="4"/>
    <d v="2023-04-07T01:51:00"/>
    <d v="2023-04-07T05:13:00"/>
    <x v="2"/>
    <x v="0"/>
    <x v="2"/>
    <x v="646"/>
    <s v="Libre"/>
    <x v="5"/>
    <n v="157"/>
    <x v="6"/>
    <d v="1899-12-30T01:51:00"/>
    <d v="1899-12-30T05:13:00"/>
    <d v="1899-12-30T03:22:00"/>
    <d v="1899-12-30T02:08:00"/>
    <d v="1899-12-30T01:14:00"/>
    <x v="0"/>
  </r>
  <r>
    <x v="694"/>
    <m/>
    <x v="262"/>
    <n v="1"/>
    <d v="2023-04-07T02:02:00"/>
    <d v="2023-04-07T05:32:00"/>
    <x v="0"/>
    <x v="0"/>
    <x v="2"/>
    <x v="647"/>
    <s v="Ocupada"/>
    <x v="5"/>
    <n v="116"/>
    <x v="6"/>
    <d v="1899-12-30T02:02:00"/>
    <d v="1899-12-30T05:32:00"/>
    <d v="1899-12-30T03:45:00"/>
    <d v="1899-12-30T00:37:00"/>
    <d v="1899-12-30T02:53:00"/>
    <x v="0"/>
  </r>
  <r>
    <x v="695"/>
    <m/>
    <x v="161"/>
    <n v="6"/>
    <d v="2023-04-07T02:16:00"/>
    <d v="2023-04-07T06:11:00"/>
    <x v="1"/>
    <x v="2"/>
    <x v="2"/>
    <x v="648"/>
    <s v="Ocupada"/>
    <x v="4"/>
    <n v="46"/>
    <x v="6"/>
    <d v="1899-12-30T02:16:00"/>
    <d v="1899-12-30T06:11:00"/>
    <d v="1899-12-30T04:10:00"/>
    <d v="1899-12-30T00:23:00"/>
    <d v="1899-12-30T03:32:00"/>
    <x v="0"/>
  </r>
  <r>
    <x v="696"/>
    <m/>
    <x v="513"/>
    <n v="1"/>
    <d v="2023-04-07T03:48:00"/>
    <d v="2023-04-07T06:42:00"/>
    <x v="2"/>
    <x v="0"/>
    <x v="2"/>
    <x v="649"/>
    <s v="Reservada"/>
    <x v="7"/>
    <n v="199"/>
    <x v="6"/>
    <d v="1899-12-30T03:48:00"/>
    <d v="1899-12-30T06:42:00"/>
    <d v="1899-12-30T02:54:00"/>
    <d v="1899-12-30T01:47:00"/>
    <d v="1899-12-30T01:07:00"/>
    <x v="0"/>
  </r>
  <r>
    <x v="697"/>
    <m/>
    <x v="148"/>
    <n v="4"/>
    <d v="2023-04-07T02:30:00"/>
    <d v="2023-04-07T06:25:00"/>
    <x v="1"/>
    <x v="2"/>
    <x v="2"/>
    <x v="295"/>
    <s v="Libre"/>
    <x v="6"/>
    <n v="185"/>
    <x v="6"/>
    <d v="1899-12-30T02:30:00"/>
    <d v="1899-12-30T06:25:00"/>
    <d v="1899-12-30T03:55:00"/>
    <d v="1899-12-30T01:41:00"/>
    <d v="1899-12-30T02:14:00"/>
    <x v="0"/>
  </r>
  <r>
    <x v="698"/>
    <m/>
    <x v="373"/>
    <n v="6"/>
    <d v="2023-04-07T01:35:00"/>
    <d v="2023-04-07T02:56:00"/>
    <x v="2"/>
    <x v="0"/>
    <x v="2"/>
    <x v="650"/>
    <s v="Reservada"/>
    <x v="0"/>
    <n v="58"/>
    <x v="6"/>
    <d v="1899-12-30T01:35:00"/>
    <d v="1899-12-30T02:56:00"/>
    <d v="1899-12-30T01:21:00"/>
    <d v="1899-12-30T00:11:00"/>
    <d v="1899-12-30T01:10:00"/>
    <x v="0"/>
  </r>
  <r>
    <x v="699"/>
    <m/>
    <x v="514"/>
    <n v="2"/>
    <d v="2023-04-07T00:23:00"/>
    <d v="2023-04-07T02:50:00"/>
    <x v="2"/>
    <x v="0"/>
    <x v="2"/>
    <x v="456"/>
    <s v="Reservada"/>
    <x v="10"/>
    <n v="234"/>
    <x v="6"/>
    <d v="1899-12-30T00:23:00"/>
    <d v="1899-12-30T02:50:00"/>
    <d v="1899-12-30T02:27:00"/>
    <d v="1899-12-30T01:26:00"/>
    <d v="1899-12-30T01:01:00"/>
    <x v="0"/>
  </r>
  <r>
    <x v="700"/>
    <m/>
    <x v="515"/>
    <n v="5"/>
    <d v="2023-04-07T03:20:00"/>
    <d v="2023-04-07T05:45:00"/>
    <x v="4"/>
    <x v="0"/>
    <x v="2"/>
    <x v="651"/>
    <s v="Libre"/>
    <x v="6"/>
    <n v="102"/>
    <x v="6"/>
    <d v="1899-12-30T03:20:00"/>
    <d v="1899-12-30T05:45:00"/>
    <d v="1899-12-30T02:25:00"/>
    <d v="1899-12-30T01:37:00"/>
    <d v="1899-12-30T00:48:00"/>
    <x v="0"/>
  </r>
  <r>
    <x v="701"/>
    <m/>
    <x v="516"/>
    <n v="2"/>
    <d v="2023-04-07T02:30:00"/>
    <d v="2023-04-07T05:15:00"/>
    <x v="0"/>
    <x v="2"/>
    <x v="2"/>
    <x v="652"/>
    <s v="Libre"/>
    <x v="2"/>
    <n v="195"/>
    <x v="6"/>
    <d v="1899-12-30T02:30:00"/>
    <d v="1899-12-30T05:15:00"/>
    <d v="1899-12-30T02:45:00"/>
    <d v="1899-12-30T02:35:00"/>
    <d v="1899-12-30T00:10:00"/>
    <x v="0"/>
  </r>
  <r>
    <x v="702"/>
    <m/>
    <x v="517"/>
    <n v="5"/>
    <d v="2023-04-07T00:17:00"/>
    <d v="2023-04-07T02:19:00"/>
    <x v="1"/>
    <x v="0"/>
    <x v="2"/>
    <x v="653"/>
    <s v="Ocupada"/>
    <x v="5"/>
    <n v="63"/>
    <x v="6"/>
    <d v="1899-12-30T00:17:00"/>
    <d v="1899-12-30T02:19:00"/>
    <d v="1899-12-30T02:17:00"/>
    <d v="1899-12-30T00:29:00"/>
    <d v="1899-12-30T01:33:00"/>
    <x v="0"/>
  </r>
  <r>
    <x v="703"/>
    <m/>
    <x v="518"/>
    <n v="6"/>
    <d v="2023-04-07T01:40:00"/>
    <d v="2023-04-07T04:29:00"/>
    <x v="2"/>
    <x v="2"/>
    <x v="2"/>
    <x v="654"/>
    <s v="Reservada"/>
    <x v="6"/>
    <n v="18"/>
    <x v="6"/>
    <d v="1899-12-30T01:40:00"/>
    <d v="1899-12-30T04:29:00"/>
    <d v="1899-12-30T02:49:00"/>
    <d v="1899-12-30T00:38:00"/>
    <d v="1899-12-30T02:11:00"/>
    <x v="0"/>
  </r>
  <r>
    <x v="704"/>
    <m/>
    <x v="454"/>
    <n v="3"/>
    <d v="2023-04-07T01:48:00"/>
    <d v="2023-04-07T02:53:00"/>
    <x v="2"/>
    <x v="0"/>
    <x v="2"/>
    <x v="277"/>
    <s v="Libre"/>
    <x v="5"/>
    <n v="112"/>
    <x v="6"/>
    <d v="1899-12-30T01:48:00"/>
    <d v="1899-12-30T02:53:00"/>
    <d v="1899-12-30T01:05:00"/>
    <d v="1899-12-30T00:33:00"/>
    <d v="1899-12-30T00:32:00"/>
    <x v="0"/>
  </r>
  <r>
    <x v="705"/>
    <m/>
    <x v="519"/>
    <n v="6"/>
    <d v="2023-04-07T01:14:00"/>
    <d v="2023-04-07T04:54:00"/>
    <x v="1"/>
    <x v="0"/>
    <x v="2"/>
    <x v="655"/>
    <s v="Ocupada"/>
    <x v="10"/>
    <n v="54"/>
    <x v="6"/>
    <d v="1899-12-30T01:14:00"/>
    <d v="1899-12-30T04:54:00"/>
    <d v="1899-12-30T03:55:00"/>
    <d v="1899-12-30T00:33:00"/>
    <d v="1899-12-30T03:07:00"/>
    <x v="0"/>
  </r>
  <r>
    <x v="706"/>
    <m/>
    <x v="520"/>
    <n v="1"/>
    <d v="2023-04-07T03:05:00"/>
    <d v="2023-04-07T05:23:00"/>
    <x v="2"/>
    <x v="1"/>
    <x v="2"/>
    <x v="656"/>
    <s v="Reservada"/>
    <x v="7"/>
    <n v="185"/>
    <x v="6"/>
    <d v="1899-12-30T03:05:00"/>
    <d v="1899-12-30T05:23:00"/>
    <d v="1899-12-30T02:18:00"/>
    <d v="1899-12-30T02:17:00"/>
    <d v="1899-12-30T00:01:00"/>
    <x v="0"/>
  </r>
  <r>
    <x v="707"/>
    <m/>
    <x v="521"/>
    <n v="2"/>
    <d v="2023-04-07T03:36:00"/>
    <d v="2023-04-07T07:24:00"/>
    <x v="0"/>
    <x v="2"/>
    <x v="2"/>
    <x v="619"/>
    <s v="Ocupada"/>
    <x v="0"/>
    <n v="54"/>
    <x v="6"/>
    <d v="1899-12-30T03:36:00"/>
    <d v="1899-12-30T07:24:00"/>
    <d v="1899-12-30T04:03:00"/>
    <d v="1899-12-30T00:24:00"/>
    <d v="1899-12-30T03:24:00"/>
    <x v="0"/>
  </r>
  <r>
    <x v="708"/>
    <m/>
    <x v="457"/>
    <n v="4"/>
    <d v="2023-04-07T01:55:00"/>
    <d v="2023-04-07T03:40:00"/>
    <x v="2"/>
    <x v="0"/>
    <x v="1"/>
    <x v="657"/>
    <s v="Ocupada"/>
    <x v="8"/>
    <n v="193"/>
    <x v="6"/>
    <d v="1899-12-30T01:55:00"/>
    <d v="1899-12-30T03:40:00"/>
    <d v="1899-12-30T02:00:00"/>
    <d v="1899-12-30T01:38:00"/>
    <d v="1899-12-30T00:07:00"/>
    <x v="0"/>
  </r>
  <r>
    <x v="709"/>
    <m/>
    <x v="522"/>
    <n v="1"/>
    <d v="2023-04-07T02:28:00"/>
    <d v="2023-04-07T03:38:00"/>
    <x v="3"/>
    <x v="0"/>
    <x v="2"/>
    <x v="658"/>
    <s v="Ocupada"/>
    <x v="0"/>
    <n v="138"/>
    <x v="6"/>
    <d v="1899-12-30T02:28:00"/>
    <d v="1899-12-30T03:38:00"/>
    <d v="1899-12-30T01:25:00"/>
    <d v="1899-12-30T02:20:00"/>
    <d v="1899-12-30T00:00:00"/>
    <x v="1"/>
  </r>
  <r>
    <x v="710"/>
    <m/>
    <x v="31"/>
    <n v="6"/>
    <d v="2023-04-07T01:51:00"/>
    <d v="2023-04-07T05:18:00"/>
    <x v="1"/>
    <x v="0"/>
    <x v="0"/>
    <x v="659"/>
    <s v="Ocupada"/>
    <x v="7"/>
    <n v="166"/>
    <x v="6"/>
    <d v="1899-12-30T01:51:00"/>
    <d v="1899-12-30T05:18:00"/>
    <d v="1899-12-30T03:42:00"/>
    <d v="1899-12-30T00:59:00"/>
    <d v="1899-12-30T02:28:00"/>
    <x v="0"/>
  </r>
  <r>
    <x v="711"/>
    <m/>
    <x v="523"/>
    <n v="5"/>
    <d v="2023-04-07T00:06:00"/>
    <d v="2023-04-07T02:27:00"/>
    <x v="2"/>
    <x v="1"/>
    <x v="1"/>
    <x v="660"/>
    <s v="Reservada"/>
    <x v="4"/>
    <n v="48"/>
    <x v="6"/>
    <d v="1899-12-30T00:06:00"/>
    <d v="1899-12-30T02:27:00"/>
    <d v="1899-12-30T02:21:00"/>
    <d v="1899-12-30T00:49:00"/>
    <d v="1899-12-30T01:32:00"/>
    <x v="0"/>
  </r>
  <r>
    <x v="712"/>
    <m/>
    <x v="524"/>
    <n v="4"/>
    <d v="2023-04-07T00:15:00"/>
    <d v="2023-04-07T02:52:00"/>
    <x v="1"/>
    <x v="2"/>
    <x v="2"/>
    <x v="661"/>
    <s v="Libre"/>
    <x v="7"/>
    <n v="360"/>
    <x v="6"/>
    <d v="1899-12-30T00:15:00"/>
    <d v="1899-12-30T02:52:00"/>
    <d v="1899-12-30T02:37:00"/>
    <d v="1899-12-30T02:05:00"/>
    <d v="1899-12-30T00:32:00"/>
    <x v="0"/>
  </r>
  <r>
    <x v="713"/>
    <m/>
    <x v="237"/>
    <n v="2"/>
    <d v="2023-04-07T02:21:00"/>
    <d v="2023-04-07T04:05:00"/>
    <x v="3"/>
    <x v="0"/>
    <x v="2"/>
    <x v="662"/>
    <s v="Libre"/>
    <x v="1"/>
    <n v="225"/>
    <x v="6"/>
    <d v="1899-12-30T02:21:00"/>
    <d v="1899-12-30T04:05:00"/>
    <d v="1899-12-30T01:44:00"/>
    <d v="1899-12-30T01:03:00"/>
    <d v="1899-12-30T00:41:00"/>
    <x v="0"/>
  </r>
  <r>
    <x v="714"/>
    <m/>
    <x v="525"/>
    <n v="6"/>
    <d v="2023-04-07T01:45:00"/>
    <d v="2023-04-07T04:15:00"/>
    <x v="0"/>
    <x v="0"/>
    <x v="0"/>
    <x v="663"/>
    <s v="Ocupada"/>
    <x v="4"/>
    <n v="246"/>
    <x v="6"/>
    <d v="1899-12-30T01:45:00"/>
    <d v="1899-12-30T04:15:00"/>
    <d v="1899-12-30T02:45:00"/>
    <d v="1899-12-30T02:16:00"/>
    <d v="1899-12-30T00:14:00"/>
    <x v="0"/>
  </r>
  <r>
    <x v="715"/>
    <m/>
    <x v="306"/>
    <n v="4"/>
    <d v="2023-04-07T01:47:00"/>
    <d v="2023-04-07T04:44:00"/>
    <x v="2"/>
    <x v="2"/>
    <x v="2"/>
    <x v="664"/>
    <s v="Ocupada"/>
    <x v="2"/>
    <n v="231"/>
    <x v="6"/>
    <d v="1899-12-30T01:47:00"/>
    <d v="1899-12-30T04:44:00"/>
    <d v="1899-12-30T03:12:00"/>
    <d v="1899-12-30T01:30:00"/>
    <d v="1899-12-30T01:27:00"/>
    <x v="0"/>
  </r>
  <r>
    <x v="716"/>
    <m/>
    <x v="433"/>
    <n v="5"/>
    <d v="2023-04-07T03:56:00"/>
    <d v="2023-04-07T06:03:00"/>
    <x v="1"/>
    <x v="0"/>
    <x v="2"/>
    <x v="665"/>
    <s v="Libre"/>
    <x v="6"/>
    <n v="155"/>
    <x v="6"/>
    <d v="1899-12-30T03:56:00"/>
    <d v="1899-12-30T06:03:00"/>
    <d v="1899-12-30T02:07:00"/>
    <d v="1899-12-30T01:12:00"/>
    <d v="1899-12-30T00:55:00"/>
    <x v="0"/>
  </r>
  <r>
    <x v="717"/>
    <m/>
    <x v="284"/>
    <n v="6"/>
    <d v="2023-04-07T03:18:00"/>
    <d v="2023-04-07T07:06:00"/>
    <x v="2"/>
    <x v="1"/>
    <x v="2"/>
    <x v="666"/>
    <s v="Libre"/>
    <x v="5"/>
    <n v="20"/>
    <x v="6"/>
    <d v="1899-12-30T03:18:00"/>
    <d v="1899-12-30T07:06:00"/>
    <d v="1899-12-30T03:48:00"/>
    <d v="1899-12-30T00:58:00"/>
    <d v="1899-12-30T02:50:00"/>
    <x v="0"/>
  </r>
  <r>
    <x v="718"/>
    <m/>
    <x v="526"/>
    <n v="3"/>
    <d v="2023-04-07T01:18:00"/>
    <d v="2023-04-07T02:49:00"/>
    <x v="1"/>
    <x v="0"/>
    <x v="0"/>
    <x v="667"/>
    <s v="Libre"/>
    <x v="1"/>
    <n v="107"/>
    <x v="6"/>
    <d v="1899-12-30T01:18:00"/>
    <d v="1899-12-30T02:49:00"/>
    <d v="1899-12-30T01:31:00"/>
    <d v="1899-12-30T01:10:00"/>
    <d v="1899-12-30T00:21:00"/>
    <x v="0"/>
  </r>
  <r>
    <x v="719"/>
    <m/>
    <x v="527"/>
    <n v="5"/>
    <d v="2023-04-07T02:13:00"/>
    <d v="2023-04-07T05:46:00"/>
    <x v="0"/>
    <x v="0"/>
    <x v="2"/>
    <x v="668"/>
    <s v="Reservada"/>
    <x v="3"/>
    <n v="168"/>
    <x v="6"/>
    <d v="1899-12-30T02:13:00"/>
    <d v="1899-12-30T05:46:00"/>
    <d v="1899-12-30T03:33:00"/>
    <d v="1899-12-30T02:13:00"/>
    <d v="1899-12-30T01:20:00"/>
    <x v="0"/>
  </r>
  <r>
    <x v="720"/>
    <m/>
    <x v="83"/>
    <n v="2"/>
    <d v="2023-04-07T03:53:00"/>
    <d v="2023-04-07T07:01:00"/>
    <x v="2"/>
    <x v="1"/>
    <x v="2"/>
    <x v="669"/>
    <s v="Libre"/>
    <x v="3"/>
    <n v="218"/>
    <x v="6"/>
    <d v="1899-12-30T03:53:00"/>
    <d v="1899-12-30T07:01:00"/>
    <d v="1899-12-30T03:08:00"/>
    <d v="1899-12-30T02:13:00"/>
    <d v="1899-12-30T00:55:00"/>
    <x v="0"/>
  </r>
  <r>
    <x v="721"/>
    <m/>
    <x v="528"/>
    <n v="5"/>
    <d v="2023-04-07T02:51:00"/>
    <d v="2023-04-07T04:08:00"/>
    <x v="2"/>
    <x v="0"/>
    <x v="2"/>
    <x v="670"/>
    <s v="Libre"/>
    <x v="8"/>
    <n v="85"/>
    <x v="6"/>
    <d v="1899-12-30T02:51:00"/>
    <d v="1899-12-30T04:08:00"/>
    <d v="1899-12-30T01:17:00"/>
    <d v="1899-12-30T00:59:00"/>
    <d v="1899-12-30T00:18:00"/>
    <x v="0"/>
  </r>
  <r>
    <x v="722"/>
    <m/>
    <x v="102"/>
    <n v="2"/>
    <d v="2023-04-07T01:35:00"/>
    <d v="2023-04-07T04:49:00"/>
    <x v="4"/>
    <x v="1"/>
    <x v="1"/>
    <x v="671"/>
    <s v="Libre"/>
    <x v="9"/>
    <n v="126"/>
    <x v="6"/>
    <d v="1899-12-30T01:35:00"/>
    <d v="1899-12-30T04:49:00"/>
    <d v="1899-12-30T03:14:00"/>
    <d v="1899-12-30T00:31:00"/>
    <d v="1899-12-30T02:43:00"/>
    <x v="0"/>
  </r>
  <r>
    <x v="723"/>
    <m/>
    <x v="47"/>
    <n v="6"/>
    <d v="2023-04-07T02:56:00"/>
    <d v="2023-04-07T04:15:00"/>
    <x v="3"/>
    <x v="2"/>
    <x v="1"/>
    <x v="672"/>
    <s v="Libre"/>
    <x v="5"/>
    <n v="66"/>
    <x v="6"/>
    <d v="1899-12-30T02:56:00"/>
    <d v="1899-12-30T04:15:00"/>
    <d v="1899-12-30T01:19:00"/>
    <d v="1899-12-30T00:56:00"/>
    <d v="1899-12-30T00:23:00"/>
    <x v="0"/>
  </r>
  <r>
    <x v="724"/>
    <m/>
    <x v="529"/>
    <n v="4"/>
    <d v="2023-04-07T01:48:00"/>
    <d v="2023-04-07T03:20:00"/>
    <x v="4"/>
    <x v="0"/>
    <x v="1"/>
    <x v="673"/>
    <s v="Ocupada"/>
    <x v="9"/>
    <n v="168"/>
    <x v="6"/>
    <d v="1899-12-30T01:48:00"/>
    <d v="1899-12-30T03:20:00"/>
    <d v="1899-12-30T01:47:00"/>
    <d v="1899-12-30T01:25:00"/>
    <d v="1899-12-30T00:07:00"/>
    <x v="0"/>
  </r>
  <r>
    <x v="725"/>
    <m/>
    <x v="172"/>
    <n v="2"/>
    <d v="2023-04-07T02:28:00"/>
    <d v="2023-04-07T05:43:00"/>
    <x v="3"/>
    <x v="1"/>
    <x v="2"/>
    <x v="674"/>
    <s v="Reservada"/>
    <x v="0"/>
    <n v="126"/>
    <x v="6"/>
    <d v="1899-12-30T02:28:00"/>
    <d v="1899-12-30T05:43:00"/>
    <d v="1899-12-30T03:15:00"/>
    <d v="1899-12-30T01:14:00"/>
    <d v="1899-12-30T02:01:00"/>
    <x v="0"/>
  </r>
  <r>
    <x v="726"/>
    <m/>
    <x v="452"/>
    <n v="6"/>
    <d v="2023-04-07T00:31:00"/>
    <d v="2023-04-07T03:02:00"/>
    <x v="2"/>
    <x v="2"/>
    <x v="0"/>
    <x v="675"/>
    <s v="Reservada"/>
    <x v="1"/>
    <n v="40"/>
    <x v="6"/>
    <d v="1899-12-30T00:31:00"/>
    <d v="1899-12-30T03:02:00"/>
    <d v="1899-12-30T02:31:00"/>
    <d v="1899-12-30T00:21:00"/>
    <d v="1899-12-30T02:10:00"/>
    <x v="0"/>
  </r>
  <r>
    <x v="727"/>
    <m/>
    <x v="275"/>
    <n v="6"/>
    <d v="2023-04-07T02:06:00"/>
    <d v="2023-04-07T04:29:00"/>
    <x v="1"/>
    <x v="1"/>
    <x v="0"/>
    <x v="676"/>
    <s v="Ocupada"/>
    <x v="10"/>
    <n v="195"/>
    <x v="6"/>
    <d v="1899-12-30T02:06:00"/>
    <d v="1899-12-30T04:29:00"/>
    <d v="1899-12-30T02:38:00"/>
    <d v="1899-12-30T01:12:00"/>
    <d v="1899-12-30T01:11:00"/>
    <x v="0"/>
  </r>
  <r>
    <x v="728"/>
    <m/>
    <x v="214"/>
    <n v="2"/>
    <d v="2023-04-07T02:49:00"/>
    <d v="2023-04-07T06:05:00"/>
    <x v="3"/>
    <x v="1"/>
    <x v="2"/>
    <x v="597"/>
    <s v="Ocupada"/>
    <x v="7"/>
    <n v="128"/>
    <x v="6"/>
    <d v="1899-12-30T02:49:00"/>
    <d v="1899-12-30T06:05:00"/>
    <d v="1899-12-30T03:31:00"/>
    <d v="1899-12-30T01:05:00"/>
    <d v="1899-12-30T02:11:00"/>
    <x v="0"/>
  </r>
  <r>
    <x v="729"/>
    <m/>
    <x v="458"/>
    <n v="3"/>
    <d v="2023-04-07T00:29:00"/>
    <d v="2023-04-07T02:33:00"/>
    <x v="0"/>
    <x v="0"/>
    <x v="2"/>
    <x v="677"/>
    <s v="Ocupada"/>
    <x v="0"/>
    <n v="114"/>
    <x v="6"/>
    <d v="1899-12-30T00:29:00"/>
    <d v="1899-12-30T02:33:00"/>
    <d v="1899-12-30T02:19:00"/>
    <d v="1899-12-30T01:19:00"/>
    <d v="1899-12-30T00:45:00"/>
    <x v="0"/>
  </r>
  <r>
    <x v="730"/>
    <m/>
    <x v="346"/>
    <n v="3"/>
    <d v="2023-04-07T03:16:00"/>
    <d v="2023-04-07T06:25:00"/>
    <x v="2"/>
    <x v="0"/>
    <x v="2"/>
    <x v="678"/>
    <s v="Reservada"/>
    <x v="9"/>
    <n v="64"/>
    <x v="6"/>
    <d v="1899-12-30T03:16:00"/>
    <d v="1899-12-30T06:25:00"/>
    <d v="1899-12-30T03:09:00"/>
    <d v="1899-12-30T00:47:00"/>
    <d v="1899-12-30T02:22:00"/>
    <x v="0"/>
  </r>
  <r>
    <x v="731"/>
    <m/>
    <x v="530"/>
    <n v="3"/>
    <d v="2023-04-07T03:17:00"/>
    <d v="2023-04-07T07:13:00"/>
    <x v="4"/>
    <x v="0"/>
    <x v="2"/>
    <x v="679"/>
    <s v="Reservada"/>
    <x v="2"/>
    <n v="306"/>
    <x v="6"/>
    <d v="1899-12-30T03:17:00"/>
    <d v="1899-12-30T07:13:00"/>
    <d v="1899-12-30T03:56:00"/>
    <d v="1899-12-30T02:01:00"/>
    <d v="1899-12-30T01:55:00"/>
    <x v="0"/>
  </r>
  <r>
    <x v="732"/>
    <m/>
    <x v="157"/>
    <n v="6"/>
    <d v="2023-04-07T03:40:00"/>
    <d v="2023-04-07T05:28:00"/>
    <x v="4"/>
    <x v="2"/>
    <x v="2"/>
    <x v="680"/>
    <s v="Libre"/>
    <x v="10"/>
    <n v="186"/>
    <x v="6"/>
    <d v="1899-12-30T03:40:00"/>
    <d v="1899-12-30T05:28:00"/>
    <d v="1899-12-30T01:48:00"/>
    <d v="1899-12-30T01:14:00"/>
    <d v="1899-12-30T00:34:00"/>
    <x v="0"/>
  </r>
  <r>
    <x v="733"/>
    <m/>
    <x v="531"/>
    <n v="2"/>
    <d v="2023-04-07T02:27:00"/>
    <d v="2023-04-07T04:57:00"/>
    <x v="2"/>
    <x v="0"/>
    <x v="1"/>
    <x v="681"/>
    <s v="Libre"/>
    <x v="5"/>
    <n v="139"/>
    <x v="6"/>
    <d v="1899-12-30T02:27:00"/>
    <d v="1899-12-30T04:57:00"/>
    <d v="1899-12-30T02:30:00"/>
    <d v="1899-12-30T00:52:00"/>
    <d v="1899-12-30T01:38:00"/>
    <x v="0"/>
  </r>
  <r>
    <x v="734"/>
    <m/>
    <x v="283"/>
    <n v="4"/>
    <d v="2023-04-07T01:52:00"/>
    <d v="2023-04-07T03:47:00"/>
    <x v="0"/>
    <x v="1"/>
    <x v="2"/>
    <x v="682"/>
    <s v="Libre"/>
    <x v="0"/>
    <n v="142"/>
    <x v="6"/>
    <d v="1899-12-30T01:52:00"/>
    <d v="1899-12-30T03:47:00"/>
    <d v="1899-12-30T01:55:00"/>
    <d v="1899-12-30T01:27:00"/>
    <d v="1899-12-30T00:28:00"/>
    <x v="0"/>
  </r>
  <r>
    <x v="735"/>
    <m/>
    <x v="163"/>
    <n v="2"/>
    <d v="2023-04-07T01:08:00"/>
    <d v="2023-04-07T03:24:00"/>
    <x v="4"/>
    <x v="1"/>
    <x v="2"/>
    <x v="506"/>
    <s v="Ocupada"/>
    <x v="0"/>
    <n v="215"/>
    <x v="6"/>
    <d v="1899-12-30T01:08:00"/>
    <d v="1899-12-30T03:24:00"/>
    <d v="1899-12-30T02:31:00"/>
    <d v="1899-12-30T01:32:00"/>
    <d v="1899-12-30T00:44:00"/>
    <x v="0"/>
  </r>
  <r>
    <x v="736"/>
    <m/>
    <x v="532"/>
    <n v="1"/>
    <d v="2023-04-07T00:39:00"/>
    <d v="2023-04-07T03:06:00"/>
    <x v="2"/>
    <x v="1"/>
    <x v="0"/>
    <x v="683"/>
    <s v="Reservada"/>
    <x v="3"/>
    <n v="118"/>
    <x v="6"/>
    <d v="1899-12-30T00:39:00"/>
    <d v="1899-12-30T03:06:00"/>
    <d v="1899-12-30T02:27:00"/>
    <d v="1899-12-30T00:22:00"/>
    <d v="1899-12-30T02:05:00"/>
    <x v="0"/>
  </r>
  <r>
    <x v="737"/>
    <m/>
    <x v="411"/>
    <n v="1"/>
    <d v="2023-04-07T00:51:00"/>
    <d v="2023-04-07T02:04:00"/>
    <x v="0"/>
    <x v="0"/>
    <x v="2"/>
    <x v="684"/>
    <s v="Ocupada"/>
    <x v="0"/>
    <n v="134"/>
    <x v="6"/>
    <d v="1899-12-30T00:51:00"/>
    <d v="1899-12-30T02:04:00"/>
    <d v="1899-12-30T01:28:00"/>
    <d v="1899-12-30T01:34:00"/>
    <d v="1899-12-30T00:00:00"/>
    <x v="1"/>
  </r>
  <r>
    <x v="738"/>
    <m/>
    <x v="533"/>
    <n v="5"/>
    <d v="2023-04-07T03:53:00"/>
    <d v="2023-04-07T06:10:00"/>
    <x v="2"/>
    <x v="0"/>
    <x v="0"/>
    <x v="685"/>
    <s v="Reservada"/>
    <x v="1"/>
    <n v="46"/>
    <x v="6"/>
    <d v="1899-12-30T03:53:00"/>
    <d v="1899-12-30T06:10:00"/>
    <d v="1899-12-30T02:17:00"/>
    <d v="1899-12-30T00:54:00"/>
    <d v="1899-12-30T01:23:00"/>
    <x v="0"/>
  </r>
  <r>
    <x v="739"/>
    <m/>
    <x v="534"/>
    <n v="6"/>
    <d v="2023-04-07T03:49:00"/>
    <d v="2023-04-07T06:24:00"/>
    <x v="1"/>
    <x v="0"/>
    <x v="0"/>
    <x v="686"/>
    <s v="Reservada"/>
    <x v="8"/>
    <n v="293"/>
    <x v="6"/>
    <d v="1899-12-30T03:49:00"/>
    <d v="1899-12-30T06:24:00"/>
    <d v="1899-12-30T02:35:00"/>
    <d v="1899-12-30T01:53:00"/>
    <d v="1899-12-30T00:42:00"/>
    <x v="0"/>
  </r>
  <r>
    <x v="740"/>
    <m/>
    <x v="338"/>
    <n v="4"/>
    <d v="2023-04-07T00:29:00"/>
    <d v="2023-04-07T04:23:00"/>
    <x v="2"/>
    <x v="0"/>
    <x v="0"/>
    <x v="367"/>
    <s v="Ocupada"/>
    <x v="7"/>
    <n v="285"/>
    <x v="6"/>
    <d v="1899-12-30T00:29:00"/>
    <d v="1899-12-30T04:23:00"/>
    <d v="1899-12-30T04:09:00"/>
    <d v="1899-12-30T02:45:00"/>
    <d v="1899-12-30T01:09:00"/>
    <x v="0"/>
  </r>
  <r>
    <x v="741"/>
    <m/>
    <x v="431"/>
    <n v="4"/>
    <d v="2023-04-07T00:36:00"/>
    <d v="2023-04-07T02:22:00"/>
    <x v="2"/>
    <x v="1"/>
    <x v="2"/>
    <x v="687"/>
    <s v="Reservada"/>
    <x v="1"/>
    <n v="166"/>
    <x v="6"/>
    <d v="1899-12-30T00:36:00"/>
    <d v="1899-12-30T02:22:00"/>
    <d v="1899-12-30T01:46:00"/>
    <d v="1899-12-30T02:25:00"/>
    <d v="1899-12-30T00:00:00"/>
    <x v="1"/>
  </r>
  <r>
    <x v="742"/>
    <m/>
    <x v="288"/>
    <n v="2"/>
    <d v="2023-04-07T03:47:00"/>
    <d v="2023-04-07T07:44:00"/>
    <x v="0"/>
    <x v="0"/>
    <x v="0"/>
    <x v="688"/>
    <s v="Ocupada"/>
    <x v="2"/>
    <n v="134"/>
    <x v="6"/>
    <d v="1899-12-30T03:47:00"/>
    <d v="1899-12-30T07:44:00"/>
    <d v="1899-12-30T04:12:00"/>
    <d v="1899-12-30T02:23:00"/>
    <d v="1899-12-30T01:34:00"/>
    <x v="0"/>
  </r>
  <r>
    <x v="743"/>
    <m/>
    <x v="7"/>
    <n v="1"/>
    <d v="2023-04-07T01:59:00"/>
    <d v="2023-04-07T05:49:00"/>
    <x v="1"/>
    <x v="0"/>
    <x v="2"/>
    <x v="689"/>
    <s v="Libre"/>
    <x v="0"/>
    <n v="76"/>
    <x v="6"/>
    <d v="1899-12-30T01:59:00"/>
    <d v="1899-12-30T05:49:00"/>
    <d v="1899-12-30T03:50:00"/>
    <d v="1899-12-30T01:07:00"/>
    <d v="1899-12-30T02:43:00"/>
    <x v="0"/>
  </r>
  <r>
    <x v="744"/>
    <m/>
    <x v="513"/>
    <n v="1"/>
    <d v="2023-04-07T02:34:00"/>
    <d v="2023-04-07T04:52:00"/>
    <x v="3"/>
    <x v="0"/>
    <x v="1"/>
    <x v="690"/>
    <s v="Libre"/>
    <x v="6"/>
    <n v="284"/>
    <x v="6"/>
    <d v="1899-12-30T02:34:00"/>
    <d v="1899-12-30T04:52:00"/>
    <d v="1899-12-30T02:18:00"/>
    <d v="1899-12-30T01:13:00"/>
    <d v="1899-12-30T01:05:00"/>
    <x v="0"/>
  </r>
  <r>
    <x v="745"/>
    <m/>
    <x v="518"/>
    <n v="2"/>
    <d v="2023-04-07T03:10:00"/>
    <d v="2023-04-07T06:27:00"/>
    <x v="1"/>
    <x v="0"/>
    <x v="2"/>
    <x v="449"/>
    <s v="Ocupada"/>
    <x v="9"/>
    <n v="201"/>
    <x v="6"/>
    <d v="1899-12-30T03:10:00"/>
    <d v="1899-12-30T06:27:00"/>
    <d v="1899-12-30T03:32:00"/>
    <d v="1899-12-30T01:17:00"/>
    <d v="1899-12-30T02:00:00"/>
    <x v="0"/>
  </r>
  <r>
    <x v="746"/>
    <m/>
    <x v="535"/>
    <n v="3"/>
    <d v="2023-04-07T02:53:00"/>
    <d v="2023-04-07T04:49:00"/>
    <x v="1"/>
    <x v="1"/>
    <x v="0"/>
    <x v="691"/>
    <s v="Reservada"/>
    <x v="7"/>
    <n v="25"/>
    <x v="6"/>
    <d v="1899-12-30T02:53:00"/>
    <d v="1899-12-30T04:49:00"/>
    <d v="1899-12-30T01:56:00"/>
    <d v="1899-12-30T00:28:00"/>
    <d v="1899-12-30T01:28:00"/>
    <x v="0"/>
  </r>
  <r>
    <x v="747"/>
    <m/>
    <x v="536"/>
    <n v="4"/>
    <d v="2023-04-07T02:32:00"/>
    <d v="2023-04-07T05:58:00"/>
    <x v="2"/>
    <x v="0"/>
    <x v="2"/>
    <x v="692"/>
    <s v="Reservada"/>
    <x v="5"/>
    <n v="110"/>
    <x v="6"/>
    <d v="1899-12-30T02:32:00"/>
    <d v="1899-12-30T05:58:00"/>
    <d v="1899-12-30T03:26:00"/>
    <d v="1899-12-30T00:37:00"/>
    <d v="1899-12-30T02:49:00"/>
    <x v="0"/>
  </r>
  <r>
    <x v="748"/>
    <m/>
    <x v="535"/>
    <n v="2"/>
    <d v="2023-04-07T01:21:00"/>
    <d v="2023-04-07T02:52:00"/>
    <x v="4"/>
    <x v="0"/>
    <x v="0"/>
    <x v="693"/>
    <s v="Ocupada"/>
    <x v="4"/>
    <n v="70"/>
    <x v="6"/>
    <d v="1899-12-30T01:21:00"/>
    <d v="1899-12-30T02:52:00"/>
    <d v="1899-12-30T01:46:00"/>
    <d v="1899-12-30T00:08:00"/>
    <d v="1899-12-30T01:23:00"/>
    <x v="0"/>
  </r>
  <r>
    <x v="749"/>
    <m/>
    <x v="537"/>
    <n v="4"/>
    <d v="2023-04-07T01:46:00"/>
    <d v="2023-04-07T03:00:00"/>
    <x v="1"/>
    <x v="0"/>
    <x v="2"/>
    <x v="694"/>
    <s v="Libre"/>
    <x v="6"/>
    <n v="119"/>
    <x v="6"/>
    <d v="1899-12-30T01:46:00"/>
    <d v="1899-12-30T03:00:00"/>
    <d v="1899-12-30T01:14:00"/>
    <d v="1899-12-30T01:26:00"/>
    <d v="1899-12-30T00:00:00"/>
    <x v="1"/>
  </r>
  <r>
    <x v="750"/>
    <m/>
    <x v="349"/>
    <n v="6"/>
    <d v="2023-04-07T01:32:00"/>
    <d v="2023-04-07T03:10:00"/>
    <x v="2"/>
    <x v="1"/>
    <x v="2"/>
    <x v="695"/>
    <s v="Libre"/>
    <x v="2"/>
    <n v="170"/>
    <x v="6"/>
    <d v="1899-12-30T01:32:00"/>
    <d v="1899-12-30T03:10:00"/>
    <d v="1899-12-30T01:38:00"/>
    <d v="1899-12-30T01:27:00"/>
    <d v="1899-12-30T00:11:00"/>
    <x v="0"/>
  </r>
  <r>
    <x v="751"/>
    <m/>
    <x v="351"/>
    <n v="5"/>
    <d v="2023-04-07T02:05:00"/>
    <d v="2023-04-07T04:23:00"/>
    <x v="0"/>
    <x v="0"/>
    <x v="2"/>
    <x v="696"/>
    <s v="Libre"/>
    <x v="4"/>
    <n v="60"/>
    <x v="6"/>
    <d v="1899-12-30T02:05:00"/>
    <d v="1899-12-30T04:23:00"/>
    <d v="1899-12-30T02:18:00"/>
    <d v="1899-12-30T00:30:00"/>
    <d v="1899-12-30T01:48:00"/>
    <x v="0"/>
  </r>
  <r>
    <x v="752"/>
    <m/>
    <x v="250"/>
    <n v="4"/>
    <d v="2023-04-07T02:27:00"/>
    <d v="2023-04-07T04:38:00"/>
    <x v="4"/>
    <x v="0"/>
    <x v="0"/>
    <x v="697"/>
    <s v="Libre"/>
    <x v="9"/>
    <n v="163"/>
    <x v="6"/>
    <d v="1899-12-30T02:27:00"/>
    <d v="1899-12-30T04:38:00"/>
    <d v="1899-12-30T02:11:00"/>
    <d v="1899-12-30T02:08:00"/>
    <d v="1899-12-30T00:03:00"/>
    <x v="0"/>
  </r>
  <r>
    <x v="753"/>
    <m/>
    <x v="327"/>
    <n v="3"/>
    <d v="2023-04-07T03:21:00"/>
    <d v="2023-04-07T04:36:00"/>
    <x v="0"/>
    <x v="0"/>
    <x v="2"/>
    <x v="164"/>
    <s v="Reservada"/>
    <x v="0"/>
    <n v="237"/>
    <x v="6"/>
    <d v="1899-12-30T03:21:00"/>
    <d v="1899-12-30T04:36:00"/>
    <d v="1899-12-30T01:15:00"/>
    <d v="1899-12-30T01:29:00"/>
    <d v="1899-12-30T00:00:00"/>
    <x v="1"/>
  </r>
  <r>
    <x v="754"/>
    <m/>
    <x v="538"/>
    <n v="3"/>
    <d v="2023-04-07T02:01:00"/>
    <d v="2023-04-07T04:27:00"/>
    <x v="2"/>
    <x v="0"/>
    <x v="2"/>
    <x v="698"/>
    <s v="Ocupada"/>
    <x v="2"/>
    <n v="211"/>
    <x v="6"/>
    <d v="1899-12-30T02:01:00"/>
    <d v="1899-12-30T04:27:00"/>
    <d v="1899-12-30T02:41:00"/>
    <d v="1899-12-30T01:49:00"/>
    <d v="1899-12-30T00:37:00"/>
    <x v="0"/>
  </r>
  <r>
    <x v="755"/>
    <m/>
    <x v="539"/>
    <n v="1"/>
    <d v="2023-04-07T03:53:00"/>
    <d v="2023-04-07T07:51:00"/>
    <x v="1"/>
    <x v="2"/>
    <x v="2"/>
    <x v="699"/>
    <s v="Libre"/>
    <x v="4"/>
    <n v="50"/>
    <x v="6"/>
    <d v="1899-12-30T03:53:00"/>
    <d v="1899-12-30T07:51:00"/>
    <d v="1899-12-30T03:58:00"/>
    <d v="1899-12-30T00:34:00"/>
    <d v="1899-12-30T03:24:00"/>
    <x v="0"/>
  </r>
  <r>
    <x v="756"/>
    <m/>
    <x v="540"/>
    <n v="6"/>
    <d v="2023-04-07T01:47:00"/>
    <d v="2023-04-07T04:42:00"/>
    <x v="2"/>
    <x v="0"/>
    <x v="0"/>
    <x v="700"/>
    <s v="Reservada"/>
    <x v="2"/>
    <n v="60"/>
    <x v="6"/>
    <d v="1899-12-30T01:47:00"/>
    <d v="1899-12-30T04:42:00"/>
    <d v="1899-12-30T02:55:00"/>
    <d v="1899-12-30T00:40:00"/>
    <d v="1899-12-30T02:15:00"/>
    <x v="0"/>
  </r>
  <r>
    <x v="757"/>
    <m/>
    <x v="541"/>
    <n v="4"/>
    <d v="2023-04-07T00:17:00"/>
    <d v="2023-04-07T02:10:00"/>
    <x v="0"/>
    <x v="1"/>
    <x v="1"/>
    <x v="701"/>
    <s v="Reservada"/>
    <x v="4"/>
    <n v="52"/>
    <x v="6"/>
    <d v="1899-12-30T00:17:00"/>
    <d v="1899-12-30T02:10:00"/>
    <d v="1899-12-30T01:53:00"/>
    <d v="1899-12-30T00:41:00"/>
    <d v="1899-12-30T01:12:00"/>
    <x v="0"/>
  </r>
  <r>
    <x v="758"/>
    <m/>
    <x v="542"/>
    <n v="5"/>
    <d v="2023-04-07T00:40:00"/>
    <d v="2023-04-07T03:45:00"/>
    <x v="1"/>
    <x v="0"/>
    <x v="2"/>
    <x v="702"/>
    <s v="Reservada"/>
    <x v="10"/>
    <n v="342"/>
    <x v="6"/>
    <d v="1899-12-30T00:40:00"/>
    <d v="1899-12-30T03:45:00"/>
    <d v="1899-12-30T03:05:00"/>
    <d v="1899-12-30T03:16:00"/>
    <d v="1899-12-30T00:00:00"/>
    <x v="1"/>
  </r>
  <r>
    <x v="759"/>
    <m/>
    <x v="543"/>
    <n v="6"/>
    <d v="2023-04-07T00:25:00"/>
    <d v="2023-04-07T01:40:00"/>
    <x v="4"/>
    <x v="0"/>
    <x v="2"/>
    <x v="475"/>
    <s v="Libre"/>
    <x v="10"/>
    <n v="105"/>
    <x v="6"/>
    <d v="1899-12-30T00:25:00"/>
    <d v="1899-12-30T01:40:00"/>
    <d v="1899-12-30T01:15:00"/>
    <d v="1899-12-30T00:20:00"/>
    <d v="1899-12-30T00:55:00"/>
    <x v="0"/>
  </r>
  <r>
    <x v="760"/>
    <m/>
    <x v="466"/>
    <n v="4"/>
    <d v="2023-04-07T02:39:00"/>
    <d v="2023-04-07T03:42:00"/>
    <x v="0"/>
    <x v="1"/>
    <x v="2"/>
    <x v="703"/>
    <s v="Libre"/>
    <x v="0"/>
    <n v="174"/>
    <x v="6"/>
    <d v="1899-12-30T02:39:00"/>
    <d v="1899-12-30T03:42:00"/>
    <d v="1899-12-30T01:03:00"/>
    <d v="1899-12-30T01:42:00"/>
    <d v="1899-12-30T00:00:00"/>
    <x v="1"/>
  </r>
  <r>
    <x v="761"/>
    <m/>
    <x v="259"/>
    <n v="3"/>
    <d v="2023-04-07T01:18:00"/>
    <d v="2023-04-07T03:25:00"/>
    <x v="3"/>
    <x v="1"/>
    <x v="2"/>
    <x v="704"/>
    <s v="Reservada"/>
    <x v="7"/>
    <n v="99"/>
    <x v="6"/>
    <d v="1899-12-30T01:18:00"/>
    <d v="1899-12-30T03:25:00"/>
    <d v="1899-12-30T02:07:00"/>
    <d v="1899-12-30T00:29:00"/>
    <d v="1899-12-30T01:38:00"/>
    <x v="0"/>
  </r>
  <r>
    <x v="762"/>
    <m/>
    <x v="463"/>
    <n v="3"/>
    <d v="2023-04-07T03:49:00"/>
    <d v="2023-04-07T05:12:00"/>
    <x v="4"/>
    <x v="0"/>
    <x v="2"/>
    <x v="705"/>
    <s v="Reservada"/>
    <x v="10"/>
    <n v="104"/>
    <x v="6"/>
    <d v="1899-12-30T03:49:00"/>
    <d v="1899-12-30T05:12:00"/>
    <d v="1899-12-30T01:23:00"/>
    <d v="1899-12-30T00:32:00"/>
    <d v="1899-12-30T00:51:00"/>
    <x v="0"/>
  </r>
  <r>
    <x v="763"/>
    <m/>
    <x v="544"/>
    <n v="1"/>
    <d v="2023-04-07T03:30:00"/>
    <d v="2023-04-07T05:46:00"/>
    <x v="4"/>
    <x v="2"/>
    <x v="2"/>
    <x v="706"/>
    <s v="Ocupada"/>
    <x v="1"/>
    <n v="85"/>
    <x v="6"/>
    <d v="1899-12-30T03:30:00"/>
    <d v="1899-12-30T05:46:00"/>
    <d v="1899-12-30T02:31:00"/>
    <d v="1899-12-30T01:52:00"/>
    <d v="1899-12-30T00:24:00"/>
    <x v="0"/>
  </r>
  <r>
    <x v="764"/>
    <m/>
    <x v="444"/>
    <n v="4"/>
    <d v="2023-04-07T00:24:00"/>
    <d v="2023-04-07T01:37:00"/>
    <x v="0"/>
    <x v="2"/>
    <x v="2"/>
    <x v="707"/>
    <s v="Libre"/>
    <x v="9"/>
    <n v="233"/>
    <x v="6"/>
    <d v="1899-12-30T00:24:00"/>
    <d v="1899-12-30T01:37:00"/>
    <d v="1899-12-30T01:13:00"/>
    <d v="1899-12-30T02:44:00"/>
    <d v="1899-12-30T00:00:00"/>
    <x v="1"/>
  </r>
  <r>
    <x v="765"/>
    <m/>
    <x v="15"/>
    <n v="6"/>
    <d v="2023-04-07T01:34:00"/>
    <d v="2023-04-07T04:50:00"/>
    <x v="2"/>
    <x v="2"/>
    <x v="2"/>
    <x v="631"/>
    <s v="Reservada"/>
    <x v="10"/>
    <n v="185"/>
    <x v="6"/>
    <d v="1899-12-30T01:34:00"/>
    <d v="1899-12-30T04:50:00"/>
    <d v="1899-12-30T03:16:00"/>
    <d v="1899-12-30T02:14:00"/>
    <d v="1899-12-30T01:02:00"/>
    <x v="0"/>
  </r>
  <r>
    <x v="766"/>
    <m/>
    <x v="545"/>
    <n v="3"/>
    <d v="2023-04-07T01:08:00"/>
    <d v="2023-04-07T03:57:00"/>
    <x v="2"/>
    <x v="1"/>
    <x v="2"/>
    <x v="607"/>
    <s v="Reservada"/>
    <x v="8"/>
    <n v="169"/>
    <x v="6"/>
    <d v="1899-12-30T01:08:00"/>
    <d v="1899-12-30T03:57:00"/>
    <d v="1899-12-30T02:49:00"/>
    <d v="1899-12-30T01:25:00"/>
    <d v="1899-12-30T01:24:0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"/>
    <m/>
    <s v="Cliente_724"/>
    <n v="6"/>
    <d v="2023-04-01T01:07:00"/>
    <d v="2023-04-01T03:50:00"/>
    <x v="0"/>
    <s v="Almuerzo"/>
    <s v="Tarjeta de d√©bito"/>
    <x v="0"/>
  </r>
  <r>
    <n v="2"/>
    <m/>
    <s v="Cliente_538"/>
    <n v="6"/>
    <d v="2023-04-01T01:28:00"/>
    <d v="2023-04-01T03:49:00"/>
    <x v="1"/>
    <s v="Desayuno"/>
    <s v="Efectivo"/>
    <x v="1"/>
  </r>
  <r>
    <n v="3"/>
    <m/>
    <s v="Cliente_911"/>
    <n v="1"/>
    <d v="2023-04-01T00:29:00"/>
    <d v="2023-04-01T03:56:00"/>
    <x v="2"/>
    <s v="Desayuno"/>
    <s v="Tarjeta de cr√©dito"/>
    <x v="2"/>
  </r>
  <r>
    <n v="4"/>
    <m/>
    <s v="Cliente_129"/>
    <n v="1"/>
    <d v="2023-04-01T03:03:00"/>
    <d v="2023-04-01T04:31:00"/>
    <x v="3"/>
    <s v="Almuerzo"/>
    <s v="Tarjeta de cr√©dito"/>
    <x v="3"/>
  </r>
  <r>
    <n v="5"/>
    <m/>
    <s v="Cliente_938"/>
    <n v="2"/>
    <d v="2023-04-01T00:01:00"/>
    <d v="2023-04-01T02:06:00"/>
    <x v="4"/>
    <s v="Almuerzo"/>
    <s v="Tarjeta de cr√©dito"/>
    <x v="4"/>
  </r>
  <r>
    <n v="6"/>
    <m/>
    <s v="Cliente_965"/>
    <n v="5"/>
    <d v="2023-04-01T01:24:00"/>
    <d v="2023-04-01T03:32:00"/>
    <x v="4"/>
    <s v="Cena"/>
    <s v="Tarjeta de cr√©dito"/>
    <x v="5"/>
  </r>
  <r>
    <n v="7"/>
    <m/>
    <s v="Cliente_306"/>
    <n v="6"/>
    <d v="2023-04-01T01:57:00"/>
    <d v="2023-04-01T04:22:00"/>
    <x v="2"/>
    <s v="Cena"/>
    <s v="Tarjeta de cr√©dito"/>
    <x v="6"/>
  </r>
  <r>
    <n v="8"/>
    <m/>
    <s v="Cliente_974"/>
    <n v="1"/>
    <d v="2023-04-01T02:11:00"/>
    <d v="2023-04-01T04:49:00"/>
    <x v="2"/>
    <s v="Desayuno"/>
    <s v="Tarjeta de cr√©dito"/>
    <x v="7"/>
  </r>
  <r>
    <n v="9"/>
    <m/>
    <s v="Cliente_740"/>
    <n v="5"/>
    <d v="2023-04-01T02:03:00"/>
    <d v="2023-04-01T04:25:00"/>
    <x v="2"/>
    <s v="Almuerzo"/>
    <s v="Tarjeta de d√©bito"/>
    <x v="8"/>
  </r>
  <r>
    <n v="10"/>
    <m/>
    <s v="Cliente_33"/>
    <n v="1"/>
    <d v="2023-04-01T00:02:00"/>
    <d v="2023-04-01T01:53:00"/>
    <x v="4"/>
    <s v="Almuerzo"/>
    <s v="Tarjeta de cr√©dito"/>
    <x v="9"/>
  </r>
  <r>
    <n v="11"/>
    <m/>
    <s v="Cliente_881"/>
    <n v="1"/>
    <d v="2023-04-01T03:46:00"/>
    <d v="2023-04-01T06:33:00"/>
    <x v="1"/>
    <s v="Almuerzo"/>
    <s v="Tarjeta de cr√©dito"/>
    <x v="10"/>
  </r>
  <r>
    <n v="12"/>
    <m/>
    <s v="Cliente_890"/>
    <n v="6"/>
    <d v="2023-04-01T00:04:00"/>
    <d v="2023-04-01T03:23:00"/>
    <x v="4"/>
    <s v="Cena"/>
    <s v="Tarjeta de cr√©dito"/>
    <x v="11"/>
  </r>
  <r>
    <n v="13"/>
    <m/>
    <s v="Cliente_873"/>
    <n v="1"/>
    <d v="2023-04-01T03:09:00"/>
    <d v="2023-04-01T05:32:00"/>
    <x v="3"/>
    <s v="Almuerzo"/>
    <s v="Efectivo"/>
    <x v="12"/>
  </r>
  <r>
    <n v="14"/>
    <m/>
    <s v="Cliente_780"/>
    <n v="6"/>
    <d v="2023-04-01T00:18:00"/>
    <d v="2023-04-01T01:58:00"/>
    <x v="2"/>
    <s v="Almuerzo"/>
    <s v="Efectivo"/>
    <x v="13"/>
  </r>
  <r>
    <n v="15"/>
    <m/>
    <s v="Cliente_728"/>
    <n v="4"/>
    <d v="2023-04-01T03:24:00"/>
    <d v="2023-04-01T04:59:00"/>
    <x v="1"/>
    <s v="Desayuno"/>
    <s v="Tarjeta de cr√©dito"/>
    <x v="14"/>
  </r>
  <r>
    <n v="16"/>
    <m/>
    <s v="Cliente_175"/>
    <n v="5"/>
    <d v="2023-04-01T02:31:00"/>
    <d v="2023-04-01T04:24:00"/>
    <x v="4"/>
    <s v="Almuerzo"/>
    <s v="Efectivo"/>
    <x v="15"/>
  </r>
  <r>
    <n v="17"/>
    <m/>
    <s v="Cliente_200"/>
    <n v="6"/>
    <d v="2023-04-01T00:09:00"/>
    <d v="2023-04-01T03:27:00"/>
    <x v="2"/>
    <s v="Desayuno"/>
    <s v="Tarjeta de cr√©dito"/>
    <x v="16"/>
  </r>
  <r>
    <n v="18"/>
    <m/>
    <s v="Cliente_190"/>
    <n v="2"/>
    <d v="2023-04-01T02:06:00"/>
    <d v="2023-04-01T04:26:00"/>
    <x v="2"/>
    <s v="Desayuno"/>
    <s v="Tarjeta de cr√©dito"/>
    <x v="17"/>
  </r>
  <r>
    <n v="19"/>
    <m/>
    <s v="Cliente_290"/>
    <n v="3"/>
    <d v="2023-04-01T00:35:00"/>
    <d v="2023-04-01T03:29:00"/>
    <x v="2"/>
    <s v="Almuerzo"/>
    <s v="Tarjeta de cr√©dito"/>
    <x v="18"/>
  </r>
  <r>
    <n v="20"/>
    <m/>
    <s v="Cliente_972"/>
    <n v="2"/>
    <d v="2023-04-01T01:25:00"/>
    <d v="2023-04-01T05:12:00"/>
    <x v="0"/>
    <s v="Almuerzo"/>
    <s v="Tarjeta de cr√©dito"/>
    <x v="19"/>
  </r>
  <r>
    <n v="21"/>
    <m/>
    <s v="Cliente_210"/>
    <n v="2"/>
    <d v="2023-04-01T03:39:00"/>
    <d v="2023-04-01T05:52:00"/>
    <x v="0"/>
    <s v="Almuerzo"/>
    <s v="Tarjeta de cr√©dito"/>
    <x v="20"/>
  </r>
  <r>
    <n v="22"/>
    <m/>
    <s v="Cliente_88"/>
    <n v="1"/>
    <d v="2023-04-01T02:16:00"/>
    <d v="2023-04-01T04:47:00"/>
    <x v="4"/>
    <s v="Almuerzo"/>
    <s v="Tarjeta de cr√©dito"/>
    <x v="21"/>
  </r>
  <r>
    <n v="23"/>
    <m/>
    <s v="Cliente_427"/>
    <n v="5"/>
    <d v="2023-04-01T02:44:00"/>
    <d v="2023-04-01T04:09:00"/>
    <x v="3"/>
    <s v="Cena"/>
    <s v="Tarjeta de cr√©dito"/>
    <x v="22"/>
  </r>
  <r>
    <n v="24"/>
    <m/>
    <s v="Cliente_424"/>
    <n v="5"/>
    <d v="2023-04-01T03:01:00"/>
    <d v="2023-04-01T06:20:00"/>
    <x v="0"/>
    <s v="Almuerzo"/>
    <s v="Tarjeta de cr√©dito"/>
    <x v="23"/>
  </r>
  <r>
    <n v="25"/>
    <m/>
    <s v="Cliente_824"/>
    <n v="5"/>
    <d v="2023-04-01T03:01:00"/>
    <d v="2023-04-01T04:59:00"/>
    <x v="3"/>
    <s v="Cena"/>
    <s v="Tarjeta de d√©bito"/>
    <x v="24"/>
  </r>
  <r>
    <n v="26"/>
    <m/>
    <s v="Cliente_107"/>
    <n v="2"/>
    <d v="2023-04-01T02:04:00"/>
    <d v="2023-04-01T05:47:00"/>
    <x v="3"/>
    <s v="Desayuno"/>
    <s v="Tarjeta de cr√©dito"/>
    <x v="25"/>
  </r>
  <r>
    <n v="27"/>
    <m/>
    <s v="Cliente_775"/>
    <n v="2"/>
    <d v="2023-04-01T01:19:00"/>
    <d v="2023-04-01T02:27:00"/>
    <x v="3"/>
    <s v="Almuerzo"/>
    <s v="Tarjeta de cr√©dito"/>
    <x v="26"/>
  </r>
  <r>
    <n v="28"/>
    <m/>
    <s v="Cliente_358"/>
    <n v="2"/>
    <d v="2023-04-01T00:49:00"/>
    <d v="2023-04-01T03:16:00"/>
    <x v="4"/>
    <s v="Cena"/>
    <s v="Tarjeta de cr√©dito"/>
    <x v="27"/>
  </r>
  <r>
    <n v="29"/>
    <m/>
    <s v="Cliente_377"/>
    <n v="5"/>
    <d v="2023-04-01T03:02:00"/>
    <d v="2023-04-01T06:10:00"/>
    <x v="2"/>
    <s v="Almuerzo"/>
    <s v="Tarjeta de cr√©dito"/>
    <x v="28"/>
  </r>
  <r>
    <n v="30"/>
    <m/>
    <s v="Cliente_361"/>
    <n v="4"/>
    <d v="2023-04-01T02:55:00"/>
    <d v="2023-04-01T06:13:00"/>
    <x v="4"/>
    <s v="Almuerzo"/>
    <s v="Efectivo"/>
    <x v="29"/>
  </r>
  <r>
    <n v="31"/>
    <m/>
    <s v="Cliente_229"/>
    <n v="3"/>
    <d v="2023-04-01T02:51:00"/>
    <d v="2023-04-01T06:02:00"/>
    <x v="2"/>
    <s v="Desayuno"/>
    <s v="Tarjeta de cr√©dito"/>
    <x v="30"/>
  </r>
  <r>
    <n v="32"/>
    <m/>
    <s v="Cliente_27"/>
    <n v="1"/>
    <d v="2023-04-01T03:08:00"/>
    <d v="2023-04-01T06:49:00"/>
    <x v="1"/>
    <s v="Almuerzo"/>
    <s v="Tarjeta de cr√©dito"/>
    <x v="31"/>
  </r>
  <r>
    <n v="33"/>
    <m/>
    <s v="Cliente_103"/>
    <n v="5"/>
    <d v="2023-04-01T03:33:00"/>
    <d v="2023-04-01T06:21:00"/>
    <x v="4"/>
    <s v="Cena"/>
    <s v="Tarjeta de d√©bito"/>
    <x v="32"/>
  </r>
  <r>
    <n v="34"/>
    <m/>
    <s v="Cliente_1"/>
    <n v="1"/>
    <d v="2023-04-01T02:16:00"/>
    <d v="2023-04-01T06:07:00"/>
    <x v="4"/>
    <s v="Desayuno"/>
    <s v="Tarjeta de cr√©dito"/>
    <x v="33"/>
  </r>
  <r>
    <n v="35"/>
    <m/>
    <s v="Cliente_828"/>
    <n v="2"/>
    <d v="2023-04-01T03:18:00"/>
    <d v="2023-04-01T05:55:00"/>
    <x v="0"/>
    <s v="Almuerzo"/>
    <s v="Tarjeta de cr√©dito"/>
    <x v="34"/>
  </r>
  <r>
    <n v="36"/>
    <m/>
    <s v="Cliente_874"/>
    <n v="5"/>
    <d v="2023-04-01T03:27:00"/>
    <d v="2023-04-01T06:26:00"/>
    <x v="2"/>
    <s v="Almuerzo"/>
    <s v="Tarjeta de cr√©dito"/>
    <x v="35"/>
  </r>
  <r>
    <n v="37"/>
    <m/>
    <s v="Cliente_999"/>
    <n v="1"/>
    <d v="2023-04-01T03:24:00"/>
    <d v="2023-04-01T06:02:00"/>
    <x v="3"/>
    <s v="Cena"/>
    <s v="Tarjeta de cr√©dito"/>
    <x v="36"/>
  </r>
  <r>
    <n v="38"/>
    <m/>
    <s v="Cliente_167"/>
    <n v="6"/>
    <d v="2023-04-01T02:38:00"/>
    <d v="2023-04-01T03:53:00"/>
    <x v="4"/>
    <s v="Almuerzo"/>
    <s v="Tarjeta de d√©bito"/>
    <x v="37"/>
  </r>
  <r>
    <n v="39"/>
    <m/>
    <s v="Cliente_606"/>
    <n v="3"/>
    <d v="2023-04-01T03:41:00"/>
    <d v="2023-04-01T07:39:00"/>
    <x v="2"/>
    <s v="Cena"/>
    <s v="Efectivo"/>
    <x v="38"/>
  </r>
  <r>
    <n v="40"/>
    <m/>
    <s v="Cliente_710"/>
    <n v="1"/>
    <d v="2023-04-01T02:00:00"/>
    <d v="2023-04-01T04:05:00"/>
    <x v="0"/>
    <s v="Almuerzo"/>
    <s v="Efectivo"/>
    <x v="39"/>
  </r>
  <r>
    <n v="41"/>
    <m/>
    <s v="Cliente_870"/>
    <n v="4"/>
    <d v="2023-04-01T02:14:00"/>
    <d v="2023-04-01T04:20:00"/>
    <x v="2"/>
    <s v="Almuerzo"/>
    <s v="Tarjeta de cr√©dito"/>
    <x v="40"/>
  </r>
  <r>
    <n v="42"/>
    <m/>
    <s v="Cliente_230"/>
    <n v="1"/>
    <d v="2023-04-01T00:25:00"/>
    <d v="2023-04-01T01:46:00"/>
    <x v="2"/>
    <s v="Almuerzo"/>
    <s v="Tarjeta de cr√©dito"/>
    <x v="41"/>
  </r>
  <r>
    <n v="43"/>
    <m/>
    <s v="Cliente_814"/>
    <n v="6"/>
    <d v="2023-04-01T01:02:00"/>
    <d v="2023-04-01T03:14:00"/>
    <x v="4"/>
    <s v="Almuerzo"/>
    <s v="Tarjeta de cr√©dito"/>
    <x v="42"/>
  </r>
  <r>
    <n v="44"/>
    <m/>
    <s v="Cliente_710"/>
    <n v="1"/>
    <d v="2023-04-01T03:06:00"/>
    <d v="2023-04-01T06:18:00"/>
    <x v="4"/>
    <s v="Almuerzo"/>
    <s v="Tarjeta de cr√©dito"/>
    <x v="43"/>
  </r>
  <r>
    <n v="45"/>
    <m/>
    <s v="Cliente_640"/>
    <n v="2"/>
    <d v="2023-04-01T02:15:00"/>
    <d v="2023-04-01T04:01:00"/>
    <x v="2"/>
    <s v="Almuerzo"/>
    <s v="Tarjeta de cr√©dito"/>
    <x v="44"/>
  </r>
  <r>
    <n v="46"/>
    <m/>
    <s v="Cliente_623"/>
    <n v="1"/>
    <d v="2023-04-01T01:47:00"/>
    <d v="2023-04-01T03:39:00"/>
    <x v="3"/>
    <s v="Almuerzo"/>
    <s v="Tarjeta de cr√©dito"/>
    <x v="45"/>
  </r>
  <r>
    <n v="47"/>
    <m/>
    <s v="Cliente_72"/>
    <n v="3"/>
    <d v="2023-04-01T03:30:00"/>
    <d v="2023-04-01T07:29:00"/>
    <x v="2"/>
    <s v="Almuerzo"/>
    <s v="Tarjeta de cr√©dito"/>
    <x v="46"/>
  </r>
  <r>
    <n v="48"/>
    <m/>
    <s v="Cliente_963"/>
    <n v="2"/>
    <d v="2023-04-01T00:28:00"/>
    <d v="2023-04-01T04:02:00"/>
    <x v="0"/>
    <s v="Desayuno"/>
    <s v="Tarjeta de cr√©dito"/>
    <x v="47"/>
  </r>
  <r>
    <n v="49"/>
    <m/>
    <s v="Cliente_929"/>
    <n v="3"/>
    <d v="2023-04-01T01:44:00"/>
    <d v="2023-04-01T05:29:00"/>
    <x v="2"/>
    <s v="Almuerzo"/>
    <s v="Tarjeta de cr√©dito"/>
    <x v="48"/>
  </r>
  <r>
    <n v="50"/>
    <m/>
    <s v="Cliente_708"/>
    <n v="5"/>
    <d v="2023-04-01T03:54:00"/>
    <d v="2023-04-01T06:57:00"/>
    <x v="4"/>
    <s v="Almuerzo"/>
    <s v="Tarjeta de d√©bito"/>
    <x v="49"/>
  </r>
  <r>
    <n v="51"/>
    <m/>
    <s v="Cliente_631"/>
    <n v="1"/>
    <d v="2023-04-01T01:42:00"/>
    <d v="2023-04-01T03:02:00"/>
    <x v="3"/>
    <s v="Cena"/>
    <s v="Tarjeta de cr√©dito"/>
    <x v="50"/>
  </r>
  <r>
    <n v="52"/>
    <m/>
    <s v="Cliente_894"/>
    <n v="4"/>
    <d v="2023-04-01T00:01:00"/>
    <d v="2023-04-01T01:11:00"/>
    <x v="0"/>
    <s v="Almuerzo"/>
    <s v="Tarjeta de cr√©dito"/>
    <x v="51"/>
  </r>
  <r>
    <n v="53"/>
    <m/>
    <s v="Cliente_63"/>
    <n v="5"/>
    <d v="2023-04-01T03:01:00"/>
    <d v="2023-04-01T04:44:00"/>
    <x v="3"/>
    <s v="Almuerzo"/>
    <s v="Tarjeta de d√©bito"/>
    <x v="52"/>
  </r>
  <r>
    <n v="54"/>
    <m/>
    <s v="Cliente_144"/>
    <n v="6"/>
    <d v="2023-04-01T00:40:00"/>
    <d v="2023-04-01T04:14:00"/>
    <x v="4"/>
    <s v="Cena"/>
    <s v="Tarjeta de cr√©dito"/>
    <x v="53"/>
  </r>
  <r>
    <n v="55"/>
    <m/>
    <s v="Cliente_390"/>
    <n v="5"/>
    <d v="2023-04-01T01:30:00"/>
    <d v="2023-04-01T05:00:00"/>
    <x v="4"/>
    <s v="Cena"/>
    <s v="Tarjeta de cr√©dito"/>
    <x v="54"/>
  </r>
  <r>
    <n v="56"/>
    <m/>
    <s v="Cliente_728"/>
    <n v="3"/>
    <d v="2023-04-01T01:20:00"/>
    <d v="2023-04-01T04:57:00"/>
    <x v="3"/>
    <s v="Almuerzo"/>
    <s v="Tarjeta de d√©bito"/>
    <x v="55"/>
  </r>
  <r>
    <n v="57"/>
    <m/>
    <s v="Cliente_886"/>
    <n v="2"/>
    <d v="2023-04-01T03:04:00"/>
    <d v="2023-04-01T04:52:00"/>
    <x v="2"/>
    <s v="Almuerzo"/>
    <s v="Tarjeta de cr√©dito"/>
    <x v="56"/>
  </r>
  <r>
    <n v="58"/>
    <m/>
    <s v="Cliente_510"/>
    <n v="3"/>
    <d v="2023-04-01T01:31:00"/>
    <d v="2023-04-01T04:21:00"/>
    <x v="1"/>
    <s v="Cena"/>
    <s v="Tarjeta de cr√©dito"/>
    <x v="57"/>
  </r>
  <r>
    <n v="59"/>
    <m/>
    <s v="Cliente_878"/>
    <n v="4"/>
    <d v="2023-04-01T01:21:00"/>
    <d v="2023-04-01T05:04:00"/>
    <x v="1"/>
    <s v="Almuerzo"/>
    <s v="Efectivo"/>
    <x v="58"/>
  </r>
  <r>
    <n v="60"/>
    <m/>
    <s v="Cliente_977"/>
    <n v="1"/>
    <d v="2023-04-01T02:09:00"/>
    <d v="2023-04-01T05:46:00"/>
    <x v="1"/>
    <s v="Almuerzo"/>
    <s v="Tarjeta de cr√©dito"/>
    <x v="59"/>
  </r>
  <r>
    <n v="61"/>
    <m/>
    <s v="Cliente_553"/>
    <n v="5"/>
    <d v="2023-04-01T03:49:00"/>
    <d v="2023-04-01T06:22:00"/>
    <x v="2"/>
    <s v="Almuerzo"/>
    <s v="Tarjeta de cr√©dito"/>
    <x v="60"/>
  </r>
  <r>
    <n v="62"/>
    <m/>
    <s v="Cliente_792"/>
    <n v="1"/>
    <d v="2023-04-01T02:47:00"/>
    <d v="2023-04-01T06:24:00"/>
    <x v="1"/>
    <s v="Cena"/>
    <s v="Tarjeta de cr√©dito"/>
    <x v="61"/>
  </r>
  <r>
    <n v="63"/>
    <m/>
    <s v="Cliente_881"/>
    <n v="4"/>
    <d v="2023-04-01T00:41:00"/>
    <d v="2023-04-01T04:06:00"/>
    <x v="4"/>
    <s v="Almuerzo"/>
    <s v="Tarjeta de cr√©dito"/>
    <x v="62"/>
  </r>
  <r>
    <n v="64"/>
    <m/>
    <s v="Cliente_265"/>
    <n v="3"/>
    <d v="2023-04-01T01:40:00"/>
    <d v="2023-04-01T04:02:00"/>
    <x v="3"/>
    <s v="Desayuno"/>
    <s v="Efectivo"/>
    <x v="63"/>
  </r>
  <r>
    <n v="65"/>
    <m/>
    <s v="Cliente_946"/>
    <n v="1"/>
    <d v="2023-04-01T01:54:00"/>
    <d v="2023-04-01T03:03:00"/>
    <x v="0"/>
    <s v="Almuerzo"/>
    <s v="Tarjeta de d√©bito"/>
    <x v="64"/>
  </r>
  <r>
    <n v="66"/>
    <m/>
    <s v="Cliente_614"/>
    <n v="2"/>
    <d v="2023-04-01T02:28:00"/>
    <d v="2023-04-01T06:18:00"/>
    <x v="3"/>
    <s v="Almuerzo"/>
    <s v="Tarjeta de cr√©dito"/>
    <x v="65"/>
  </r>
  <r>
    <n v="67"/>
    <m/>
    <s v="Cliente_352"/>
    <n v="6"/>
    <d v="2023-04-01T03:45:00"/>
    <d v="2023-04-01T05:10:00"/>
    <x v="2"/>
    <s v="Almuerzo"/>
    <s v="Tarjeta de d√©bito"/>
    <x v="66"/>
  </r>
  <r>
    <n v="68"/>
    <m/>
    <s v="Cliente_784"/>
    <n v="4"/>
    <d v="2023-04-01T00:02:00"/>
    <d v="2023-04-01T03:15:00"/>
    <x v="3"/>
    <s v="Cena"/>
    <s v="Tarjeta de cr√©dito"/>
    <x v="67"/>
  </r>
  <r>
    <n v="69"/>
    <m/>
    <s v="Cliente_118"/>
    <n v="4"/>
    <d v="2023-04-01T02:02:00"/>
    <d v="2023-04-01T03:57:00"/>
    <x v="2"/>
    <s v="Almuerzo"/>
    <s v="Tarjeta de cr√©dito"/>
    <x v="68"/>
  </r>
  <r>
    <n v="70"/>
    <m/>
    <s v="Cliente_61"/>
    <n v="4"/>
    <d v="2023-04-01T00:11:00"/>
    <d v="2023-04-01T01:22:00"/>
    <x v="4"/>
    <s v="Almuerzo"/>
    <s v="Tarjeta de d√©bito"/>
    <x v="69"/>
  </r>
  <r>
    <n v="71"/>
    <m/>
    <s v="Cliente_440"/>
    <n v="4"/>
    <d v="2023-04-01T01:57:00"/>
    <d v="2023-04-01T05:56:00"/>
    <x v="0"/>
    <s v="Almuerzo"/>
    <s v="Tarjeta de cr√©dito"/>
    <x v="70"/>
  </r>
  <r>
    <n v="72"/>
    <m/>
    <s v="Cliente_258"/>
    <n v="1"/>
    <d v="2023-04-01T02:42:00"/>
    <d v="2023-04-01T05:51:00"/>
    <x v="2"/>
    <s v="Almuerzo"/>
    <s v="Tarjeta de cr√©dito"/>
    <x v="71"/>
  </r>
  <r>
    <n v="73"/>
    <m/>
    <s v="Cliente_742"/>
    <n v="4"/>
    <d v="2023-04-01T02:39:00"/>
    <d v="2023-04-01T06:09:00"/>
    <x v="4"/>
    <s v="Desayuno"/>
    <s v="Tarjeta de cr√©dito"/>
    <x v="72"/>
  </r>
  <r>
    <n v="74"/>
    <m/>
    <s v="Cliente_865"/>
    <n v="4"/>
    <d v="2023-04-01T01:04:00"/>
    <d v="2023-04-01T04:13:00"/>
    <x v="4"/>
    <s v="Almuerzo"/>
    <s v="Tarjeta de cr√©dito"/>
    <x v="73"/>
  </r>
  <r>
    <n v="75"/>
    <m/>
    <s v="Cliente_79"/>
    <n v="5"/>
    <d v="2023-04-01T03:36:00"/>
    <d v="2023-04-01T04:49:00"/>
    <x v="3"/>
    <s v="Almuerzo"/>
    <s v="Tarjeta de cr√©dito"/>
    <x v="74"/>
  </r>
  <r>
    <n v="76"/>
    <m/>
    <s v="Cliente_42"/>
    <n v="3"/>
    <d v="2023-04-01T02:57:00"/>
    <d v="2023-04-01T05:24:00"/>
    <x v="1"/>
    <s v="Almuerzo"/>
    <s v="Tarjeta de cr√©dito"/>
    <x v="75"/>
  </r>
  <r>
    <n v="77"/>
    <m/>
    <s v="Cliente_374"/>
    <n v="1"/>
    <d v="2023-04-01T02:46:00"/>
    <d v="2023-04-01T06:15:00"/>
    <x v="0"/>
    <s v="Cena"/>
    <s v="Tarjeta de cr√©dito"/>
    <x v="76"/>
  </r>
  <r>
    <n v="78"/>
    <m/>
    <s v="Cliente_636"/>
    <n v="4"/>
    <d v="2023-04-01T01:34:00"/>
    <d v="2023-04-01T03:03:00"/>
    <x v="0"/>
    <s v="Almuerzo"/>
    <s v="Tarjeta de cr√©dito"/>
    <x v="77"/>
  </r>
  <r>
    <n v="79"/>
    <m/>
    <s v="Cliente_753"/>
    <n v="2"/>
    <d v="2023-04-01T01:34:00"/>
    <d v="2023-04-01T05:08:00"/>
    <x v="0"/>
    <s v="Almuerzo"/>
    <s v="Tarjeta de cr√©dito"/>
    <x v="78"/>
  </r>
  <r>
    <n v="80"/>
    <m/>
    <s v="Cliente_632"/>
    <n v="6"/>
    <d v="2023-04-01T02:14:00"/>
    <d v="2023-04-01T03:46:00"/>
    <x v="4"/>
    <s v="Almuerzo"/>
    <s v="Tarjeta de cr√©dito"/>
    <x v="79"/>
  </r>
  <r>
    <n v="81"/>
    <m/>
    <s v="Cliente_969"/>
    <n v="4"/>
    <d v="2023-04-01T03:40:00"/>
    <d v="2023-04-01T06:31:00"/>
    <x v="3"/>
    <s v="Cena"/>
    <s v="Tarjeta de cr√©dito"/>
    <x v="80"/>
  </r>
  <r>
    <n v="82"/>
    <m/>
    <s v="Cliente_574"/>
    <n v="3"/>
    <d v="2023-04-01T03:25:00"/>
    <d v="2023-04-01T07:10:00"/>
    <x v="3"/>
    <s v="Desayuno"/>
    <s v="Tarjeta de cr√©dito"/>
    <x v="81"/>
  </r>
  <r>
    <n v="83"/>
    <m/>
    <s v="Cliente_292"/>
    <n v="1"/>
    <d v="2023-04-01T03:42:00"/>
    <d v="2023-04-01T06:39:00"/>
    <x v="1"/>
    <s v="Cena"/>
    <s v="Tarjeta de cr√©dito"/>
    <x v="82"/>
  </r>
  <r>
    <n v="84"/>
    <m/>
    <s v="Cliente_148"/>
    <n v="5"/>
    <d v="2023-04-01T01:42:00"/>
    <d v="2023-04-01T03:18:00"/>
    <x v="4"/>
    <s v="Almuerzo"/>
    <s v="Tarjeta de cr√©dito"/>
    <x v="83"/>
  </r>
  <r>
    <n v="85"/>
    <m/>
    <s v="Cliente_747"/>
    <n v="3"/>
    <d v="2023-04-01T02:35:00"/>
    <d v="2023-04-01T04:31:00"/>
    <x v="2"/>
    <s v="Cena"/>
    <s v="Tarjeta de cr√©dito"/>
    <x v="84"/>
  </r>
  <r>
    <n v="86"/>
    <m/>
    <s v="Cliente_501"/>
    <n v="3"/>
    <d v="2023-04-01T00:02:00"/>
    <d v="2023-04-01T02:08:00"/>
    <x v="3"/>
    <s v="Almuerzo"/>
    <s v="Tarjeta de d√©bito"/>
    <x v="85"/>
  </r>
  <r>
    <n v="87"/>
    <m/>
    <s v="Cliente_733"/>
    <n v="2"/>
    <d v="2023-04-01T01:46:00"/>
    <d v="2023-04-01T03:18:00"/>
    <x v="4"/>
    <s v="Almuerzo"/>
    <s v="Tarjeta de cr√©dito"/>
    <x v="86"/>
  </r>
  <r>
    <n v="88"/>
    <m/>
    <s v="Cliente_36"/>
    <n v="1"/>
    <d v="2023-04-01T03:30:00"/>
    <d v="2023-04-01T06:40:00"/>
    <x v="4"/>
    <s v="Almuerzo"/>
    <s v="Tarjeta de d√©bito"/>
    <x v="87"/>
  </r>
  <r>
    <n v="89"/>
    <m/>
    <s v="Cliente_553"/>
    <n v="4"/>
    <d v="2023-04-01T00:42:00"/>
    <d v="2023-04-01T02:19:00"/>
    <x v="3"/>
    <s v="Desayuno"/>
    <s v="Tarjeta de d√©bito"/>
    <x v="88"/>
  </r>
  <r>
    <n v="90"/>
    <m/>
    <s v="Cliente_1000"/>
    <n v="3"/>
    <d v="2023-04-01T01:17:00"/>
    <d v="2023-04-01T03:13:00"/>
    <x v="3"/>
    <s v="Almuerzo"/>
    <s v="Tarjeta de d√©bito"/>
    <x v="89"/>
  </r>
  <r>
    <n v="91"/>
    <m/>
    <s v="Cliente_607"/>
    <n v="5"/>
    <d v="2023-04-01T03:38:00"/>
    <d v="2023-04-01T05:24:00"/>
    <x v="3"/>
    <s v="Almuerzo"/>
    <s v="Tarjeta de cr√©dito"/>
    <x v="90"/>
  </r>
  <r>
    <n v="92"/>
    <m/>
    <s v="Cliente_378"/>
    <n v="2"/>
    <d v="2023-04-01T03:35:00"/>
    <d v="2023-04-01T06:09:00"/>
    <x v="2"/>
    <s v="Desayuno"/>
    <s v="Tarjeta de cr√©dito"/>
    <x v="91"/>
  </r>
  <r>
    <n v="93"/>
    <m/>
    <s v="Cliente_612"/>
    <n v="2"/>
    <d v="2023-04-01T01:39:00"/>
    <d v="2023-04-01T03:48:00"/>
    <x v="2"/>
    <s v="Almuerzo"/>
    <s v="Tarjeta de cr√©dito"/>
    <x v="92"/>
  </r>
  <r>
    <n v="94"/>
    <m/>
    <s v="Cliente_452"/>
    <n v="1"/>
    <d v="2023-04-01T01:52:00"/>
    <d v="2023-04-01T04:53:00"/>
    <x v="4"/>
    <s v="Almuerzo"/>
    <s v="Tarjeta de cr√©dito"/>
    <x v="93"/>
  </r>
  <r>
    <n v="95"/>
    <m/>
    <s v="Cliente_244"/>
    <n v="5"/>
    <d v="2023-04-01T03:19:00"/>
    <d v="2023-04-01T06:07:00"/>
    <x v="2"/>
    <s v="Cena"/>
    <s v="Tarjeta de cr√©dito"/>
    <x v="94"/>
  </r>
  <r>
    <n v="96"/>
    <m/>
    <s v="Cliente_840"/>
    <n v="5"/>
    <d v="2023-04-01T01:59:00"/>
    <d v="2023-04-01T05:26:00"/>
    <x v="4"/>
    <s v="Desayuno"/>
    <s v="Tarjeta de cr√©dito"/>
    <x v="95"/>
  </r>
  <r>
    <n v="97"/>
    <m/>
    <s v="Cliente_993"/>
    <n v="2"/>
    <d v="2023-04-01T01:46:00"/>
    <d v="2023-04-01T03:03:00"/>
    <x v="2"/>
    <s v="Cena"/>
    <s v="Tarjeta de cr√©dito"/>
    <x v="96"/>
  </r>
  <r>
    <n v="98"/>
    <m/>
    <s v="Cliente_29"/>
    <n v="3"/>
    <d v="2023-04-01T01:01:00"/>
    <d v="2023-04-01T03:22:00"/>
    <x v="3"/>
    <s v="Almuerzo"/>
    <s v="Tarjeta de cr√©dito"/>
    <x v="97"/>
  </r>
  <r>
    <n v="99"/>
    <m/>
    <s v="Cliente_873"/>
    <n v="6"/>
    <d v="2023-04-01T02:22:00"/>
    <d v="2023-04-01T06:18:00"/>
    <x v="2"/>
    <s v="Almuerzo"/>
    <s v="Tarjeta de cr√©dito"/>
    <x v="98"/>
  </r>
  <r>
    <n v="100"/>
    <m/>
    <s v="Cliente_965"/>
    <n v="1"/>
    <d v="2023-04-01T03:32:00"/>
    <d v="2023-04-01T06:45:00"/>
    <x v="1"/>
    <s v="Almuerzo"/>
    <s v="Tarjeta de cr√©dito"/>
    <x v="99"/>
  </r>
  <r>
    <n v="101"/>
    <m/>
    <s v="Cliente_313"/>
    <n v="5"/>
    <d v="2023-04-01T00:14:00"/>
    <d v="2023-04-01T02:15:00"/>
    <x v="4"/>
    <s v="Almuerzo"/>
    <s v="Tarjeta de cr√©dito"/>
    <x v="100"/>
  </r>
  <r>
    <n v="102"/>
    <m/>
    <s v="Cliente_520"/>
    <n v="2"/>
    <d v="2023-04-01T01:33:00"/>
    <d v="2023-04-01T04:14:00"/>
    <x v="0"/>
    <s v="Almuerzo"/>
    <s v="Tarjeta de cr√©dito"/>
    <x v="101"/>
  </r>
  <r>
    <n v="103"/>
    <m/>
    <s v="Cliente_388"/>
    <n v="3"/>
    <d v="2023-04-01T01:42:00"/>
    <d v="2023-04-01T05:10:00"/>
    <x v="4"/>
    <s v="Almuerzo"/>
    <s v="Tarjeta de d√©bito"/>
    <x v="102"/>
  </r>
  <r>
    <n v="104"/>
    <m/>
    <s v="Cliente_384"/>
    <n v="4"/>
    <d v="2023-04-01T01:28:00"/>
    <d v="2023-04-01T02:44:00"/>
    <x v="0"/>
    <s v="Desayuno"/>
    <s v="Tarjeta de d√©bito"/>
    <x v="103"/>
  </r>
  <r>
    <n v="105"/>
    <m/>
    <s v="Cliente_517"/>
    <n v="6"/>
    <d v="2023-04-01T01:18:00"/>
    <d v="2023-04-01T04:00:00"/>
    <x v="0"/>
    <s v="Almuerzo"/>
    <s v="Tarjeta de cr√©dito"/>
    <x v="104"/>
  </r>
  <r>
    <n v="106"/>
    <m/>
    <s v="Cliente_711"/>
    <n v="3"/>
    <d v="2023-04-01T02:00:00"/>
    <d v="2023-04-01T05:08:00"/>
    <x v="4"/>
    <s v="Desayuno"/>
    <s v="Efectivo"/>
    <x v="105"/>
  </r>
  <r>
    <n v="107"/>
    <m/>
    <s v="Cliente_651"/>
    <n v="5"/>
    <d v="2023-04-01T01:29:00"/>
    <d v="2023-04-01T02:58:00"/>
    <x v="2"/>
    <s v="Almuerzo"/>
    <s v="Tarjeta de d√©bito"/>
    <x v="106"/>
  </r>
  <r>
    <n v="108"/>
    <m/>
    <s v="Cliente_545"/>
    <n v="3"/>
    <d v="2023-04-01T01:32:00"/>
    <d v="2023-04-01T03:37:00"/>
    <x v="4"/>
    <s v="Desayuno"/>
    <s v="Tarjeta de d√©bito"/>
    <x v="107"/>
  </r>
  <r>
    <n v="109"/>
    <m/>
    <s v="Cliente_116"/>
    <n v="2"/>
    <d v="2023-04-01T01:25:00"/>
    <d v="2023-04-01T02:26:00"/>
    <x v="4"/>
    <s v="Desayuno"/>
    <s v="Tarjeta de cr√©dito"/>
    <x v="108"/>
  </r>
  <r>
    <n v="110"/>
    <m/>
    <s v="Cliente_170"/>
    <n v="1"/>
    <d v="2023-04-01T03:32:00"/>
    <d v="2023-04-01T06:37:00"/>
    <x v="1"/>
    <s v="Almuerzo"/>
    <s v="Tarjeta de cr√©dito"/>
    <x v="109"/>
  </r>
  <r>
    <n v="111"/>
    <m/>
    <s v="Cliente_92"/>
    <n v="2"/>
    <d v="2023-04-01T01:48:00"/>
    <d v="2023-04-01T05:07:00"/>
    <x v="0"/>
    <s v="Desayuno"/>
    <s v="Tarjeta de cr√©dito"/>
    <x v="110"/>
  </r>
  <r>
    <n v="112"/>
    <m/>
    <s v="Cliente_552"/>
    <n v="2"/>
    <d v="2023-04-01T01:49:00"/>
    <d v="2023-04-01T04:01:00"/>
    <x v="2"/>
    <s v="Cena"/>
    <s v="Efectivo"/>
    <x v="111"/>
  </r>
  <r>
    <n v="113"/>
    <m/>
    <s v="Cliente_627"/>
    <n v="2"/>
    <d v="2023-04-01T01:12:00"/>
    <d v="2023-04-01T04:21:00"/>
    <x v="0"/>
    <s v="Almuerzo"/>
    <s v="Tarjeta de cr√©dito"/>
    <x v="112"/>
  </r>
  <r>
    <n v="114"/>
    <m/>
    <s v="Cliente_588"/>
    <n v="6"/>
    <d v="2023-04-01T00:49:00"/>
    <d v="2023-04-01T03:30:00"/>
    <x v="1"/>
    <s v="Almuerzo"/>
    <s v="Tarjeta de cr√©dito"/>
    <x v="113"/>
  </r>
  <r>
    <n v="115"/>
    <m/>
    <s v="Cliente_313"/>
    <n v="6"/>
    <d v="2023-04-01T03:43:00"/>
    <d v="2023-04-01T06:26:00"/>
    <x v="1"/>
    <s v="Cena"/>
    <s v="Tarjeta de d√©bito"/>
    <x v="114"/>
  </r>
  <r>
    <n v="116"/>
    <m/>
    <s v="Cliente_949"/>
    <n v="5"/>
    <d v="2023-04-01T03:15:00"/>
    <d v="2023-04-01T06:33:00"/>
    <x v="1"/>
    <s v="Almuerzo"/>
    <s v="Tarjeta de cr√©dito"/>
    <x v="115"/>
  </r>
  <r>
    <n v="117"/>
    <m/>
    <s v="Cliente_863"/>
    <n v="4"/>
    <d v="2023-04-01T02:55:00"/>
    <d v="2023-04-01T05:45:00"/>
    <x v="0"/>
    <s v="Desayuno"/>
    <s v="Tarjeta de cr√©dito"/>
    <x v="116"/>
  </r>
  <r>
    <n v="118"/>
    <m/>
    <s v="Cliente_140"/>
    <n v="1"/>
    <d v="2023-04-01T00:34:00"/>
    <d v="2023-04-01T01:45:00"/>
    <x v="3"/>
    <s v="Cena"/>
    <s v="Tarjeta de d√©bito"/>
    <x v="117"/>
  </r>
  <r>
    <n v="119"/>
    <m/>
    <s v="Cliente_523"/>
    <n v="3"/>
    <d v="2023-04-02T03:24:00"/>
    <d v="2023-04-02T05:03:00"/>
    <x v="2"/>
    <s v="Desayuno"/>
    <s v="Tarjeta de cr√©dito"/>
    <x v="118"/>
  </r>
  <r>
    <n v="120"/>
    <m/>
    <s v="Cliente_916"/>
    <n v="2"/>
    <d v="2023-04-02T00:38:00"/>
    <d v="2023-04-02T01:42:00"/>
    <x v="1"/>
    <s v="Almuerzo"/>
    <s v="Efectivo"/>
    <x v="119"/>
  </r>
  <r>
    <n v="121"/>
    <m/>
    <s v="Cliente_416"/>
    <n v="4"/>
    <d v="2023-04-02T03:45:00"/>
    <d v="2023-04-02T06:13:00"/>
    <x v="4"/>
    <s v="Almuerzo"/>
    <s v="Tarjeta de cr√©dito"/>
    <x v="120"/>
  </r>
  <r>
    <n v="122"/>
    <m/>
    <s v="Cliente_346"/>
    <n v="6"/>
    <d v="2023-04-02T01:23:00"/>
    <d v="2023-04-02T02:48:00"/>
    <x v="1"/>
    <s v="Almuerzo"/>
    <s v="Tarjeta de d√©bito"/>
    <x v="32"/>
  </r>
  <r>
    <n v="123"/>
    <m/>
    <s v="Cliente_381"/>
    <n v="6"/>
    <d v="2023-04-02T03:09:00"/>
    <d v="2023-04-02T04:10:00"/>
    <x v="4"/>
    <s v="Almuerzo"/>
    <s v="Tarjeta de d√©bito"/>
    <x v="51"/>
  </r>
  <r>
    <n v="124"/>
    <m/>
    <s v="Cliente_791"/>
    <n v="5"/>
    <d v="2023-04-02T03:39:00"/>
    <d v="2023-04-02T05:22:00"/>
    <x v="0"/>
    <s v="Almuerzo"/>
    <s v="Tarjeta de d√©bito"/>
    <x v="121"/>
  </r>
  <r>
    <n v="125"/>
    <m/>
    <s v="Cliente_697"/>
    <n v="2"/>
    <d v="2023-04-02T02:56:00"/>
    <d v="2023-04-02T06:13:00"/>
    <x v="0"/>
    <s v="Almuerzo"/>
    <s v="Tarjeta de cr√©dito"/>
    <x v="122"/>
  </r>
  <r>
    <n v="126"/>
    <m/>
    <s v="Cliente_516"/>
    <n v="3"/>
    <d v="2023-04-02T02:45:00"/>
    <d v="2023-04-02T05:12:00"/>
    <x v="1"/>
    <s v="Almuerzo"/>
    <s v="Tarjeta de cr√©dito"/>
    <x v="123"/>
  </r>
  <r>
    <n v="127"/>
    <m/>
    <s v="Cliente_541"/>
    <n v="4"/>
    <d v="2023-04-02T00:42:00"/>
    <d v="2023-04-02T02:28:00"/>
    <x v="4"/>
    <s v="Almuerzo"/>
    <s v="Tarjeta de cr√©dito"/>
    <x v="124"/>
  </r>
  <r>
    <n v="128"/>
    <m/>
    <s v="Cliente_830"/>
    <n v="5"/>
    <d v="2023-04-02T01:31:00"/>
    <d v="2023-04-02T03:28:00"/>
    <x v="2"/>
    <s v="Almuerzo"/>
    <s v="Efectivo"/>
    <x v="125"/>
  </r>
  <r>
    <n v="129"/>
    <m/>
    <s v="Cliente_656"/>
    <n v="5"/>
    <d v="2023-04-02T00:41:00"/>
    <d v="2023-04-02T02:41:00"/>
    <x v="2"/>
    <s v="Almuerzo"/>
    <s v="Tarjeta de cr√©dito"/>
    <x v="126"/>
  </r>
  <r>
    <n v="130"/>
    <m/>
    <s v="Cliente_486"/>
    <n v="4"/>
    <d v="2023-04-02T00:26:00"/>
    <d v="2023-04-02T01:32:00"/>
    <x v="2"/>
    <s v="Almuerzo"/>
    <s v="Tarjeta de cr√©dito"/>
    <x v="127"/>
  </r>
  <r>
    <n v="131"/>
    <m/>
    <s v="Cliente_728"/>
    <n v="5"/>
    <d v="2023-04-02T00:43:00"/>
    <d v="2023-04-02T04:18:00"/>
    <x v="4"/>
    <s v="Almuerzo"/>
    <s v="Tarjeta de cr√©dito"/>
    <x v="128"/>
  </r>
  <r>
    <n v="132"/>
    <m/>
    <s v="Cliente_774"/>
    <n v="2"/>
    <d v="2023-04-02T01:26:00"/>
    <d v="2023-04-02T02:43:00"/>
    <x v="0"/>
    <s v="Cena"/>
    <s v="Tarjeta de d√©bito"/>
    <x v="129"/>
  </r>
  <r>
    <n v="133"/>
    <m/>
    <s v="Cliente_26"/>
    <n v="6"/>
    <d v="2023-04-02T00:54:00"/>
    <d v="2023-04-02T03:52:00"/>
    <x v="2"/>
    <s v="Almuerzo"/>
    <s v="Tarjeta de cr√©dito"/>
    <x v="130"/>
  </r>
  <r>
    <n v="134"/>
    <m/>
    <s v="Cliente_273"/>
    <n v="6"/>
    <d v="2023-04-02T00:07:00"/>
    <d v="2023-04-02T03:52:00"/>
    <x v="1"/>
    <s v="Cena"/>
    <s v="Tarjeta de cr√©dito"/>
    <x v="131"/>
  </r>
  <r>
    <n v="135"/>
    <m/>
    <s v="Cliente_798"/>
    <n v="1"/>
    <d v="2023-04-02T01:00:00"/>
    <d v="2023-04-02T03:01:00"/>
    <x v="3"/>
    <s v="Cena"/>
    <s v="Tarjeta de cr√©dito"/>
    <x v="132"/>
  </r>
  <r>
    <n v="136"/>
    <m/>
    <s v="Cliente_8"/>
    <n v="1"/>
    <d v="2023-04-02T01:50:00"/>
    <d v="2023-04-02T05:01:00"/>
    <x v="1"/>
    <s v="Almuerzo"/>
    <s v="Tarjeta de cr√©dito"/>
    <x v="133"/>
  </r>
  <r>
    <n v="137"/>
    <m/>
    <s v="Cliente_31"/>
    <n v="3"/>
    <d v="2023-04-02T01:21:00"/>
    <d v="2023-04-02T04:11:00"/>
    <x v="4"/>
    <s v="Desayuno"/>
    <s v="Tarjeta de cr√©dito"/>
    <x v="134"/>
  </r>
  <r>
    <n v="138"/>
    <m/>
    <s v="Cliente_658"/>
    <n v="2"/>
    <d v="2023-04-02T03:48:00"/>
    <d v="2023-04-02T05:09:00"/>
    <x v="2"/>
    <s v="Desayuno"/>
    <s v="Tarjeta de d√©bito"/>
    <x v="135"/>
  </r>
  <r>
    <n v="139"/>
    <m/>
    <s v="Cliente_773"/>
    <n v="3"/>
    <d v="2023-04-02T00:40:00"/>
    <d v="2023-04-02T04:39:00"/>
    <x v="2"/>
    <s v="Almuerzo"/>
    <s v="Tarjeta de cr√©dito"/>
    <x v="136"/>
  </r>
  <r>
    <n v="140"/>
    <m/>
    <s v="Cliente_158"/>
    <n v="4"/>
    <d v="2023-04-02T03:49:00"/>
    <d v="2023-04-02T06:29:00"/>
    <x v="2"/>
    <s v="Almuerzo"/>
    <s v="Efectivo"/>
    <x v="137"/>
  </r>
  <r>
    <n v="141"/>
    <m/>
    <s v="Cliente_569"/>
    <n v="4"/>
    <d v="2023-04-02T01:58:00"/>
    <d v="2023-04-02T05:45:00"/>
    <x v="0"/>
    <s v="Desayuno"/>
    <s v="Tarjeta de cr√©dito"/>
    <x v="138"/>
  </r>
  <r>
    <n v="142"/>
    <m/>
    <s v="Cliente_286"/>
    <n v="3"/>
    <d v="2023-04-02T02:05:00"/>
    <d v="2023-04-02T04:05:00"/>
    <x v="4"/>
    <s v="Almuerzo"/>
    <s v="Tarjeta de cr√©dito"/>
    <x v="139"/>
  </r>
  <r>
    <n v="143"/>
    <m/>
    <s v="Cliente_199"/>
    <n v="4"/>
    <d v="2023-04-02T00:32:00"/>
    <d v="2023-04-02T04:30:00"/>
    <x v="4"/>
    <s v="Almuerzo"/>
    <s v="Efectivo"/>
    <x v="140"/>
  </r>
  <r>
    <n v="144"/>
    <m/>
    <s v="Cliente_712"/>
    <n v="1"/>
    <d v="2023-04-02T02:58:00"/>
    <d v="2023-04-02T05:32:00"/>
    <x v="4"/>
    <s v="Cena"/>
    <s v="Tarjeta de cr√©dito"/>
    <x v="141"/>
  </r>
  <r>
    <n v="145"/>
    <m/>
    <s v="Cliente_56"/>
    <n v="5"/>
    <d v="2023-04-02T00:37:00"/>
    <d v="2023-04-02T01:42:00"/>
    <x v="2"/>
    <s v="Cena"/>
    <s v="Tarjeta de cr√©dito"/>
    <x v="142"/>
  </r>
  <r>
    <n v="146"/>
    <m/>
    <s v="Cliente_670"/>
    <n v="6"/>
    <d v="2023-04-02T01:40:00"/>
    <d v="2023-04-02T02:54:00"/>
    <x v="0"/>
    <s v="Almuerzo"/>
    <s v="Tarjeta de cr√©dito"/>
    <x v="143"/>
  </r>
  <r>
    <n v="147"/>
    <m/>
    <s v="Cliente_909"/>
    <n v="4"/>
    <d v="2023-04-02T03:18:00"/>
    <d v="2023-04-02T04:58:00"/>
    <x v="0"/>
    <s v="Desayuno"/>
    <s v="Tarjeta de cr√©dito"/>
    <x v="144"/>
  </r>
  <r>
    <n v="148"/>
    <m/>
    <s v="Cliente_402"/>
    <n v="6"/>
    <d v="2023-04-02T03:52:00"/>
    <d v="2023-04-02T05:59:00"/>
    <x v="0"/>
    <s v="Almuerzo"/>
    <s v="Tarjeta de d√©bito"/>
    <x v="145"/>
  </r>
  <r>
    <n v="149"/>
    <m/>
    <s v="Cliente_709"/>
    <n v="4"/>
    <d v="2023-04-02T01:35:00"/>
    <d v="2023-04-02T04:50:00"/>
    <x v="3"/>
    <s v="Desayuno"/>
    <s v="Tarjeta de cr√©dito"/>
    <x v="146"/>
  </r>
  <r>
    <n v="150"/>
    <m/>
    <s v="Cliente_533"/>
    <n v="6"/>
    <d v="2023-04-02T00:37:00"/>
    <d v="2023-04-02T03:10:00"/>
    <x v="1"/>
    <s v="Almuerzo"/>
    <s v="Tarjeta de d√©bito"/>
    <x v="147"/>
  </r>
  <r>
    <n v="151"/>
    <m/>
    <s v="Cliente_953"/>
    <n v="2"/>
    <d v="2023-04-02T03:15:00"/>
    <d v="2023-04-02T06:53:00"/>
    <x v="4"/>
    <s v="Cena"/>
    <s v="Tarjeta de cr√©dito"/>
    <x v="148"/>
  </r>
  <r>
    <n v="152"/>
    <m/>
    <s v="Cliente_380"/>
    <n v="6"/>
    <d v="2023-04-02T01:14:00"/>
    <d v="2023-04-02T02:52:00"/>
    <x v="4"/>
    <s v="Almuerzo"/>
    <s v="Tarjeta de d√©bito"/>
    <x v="149"/>
  </r>
  <r>
    <n v="153"/>
    <m/>
    <s v="Cliente_870"/>
    <n v="1"/>
    <d v="2023-04-02T03:06:00"/>
    <d v="2023-04-02T05:26:00"/>
    <x v="2"/>
    <s v="Desayuno"/>
    <s v="Tarjeta de d√©bito"/>
    <x v="150"/>
  </r>
  <r>
    <n v="154"/>
    <m/>
    <s v="Cliente_964"/>
    <n v="6"/>
    <d v="2023-04-02T02:09:00"/>
    <d v="2023-04-02T03:36:00"/>
    <x v="1"/>
    <s v="Desayuno"/>
    <s v="Tarjeta de cr√©dito"/>
    <x v="151"/>
  </r>
  <r>
    <n v="155"/>
    <m/>
    <s v="Cliente_939"/>
    <n v="2"/>
    <d v="2023-04-02T01:53:00"/>
    <d v="2023-04-02T04:44:00"/>
    <x v="3"/>
    <s v="Almuerzo"/>
    <s v="Tarjeta de cr√©dito"/>
    <x v="152"/>
  </r>
  <r>
    <n v="156"/>
    <m/>
    <s v="Cliente_536"/>
    <n v="4"/>
    <d v="2023-04-02T00:40:00"/>
    <d v="2023-04-02T04:17:00"/>
    <x v="0"/>
    <s v="Cena"/>
    <s v="Tarjeta de cr√©dito"/>
    <x v="153"/>
  </r>
  <r>
    <n v="157"/>
    <m/>
    <s v="Cliente_5"/>
    <n v="5"/>
    <d v="2023-04-02T03:22:00"/>
    <d v="2023-04-02T06:15:00"/>
    <x v="0"/>
    <s v="Desayuno"/>
    <s v="Tarjeta de cr√©dito"/>
    <x v="154"/>
  </r>
  <r>
    <n v="158"/>
    <m/>
    <s v="Cliente_115"/>
    <n v="5"/>
    <d v="2023-04-02T02:45:00"/>
    <d v="2023-04-02T03:59:00"/>
    <x v="0"/>
    <s v="Almuerzo"/>
    <s v="Tarjeta de cr√©dito"/>
    <x v="155"/>
  </r>
  <r>
    <n v="159"/>
    <m/>
    <s v="Cliente_580"/>
    <n v="1"/>
    <d v="2023-04-02T00:10:00"/>
    <d v="2023-04-02T01:15:00"/>
    <x v="0"/>
    <s v="Desayuno"/>
    <s v="Tarjeta de cr√©dito"/>
    <x v="156"/>
  </r>
  <r>
    <n v="160"/>
    <m/>
    <s v="Cliente_788"/>
    <n v="6"/>
    <d v="2023-04-02T01:06:00"/>
    <d v="2023-04-02T04:33:00"/>
    <x v="2"/>
    <s v="Almuerzo"/>
    <s v="Tarjeta de cr√©dito"/>
    <x v="157"/>
  </r>
  <r>
    <n v="161"/>
    <m/>
    <s v="Cliente_892"/>
    <n v="6"/>
    <d v="2023-04-02T00:45:00"/>
    <d v="2023-04-02T04:23:00"/>
    <x v="2"/>
    <s v="Almuerzo"/>
    <s v="Tarjeta de cr√©dito"/>
    <x v="158"/>
  </r>
  <r>
    <n v="162"/>
    <m/>
    <s v="Cliente_406"/>
    <n v="4"/>
    <d v="2023-04-02T00:57:00"/>
    <d v="2023-04-02T02:34:00"/>
    <x v="1"/>
    <s v="Almuerzo"/>
    <s v="Tarjeta de cr√©dito"/>
    <x v="159"/>
  </r>
  <r>
    <n v="163"/>
    <m/>
    <s v="Cliente_295"/>
    <n v="1"/>
    <d v="2023-04-02T01:35:00"/>
    <d v="2023-04-02T04:09:00"/>
    <x v="3"/>
    <s v="Almuerzo"/>
    <s v="Tarjeta de cr√©dito"/>
    <x v="160"/>
  </r>
  <r>
    <n v="164"/>
    <m/>
    <s v="Cliente_547"/>
    <n v="2"/>
    <d v="2023-04-02T02:34:00"/>
    <d v="2023-04-02T06:02:00"/>
    <x v="4"/>
    <s v="Cena"/>
    <s v="Tarjeta de cr√©dito"/>
    <x v="161"/>
  </r>
  <r>
    <n v="165"/>
    <m/>
    <s v="Cliente_156"/>
    <n v="3"/>
    <d v="2023-04-02T02:21:00"/>
    <d v="2023-04-02T05:12:00"/>
    <x v="0"/>
    <s v="Cena"/>
    <s v="Tarjeta de cr√©dito"/>
    <x v="162"/>
  </r>
  <r>
    <n v="166"/>
    <m/>
    <s v="Cliente_768"/>
    <n v="1"/>
    <d v="2023-04-02T01:18:00"/>
    <d v="2023-04-02T02:44:00"/>
    <x v="4"/>
    <s v="Almuerzo"/>
    <s v="Efectivo"/>
    <x v="163"/>
  </r>
  <r>
    <n v="167"/>
    <m/>
    <s v="Cliente_359"/>
    <n v="6"/>
    <d v="2023-04-02T01:19:00"/>
    <d v="2023-04-02T02:46:00"/>
    <x v="2"/>
    <s v="Almuerzo"/>
    <s v="Tarjeta de d√©bito"/>
    <x v="164"/>
  </r>
  <r>
    <n v="168"/>
    <m/>
    <s v="Cliente_131"/>
    <n v="4"/>
    <d v="2023-04-02T02:05:00"/>
    <d v="2023-04-02T03:23:00"/>
    <x v="1"/>
    <s v="Almuerzo"/>
    <s v="Tarjeta de cr√©dito"/>
    <x v="165"/>
  </r>
  <r>
    <n v="169"/>
    <m/>
    <s v="Cliente_485"/>
    <n v="1"/>
    <d v="2023-04-02T01:56:00"/>
    <d v="2023-04-02T05:14:00"/>
    <x v="0"/>
    <s v="Almuerzo"/>
    <s v="Tarjeta de d√©bito"/>
    <x v="166"/>
  </r>
  <r>
    <n v="170"/>
    <m/>
    <s v="Cliente_493"/>
    <n v="2"/>
    <d v="2023-04-02T02:37:00"/>
    <d v="2023-04-02T05:26:00"/>
    <x v="2"/>
    <s v="Cena"/>
    <s v="Tarjeta de cr√©dito"/>
    <x v="167"/>
  </r>
  <r>
    <n v="171"/>
    <m/>
    <s v="Cliente_282"/>
    <n v="6"/>
    <d v="2023-04-02T01:53:00"/>
    <d v="2023-04-02T03:04:00"/>
    <x v="2"/>
    <s v="Cena"/>
    <s v="Tarjeta de cr√©dito"/>
    <x v="168"/>
  </r>
  <r>
    <n v="172"/>
    <m/>
    <s v="Cliente_850"/>
    <n v="3"/>
    <d v="2023-04-02T02:49:00"/>
    <d v="2023-04-02T06:06:00"/>
    <x v="1"/>
    <s v="Almuerzo"/>
    <s v="Tarjeta de cr√©dito"/>
    <x v="169"/>
  </r>
  <r>
    <n v="173"/>
    <m/>
    <s v="Cliente_301"/>
    <n v="3"/>
    <d v="2023-04-02T00:18:00"/>
    <d v="2023-04-02T03:43:00"/>
    <x v="4"/>
    <s v="Almuerzo"/>
    <s v="Tarjeta de cr√©dito"/>
    <x v="170"/>
  </r>
  <r>
    <n v="174"/>
    <m/>
    <s v="Cliente_124"/>
    <n v="5"/>
    <d v="2023-04-02T00:09:00"/>
    <d v="2023-04-02T01:12:00"/>
    <x v="4"/>
    <s v="Almuerzo"/>
    <s v="Tarjeta de cr√©dito"/>
    <x v="171"/>
  </r>
  <r>
    <n v="175"/>
    <m/>
    <s v="Cliente_747"/>
    <n v="3"/>
    <d v="2023-04-02T01:27:00"/>
    <d v="2023-04-02T03:04:00"/>
    <x v="0"/>
    <s v="Almuerzo"/>
    <s v="Tarjeta de cr√©dito"/>
    <x v="172"/>
  </r>
  <r>
    <n v="176"/>
    <m/>
    <s v="Cliente_741"/>
    <n v="4"/>
    <d v="2023-04-02T02:27:00"/>
    <d v="2023-04-02T04:32:00"/>
    <x v="2"/>
    <s v="Almuerzo"/>
    <s v="Tarjeta de cr√©dito"/>
    <x v="173"/>
  </r>
  <r>
    <n v="177"/>
    <m/>
    <s v="Cliente_610"/>
    <n v="1"/>
    <d v="2023-04-02T00:14:00"/>
    <d v="2023-04-02T01:14:00"/>
    <x v="4"/>
    <s v="Cena"/>
    <s v="Tarjeta de cr√©dito"/>
    <x v="36"/>
  </r>
  <r>
    <n v="178"/>
    <m/>
    <s v="Cliente_681"/>
    <n v="6"/>
    <d v="2023-04-02T01:53:00"/>
    <d v="2023-04-02T05:18:00"/>
    <x v="0"/>
    <s v="Cena"/>
    <s v="Tarjeta de cr√©dito"/>
    <x v="174"/>
  </r>
  <r>
    <n v="179"/>
    <m/>
    <s v="Cliente_173"/>
    <n v="2"/>
    <d v="2023-04-02T00:44:00"/>
    <d v="2023-04-02T03:08:00"/>
    <x v="4"/>
    <s v="Desayuno"/>
    <s v="Tarjeta de cr√©dito"/>
    <x v="175"/>
  </r>
  <r>
    <n v="180"/>
    <m/>
    <s v="Cliente_55"/>
    <n v="1"/>
    <d v="2023-04-02T02:21:00"/>
    <d v="2023-04-02T05:09:00"/>
    <x v="2"/>
    <s v="Cena"/>
    <s v="Tarjeta de cr√©dito"/>
    <x v="176"/>
  </r>
  <r>
    <n v="181"/>
    <m/>
    <s v="Cliente_653"/>
    <n v="1"/>
    <d v="2023-04-02T02:45:00"/>
    <d v="2023-04-02T03:54:00"/>
    <x v="1"/>
    <s v="Cena"/>
    <s v="Tarjeta de cr√©dito"/>
    <x v="177"/>
  </r>
  <r>
    <n v="182"/>
    <m/>
    <s v="Cliente_628"/>
    <n v="2"/>
    <d v="2023-04-02T03:53:00"/>
    <d v="2023-04-02T06:30:00"/>
    <x v="0"/>
    <s v="Almuerzo"/>
    <s v="Tarjeta de d√©bito"/>
    <x v="178"/>
  </r>
  <r>
    <n v="183"/>
    <m/>
    <s v="Cliente_715"/>
    <n v="1"/>
    <d v="2023-04-02T02:46:00"/>
    <d v="2023-04-02T06:28:00"/>
    <x v="1"/>
    <s v="Almuerzo"/>
    <s v="Tarjeta de cr√©dito"/>
    <x v="179"/>
  </r>
  <r>
    <n v="184"/>
    <m/>
    <s v="Cliente_321"/>
    <n v="6"/>
    <d v="2023-04-02T03:55:00"/>
    <d v="2023-04-02T07:01:00"/>
    <x v="3"/>
    <s v="Almuerzo"/>
    <s v="Tarjeta de cr√©dito"/>
    <x v="180"/>
  </r>
  <r>
    <n v="185"/>
    <m/>
    <s v="Cliente_670"/>
    <n v="2"/>
    <d v="2023-04-02T02:47:00"/>
    <d v="2023-04-02T06:26:00"/>
    <x v="1"/>
    <s v="Desayuno"/>
    <s v="Tarjeta de cr√©dito"/>
    <x v="181"/>
  </r>
  <r>
    <n v="186"/>
    <m/>
    <s v="Cliente_442"/>
    <n v="6"/>
    <d v="2023-04-02T00:40:00"/>
    <d v="2023-04-02T04:14:00"/>
    <x v="1"/>
    <s v="Almuerzo"/>
    <s v="Tarjeta de cr√©dito"/>
    <x v="159"/>
  </r>
  <r>
    <n v="187"/>
    <m/>
    <s v="Cliente_752"/>
    <n v="1"/>
    <d v="2023-04-02T02:23:00"/>
    <d v="2023-04-02T05:28:00"/>
    <x v="4"/>
    <s v="Almuerzo"/>
    <s v="Tarjeta de cr√©dito"/>
    <x v="182"/>
  </r>
  <r>
    <n v="188"/>
    <m/>
    <s v="Cliente_727"/>
    <n v="4"/>
    <d v="2023-04-02T03:40:00"/>
    <d v="2023-04-02T05:21:00"/>
    <x v="0"/>
    <s v="Desayuno"/>
    <s v="Tarjeta de cr√©dito"/>
    <x v="183"/>
  </r>
  <r>
    <n v="189"/>
    <m/>
    <s v="Cliente_548"/>
    <n v="4"/>
    <d v="2023-04-02T03:48:00"/>
    <d v="2023-04-02T06:10:00"/>
    <x v="2"/>
    <s v="Almuerzo"/>
    <s v="Tarjeta de cr√©dito"/>
    <x v="184"/>
  </r>
  <r>
    <n v="190"/>
    <m/>
    <s v="Cliente_709"/>
    <n v="2"/>
    <d v="2023-04-02T01:31:00"/>
    <d v="2023-04-02T03:22:00"/>
    <x v="2"/>
    <s v="Almuerzo"/>
    <s v="Tarjeta de cr√©dito"/>
    <x v="185"/>
  </r>
  <r>
    <n v="191"/>
    <m/>
    <s v="Cliente_30"/>
    <n v="6"/>
    <d v="2023-04-02T00:00:00"/>
    <d v="2023-04-02T02:36:00"/>
    <x v="2"/>
    <s v="Almuerzo"/>
    <s v="Tarjeta de cr√©dito"/>
    <x v="186"/>
  </r>
  <r>
    <n v="192"/>
    <m/>
    <s v="Cliente_412"/>
    <n v="4"/>
    <d v="2023-04-02T02:36:00"/>
    <d v="2023-04-02T04:53:00"/>
    <x v="2"/>
    <s v="Desayuno"/>
    <s v="Efectivo"/>
    <x v="187"/>
  </r>
  <r>
    <n v="193"/>
    <m/>
    <s v="Cliente_646"/>
    <n v="5"/>
    <d v="2023-04-02T00:12:00"/>
    <d v="2023-04-02T03:04:00"/>
    <x v="3"/>
    <s v="Desayuno"/>
    <s v="Tarjeta de cr√©dito"/>
    <x v="188"/>
  </r>
  <r>
    <n v="194"/>
    <m/>
    <s v="Cliente_151"/>
    <n v="6"/>
    <d v="2023-04-02T02:40:00"/>
    <d v="2023-04-02T03:56:00"/>
    <x v="3"/>
    <s v="Almuerzo"/>
    <s v="Tarjeta de d√©bito"/>
    <x v="189"/>
  </r>
  <r>
    <n v="195"/>
    <m/>
    <s v="Cliente_318"/>
    <n v="1"/>
    <d v="2023-04-02T03:04:00"/>
    <d v="2023-04-02T04:09:00"/>
    <x v="0"/>
    <s v="Almuerzo"/>
    <s v="Tarjeta de d√©bito"/>
    <x v="190"/>
  </r>
  <r>
    <n v="196"/>
    <m/>
    <s v="Cliente_965"/>
    <n v="3"/>
    <d v="2023-04-02T00:11:00"/>
    <d v="2023-04-02T04:10:00"/>
    <x v="2"/>
    <s v="Almuerzo"/>
    <s v="Tarjeta de cr√©dito"/>
    <x v="191"/>
  </r>
  <r>
    <n v="197"/>
    <m/>
    <s v="Cliente_336"/>
    <n v="6"/>
    <d v="2023-04-02T02:46:00"/>
    <d v="2023-04-02T04:54:00"/>
    <x v="2"/>
    <s v="Desayuno"/>
    <s v="Tarjeta de d√©bito"/>
    <x v="192"/>
  </r>
  <r>
    <n v="198"/>
    <m/>
    <s v="Cliente_560"/>
    <n v="4"/>
    <d v="2023-04-02T00:36:00"/>
    <d v="2023-04-02T03:05:00"/>
    <x v="1"/>
    <s v="Almuerzo"/>
    <s v="Tarjeta de cr√©dito"/>
    <x v="193"/>
  </r>
  <r>
    <n v="199"/>
    <m/>
    <s v="Cliente_367"/>
    <n v="5"/>
    <d v="2023-04-02T01:56:00"/>
    <d v="2023-04-02T05:40:00"/>
    <x v="2"/>
    <s v="Cena"/>
    <s v="Tarjeta de d√©bito"/>
    <x v="194"/>
  </r>
  <r>
    <n v="200"/>
    <m/>
    <s v="Cliente_765"/>
    <n v="4"/>
    <d v="2023-04-02T02:35:00"/>
    <d v="2023-04-02T05:26:00"/>
    <x v="0"/>
    <s v="Almuerzo"/>
    <s v="Tarjeta de cr√©dito"/>
    <x v="170"/>
  </r>
  <r>
    <n v="201"/>
    <m/>
    <s v="Cliente_679"/>
    <n v="5"/>
    <d v="2023-04-02T00:18:00"/>
    <d v="2023-04-02T01:50:00"/>
    <x v="1"/>
    <s v="Cena"/>
    <s v="Tarjeta de cr√©dito"/>
    <x v="195"/>
  </r>
  <r>
    <n v="202"/>
    <m/>
    <s v="Cliente_512"/>
    <n v="5"/>
    <d v="2023-04-02T00:58:00"/>
    <d v="2023-04-02T02:00:00"/>
    <x v="0"/>
    <s v="Almuerzo"/>
    <s v="Tarjeta de cr√©dito"/>
    <x v="196"/>
  </r>
  <r>
    <n v="203"/>
    <m/>
    <s v="Cliente_701"/>
    <n v="2"/>
    <d v="2023-04-02T03:57:00"/>
    <d v="2023-04-02T05:21:00"/>
    <x v="1"/>
    <s v="Almuerzo"/>
    <s v="Tarjeta de cr√©dito"/>
    <x v="197"/>
  </r>
  <r>
    <n v="204"/>
    <m/>
    <s v="Cliente_331"/>
    <n v="5"/>
    <d v="2023-04-02T00:17:00"/>
    <d v="2023-04-02T02:25:00"/>
    <x v="1"/>
    <s v="Almuerzo"/>
    <s v="Efectivo"/>
    <x v="198"/>
  </r>
  <r>
    <n v="205"/>
    <m/>
    <s v="Cliente_83"/>
    <n v="1"/>
    <d v="2023-04-02T02:15:00"/>
    <d v="2023-04-02T06:14:00"/>
    <x v="2"/>
    <s v="Almuerzo"/>
    <s v="Tarjeta de d√©bito"/>
    <x v="199"/>
  </r>
  <r>
    <n v="206"/>
    <m/>
    <s v="Cliente_339"/>
    <n v="6"/>
    <d v="2023-04-02T03:27:00"/>
    <d v="2023-04-02T06:09:00"/>
    <x v="4"/>
    <s v="Almuerzo"/>
    <s v="Tarjeta de cr√©dito"/>
    <x v="200"/>
  </r>
  <r>
    <n v="207"/>
    <m/>
    <s v="Cliente_323"/>
    <n v="3"/>
    <d v="2023-04-02T02:49:00"/>
    <d v="2023-04-02T04:02:00"/>
    <x v="3"/>
    <s v="Cena"/>
    <s v="Tarjeta de cr√©dito"/>
    <x v="201"/>
  </r>
  <r>
    <n v="208"/>
    <m/>
    <s v="Cliente_678"/>
    <n v="4"/>
    <d v="2023-04-02T03:33:00"/>
    <d v="2023-04-02T06:36:00"/>
    <x v="1"/>
    <s v="Almuerzo"/>
    <s v="Tarjeta de d√©bito"/>
    <x v="202"/>
  </r>
  <r>
    <n v="209"/>
    <m/>
    <s v="Cliente_74"/>
    <n v="6"/>
    <d v="2023-04-02T01:31:00"/>
    <d v="2023-04-02T04:06:00"/>
    <x v="1"/>
    <s v="Cena"/>
    <s v="Efectivo"/>
    <x v="203"/>
  </r>
  <r>
    <n v="210"/>
    <m/>
    <s v="Cliente_146"/>
    <n v="4"/>
    <d v="2023-04-02T02:43:00"/>
    <d v="2023-04-02T04:29:00"/>
    <x v="2"/>
    <s v="Desayuno"/>
    <s v="Tarjeta de cr√©dito"/>
    <x v="204"/>
  </r>
  <r>
    <n v="211"/>
    <m/>
    <s v="Cliente_212"/>
    <n v="2"/>
    <d v="2023-04-02T03:40:00"/>
    <d v="2023-04-02T05:26:00"/>
    <x v="1"/>
    <s v="Almuerzo"/>
    <s v="Tarjeta de d√©bito"/>
    <x v="205"/>
  </r>
  <r>
    <n v="212"/>
    <m/>
    <s v="Cliente_36"/>
    <n v="6"/>
    <d v="2023-04-02T02:35:00"/>
    <d v="2023-04-02T03:40:00"/>
    <x v="4"/>
    <s v="Almuerzo"/>
    <s v="Tarjeta de d√©bito"/>
    <x v="206"/>
  </r>
  <r>
    <n v="213"/>
    <m/>
    <s v="Cliente_3"/>
    <n v="6"/>
    <d v="2023-04-02T01:46:00"/>
    <d v="2023-04-02T04:58:00"/>
    <x v="3"/>
    <s v="Almuerzo"/>
    <s v="Tarjeta de cr√©dito"/>
    <x v="207"/>
  </r>
  <r>
    <n v="214"/>
    <m/>
    <s v="Cliente_176"/>
    <n v="4"/>
    <d v="2023-04-02T03:18:00"/>
    <d v="2023-04-02T05:09:00"/>
    <x v="1"/>
    <s v="Almuerzo"/>
    <s v="Tarjeta de d√©bito"/>
    <x v="208"/>
  </r>
  <r>
    <n v="215"/>
    <m/>
    <s v="Cliente_551"/>
    <n v="4"/>
    <d v="2023-04-02T03:52:00"/>
    <d v="2023-04-02T06:25:00"/>
    <x v="0"/>
    <s v="Almuerzo"/>
    <s v="Tarjeta de d√©bito"/>
    <x v="209"/>
  </r>
  <r>
    <n v="216"/>
    <m/>
    <s v="Cliente_240"/>
    <n v="6"/>
    <d v="2023-04-02T01:46:00"/>
    <d v="2023-04-02T05:36:00"/>
    <x v="2"/>
    <s v="Almuerzo"/>
    <s v="Tarjeta de cr√©dito"/>
    <x v="210"/>
  </r>
  <r>
    <n v="217"/>
    <m/>
    <s v="Cliente_124"/>
    <n v="2"/>
    <d v="2023-04-02T00:54:00"/>
    <d v="2023-04-02T04:45:00"/>
    <x v="0"/>
    <s v="Cena"/>
    <s v="Tarjeta de cr√©dito"/>
    <x v="211"/>
  </r>
  <r>
    <n v="218"/>
    <m/>
    <s v="Cliente_759"/>
    <n v="3"/>
    <d v="2023-04-02T00:27:00"/>
    <d v="2023-04-02T03:41:00"/>
    <x v="3"/>
    <s v="Almuerzo"/>
    <s v="Tarjeta de cr√©dito"/>
    <x v="212"/>
  </r>
  <r>
    <n v="219"/>
    <m/>
    <s v="Cliente_959"/>
    <n v="5"/>
    <d v="2023-04-02T02:33:00"/>
    <d v="2023-04-02T04:49:00"/>
    <x v="0"/>
    <s v="Almuerzo"/>
    <s v="Tarjeta de cr√©dito"/>
    <x v="213"/>
  </r>
  <r>
    <n v="220"/>
    <m/>
    <s v="Cliente_151"/>
    <n v="6"/>
    <d v="2023-04-02T01:01:00"/>
    <d v="2023-04-02T04:57:00"/>
    <x v="3"/>
    <s v="Almuerzo"/>
    <s v="Tarjeta de cr√©dito"/>
    <x v="214"/>
  </r>
  <r>
    <n v="221"/>
    <m/>
    <s v="Cliente_744"/>
    <n v="1"/>
    <d v="2023-04-02T01:51:00"/>
    <d v="2023-04-02T03:05:00"/>
    <x v="0"/>
    <s v="Almuerzo"/>
    <s v="Tarjeta de cr√©dito"/>
    <x v="215"/>
  </r>
  <r>
    <n v="222"/>
    <m/>
    <s v="Cliente_189"/>
    <n v="3"/>
    <d v="2023-04-02T03:38:00"/>
    <d v="2023-04-02T06:42:00"/>
    <x v="3"/>
    <s v="Cena"/>
    <s v="Tarjeta de d√©bito"/>
    <x v="216"/>
  </r>
  <r>
    <n v="223"/>
    <m/>
    <s v="Cliente_576"/>
    <n v="2"/>
    <d v="2023-04-02T01:16:00"/>
    <d v="2023-04-02T02:50:00"/>
    <x v="3"/>
    <s v="Cena"/>
    <s v="Tarjeta de cr√©dito"/>
    <x v="217"/>
  </r>
  <r>
    <n v="224"/>
    <m/>
    <s v="Cliente_474"/>
    <n v="6"/>
    <d v="2023-04-02T02:07:00"/>
    <d v="2023-04-02T05:47:00"/>
    <x v="0"/>
    <s v="Almuerzo"/>
    <s v="Tarjeta de cr√©dito"/>
    <x v="218"/>
  </r>
  <r>
    <n v="225"/>
    <m/>
    <s v="Cliente_990"/>
    <n v="4"/>
    <d v="2023-04-02T00:14:00"/>
    <d v="2023-04-02T01:24:00"/>
    <x v="0"/>
    <s v="Desayuno"/>
    <s v="Tarjeta de cr√©dito"/>
    <x v="219"/>
  </r>
  <r>
    <n v="226"/>
    <m/>
    <s v="Cliente_67"/>
    <n v="6"/>
    <d v="2023-04-02T00:58:00"/>
    <d v="2023-04-02T04:09:00"/>
    <x v="1"/>
    <s v="Cena"/>
    <s v="Tarjeta de cr√©dito"/>
    <x v="220"/>
  </r>
  <r>
    <n v="227"/>
    <m/>
    <s v="Cliente_378"/>
    <n v="6"/>
    <d v="2023-04-02T01:49:00"/>
    <d v="2023-04-02T04:52:00"/>
    <x v="3"/>
    <s v="Almuerzo"/>
    <s v="Tarjeta de cr√©dito"/>
    <x v="221"/>
  </r>
  <r>
    <n v="228"/>
    <m/>
    <s v="Cliente_445"/>
    <n v="4"/>
    <d v="2023-04-02T01:40:00"/>
    <d v="2023-04-02T04:02:00"/>
    <x v="0"/>
    <s v="Almuerzo"/>
    <s v="Tarjeta de cr√©dito"/>
    <x v="222"/>
  </r>
  <r>
    <n v="229"/>
    <m/>
    <s v="Cliente_984"/>
    <n v="3"/>
    <d v="2023-04-02T02:34:00"/>
    <d v="2023-04-02T04:30:00"/>
    <x v="2"/>
    <s v="Cena"/>
    <s v="Tarjeta de cr√©dito"/>
    <x v="223"/>
  </r>
  <r>
    <n v="230"/>
    <m/>
    <s v="Cliente_167"/>
    <n v="5"/>
    <d v="2023-04-02T02:15:00"/>
    <d v="2023-04-02T04:48:00"/>
    <x v="2"/>
    <s v="Almuerzo"/>
    <s v="Tarjeta de cr√©dito"/>
    <x v="224"/>
  </r>
  <r>
    <n v="231"/>
    <m/>
    <s v="Cliente_877"/>
    <n v="2"/>
    <d v="2023-04-02T01:12:00"/>
    <d v="2023-04-02T03:10:00"/>
    <x v="2"/>
    <s v="Almuerzo"/>
    <s v="Tarjeta de cr√©dito"/>
    <x v="225"/>
  </r>
  <r>
    <n v="232"/>
    <m/>
    <s v="Cliente_494"/>
    <n v="2"/>
    <d v="2023-04-02T02:04:00"/>
    <d v="2023-04-02T03:25:00"/>
    <x v="1"/>
    <s v="Almuerzo"/>
    <s v="Tarjeta de cr√©dito"/>
    <x v="226"/>
  </r>
  <r>
    <n v="233"/>
    <m/>
    <s v="Cliente_881"/>
    <n v="1"/>
    <d v="2023-04-02T00:52:00"/>
    <d v="2023-04-02T02:39:00"/>
    <x v="2"/>
    <s v="Desayuno"/>
    <s v="Tarjeta de d√©bito"/>
    <x v="227"/>
  </r>
  <r>
    <n v="234"/>
    <m/>
    <s v="Cliente_264"/>
    <n v="6"/>
    <d v="2023-04-02T02:46:00"/>
    <d v="2023-04-02T05:28:00"/>
    <x v="0"/>
    <s v="Desayuno"/>
    <s v="Tarjeta de cr√©dito"/>
    <x v="228"/>
  </r>
  <r>
    <n v="235"/>
    <m/>
    <s v="Cliente_230"/>
    <n v="5"/>
    <d v="2023-04-02T00:22:00"/>
    <d v="2023-04-02T02:48:00"/>
    <x v="0"/>
    <s v="Cena"/>
    <s v="Tarjeta de cr√©dito"/>
    <x v="229"/>
  </r>
  <r>
    <n v="236"/>
    <m/>
    <s v="Cliente_142"/>
    <n v="2"/>
    <d v="2023-04-02T00:52:00"/>
    <d v="2023-04-02T02:26:00"/>
    <x v="0"/>
    <s v="Almuerzo"/>
    <s v="Tarjeta de cr√©dito"/>
    <x v="230"/>
  </r>
  <r>
    <n v="237"/>
    <m/>
    <s v="Cliente_55"/>
    <n v="6"/>
    <d v="2023-04-02T02:45:00"/>
    <d v="2023-04-02T06:00:00"/>
    <x v="2"/>
    <s v="Almuerzo"/>
    <s v="Tarjeta de cr√©dito"/>
    <x v="231"/>
  </r>
  <r>
    <n v="238"/>
    <m/>
    <s v="Cliente_599"/>
    <n v="6"/>
    <d v="2023-04-02T02:17:00"/>
    <d v="2023-04-02T04:56:00"/>
    <x v="2"/>
    <s v="Desayuno"/>
    <s v="Tarjeta de cr√©dito"/>
    <x v="232"/>
  </r>
  <r>
    <n v="239"/>
    <m/>
    <s v="Cliente_856"/>
    <n v="6"/>
    <d v="2023-04-02T02:46:00"/>
    <d v="2023-04-02T06:07:00"/>
    <x v="4"/>
    <s v="Almuerzo"/>
    <s v="Efectivo"/>
    <x v="233"/>
  </r>
  <r>
    <n v="240"/>
    <m/>
    <s v="Cliente_722"/>
    <n v="1"/>
    <d v="2023-04-02T00:16:00"/>
    <d v="2023-04-02T03:10:00"/>
    <x v="0"/>
    <s v="Almuerzo"/>
    <s v="Tarjeta de d√©bito"/>
    <x v="234"/>
  </r>
  <r>
    <n v="241"/>
    <m/>
    <s v="Cliente_935"/>
    <n v="4"/>
    <d v="2023-04-02T00:04:00"/>
    <d v="2023-04-02T01:04:00"/>
    <x v="3"/>
    <s v="Almuerzo"/>
    <s v="Tarjeta de cr√©dito"/>
    <x v="235"/>
  </r>
  <r>
    <n v="242"/>
    <m/>
    <s v="Cliente_961"/>
    <n v="2"/>
    <d v="2023-04-02T03:42:00"/>
    <d v="2023-04-02T05:09:00"/>
    <x v="2"/>
    <s v="Almuerzo"/>
    <s v="Tarjeta de cr√©dito"/>
    <x v="236"/>
  </r>
  <r>
    <n v="243"/>
    <m/>
    <s v="Cliente_924"/>
    <n v="4"/>
    <d v="2023-04-02T00:42:00"/>
    <d v="2023-04-02T04:11:00"/>
    <x v="2"/>
    <s v="Almuerzo"/>
    <s v="Tarjeta de cr√©dito"/>
    <x v="237"/>
  </r>
  <r>
    <n v="244"/>
    <m/>
    <s v="Cliente_390"/>
    <n v="6"/>
    <d v="2023-04-02T03:44:00"/>
    <d v="2023-04-02T06:01:00"/>
    <x v="0"/>
    <s v="Almuerzo"/>
    <s v="Efectivo"/>
    <x v="238"/>
  </r>
  <r>
    <n v="245"/>
    <m/>
    <s v="Cliente_579"/>
    <n v="1"/>
    <d v="2023-04-02T03:31:00"/>
    <d v="2023-04-02T06:57:00"/>
    <x v="1"/>
    <s v="Almuerzo"/>
    <s v="Tarjeta de cr√©dito"/>
    <x v="239"/>
  </r>
  <r>
    <n v="246"/>
    <m/>
    <s v="Cliente_961"/>
    <n v="6"/>
    <d v="2023-04-02T01:50:00"/>
    <d v="2023-04-02T04:09:00"/>
    <x v="2"/>
    <s v="Almuerzo"/>
    <s v="Tarjeta de cr√©dito"/>
    <x v="240"/>
  </r>
  <r>
    <n v="247"/>
    <m/>
    <s v="Cliente_788"/>
    <n v="6"/>
    <d v="2023-04-02T02:34:00"/>
    <d v="2023-04-02T05:21:00"/>
    <x v="2"/>
    <s v="Almuerzo"/>
    <s v="Tarjeta de cr√©dito"/>
    <x v="241"/>
  </r>
  <r>
    <n v="248"/>
    <m/>
    <s v="Cliente_567"/>
    <n v="6"/>
    <d v="2023-04-02T00:26:00"/>
    <d v="2023-04-02T02:18:00"/>
    <x v="2"/>
    <s v="Almuerzo"/>
    <s v="Tarjeta de d√©bito"/>
    <x v="242"/>
  </r>
  <r>
    <n v="249"/>
    <m/>
    <s v="Cliente_927"/>
    <n v="6"/>
    <d v="2023-04-02T00:58:00"/>
    <d v="2023-04-02T03:55:00"/>
    <x v="2"/>
    <s v="Cena"/>
    <s v="Tarjeta de cr√©dito"/>
    <x v="243"/>
  </r>
  <r>
    <n v="250"/>
    <m/>
    <s v="Cliente_539"/>
    <n v="2"/>
    <d v="2023-04-02T02:56:00"/>
    <d v="2023-04-02T06:33:00"/>
    <x v="4"/>
    <s v="Almuerzo"/>
    <s v="Tarjeta de cr√©dito"/>
    <x v="244"/>
  </r>
  <r>
    <n v="251"/>
    <m/>
    <s v="Cliente_872"/>
    <n v="6"/>
    <d v="2023-04-02T01:20:00"/>
    <d v="2023-04-02T04:24:00"/>
    <x v="1"/>
    <s v="Almuerzo"/>
    <s v="Tarjeta de cr√©dito"/>
    <x v="245"/>
  </r>
  <r>
    <n v="252"/>
    <m/>
    <s v="Cliente_425"/>
    <n v="3"/>
    <d v="2023-04-02T00:39:00"/>
    <d v="2023-04-02T04:24:00"/>
    <x v="4"/>
    <s v="Almuerzo"/>
    <s v="Tarjeta de cr√©dito"/>
    <x v="246"/>
  </r>
  <r>
    <n v="253"/>
    <m/>
    <s v="Cliente_700"/>
    <n v="2"/>
    <d v="2023-04-02T00:54:00"/>
    <d v="2023-04-02T03:45:00"/>
    <x v="0"/>
    <s v="Cena"/>
    <s v="Tarjeta de cr√©dito"/>
    <x v="247"/>
  </r>
  <r>
    <n v="254"/>
    <m/>
    <s v="Cliente_665"/>
    <n v="6"/>
    <d v="2023-04-02T03:05:00"/>
    <d v="2023-04-02T05:47:00"/>
    <x v="1"/>
    <s v="Cena"/>
    <s v="Tarjeta de cr√©dito"/>
    <x v="248"/>
  </r>
  <r>
    <n v="255"/>
    <m/>
    <s v="Cliente_978"/>
    <n v="4"/>
    <d v="2023-04-02T02:23:00"/>
    <d v="2023-04-02T03:59:00"/>
    <x v="2"/>
    <s v="Cena"/>
    <s v="Efectivo"/>
    <x v="249"/>
  </r>
  <r>
    <n v="256"/>
    <m/>
    <s v="Cliente_577"/>
    <n v="2"/>
    <d v="2023-04-02T00:23:00"/>
    <d v="2023-04-02T03:27:00"/>
    <x v="3"/>
    <s v="Desayuno"/>
    <s v="Efectivo"/>
    <x v="250"/>
  </r>
  <r>
    <n v="257"/>
    <m/>
    <s v="Cliente_429"/>
    <n v="5"/>
    <d v="2023-04-02T02:08:00"/>
    <d v="2023-04-02T03:17:00"/>
    <x v="2"/>
    <s v="Almuerzo"/>
    <s v="Tarjeta de cr√©dito"/>
    <x v="251"/>
  </r>
  <r>
    <n v="258"/>
    <m/>
    <s v="Cliente_811"/>
    <n v="1"/>
    <d v="2023-04-02T00:39:00"/>
    <d v="2023-04-02T04:32:00"/>
    <x v="2"/>
    <s v="Desayuno"/>
    <s v="Tarjeta de cr√©dito"/>
    <x v="252"/>
  </r>
  <r>
    <n v="259"/>
    <m/>
    <s v="Cliente_553"/>
    <n v="5"/>
    <d v="2023-04-02T03:27:00"/>
    <d v="2023-04-02T06:16:00"/>
    <x v="1"/>
    <s v="Almuerzo"/>
    <s v="Tarjeta de cr√©dito"/>
    <x v="253"/>
  </r>
  <r>
    <n v="260"/>
    <m/>
    <s v="Cliente_228"/>
    <n v="6"/>
    <d v="2023-04-02T01:23:00"/>
    <d v="2023-04-02T04:38:00"/>
    <x v="3"/>
    <s v="Almuerzo"/>
    <s v="Efectivo"/>
    <x v="254"/>
  </r>
  <r>
    <n v="261"/>
    <m/>
    <s v="Cliente_249"/>
    <n v="1"/>
    <d v="2023-04-02T01:08:00"/>
    <d v="2023-04-02T02:55:00"/>
    <x v="4"/>
    <s v="Almuerzo"/>
    <s v="Tarjeta de cr√©dito"/>
    <x v="255"/>
  </r>
  <r>
    <n v="262"/>
    <m/>
    <s v="Cliente_326"/>
    <n v="4"/>
    <d v="2023-04-02T03:44:00"/>
    <d v="2023-04-02T07:21:00"/>
    <x v="2"/>
    <s v="Almuerzo"/>
    <s v="Tarjeta de cr√©dito"/>
    <x v="256"/>
  </r>
  <r>
    <n v="263"/>
    <m/>
    <s v="Cliente_697"/>
    <n v="1"/>
    <d v="2023-04-02T02:53:00"/>
    <d v="2023-04-02T05:26:00"/>
    <x v="1"/>
    <s v="Desayuno"/>
    <s v="Tarjeta de cr√©dito"/>
    <x v="257"/>
  </r>
  <r>
    <n v="264"/>
    <m/>
    <s v="Cliente_281"/>
    <n v="1"/>
    <d v="2023-04-02T03:11:00"/>
    <d v="2023-04-02T04:26:00"/>
    <x v="1"/>
    <s v="Almuerzo"/>
    <s v="Tarjeta de cr√©dito"/>
    <x v="258"/>
  </r>
  <r>
    <n v="265"/>
    <m/>
    <s v="Cliente_686"/>
    <n v="1"/>
    <d v="2023-04-02T02:54:00"/>
    <d v="2023-04-02T06:15:00"/>
    <x v="2"/>
    <s v="Desayuno"/>
    <s v="Tarjeta de d√©bito"/>
    <x v="259"/>
  </r>
  <r>
    <n v="266"/>
    <m/>
    <s v="Cliente_418"/>
    <n v="4"/>
    <d v="2023-04-02T00:30:00"/>
    <d v="2023-04-02T02:04:00"/>
    <x v="2"/>
    <s v="Almuerzo"/>
    <s v="Tarjeta de cr√©dito"/>
    <x v="260"/>
  </r>
  <r>
    <n v="267"/>
    <m/>
    <s v="Cliente_397"/>
    <n v="5"/>
    <d v="2023-04-03T02:07:00"/>
    <d v="2023-04-03T03:48:00"/>
    <x v="2"/>
    <s v="Cena"/>
    <s v="Tarjeta de cr√©dito"/>
    <x v="261"/>
  </r>
  <r>
    <n v="268"/>
    <m/>
    <s v="Cliente_477"/>
    <n v="1"/>
    <d v="2023-04-03T00:46:00"/>
    <d v="2023-04-03T03:44:00"/>
    <x v="0"/>
    <s v="Almuerzo"/>
    <s v="Tarjeta de d√©bito"/>
    <x v="262"/>
  </r>
  <r>
    <n v="269"/>
    <m/>
    <s v="Cliente_300"/>
    <n v="2"/>
    <d v="2023-04-03T02:58:00"/>
    <d v="2023-04-03T04:15:00"/>
    <x v="2"/>
    <s v="Almuerzo"/>
    <s v="Tarjeta de d√©bito"/>
    <x v="263"/>
  </r>
  <r>
    <n v="270"/>
    <m/>
    <s v="Cliente_775"/>
    <n v="1"/>
    <d v="2023-04-03T01:11:00"/>
    <d v="2023-04-03T04:59:00"/>
    <x v="4"/>
    <s v="Almuerzo"/>
    <s v="Tarjeta de cr√©dito"/>
    <x v="264"/>
  </r>
  <r>
    <n v="271"/>
    <m/>
    <s v="Cliente_928"/>
    <n v="3"/>
    <d v="2023-04-03T01:40:00"/>
    <d v="2023-04-03T05:10:00"/>
    <x v="0"/>
    <s v="Almuerzo"/>
    <s v="Tarjeta de cr√©dito"/>
    <x v="265"/>
  </r>
  <r>
    <n v="272"/>
    <m/>
    <s v="Cliente_132"/>
    <n v="1"/>
    <d v="2023-04-03T00:34:00"/>
    <d v="2023-04-03T04:24:00"/>
    <x v="4"/>
    <s v="Almuerzo"/>
    <s v="Tarjeta de cr√©dito"/>
    <x v="266"/>
  </r>
  <r>
    <n v="273"/>
    <m/>
    <s v="Cliente_709"/>
    <n v="5"/>
    <d v="2023-04-03T01:47:00"/>
    <d v="2023-04-03T03:29:00"/>
    <x v="2"/>
    <s v="Almuerzo"/>
    <s v="Efectivo"/>
    <x v="267"/>
  </r>
  <r>
    <n v="274"/>
    <m/>
    <s v="Cliente_53"/>
    <n v="1"/>
    <d v="2023-04-03T03:15:00"/>
    <d v="2023-04-03T05:52:00"/>
    <x v="1"/>
    <s v="Almuerzo"/>
    <s v="Tarjeta de d√©bito"/>
    <x v="268"/>
  </r>
  <r>
    <n v="275"/>
    <m/>
    <s v="Cliente_765"/>
    <n v="3"/>
    <d v="2023-04-03T02:13:00"/>
    <d v="2023-04-03T05:58:00"/>
    <x v="2"/>
    <s v="Almuerzo"/>
    <s v="Tarjeta de cr√©dito"/>
    <x v="269"/>
  </r>
  <r>
    <n v="276"/>
    <m/>
    <s v="Cliente_673"/>
    <n v="6"/>
    <d v="2023-04-03T02:35:00"/>
    <d v="2023-04-03T05:34:00"/>
    <x v="4"/>
    <s v="Almuerzo"/>
    <s v="Tarjeta de d√©bito"/>
    <x v="270"/>
  </r>
  <r>
    <n v="277"/>
    <m/>
    <s v="Cliente_243"/>
    <n v="2"/>
    <d v="2023-04-03T01:28:00"/>
    <d v="2023-04-03T03:56:00"/>
    <x v="3"/>
    <s v="Almuerzo"/>
    <s v="Tarjeta de cr√©dito"/>
    <x v="271"/>
  </r>
  <r>
    <n v="278"/>
    <m/>
    <s v="Cliente_999"/>
    <n v="4"/>
    <d v="2023-04-03T03:10:00"/>
    <d v="2023-04-03T05:12:00"/>
    <x v="0"/>
    <s v="Almuerzo"/>
    <s v="Efectivo"/>
    <x v="272"/>
  </r>
  <r>
    <n v="279"/>
    <m/>
    <s v="Cliente_510"/>
    <n v="5"/>
    <d v="2023-04-03T00:15:00"/>
    <d v="2023-04-03T02:35:00"/>
    <x v="2"/>
    <s v="Cena"/>
    <s v="Tarjeta de cr√©dito"/>
    <x v="273"/>
  </r>
  <r>
    <n v="280"/>
    <m/>
    <s v="Cliente_730"/>
    <n v="6"/>
    <d v="2023-04-03T00:30:00"/>
    <d v="2023-04-03T02:41:00"/>
    <x v="3"/>
    <s v="Almuerzo"/>
    <s v="Tarjeta de cr√©dito"/>
    <x v="274"/>
  </r>
  <r>
    <n v="281"/>
    <m/>
    <s v="Cliente_617"/>
    <n v="2"/>
    <d v="2023-04-03T03:52:00"/>
    <d v="2023-04-03T07:50:00"/>
    <x v="4"/>
    <s v="Desayuno"/>
    <s v="Efectivo"/>
    <x v="275"/>
  </r>
  <r>
    <n v="282"/>
    <m/>
    <s v="Cliente_827"/>
    <n v="1"/>
    <d v="2023-04-03T01:11:00"/>
    <d v="2023-04-03T05:02:00"/>
    <x v="4"/>
    <s v="Almuerzo"/>
    <s v="Tarjeta de cr√©dito"/>
    <x v="276"/>
  </r>
  <r>
    <n v="283"/>
    <m/>
    <s v="Cliente_184"/>
    <n v="5"/>
    <d v="2023-04-03T01:04:00"/>
    <d v="2023-04-03T04:48:00"/>
    <x v="3"/>
    <s v="Cena"/>
    <s v="Tarjeta de cr√©dito"/>
    <x v="277"/>
  </r>
  <r>
    <n v="284"/>
    <m/>
    <s v="Cliente_345"/>
    <n v="4"/>
    <d v="2023-04-03T02:28:00"/>
    <d v="2023-04-03T04:37:00"/>
    <x v="3"/>
    <s v="Almuerzo"/>
    <s v="Tarjeta de d√©bito"/>
    <x v="278"/>
  </r>
  <r>
    <n v="285"/>
    <m/>
    <s v="Cliente_277"/>
    <n v="6"/>
    <d v="2023-04-03T03:03:00"/>
    <d v="2023-04-03T06:05:00"/>
    <x v="4"/>
    <s v="Almuerzo"/>
    <s v="Tarjeta de d√©bito"/>
    <x v="279"/>
  </r>
  <r>
    <n v="286"/>
    <m/>
    <s v="Cliente_244"/>
    <n v="6"/>
    <d v="2023-04-03T00:22:00"/>
    <d v="2023-04-03T02:28:00"/>
    <x v="0"/>
    <s v="Almuerzo"/>
    <s v="Tarjeta de cr√©dito"/>
    <x v="280"/>
  </r>
  <r>
    <n v="287"/>
    <m/>
    <s v="Cliente_286"/>
    <n v="2"/>
    <d v="2023-04-03T03:37:00"/>
    <d v="2023-04-03T04:44:00"/>
    <x v="3"/>
    <s v="Almuerzo"/>
    <s v="Tarjeta de d√©bito"/>
    <x v="281"/>
  </r>
  <r>
    <n v="288"/>
    <m/>
    <s v="Cliente_981"/>
    <n v="3"/>
    <d v="2023-04-03T02:08:00"/>
    <d v="2023-04-03T05:33:00"/>
    <x v="3"/>
    <s v="Cena"/>
    <s v="Tarjeta de cr√©dito"/>
    <x v="175"/>
  </r>
  <r>
    <n v="289"/>
    <m/>
    <s v="Cliente_24"/>
    <n v="5"/>
    <d v="2023-04-03T03:08:00"/>
    <d v="2023-04-03T06:23:00"/>
    <x v="3"/>
    <s v="Almuerzo"/>
    <s v="Tarjeta de d√©bito"/>
    <x v="282"/>
  </r>
  <r>
    <n v="290"/>
    <m/>
    <s v="Cliente_26"/>
    <n v="3"/>
    <d v="2023-04-03T02:06:00"/>
    <d v="2023-04-03T04:33:00"/>
    <x v="0"/>
    <s v="Almuerzo"/>
    <s v="Tarjeta de cr√©dito"/>
    <x v="283"/>
  </r>
  <r>
    <n v="291"/>
    <m/>
    <s v="Cliente_463"/>
    <n v="6"/>
    <d v="2023-04-03T03:18:00"/>
    <d v="2023-04-03T06:09:00"/>
    <x v="2"/>
    <s v="Desayuno"/>
    <s v="Efectivo"/>
    <x v="284"/>
  </r>
  <r>
    <n v="292"/>
    <m/>
    <s v="Cliente_746"/>
    <n v="3"/>
    <d v="2023-04-03T00:09:00"/>
    <d v="2023-04-03T01:51:00"/>
    <x v="0"/>
    <s v="Cena"/>
    <s v="Tarjeta de d√©bito"/>
    <x v="285"/>
  </r>
  <r>
    <n v="293"/>
    <m/>
    <s v="Cliente_409"/>
    <n v="4"/>
    <d v="2023-04-03T02:55:00"/>
    <d v="2023-04-03T04:35:00"/>
    <x v="0"/>
    <s v="Almuerzo"/>
    <s v="Tarjeta de d√©bito"/>
    <x v="286"/>
  </r>
  <r>
    <n v="294"/>
    <m/>
    <s v="Cliente_339"/>
    <n v="6"/>
    <d v="2023-04-03T00:26:00"/>
    <d v="2023-04-03T03:57:00"/>
    <x v="2"/>
    <s v="Desayuno"/>
    <s v="Tarjeta de cr√©dito"/>
    <x v="287"/>
  </r>
  <r>
    <n v="295"/>
    <m/>
    <s v="Cliente_729"/>
    <n v="1"/>
    <d v="2023-04-03T00:10:00"/>
    <d v="2023-04-03T02:01:00"/>
    <x v="2"/>
    <s v="Almuerzo"/>
    <s v="Tarjeta de cr√©dito"/>
    <x v="288"/>
  </r>
  <r>
    <n v="296"/>
    <m/>
    <s v="Cliente_565"/>
    <n v="1"/>
    <d v="2023-04-03T02:49:00"/>
    <d v="2023-04-03T05:58:00"/>
    <x v="2"/>
    <s v="Cena"/>
    <s v="Tarjeta de cr√©dito"/>
    <x v="289"/>
  </r>
  <r>
    <n v="297"/>
    <m/>
    <s v="Cliente_873"/>
    <n v="3"/>
    <d v="2023-04-03T01:03:00"/>
    <d v="2023-04-03T04:27:00"/>
    <x v="1"/>
    <s v="Almuerzo"/>
    <s v="Tarjeta de cr√©dito"/>
    <x v="290"/>
  </r>
  <r>
    <n v="298"/>
    <m/>
    <s v="Cliente_195"/>
    <n v="4"/>
    <d v="2023-04-03T03:14:00"/>
    <d v="2023-04-03T05:29:00"/>
    <x v="3"/>
    <s v="Desayuno"/>
    <s v="Tarjeta de cr√©dito"/>
    <x v="291"/>
  </r>
  <r>
    <n v="299"/>
    <m/>
    <s v="Cliente_211"/>
    <n v="1"/>
    <d v="2023-04-03T01:19:00"/>
    <d v="2023-04-03T02:45:00"/>
    <x v="3"/>
    <s v="Cena"/>
    <s v="Efectivo"/>
    <x v="292"/>
  </r>
  <r>
    <n v="300"/>
    <m/>
    <s v="Cliente_516"/>
    <n v="6"/>
    <d v="2023-04-03T02:17:00"/>
    <d v="2023-04-03T04:19:00"/>
    <x v="2"/>
    <s v="Desayuno"/>
    <s v="Tarjeta de cr√©dito"/>
    <x v="293"/>
  </r>
  <r>
    <n v="301"/>
    <m/>
    <s v="Cliente_385"/>
    <n v="6"/>
    <d v="2023-04-03T02:14:00"/>
    <d v="2023-04-03T04:08:00"/>
    <x v="3"/>
    <s v="Almuerzo"/>
    <s v="Tarjeta de cr√©dito"/>
    <x v="294"/>
  </r>
  <r>
    <n v="302"/>
    <m/>
    <s v="Cliente_929"/>
    <n v="2"/>
    <d v="2023-04-03T01:20:00"/>
    <d v="2023-04-03T04:56:00"/>
    <x v="1"/>
    <s v="Desayuno"/>
    <s v="Tarjeta de cr√©dito"/>
    <x v="295"/>
  </r>
  <r>
    <n v="303"/>
    <m/>
    <s v="Cliente_986"/>
    <n v="5"/>
    <d v="2023-04-03T03:38:00"/>
    <d v="2023-04-03T06:24:00"/>
    <x v="3"/>
    <s v="Desayuno"/>
    <s v="Tarjeta de d√©bito"/>
    <x v="296"/>
  </r>
  <r>
    <n v="304"/>
    <m/>
    <s v="Cliente_994"/>
    <n v="4"/>
    <d v="2023-04-03T03:24:00"/>
    <d v="2023-04-03T04:40:00"/>
    <x v="1"/>
    <s v="Almuerzo"/>
    <s v="Tarjeta de cr√©dito"/>
    <x v="297"/>
  </r>
  <r>
    <n v="305"/>
    <m/>
    <s v="Cliente_648"/>
    <n v="2"/>
    <d v="2023-04-03T00:45:00"/>
    <d v="2023-04-03T04:13:00"/>
    <x v="1"/>
    <s v="Almuerzo"/>
    <s v="Tarjeta de cr√©dito"/>
    <x v="298"/>
  </r>
  <r>
    <n v="306"/>
    <m/>
    <s v="Cliente_702"/>
    <n v="4"/>
    <d v="2023-04-03T00:03:00"/>
    <d v="2023-04-03T02:32:00"/>
    <x v="3"/>
    <s v="Almuerzo"/>
    <s v="Tarjeta de cr√©dito"/>
    <x v="299"/>
  </r>
  <r>
    <n v="307"/>
    <m/>
    <s v="Cliente_175"/>
    <n v="5"/>
    <d v="2023-04-03T03:09:00"/>
    <d v="2023-04-03T05:39:00"/>
    <x v="1"/>
    <s v="Almuerzo"/>
    <s v="Efectivo"/>
    <x v="300"/>
  </r>
  <r>
    <n v="308"/>
    <m/>
    <s v="Cliente_846"/>
    <n v="6"/>
    <d v="2023-04-03T01:55:00"/>
    <d v="2023-04-03T04:39:00"/>
    <x v="2"/>
    <s v="Almuerzo"/>
    <s v="Tarjeta de cr√©dito"/>
    <x v="301"/>
  </r>
  <r>
    <n v="309"/>
    <m/>
    <s v="Cliente_620"/>
    <n v="3"/>
    <d v="2023-04-03T00:28:00"/>
    <d v="2023-04-03T04:05:00"/>
    <x v="1"/>
    <s v="Almuerzo"/>
    <s v="Tarjeta de cr√©dito"/>
    <x v="302"/>
  </r>
  <r>
    <n v="310"/>
    <m/>
    <s v="Cliente_672"/>
    <n v="3"/>
    <d v="2023-04-03T03:04:00"/>
    <d v="2023-04-03T06:23:00"/>
    <x v="3"/>
    <s v="Cena"/>
    <s v="Tarjeta de cr√©dito"/>
    <x v="303"/>
  </r>
  <r>
    <n v="311"/>
    <m/>
    <s v="Cliente_735"/>
    <n v="4"/>
    <d v="2023-04-03T01:40:00"/>
    <d v="2023-04-03T02:43:00"/>
    <x v="0"/>
    <s v="Desayuno"/>
    <s v="Efectivo"/>
    <x v="304"/>
  </r>
  <r>
    <n v="312"/>
    <m/>
    <s v="Cliente_268"/>
    <n v="4"/>
    <d v="2023-04-03T03:07:00"/>
    <d v="2023-04-03T06:12:00"/>
    <x v="0"/>
    <s v="Almuerzo"/>
    <s v="Tarjeta de cr√©dito"/>
    <x v="305"/>
  </r>
  <r>
    <n v="313"/>
    <m/>
    <s v="Cliente_974"/>
    <n v="3"/>
    <d v="2023-04-03T02:23:00"/>
    <d v="2023-04-03T05:46:00"/>
    <x v="1"/>
    <s v="Desayuno"/>
    <s v="Tarjeta de d√©bito"/>
    <x v="306"/>
  </r>
  <r>
    <n v="314"/>
    <m/>
    <s v="Cliente_161"/>
    <n v="5"/>
    <d v="2023-04-03T00:46:00"/>
    <d v="2023-04-03T03:53:00"/>
    <x v="4"/>
    <s v="Almuerzo"/>
    <s v="Tarjeta de d√©bito"/>
    <x v="307"/>
  </r>
  <r>
    <n v="315"/>
    <m/>
    <s v="Cliente_600"/>
    <n v="1"/>
    <d v="2023-04-03T00:12:00"/>
    <d v="2023-04-03T03:29:00"/>
    <x v="2"/>
    <s v="Almuerzo"/>
    <s v="Tarjeta de cr√©dito"/>
    <x v="308"/>
  </r>
  <r>
    <n v="316"/>
    <m/>
    <s v="Cliente_654"/>
    <n v="2"/>
    <d v="2023-04-03T01:38:00"/>
    <d v="2023-04-03T05:32:00"/>
    <x v="3"/>
    <s v="Desayuno"/>
    <s v="Tarjeta de cr√©dito"/>
    <x v="309"/>
  </r>
  <r>
    <n v="317"/>
    <m/>
    <s v="Cliente_440"/>
    <n v="2"/>
    <d v="2023-04-03T02:25:00"/>
    <d v="2023-04-03T06:16:00"/>
    <x v="2"/>
    <s v="Desayuno"/>
    <s v="Efectivo"/>
    <x v="310"/>
  </r>
  <r>
    <n v="318"/>
    <m/>
    <s v="Cliente_269"/>
    <n v="3"/>
    <d v="2023-04-03T03:33:00"/>
    <d v="2023-04-03T05:09:00"/>
    <x v="0"/>
    <s v="Cena"/>
    <s v="Tarjeta de cr√©dito"/>
    <x v="311"/>
  </r>
  <r>
    <n v="319"/>
    <m/>
    <s v="Cliente_12"/>
    <n v="1"/>
    <d v="2023-04-03T00:48:00"/>
    <d v="2023-04-03T03:59:00"/>
    <x v="1"/>
    <s v="Almuerzo"/>
    <s v="Efectivo"/>
    <x v="312"/>
  </r>
  <r>
    <n v="320"/>
    <m/>
    <s v="Cliente_294"/>
    <n v="1"/>
    <d v="2023-04-03T01:30:00"/>
    <d v="2023-04-03T04:17:00"/>
    <x v="0"/>
    <s v="Almuerzo"/>
    <s v="Tarjeta de d√©bito"/>
    <x v="313"/>
  </r>
  <r>
    <n v="321"/>
    <m/>
    <s v="Cliente_659"/>
    <n v="5"/>
    <d v="2023-04-03T02:04:00"/>
    <d v="2023-04-03T04:18:00"/>
    <x v="1"/>
    <s v="Almuerzo"/>
    <s v="Tarjeta de cr√©dito"/>
    <x v="314"/>
  </r>
  <r>
    <n v="322"/>
    <m/>
    <s v="Cliente_47"/>
    <n v="1"/>
    <d v="2023-04-03T03:41:00"/>
    <d v="2023-04-03T05:47:00"/>
    <x v="2"/>
    <s v="Cena"/>
    <s v="Tarjeta de cr√©dito"/>
    <x v="315"/>
  </r>
  <r>
    <n v="323"/>
    <m/>
    <s v="Cliente_544"/>
    <n v="1"/>
    <d v="2023-04-03T01:23:00"/>
    <d v="2023-04-03T04:19:00"/>
    <x v="3"/>
    <s v="Desayuno"/>
    <s v="Efectivo"/>
    <x v="275"/>
  </r>
  <r>
    <n v="324"/>
    <m/>
    <s v="Cliente_633"/>
    <n v="6"/>
    <d v="2023-04-03T00:43:00"/>
    <d v="2023-04-03T01:51:00"/>
    <x v="1"/>
    <s v="Cena"/>
    <s v="Tarjeta de cr√©dito"/>
    <x v="316"/>
  </r>
  <r>
    <n v="325"/>
    <m/>
    <s v="Cliente_154"/>
    <n v="1"/>
    <d v="2023-04-03T01:00:00"/>
    <d v="2023-04-03T02:18:00"/>
    <x v="2"/>
    <s v="Almuerzo"/>
    <s v="Tarjeta de cr√©dito"/>
    <x v="317"/>
  </r>
  <r>
    <n v="326"/>
    <m/>
    <s v="Cliente_489"/>
    <n v="4"/>
    <d v="2023-04-04T01:39:00"/>
    <d v="2023-04-04T05:34:00"/>
    <x v="1"/>
    <s v="Desayuno"/>
    <s v="Tarjeta de d√©bito"/>
    <x v="318"/>
  </r>
  <r>
    <n v="327"/>
    <m/>
    <s v="Cliente_336"/>
    <n v="5"/>
    <d v="2023-04-04T02:59:00"/>
    <d v="2023-04-04T04:36:00"/>
    <x v="3"/>
    <s v="Cena"/>
    <s v="Tarjeta de cr√©dito"/>
    <x v="319"/>
  </r>
  <r>
    <n v="328"/>
    <m/>
    <s v="Cliente_350"/>
    <n v="3"/>
    <d v="2023-04-04T01:44:00"/>
    <d v="2023-04-04T04:07:00"/>
    <x v="2"/>
    <s v="Cena"/>
    <s v="Tarjeta de cr√©dito"/>
    <x v="318"/>
  </r>
  <r>
    <n v="329"/>
    <m/>
    <s v="Cliente_797"/>
    <n v="1"/>
    <d v="2023-04-04T00:26:00"/>
    <d v="2023-04-04T02:41:00"/>
    <x v="2"/>
    <s v="Almuerzo"/>
    <s v="Tarjeta de cr√©dito"/>
    <x v="320"/>
  </r>
  <r>
    <n v="330"/>
    <m/>
    <s v="Cliente_436"/>
    <n v="6"/>
    <d v="2023-04-04T01:50:00"/>
    <d v="2023-04-04T03:57:00"/>
    <x v="0"/>
    <s v="Desayuno"/>
    <s v="Tarjeta de cr√©dito"/>
    <x v="321"/>
  </r>
  <r>
    <n v="331"/>
    <m/>
    <s v="Cliente_597"/>
    <n v="3"/>
    <d v="2023-04-04T03:06:00"/>
    <d v="2023-04-04T06:17:00"/>
    <x v="4"/>
    <s v="Cena"/>
    <s v="Tarjeta de d√©bito"/>
    <x v="322"/>
  </r>
  <r>
    <n v="332"/>
    <m/>
    <s v="Cliente_823"/>
    <n v="1"/>
    <d v="2023-04-04T00:14:00"/>
    <d v="2023-04-04T01:29:00"/>
    <x v="2"/>
    <s v="Almuerzo"/>
    <s v="Tarjeta de d√©bito"/>
    <x v="323"/>
  </r>
  <r>
    <n v="333"/>
    <m/>
    <s v="Cliente_690"/>
    <n v="1"/>
    <d v="2023-04-04T03:10:00"/>
    <d v="2023-04-04T04:29:00"/>
    <x v="4"/>
    <s v="Cena"/>
    <s v="Tarjeta de cr√©dito"/>
    <x v="324"/>
  </r>
  <r>
    <n v="334"/>
    <m/>
    <s v="Cliente_216"/>
    <n v="4"/>
    <d v="2023-04-04T02:51:00"/>
    <d v="2023-04-04T06:31:00"/>
    <x v="1"/>
    <s v="Desayuno"/>
    <s v="Tarjeta de cr√©dito"/>
    <x v="325"/>
  </r>
  <r>
    <n v="335"/>
    <m/>
    <s v="Cliente_546"/>
    <n v="3"/>
    <d v="2023-04-04T01:56:00"/>
    <d v="2023-04-04T03:09:00"/>
    <x v="4"/>
    <s v="Almuerzo"/>
    <s v="Tarjeta de d√©bito"/>
    <x v="138"/>
  </r>
  <r>
    <n v="336"/>
    <m/>
    <s v="Cliente_524"/>
    <n v="5"/>
    <d v="2023-04-04T01:35:00"/>
    <d v="2023-04-04T04:51:00"/>
    <x v="2"/>
    <s v="Cena"/>
    <s v="Tarjeta de cr√©dito"/>
    <x v="326"/>
  </r>
  <r>
    <n v="337"/>
    <m/>
    <s v="Cliente_193"/>
    <n v="2"/>
    <d v="2023-04-04T01:38:00"/>
    <d v="2023-04-04T04:31:00"/>
    <x v="3"/>
    <s v="Cena"/>
    <s v="Tarjeta de cr√©dito"/>
    <x v="327"/>
  </r>
  <r>
    <n v="338"/>
    <m/>
    <s v="Cliente_794"/>
    <n v="2"/>
    <d v="2023-04-04T00:32:00"/>
    <d v="2023-04-04T03:30:00"/>
    <x v="3"/>
    <s v="Almuerzo"/>
    <s v="Tarjeta de d√©bito"/>
    <x v="328"/>
  </r>
  <r>
    <n v="339"/>
    <m/>
    <s v="Cliente_602"/>
    <n v="2"/>
    <d v="2023-04-04T00:00:00"/>
    <d v="2023-04-04T02:01:00"/>
    <x v="0"/>
    <s v="Desayuno"/>
    <s v="Tarjeta de d√©bito"/>
    <x v="329"/>
  </r>
  <r>
    <n v="340"/>
    <m/>
    <s v="Cliente_296"/>
    <n v="1"/>
    <d v="2023-04-04T01:12:00"/>
    <d v="2023-04-04T04:38:00"/>
    <x v="0"/>
    <s v="Almuerzo"/>
    <s v="Tarjeta de cr√©dito"/>
    <x v="330"/>
  </r>
  <r>
    <n v="341"/>
    <m/>
    <s v="Cliente_568"/>
    <n v="5"/>
    <d v="2023-04-04T02:05:00"/>
    <d v="2023-04-04T04:19:00"/>
    <x v="0"/>
    <s v="Desayuno"/>
    <s v="Tarjeta de cr√©dito"/>
    <x v="331"/>
  </r>
  <r>
    <n v="342"/>
    <m/>
    <s v="Cliente_897"/>
    <n v="5"/>
    <d v="2023-04-04T02:30:00"/>
    <d v="2023-04-04T06:11:00"/>
    <x v="0"/>
    <s v="Desayuno"/>
    <s v="Tarjeta de cr√©dito"/>
    <x v="332"/>
  </r>
  <r>
    <n v="343"/>
    <m/>
    <s v="Cliente_816"/>
    <n v="1"/>
    <d v="2023-04-04T03:56:00"/>
    <d v="2023-04-04T05:45:00"/>
    <x v="3"/>
    <s v="Almuerzo"/>
    <s v="Tarjeta de cr√©dito"/>
    <x v="333"/>
  </r>
  <r>
    <n v="344"/>
    <m/>
    <s v="Cliente_221"/>
    <n v="3"/>
    <d v="2023-04-04T00:46:00"/>
    <d v="2023-04-04T02:04:00"/>
    <x v="2"/>
    <s v="Almuerzo"/>
    <s v="Tarjeta de cr√©dito"/>
    <x v="334"/>
  </r>
  <r>
    <n v="345"/>
    <m/>
    <s v="Cliente_755"/>
    <n v="3"/>
    <d v="2023-04-04T01:18:00"/>
    <d v="2023-04-04T04:19:00"/>
    <x v="4"/>
    <s v="Almuerzo"/>
    <s v="Tarjeta de cr√©dito"/>
    <x v="335"/>
  </r>
  <r>
    <n v="346"/>
    <m/>
    <s v="Cliente_289"/>
    <n v="5"/>
    <d v="2023-04-04T00:40:00"/>
    <d v="2023-04-04T03:56:00"/>
    <x v="3"/>
    <s v="Almuerzo"/>
    <s v="Tarjeta de d√©bito"/>
    <x v="336"/>
  </r>
  <r>
    <n v="347"/>
    <m/>
    <s v="Cliente_476"/>
    <n v="4"/>
    <d v="2023-04-04T01:49:00"/>
    <d v="2023-04-04T04:34:00"/>
    <x v="4"/>
    <s v="Almuerzo"/>
    <s v="Tarjeta de cr√©dito"/>
    <x v="337"/>
  </r>
  <r>
    <n v="348"/>
    <m/>
    <s v="Cliente_940"/>
    <n v="2"/>
    <d v="2023-04-04T01:17:00"/>
    <d v="2023-04-04T04:59:00"/>
    <x v="2"/>
    <s v="Almuerzo"/>
    <s v="Tarjeta de cr√©dito"/>
    <x v="338"/>
  </r>
  <r>
    <n v="349"/>
    <m/>
    <s v="Cliente_707"/>
    <n v="1"/>
    <d v="2023-04-04T03:48:00"/>
    <d v="2023-04-04T07:31:00"/>
    <x v="3"/>
    <s v="Desayuno"/>
    <s v="Tarjeta de cr√©dito"/>
    <x v="339"/>
  </r>
  <r>
    <n v="350"/>
    <m/>
    <s v="Cliente_644"/>
    <n v="6"/>
    <d v="2023-04-04T00:35:00"/>
    <d v="2023-04-04T02:59:00"/>
    <x v="3"/>
    <s v="Desayuno"/>
    <s v="Tarjeta de d√©bito"/>
    <x v="340"/>
  </r>
  <r>
    <n v="351"/>
    <m/>
    <s v="Cliente_619"/>
    <n v="6"/>
    <d v="2023-04-04T03:52:00"/>
    <d v="2023-04-04T06:09:00"/>
    <x v="1"/>
    <s v="Desayuno"/>
    <s v="Tarjeta de cr√©dito"/>
    <x v="341"/>
  </r>
  <r>
    <n v="352"/>
    <m/>
    <s v="Cliente_780"/>
    <n v="3"/>
    <d v="2023-04-04T00:17:00"/>
    <d v="2023-04-04T02:53:00"/>
    <x v="0"/>
    <s v="Desayuno"/>
    <s v="Efectivo"/>
    <x v="159"/>
  </r>
  <r>
    <n v="353"/>
    <m/>
    <s v="Cliente_833"/>
    <n v="5"/>
    <d v="2023-04-04T03:46:00"/>
    <d v="2023-04-04T07:36:00"/>
    <x v="3"/>
    <s v="Cena"/>
    <s v="Tarjeta de cr√©dito"/>
    <x v="342"/>
  </r>
  <r>
    <n v="354"/>
    <m/>
    <s v="Cliente_899"/>
    <n v="6"/>
    <d v="2023-04-04T00:26:00"/>
    <d v="2023-04-04T03:24:00"/>
    <x v="3"/>
    <s v="Desayuno"/>
    <s v="Tarjeta de cr√©dito"/>
    <x v="343"/>
  </r>
  <r>
    <n v="355"/>
    <m/>
    <s v="Cliente_523"/>
    <n v="4"/>
    <d v="2023-04-04T01:41:00"/>
    <d v="2023-04-04T05:07:00"/>
    <x v="3"/>
    <s v="Desayuno"/>
    <s v="Tarjeta de cr√©dito"/>
    <x v="344"/>
  </r>
  <r>
    <n v="356"/>
    <m/>
    <s v="Cliente_498"/>
    <n v="1"/>
    <d v="2023-04-04T00:12:00"/>
    <d v="2023-04-04T02:18:00"/>
    <x v="0"/>
    <s v="Desayuno"/>
    <s v="Tarjeta de cr√©dito"/>
    <x v="345"/>
  </r>
  <r>
    <n v="357"/>
    <m/>
    <s v="Cliente_470"/>
    <n v="2"/>
    <d v="2023-04-04T01:19:00"/>
    <d v="2023-04-04T04:26:00"/>
    <x v="0"/>
    <s v="Desayuno"/>
    <s v="Tarjeta de d√©bito"/>
    <x v="346"/>
  </r>
  <r>
    <n v="358"/>
    <m/>
    <s v="Cliente_827"/>
    <n v="5"/>
    <d v="2023-04-04T02:37:00"/>
    <d v="2023-04-04T05:57:00"/>
    <x v="3"/>
    <s v="Cena"/>
    <s v="Tarjeta de cr√©dito"/>
    <x v="347"/>
  </r>
  <r>
    <n v="359"/>
    <m/>
    <s v="Cliente_92"/>
    <n v="2"/>
    <d v="2023-04-04T00:41:00"/>
    <d v="2023-04-04T04:10:00"/>
    <x v="2"/>
    <s v="Almuerzo"/>
    <s v="Tarjeta de cr√©dito"/>
    <x v="348"/>
  </r>
  <r>
    <n v="360"/>
    <m/>
    <s v="Cliente_191"/>
    <n v="3"/>
    <d v="2023-04-04T01:10:00"/>
    <d v="2023-04-04T04:58:00"/>
    <x v="0"/>
    <s v="Almuerzo"/>
    <s v="Tarjeta de cr√©dito"/>
    <x v="349"/>
  </r>
  <r>
    <n v="361"/>
    <m/>
    <s v="Cliente_183"/>
    <n v="1"/>
    <d v="2023-04-04T01:53:00"/>
    <d v="2023-04-04T05:28:00"/>
    <x v="2"/>
    <s v="Cena"/>
    <s v="Efectivo"/>
    <x v="350"/>
  </r>
  <r>
    <n v="362"/>
    <m/>
    <s v="Cliente_681"/>
    <n v="2"/>
    <d v="2023-04-04T02:03:00"/>
    <d v="2023-04-04T05:59:00"/>
    <x v="1"/>
    <s v="Almuerzo"/>
    <s v="Tarjeta de cr√©dito"/>
    <x v="351"/>
  </r>
  <r>
    <n v="363"/>
    <m/>
    <s v="Cliente_499"/>
    <n v="2"/>
    <d v="2023-04-04T01:46:00"/>
    <d v="2023-04-04T03:29:00"/>
    <x v="0"/>
    <s v="Almuerzo"/>
    <s v="Tarjeta de cr√©dito"/>
    <x v="352"/>
  </r>
  <r>
    <n v="364"/>
    <m/>
    <s v="Cliente_495"/>
    <n v="2"/>
    <d v="2023-04-04T03:50:00"/>
    <d v="2023-04-04T07:10:00"/>
    <x v="3"/>
    <s v="Almuerzo"/>
    <s v="Tarjeta de d√©bito"/>
    <x v="353"/>
  </r>
  <r>
    <n v="365"/>
    <m/>
    <s v="Cliente_54"/>
    <n v="1"/>
    <d v="2023-04-04T01:03:00"/>
    <d v="2023-04-04T04:33:00"/>
    <x v="0"/>
    <s v="Almuerzo"/>
    <s v="Efectivo"/>
    <x v="354"/>
  </r>
  <r>
    <n v="366"/>
    <m/>
    <s v="Cliente_923"/>
    <n v="5"/>
    <d v="2023-04-04T01:33:00"/>
    <d v="2023-04-04T04:46:00"/>
    <x v="0"/>
    <s v="Almuerzo"/>
    <s v="Efectivo"/>
    <x v="355"/>
  </r>
  <r>
    <n v="367"/>
    <m/>
    <s v="Cliente_453"/>
    <n v="2"/>
    <d v="2023-04-04T00:53:00"/>
    <d v="2023-04-04T03:45:00"/>
    <x v="0"/>
    <s v="Cena"/>
    <s v="Tarjeta de cr√©dito"/>
    <x v="356"/>
  </r>
  <r>
    <n v="368"/>
    <m/>
    <s v="Cliente_14"/>
    <n v="1"/>
    <d v="2023-04-04T03:24:00"/>
    <d v="2023-04-04T05:33:00"/>
    <x v="1"/>
    <s v="Desayuno"/>
    <s v="Tarjeta de d√©bito"/>
    <x v="357"/>
  </r>
  <r>
    <n v="369"/>
    <m/>
    <s v="Cliente_611"/>
    <n v="2"/>
    <d v="2023-04-04T02:11:00"/>
    <d v="2023-04-04T05:54:00"/>
    <x v="3"/>
    <s v="Almuerzo"/>
    <s v="Tarjeta de cr√©dito"/>
    <x v="358"/>
  </r>
  <r>
    <n v="370"/>
    <m/>
    <s v="Cliente_666"/>
    <n v="6"/>
    <d v="2023-04-04T02:20:00"/>
    <d v="2023-04-04T03:23:00"/>
    <x v="0"/>
    <s v="Almuerzo"/>
    <s v="Tarjeta de cr√©dito"/>
    <x v="359"/>
  </r>
  <r>
    <n v="371"/>
    <m/>
    <s v="Cliente_505"/>
    <n v="3"/>
    <d v="2023-04-04T01:16:00"/>
    <d v="2023-04-04T04:31:00"/>
    <x v="4"/>
    <s v="Cena"/>
    <s v="Tarjeta de cr√©dito"/>
    <x v="360"/>
  </r>
  <r>
    <n v="372"/>
    <m/>
    <s v="Cliente_858"/>
    <n v="5"/>
    <d v="2023-04-04T02:46:00"/>
    <d v="2023-04-04T06:14:00"/>
    <x v="2"/>
    <s v="Almuerzo"/>
    <s v="Tarjeta de cr√©dito"/>
    <x v="361"/>
  </r>
  <r>
    <n v="373"/>
    <m/>
    <s v="Cliente_882"/>
    <n v="2"/>
    <d v="2023-04-04T00:37:00"/>
    <d v="2023-04-04T03:11:00"/>
    <x v="3"/>
    <s v="Desayuno"/>
    <s v="Tarjeta de d√©bito"/>
    <x v="362"/>
  </r>
  <r>
    <n v="374"/>
    <m/>
    <s v="Cliente_275"/>
    <n v="3"/>
    <d v="2023-04-04T03:19:00"/>
    <d v="2023-04-04T04:24:00"/>
    <x v="2"/>
    <s v="Almuerzo"/>
    <s v="Tarjeta de cr√©dito"/>
    <x v="363"/>
  </r>
  <r>
    <n v="375"/>
    <m/>
    <s v="Cliente_871"/>
    <n v="1"/>
    <d v="2023-04-04T00:17:00"/>
    <d v="2023-04-04T03:09:00"/>
    <x v="0"/>
    <s v="Almuerzo"/>
    <s v="Tarjeta de cr√©dito"/>
    <x v="364"/>
  </r>
  <r>
    <n v="376"/>
    <m/>
    <s v="Cliente_183"/>
    <n v="4"/>
    <d v="2023-04-04T02:53:00"/>
    <d v="2023-04-04T05:12:00"/>
    <x v="1"/>
    <s v="Almuerzo"/>
    <s v="Efectivo"/>
    <x v="365"/>
  </r>
  <r>
    <n v="377"/>
    <m/>
    <s v="Cliente_841"/>
    <n v="1"/>
    <d v="2023-04-04T01:18:00"/>
    <d v="2023-04-04T04:46:00"/>
    <x v="4"/>
    <s v="Almuerzo"/>
    <s v="Tarjeta de cr√©dito"/>
    <x v="366"/>
  </r>
  <r>
    <n v="378"/>
    <m/>
    <s v="Cliente_789"/>
    <n v="1"/>
    <d v="2023-04-04T03:55:00"/>
    <d v="2023-04-04T05:18:00"/>
    <x v="1"/>
    <s v="Almuerzo"/>
    <s v="Efectivo"/>
    <x v="367"/>
  </r>
  <r>
    <n v="379"/>
    <m/>
    <s v="Cliente_442"/>
    <n v="2"/>
    <d v="2023-04-04T01:31:00"/>
    <d v="2023-04-04T03:57:00"/>
    <x v="0"/>
    <s v="Desayuno"/>
    <s v="Tarjeta de cr√©dito"/>
    <x v="368"/>
  </r>
  <r>
    <n v="380"/>
    <m/>
    <s v="Cliente_964"/>
    <n v="1"/>
    <d v="2023-04-04T00:58:00"/>
    <d v="2023-04-04T04:33:00"/>
    <x v="0"/>
    <s v="Cena"/>
    <s v="Tarjeta de d√©bito"/>
    <x v="369"/>
  </r>
  <r>
    <n v="381"/>
    <m/>
    <s v="Cliente_141"/>
    <n v="1"/>
    <d v="2023-04-04T00:57:00"/>
    <d v="2023-04-04T04:32:00"/>
    <x v="1"/>
    <s v="Desayuno"/>
    <s v="Tarjeta de d√©bito"/>
    <x v="370"/>
  </r>
  <r>
    <n v="382"/>
    <m/>
    <s v="Cliente_742"/>
    <n v="6"/>
    <d v="2023-04-04T03:09:00"/>
    <d v="2023-04-04T06:27:00"/>
    <x v="2"/>
    <s v="Cena"/>
    <s v="Tarjeta de d√©bito"/>
    <x v="371"/>
  </r>
  <r>
    <n v="383"/>
    <m/>
    <s v="Cliente_992"/>
    <n v="6"/>
    <d v="2023-04-04T03:29:00"/>
    <d v="2023-04-04T06:33:00"/>
    <x v="4"/>
    <s v="Almuerzo"/>
    <s v="Tarjeta de cr√©dito"/>
    <x v="372"/>
  </r>
  <r>
    <n v="384"/>
    <m/>
    <s v="Cliente_622"/>
    <n v="5"/>
    <d v="2023-04-04T00:11:00"/>
    <d v="2023-04-04T02:33:00"/>
    <x v="1"/>
    <s v="Desayuno"/>
    <s v="Tarjeta de d√©bito"/>
    <x v="373"/>
  </r>
  <r>
    <n v="385"/>
    <m/>
    <s v="Cliente_508"/>
    <n v="6"/>
    <d v="2023-04-05T03:37:00"/>
    <d v="2023-04-05T06:43:00"/>
    <x v="0"/>
    <s v="Desayuno"/>
    <s v="Tarjeta de cr√©dito"/>
    <x v="374"/>
  </r>
  <r>
    <n v="386"/>
    <m/>
    <s v="Cliente_436"/>
    <n v="2"/>
    <d v="2023-04-05T00:33:00"/>
    <d v="2023-04-05T02:58:00"/>
    <x v="4"/>
    <s v="Almuerzo"/>
    <s v="Tarjeta de d√©bito"/>
    <x v="375"/>
  </r>
  <r>
    <n v="387"/>
    <m/>
    <s v="Cliente_676"/>
    <n v="5"/>
    <d v="2023-04-05T03:09:00"/>
    <d v="2023-04-05T06:10:00"/>
    <x v="3"/>
    <s v="Almuerzo"/>
    <s v="Efectivo"/>
    <x v="376"/>
  </r>
  <r>
    <n v="388"/>
    <m/>
    <s v="Cliente_768"/>
    <n v="2"/>
    <d v="2023-04-05T00:33:00"/>
    <d v="2023-04-05T03:35:00"/>
    <x v="2"/>
    <s v="Almuerzo"/>
    <s v="Tarjeta de cr√©dito"/>
    <x v="377"/>
  </r>
  <r>
    <n v="389"/>
    <m/>
    <s v="Cliente_667"/>
    <n v="5"/>
    <d v="2023-04-05T00:02:00"/>
    <d v="2023-04-05T02:15:00"/>
    <x v="0"/>
    <s v="Almuerzo"/>
    <s v="Tarjeta de cr√©dito"/>
    <x v="378"/>
  </r>
  <r>
    <n v="390"/>
    <m/>
    <s v="Cliente_874"/>
    <n v="2"/>
    <d v="2023-04-05T02:59:00"/>
    <d v="2023-04-05T05:19:00"/>
    <x v="0"/>
    <s v="Almuerzo"/>
    <s v="Tarjeta de cr√©dito"/>
    <x v="379"/>
  </r>
  <r>
    <n v="391"/>
    <m/>
    <s v="Cliente_609"/>
    <n v="1"/>
    <d v="2023-04-05T02:05:00"/>
    <d v="2023-04-05T04:09:00"/>
    <x v="0"/>
    <s v="Almuerzo"/>
    <s v="Tarjeta de cr√©dito"/>
    <x v="380"/>
  </r>
  <r>
    <n v="392"/>
    <m/>
    <s v="Cliente_471"/>
    <n v="3"/>
    <d v="2023-04-05T00:33:00"/>
    <d v="2023-04-05T04:08:00"/>
    <x v="2"/>
    <s v="Almuerzo"/>
    <s v="Tarjeta de cr√©dito"/>
    <x v="381"/>
  </r>
  <r>
    <n v="393"/>
    <m/>
    <s v="Cliente_196"/>
    <n v="3"/>
    <d v="2023-04-05T02:33:00"/>
    <d v="2023-04-05T05:17:00"/>
    <x v="4"/>
    <s v="Almuerzo"/>
    <s v="Tarjeta de cr√©dito"/>
    <x v="382"/>
  </r>
  <r>
    <n v="394"/>
    <m/>
    <s v="Cliente_740"/>
    <n v="1"/>
    <d v="2023-04-05T03:26:00"/>
    <d v="2023-04-05T07:02:00"/>
    <x v="0"/>
    <s v="Almuerzo"/>
    <s v="Tarjeta de cr√©dito"/>
    <x v="383"/>
  </r>
  <r>
    <n v="395"/>
    <m/>
    <s v="Cliente_563"/>
    <n v="1"/>
    <d v="2023-04-05T01:37:00"/>
    <d v="2023-04-05T05:34:00"/>
    <x v="2"/>
    <s v="Almuerzo"/>
    <s v="Tarjeta de d√©bito"/>
    <x v="384"/>
  </r>
  <r>
    <n v="396"/>
    <m/>
    <s v="Cliente_991"/>
    <n v="1"/>
    <d v="2023-04-05T00:32:00"/>
    <d v="2023-04-05T03:36:00"/>
    <x v="2"/>
    <s v="Cena"/>
    <s v="Efectivo"/>
    <x v="385"/>
  </r>
  <r>
    <n v="397"/>
    <m/>
    <s v="Cliente_289"/>
    <n v="2"/>
    <d v="2023-04-05T00:20:00"/>
    <d v="2023-04-05T01:34:00"/>
    <x v="4"/>
    <s v="Desayuno"/>
    <s v="Tarjeta de d√©bito"/>
    <x v="386"/>
  </r>
  <r>
    <n v="398"/>
    <m/>
    <s v="Cliente_330"/>
    <n v="5"/>
    <d v="2023-04-05T03:10:00"/>
    <d v="2023-04-05T07:05:00"/>
    <x v="1"/>
    <s v="Desayuno"/>
    <s v="Tarjeta de cr√©dito"/>
    <x v="387"/>
  </r>
  <r>
    <n v="399"/>
    <m/>
    <s v="Cliente_943"/>
    <n v="6"/>
    <d v="2023-04-05T02:48:00"/>
    <d v="2023-04-05T05:40:00"/>
    <x v="3"/>
    <s v="Almuerzo"/>
    <s v="Tarjeta de cr√©dito"/>
    <x v="388"/>
  </r>
  <r>
    <n v="400"/>
    <m/>
    <s v="Cliente_285"/>
    <n v="4"/>
    <d v="2023-04-05T02:11:00"/>
    <d v="2023-04-05T04:14:00"/>
    <x v="4"/>
    <s v="Almuerzo"/>
    <s v="Tarjeta de cr√©dito"/>
    <x v="257"/>
  </r>
  <r>
    <n v="401"/>
    <m/>
    <s v="Cliente_12"/>
    <n v="2"/>
    <d v="2023-04-05T03:51:00"/>
    <d v="2023-04-05T06:57:00"/>
    <x v="2"/>
    <s v="Almuerzo"/>
    <s v="Tarjeta de cr√©dito"/>
    <x v="389"/>
  </r>
  <r>
    <n v="402"/>
    <m/>
    <s v="Cliente_905"/>
    <n v="1"/>
    <d v="2023-04-05T02:41:00"/>
    <d v="2023-04-05T05:08:00"/>
    <x v="0"/>
    <s v="Almuerzo"/>
    <s v="Tarjeta de cr√©dito"/>
    <x v="390"/>
  </r>
  <r>
    <n v="403"/>
    <m/>
    <s v="Cliente_543"/>
    <n v="5"/>
    <d v="2023-04-05T02:15:00"/>
    <d v="2023-04-05T05:15:00"/>
    <x v="1"/>
    <s v="Almuerzo"/>
    <s v="Tarjeta de cr√©dito"/>
    <x v="391"/>
  </r>
  <r>
    <n v="404"/>
    <m/>
    <s v="Cliente_897"/>
    <n v="2"/>
    <d v="2023-04-05T00:38:00"/>
    <d v="2023-04-05T04:29:00"/>
    <x v="3"/>
    <s v="Almuerzo"/>
    <s v="Tarjeta de cr√©dito"/>
    <x v="392"/>
  </r>
  <r>
    <n v="405"/>
    <m/>
    <s v="Cliente_239"/>
    <n v="6"/>
    <d v="2023-04-05T02:39:00"/>
    <d v="2023-04-05T04:59:00"/>
    <x v="2"/>
    <s v="Cena"/>
    <s v="Tarjeta de cr√©dito"/>
    <x v="393"/>
  </r>
  <r>
    <n v="406"/>
    <m/>
    <s v="Cliente_927"/>
    <n v="5"/>
    <d v="2023-04-05T00:29:00"/>
    <d v="2023-04-05T02:37:00"/>
    <x v="2"/>
    <s v="Cena"/>
    <s v="Efectivo"/>
    <x v="394"/>
  </r>
  <r>
    <n v="407"/>
    <m/>
    <s v="Cliente_315"/>
    <n v="1"/>
    <d v="2023-04-05T02:13:00"/>
    <d v="2023-04-05T04:51:00"/>
    <x v="4"/>
    <s v="Desayuno"/>
    <s v="Tarjeta de d√©bito"/>
    <x v="395"/>
  </r>
  <r>
    <n v="408"/>
    <m/>
    <s v="Cliente_195"/>
    <n v="3"/>
    <d v="2023-04-05T00:56:00"/>
    <d v="2023-04-05T04:05:00"/>
    <x v="2"/>
    <s v="Almuerzo"/>
    <s v="Tarjeta de cr√©dito"/>
    <x v="396"/>
  </r>
  <r>
    <n v="409"/>
    <m/>
    <s v="Cliente_166"/>
    <n v="5"/>
    <d v="2023-04-05T01:55:00"/>
    <d v="2023-04-05T03:01:00"/>
    <x v="1"/>
    <s v="Almuerzo"/>
    <s v="Tarjeta de cr√©dito"/>
    <x v="397"/>
  </r>
  <r>
    <n v="410"/>
    <m/>
    <s v="Cliente_157"/>
    <n v="3"/>
    <d v="2023-04-05T02:47:00"/>
    <d v="2023-04-05T05:23:00"/>
    <x v="4"/>
    <s v="Cena"/>
    <s v="Tarjeta de cr√©dito"/>
    <x v="398"/>
  </r>
  <r>
    <n v="411"/>
    <m/>
    <s v="Cliente_212"/>
    <n v="3"/>
    <d v="2023-04-05T02:11:00"/>
    <d v="2023-04-05T05:04:00"/>
    <x v="1"/>
    <s v="Almuerzo"/>
    <s v="Tarjeta de d√©bito"/>
    <x v="399"/>
  </r>
  <r>
    <n v="412"/>
    <m/>
    <s v="Cliente_912"/>
    <n v="4"/>
    <d v="2023-04-05T00:22:00"/>
    <d v="2023-04-05T02:03:00"/>
    <x v="3"/>
    <s v="Cena"/>
    <s v="Tarjeta de cr√©dito"/>
    <x v="400"/>
  </r>
  <r>
    <n v="413"/>
    <m/>
    <s v="Cliente_736"/>
    <n v="3"/>
    <d v="2023-04-05T02:36:00"/>
    <d v="2023-04-05T04:58:00"/>
    <x v="4"/>
    <s v="Cena"/>
    <s v="Tarjeta de cr√©dito"/>
    <x v="333"/>
  </r>
  <r>
    <n v="414"/>
    <m/>
    <s v="Cliente_328"/>
    <n v="6"/>
    <d v="2023-04-05T03:43:00"/>
    <d v="2023-04-05T07:12:00"/>
    <x v="3"/>
    <s v="Desayuno"/>
    <s v="Tarjeta de cr√©dito"/>
    <x v="401"/>
  </r>
  <r>
    <n v="415"/>
    <m/>
    <s v="Cliente_919"/>
    <n v="4"/>
    <d v="2023-04-05T00:39:00"/>
    <d v="2023-04-05T04:35:00"/>
    <x v="4"/>
    <s v="Cena"/>
    <s v="Tarjeta de cr√©dito"/>
    <x v="402"/>
  </r>
  <r>
    <n v="416"/>
    <m/>
    <s v="Cliente_958"/>
    <n v="2"/>
    <d v="2023-04-05T03:03:00"/>
    <d v="2023-04-05T06:37:00"/>
    <x v="1"/>
    <s v="Cena"/>
    <s v="Tarjeta de cr√©dito"/>
    <x v="403"/>
  </r>
  <r>
    <n v="417"/>
    <m/>
    <s v="Cliente_395"/>
    <n v="2"/>
    <d v="2023-04-05T03:25:00"/>
    <d v="2023-04-05T04:33:00"/>
    <x v="2"/>
    <s v="Cena"/>
    <s v="Tarjeta de cr√©dito"/>
    <x v="404"/>
  </r>
  <r>
    <n v="418"/>
    <m/>
    <s v="Cliente_287"/>
    <n v="4"/>
    <d v="2023-04-05T00:52:00"/>
    <d v="2023-04-05T03:31:00"/>
    <x v="0"/>
    <s v="Cena"/>
    <s v="Tarjeta de cr√©dito"/>
    <x v="405"/>
  </r>
  <r>
    <n v="419"/>
    <m/>
    <s v="Cliente_479"/>
    <n v="4"/>
    <d v="2023-04-05T03:14:00"/>
    <d v="2023-04-05T05:43:00"/>
    <x v="3"/>
    <s v="Almuerzo"/>
    <s v="Tarjeta de cr√©dito"/>
    <x v="406"/>
  </r>
  <r>
    <n v="420"/>
    <m/>
    <s v="Cliente_33"/>
    <n v="6"/>
    <d v="2023-04-05T02:18:00"/>
    <d v="2023-04-05T05:29:00"/>
    <x v="2"/>
    <s v="Almuerzo"/>
    <s v="Tarjeta de cr√©dito"/>
    <x v="68"/>
  </r>
  <r>
    <n v="421"/>
    <m/>
    <s v="Cliente_160"/>
    <n v="1"/>
    <d v="2023-04-05T01:37:00"/>
    <d v="2023-04-05T04:07:00"/>
    <x v="1"/>
    <s v="Almuerzo"/>
    <s v="Tarjeta de cr√©dito"/>
    <x v="407"/>
  </r>
  <r>
    <n v="422"/>
    <m/>
    <s v="Cliente_109"/>
    <n v="6"/>
    <d v="2023-04-05T00:36:00"/>
    <d v="2023-04-05T03:09:00"/>
    <x v="2"/>
    <s v="Almuerzo"/>
    <s v="Tarjeta de cr√©dito"/>
    <x v="408"/>
  </r>
  <r>
    <n v="423"/>
    <m/>
    <s v="Cliente_151"/>
    <n v="2"/>
    <d v="2023-04-05T02:34:00"/>
    <d v="2023-04-05T04:57:00"/>
    <x v="1"/>
    <s v="Almuerzo"/>
    <s v="Efectivo"/>
    <x v="409"/>
  </r>
  <r>
    <n v="424"/>
    <m/>
    <s v="Cliente_342"/>
    <n v="3"/>
    <d v="2023-04-05T01:08:00"/>
    <d v="2023-04-05T03:17:00"/>
    <x v="2"/>
    <s v="Cena"/>
    <s v="Efectivo"/>
    <x v="410"/>
  </r>
  <r>
    <n v="425"/>
    <m/>
    <s v="Cliente_332"/>
    <n v="3"/>
    <d v="2023-04-05T01:24:00"/>
    <d v="2023-04-05T03:45:00"/>
    <x v="2"/>
    <s v="Almuerzo"/>
    <s v="Tarjeta de cr√©dito"/>
    <x v="411"/>
  </r>
  <r>
    <n v="426"/>
    <m/>
    <s v="Cliente_689"/>
    <n v="2"/>
    <d v="2023-04-05T03:11:00"/>
    <d v="2023-04-05T05:02:00"/>
    <x v="4"/>
    <s v="Almuerzo"/>
    <s v="Tarjeta de cr√©dito"/>
    <x v="412"/>
  </r>
  <r>
    <n v="427"/>
    <m/>
    <s v="Cliente_953"/>
    <n v="4"/>
    <d v="2023-04-05T02:34:00"/>
    <d v="2023-04-05T03:43:00"/>
    <x v="2"/>
    <s v="Almuerzo"/>
    <s v="Efectivo"/>
    <x v="413"/>
  </r>
  <r>
    <n v="428"/>
    <m/>
    <s v="Cliente_518"/>
    <n v="5"/>
    <d v="2023-04-05T03:18:00"/>
    <d v="2023-04-05T06:03:00"/>
    <x v="4"/>
    <s v="Desayuno"/>
    <s v="Tarjeta de cr√©dito"/>
    <x v="414"/>
  </r>
  <r>
    <n v="429"/>
    <m/>
    <s v="Cliente_348"/>
    <n v="1"/>
    <d v="2023-04-05T00:10:00"/>
    <d v="2023-04-05T03:46:00"/>
    <x v="4"/>
    <s v="Almuerzo"/>
    <s v="Tarjeta de cr√©dito"/>
    <x v="415"/>
  </r>
  <r>
    <n v="430"/>
    <m/>
    <s v="Cliente_259"/>
    <n v="3"/>
    <d v="2023-04-05T02:21:00"/>
    <d v="2023-04-05T03:59:00"/>
    <x v="4"/>
    <s v="Almuerzo"/>
    <s v="Tarjeta de d√©bito"/>
    <x v="416"/>
  </r>
  <r>
    <n v="431"/>
    <m/>
    <s v="Cliente_243"/>
    <n v="5"/>
    <d v="2023-04-05T03:33:00"/>
    <d v="2023-04-05T07:25:00"/>
    <x v="3"/>
    <s v="Almuerzo"/>
    <s v="Tarjeta de cr√©dito"/>
    <x v="417"/>
  </r>
  <r>
    <n v="432"/>
    <m/>
    <s v="Cliente_869"/>
    <n v="2"/>
    <d v="2023-04-05T03:31:00"/>
    <d v="2023-04-05T05:54:00"/>
    <x v="4"/>
    <s v="Cena"/>
    <s v="Tarjeta de cr√©dito"/>
    <x v="418"/>
  </r>
  <r>
    <n v="433"/>
    <m/>
    <s v="Cliente_306"/>
    <n v="4"/>
    <d v="2023-04-05T01:14:00"/>
    <d v="2023-04-05T03:09:00"/>
    <x v="4"/>
    <s v="Almuerzo"/>
    <s v="Tarjeta de cr√©dito"/>
    <x v="419"/>
  </r>
  <r>
    <n v="434"/>
    <m/>
    <s v="Cliente_842"/>
    <n v="4"/>
    <d v="2023-04-05T00:15:00"/>
    <d v="2023-04-05T03:55:00"/>
    <x v="4"/>
    <s v="Almuerzo"/>
    <s v="Tarjeta de cr√©dito"/>
    <x v="420"/>
  </r>
  <r>
    <n v="435"/>
    <m/>
    <s v="Cliente_349"/>
    <n v="6"/>
    <d v="2023-04-05T03:53:00"/>
    <d v="2023-04-05T06:01:00"/>
    <x v="3"/>
    <s v="Almuerzo"/>
    <s v="Tarjeta de cr√©dito"/>
    <x v="421"/>
  </r>
  <r>
    <n v="436"/>
    <m/>
    <s v="Cliente_316"/>
    <n v="3"/>
    <d v="2023-04-05T00:12:00"/>
    <d v="2023-04-05T04:04:00"/>
    <x v="3"/>
    <s v="Almuerzo"/>
    <s v="Tarjeta de cr√©dito"/>
    <x v="396"/>
  </r>
  <r>
    <n v="437"/>
    <m/>
    <s v="Cliente_600"/>
    <n v="6"/>
    <d v="2023-04-05T03:02:00"/>
    <d v="2023-04-05T05:25:00"/>
    <x v="0"/>
    <s v="Almuerzo"/>
    <s v="Tarjeta de cr√©dito"/>
    <x v="422"/>
  </r>
  <r>
    <n v="438"/>
    <m/>
    <s v="Cliente_732"/>
    <n v="1"/>
    <d v="2023-04-05T03:58:00"/>
    <d v="2023-04-05T07:33:00"/>
    <x v="1"/>
    <s v="Almuerzo"/>
    <s v="Tarjeta de cr√©dito"/>
    <x v="423"/>
  </r>
  <r>
    <n v="439"/>
    <m/>
    <s v="Cliente_807"/>
    <n v="1"/>
    <d v="2023-04-05T00:00:00"/>
    <d v="2023-04-05T01:23:00"/>
    <x v="0"/>
    <s v="Cena"/>
    <s v="Tarjeta de cr√©dito"/>
    <x v="424"/>
  </r>
  <r>
    <n v="440"/>
    <m/>
    <s v="Cliente_900"/>
    <n v="1"/>
    <d v="2023-04-05T01:59:00"/>
    <d v="2023-04-05T05:48:00"/>
    <x v="2"/>
    <s v="Almuerzo"/>
    <s v="Tarjeta de cr√©dito"/>
    <x v="425"/>
  </r>
  <r>
    <n v="441"/>
    <m/>
    <s v="Cliente_143"/>
    <n v="6"/>
    <d v="2023-04-05T01:04:00"/>
    <d v="2023-04-05T03:23:00"/>
    <x v="2"/>
    <s v="Almuerzo"/>
    <s v="Efectivo"/>
    <x v="426"/>
  </r>
  <r>
    <n v="442"/>
    <m/>
    <s v="Cliente_405"/>
    <n v="3"/>
    <d v="2023-04-05T02:04:00"/>
    <d v="2023-04-05T03:18:00"/>
    <x v="4"/>
    <s v="Cena"/>
    <s v="Tarjeta de cr√©dito"/>
    <x v="427"/>
  </r>
  <r>
    <n v="443"/>
    <m/>
    <s v="Cliente_332"/>
    <n v="2"/>
    <d v="2023-04-05T01:15:00"/>
    <d v="2023-04-05T03:14:00"/>
    <x v="2"/>
    <s v="Almuerzo"/>
    <s v="Tarjeta de d√©bito"/>
    <x v="428"/>
  </r>
  <r>
    <n v="444"/>
    <m/>
    <s v="Cliente_894"/>
    <n v="5"/>
    <d v="2023-04-05T03:23:00"/>
    <d v="2023-04-05T06:08:00"/>
    <x v="1"/>
    <s v="Almuerzo"/>
    <s v="Tarjeta de cr√©dito"/>
    <x v="429"/>
  </r>
  <r>
    <n v="445"/>
    <m/>
    <s v="Cliente_473"/>
    <n v="5"/>
    <d v="2023-04-05T01:01:00"/>
    <d v="2023-04-05T03:09:00"/>
    <x v="1"/>
    <s v="Desayuno"/>
    <s v="Tarjeta de cr√©dito"/>
    <x v="430"/>
  </r>
  <r>
    <n v="446"/>
    <m/>
    <s v="Cliente_606"/>
    <n v="2"/>
    <d v="2023-04-05T02:48:00"/>
    <d v="2023-04-05T06:13:00"/>
    <x v="1"/>
    <s v="Almuerzo"/>
    <s v="Tarjeta de cr√©dito"/>
    <x v="431"/>
  </r>
  <r>
    <n v="447"/>
    <m/>
    <s v="Cliente_404"/>
    <n v="2"/>
    <d v="2023-04-05T03:53:00"/>
    <d v="2023-04-05T07:24:00"/>
    <x v="4"/>
    <s v="Cena"/>
    <s v="Tarjeta de cr√©dito"/>
    <x v="432"/>
  </r>
  <r>
    <n v="448"/>
    <m/>
    <s v="Cliente_216"/>
    <n v="5"/>
    <d v="2023-04-05T00:07:00"/>
    <d v="2023-04-05T03:35:00"/>
    <x v="4"/>
    <s v="Cena"/>
    <s v="Tarjeta de cr√©dito"/>
    <x v="433"/>
  </r>
  <r>
    <n v="449"/>
    <m/>
    <s v="Cliente_717"/>
    <n v="3"/>
    <d v="2023-04-05T03:25:00"/>
    <d v="2023-04-05T05:02:00"/>
    <x v="0"/>
    <s v="Almuerzo"/>
    <s v="Efectivo"/>
    <x v="434"/>
  </r>
  <r>
    <n v="450"/>
    <m/>
    <s v="Cliente_783"/>
    <n v="6"/>
    <d v="2023-04-05T03:51:00"/>
    <d v="2023-04-05T05:01:00"/>
    <x v="0"/>
    <s v="Almuerzo"/>
    <s v="Tarjeta de cr√©dito"/>
    <x v="435"/>
  </r>
  <r>
    <n v="451"/>
    <m/>
    <s v="Cliente_240"/>
    <n v="1"/>
    <d v="2023-04-05T01:17:00"/>
    <d v="2023-04-05T02:26:00"/>
    <x v="3"/>
    <s v="Desayuno"/>
    <s v="Tarjeta de cr√©dito"/>
    <x v="436"/>
  </r>
  <r>
    <n v="452"/>
    <m/>
    <s v="Cliente_589"/>
    <n v="1"/>
    <d v="2023-04-05T02:53:00"/>
    <d v="2023-04-05T05:19:00"/>
    <x v="4"/>
    <s v="Almuerzo"/>
    <s v="Tarjeta de cr√©dito"/>
    <x v="437"/>
  </r>
  <r>
    <n v="453"/>
    <m/>
    <s v="Cliente_284"/>
    <n v="1"/>
    <d v="2023-04-05T03:42:00"/>
    <d v="2023-04-05T05:07:00"/>
    <x v="2"/>
    <s v="Desayuno"/>
    <s v="Tarjeta de cr√©dito"/>
    <x v="438"/>
  </r>
  <r>
    <n v="454"/>
    <m/>
    <s v="Cliente_342"/>
    <n v="3"/>
    <d v="2023-04-05T03:26:00"/>
    <d v="2023-04-05T04:53:00"/>
    <x v="1"/>
    <s v="Almuerzo"/>
    <s v="Tarjeta de cr√©dito"/>
    <x v="439"/>
  </r>
  <r>
    <n v="455"/>
    <m/>
    <s v="Cliente_665"/>
    <n v="6"/>
    <d v="2023-04-05T03:58:00"/>
    <d v="2023-04-05T05:54:00"/>
    <x v="3"/>
    <s v="Desayuno"/>
    <s v="Tarjeta de d√©bito"/>
    <x v="440"/>
  </r>
  <r>
    <n v="456"/>
    <m/>
    <s v="Cliente_207"/>
    <n v="6"/>
    <d v="2023-04-05T02:12:00"/>
    <d v="2023-04-05T05:15:00"/>
    <x v="4"/>
    <s v="Almuerzo"/>
    <s v="Tarjeta de cr√©dito"/>
    <x v="441"/>
  </r>
  <r>
    <n v="457"/>
    <m/>
    <s v="Cliente_531"/>
    <n v="6"/>
    <d v="2023-04-05T03:48:00"/>
    <d v="2023-04-05T07:32:00"/>
    <x v="2"/>
    <s v="Almuerzo"/>
    <s v="Efectivo"/>
    <x v="442"/>
  </r>
  <r>
    <n v="458"/>
    <m/>
    <s v="Cliente_420"/>
    <n v="3"/>
    <d v="2023-04-05T02:41:00"/>
    <d v="2023-04-05T04:21:00"/>
    <x v="4"/>
    <s v="Almuerzo"/>
    <s v="Tarjeta de cr√©dito"/>
    <x v="443"/>
  </r>
  <r>
    <n v="459"/>
    <m/>
    <s v="Cliente_989"/>
    <n v="1"/>
    <d v="2023-04-05T00:24:00"/>
    <d v="2023-04-05T02:12:00"/>
    <x v="1"/>
    <s v="Almuerzo"/>
    <s v="Tarjeta de cr√©dito"/>
    <x v="444"/>
  </r>
  <r>
    <n v="460"/>
    <m/>
    <s v="Cliente_964"/>
    <n v="6"/>
    <d v="2023-04-05T03:27:00"/>
    <d v="2023-04-05T06:56:00"/>
    <x v="4"/>
    <s v="Cena"/>
    <s v="Tarjeta de cr√©dito"/>
    <x v="445"/>
  </r>
  <r>
    <n v="461"/>
    <m/>
    <s v="Cliente_421"/>
    <n v="3"/>
    <d v="2023-04-05T02:43:00"/>
    <d v="2023-04-05T05:55:00"/>
    <x v="3"/>
    <s v="Cena"/>
    <s v="Efectivo"/>
    <x v="446"/>
  </r>
  <r>
    <n v="462"/>
    <m/>
    <s v="Cliente_27"/>
    <n v="2"/>
    <d v="2023-04-05T02:12:00"/>
    <d v="2023-04-05T04:27:00"/>
    <x v="2"/>
    <s v="Almuerzo"/>
    <s v="Tarjeta de cr√©dito"/>
    <x v="447"/>
  </r>
  <r>
    <n v="463"/>
    <m/>
    <s v="Cliente_194"/>
    <n v="2"/>
    <d v="2023-04-05T00:53:00"/>
    <d v="2023-04-05T03:13:00"/>
    <x v="2"/>
    <s v="Almuerzo"/>
    <s v="Tarjeta de d√©bito"/>
    <x v="448"/>
  </r>
  <r>
    <n v="464"/>
    <m/>
    <s v="Cliente_440"/>
    <n v="1"/>
    <d v="2023-04-05T01:21:00"/>
    <d v="2023-04-05T04:39:00"/>
    <x v="4"/>
    <s v="Almuerzo"/>
    <s v="Tarjeta de cr√©dito"/>
    <x v="214"/>
  </r>
  <r>
    <n v="465"/>
    <m/>
    <s v="Cliente_876"/>
    <n v="2"/>
    <d v="2023-04-05T01:11:00"/>
    <d v="2023-04-05T03:38:00"/>
    <x v="1"/>
    <s v="Almuerzo"/>
    <s v="Tarjeta de cr√©dito"/>
    <x v="449"/>
  </r>
  <r>
    <n v="466"/>
    <m/>
    <s v="Cliente_365"/>
    <n v="1"/>
    <d v="2023-04-05T01:54:00"/>
    <d v="2023-04-05T04:20:00"/>
    <x v="1"/>
    <s v="Almuerzo"/>
    <s v="Tarjeta de cr√©dito"/>
    <x v="450"/>
  </r>
  <r>
    <n v="467"/>
    <m/>
    <s v="Cliente_185"/>
    <n v="3"/>
    <d v="2023-04-05T02:42:00"/>
    <d v="2023-04-05T04:14:00"/>
    <x v="1"/>
    <s v="Almuerzo"/>
    <s v="Tarjeta de d√©bito"/>
    <x v="451"/>
  </r>
  <r>
    <n v="468"/>
    <m/>
    <s v="Cliente_558"/>
    <n v="6"/>
    <d v="2023-04-05T02:59:00"/>
    <d v="2023-04-05T05:45:00"/>
    <x v="2"/>
    <s v="Desayuno"/>
    <s v="Tarjeta de cr√©dito"/>
    <x v="430"/>
  </r>
  <r>
    <n v="469"/>
    <m/>
    <s v="Cliente_535"/>
    <n v="2"/>
    <d v="2023-04-05T02:57:00"/>
    <d v="2023-04-05T05:22:00"/>
    <x v="1"/>
    <s v="Cena"/>
    <s v="Tarjeta de cr√©dito"/>
    <x v="429"/>
  </r>
  <r>
    <n v="470"/>
    <m/>
    <s v="Cliente_18"/>
    <n v="3"/>
    <d v="2023-04-05T01:41:00"/>
    <d v="2023-04-05T04:17:00"/>
    <x v="4"/>
    <s v="Almuerzo"/>
    <s v="Tarjeta de cr√©dito"/>
    <x v="452"/>
  </r>
  <r>
    <n v="471"/>
    <m/>
    <s v="Cliente_696"/>
    <n v="6"/>
    <d v="2023-04-05T03:36:00"/>
    <d v="2023-04-05T05:38:00"/>
    <x v="4"/>
    <s v="Desayuno"/>
    <s v="Tarjeta de d√©bito"/>
    <x v="453"/>
  </r>
  <r>
    <n v="472"/>
    <m/>
    <s v="Cliente_704"/>
    <n v="2"/>
    <d v="2023-04-05T03:57:00"/>
    <d v="2023-04-05T06:52:00"/>
    <x v="2"/>
    <s v="Almuerzo"/>
    <s v="Efectivo"/>
    <x v="454"/>
  </r>
  <r>
    <n v="473"/>
    <m/>
    <s v="Cliente_720"/>
    <n v="4"/>
    <d v="2023-04-06T03:36:00"/>
    <d v="2023-04-06T07:04:00"/>
    <x v="2"/>
    <s v="Almuerzo"/>
    <s v="Tarjeta de d√©bito"/>
    <x v="455"/>
  </r>
  <r>
    <n v="474"/>
    <m/>
    <s v="Cliente_624"/>
    <n v="6"/>
    <d v="2023-04-06T01:52:00"/>
    <d v="2023-04-06T03:32:00"/>
    <x v="4"/>
    <s v="Almuerzo"/>
    <s v="Tarjeta de cr√©dito"/>
    <x v="456"/>
  </r>
  <r>
    <n v="475"/>
    <m/>
    <s v="Cliente_289"/>
    <n v="4"/>
    <d v="2023-04-06T03:17:00"/>
    <d v="2023-04-06T05:50:00"/>
    <x v="3"/>
    <s v="Cena"/>
    <s v="Tarjeta de d√©bito"/>
    <x v="457"/>
  </r>
  <r>
    <n v="476"/>
    <m/>
    <s v="Cliente_434"/>
    <n v="2"/>
    <d v="2023-04-06T00:03:00"/>
    <d v="2023-04-06T01:47:00"/>
    <x v="0"/>
    <s v="Desayuno"/>
    <s v="Tarjeta de d√©bito"/>
    <x v="273"/>
  </r>
  <r>
    <n v="477"/>
    <m/>
    <s v="Cliente_149"/>
    <n v="6"/>
    <d v="2023-04-06T01:39:00"/>
    <d v="2023-04-06T02:58:00"/>
    <x v="4"/>
    <s v="Desayuno"/>
    <s v="Tarjeta de cr√©dito"/>
    <x v="458"/>
  </r>
  <r>
    <n v="478"/>
    <m/>
    <s v="Cliente_29"/>
    <n v="5"/>
    <d v="2023-04-06T00:01:00"/>
    <d v="2023-04-06T03:28:00"/>
    <x v="1"/>
    <s v="Almuerzo"/>
    <s v="Efectivo"/>
    <x v="459"/>
  </r>
  <r>
    <n v="479"/>
    <m/>
    <s v="Cliente_708"/>
    <n v="3"/>
    <d v="2023-04-06T00:42:00"/>
    <d v="2023-04-06T04:30:00"/>
    <x v="0"/>
    <s v="Almuerzo"/>
    <s v="Tarjeta de d√©bito"/>
    <x v="460"/>
  </r>
  <r>
    <n v="480"/>
    <m/>
    <s v="Cliente_125"/>
    <n v="5"/>
    <d v="2023-04-06T03:26:00"/>
    <d v="2023-04-06T07:19:00"/>
    <x v="3"/>
    <s v="Desayuno"/>
    <s v="Efectivo"/>
    <x v="461"/>
  </r>
  <r>
    <n v="481"/>
    <m/>
    <s v="Cliente_618"/>
    <n v="4"/>
    <d v="2023-04-06T01:57:00"/>
    <d v="2023-04-06T04:43:00"/>
    <x v="1"/>
    <s v="Almuerzo"/>
    <s v="Tarjeta de cr√©dito"/>
    <x v="462"/>
  </r>
  <r>
    <n v="482"/>
    <m/>
    <s v="Cliente_115"/>
    <n v="4"/>
    <d v="2023-04-06T00:41:00"/>
    <d v="2023-04-06T02:59:00"/>
    <x v="0"/>
    <s v="Desayuno"/>
    <s v="Tarjeta de cr√©dito"/>
    <x v="463"/>
  </r>
  <r>
    <n v="483"/>
    <m/>
    <s v="Cliente_527"/>
    <n v="4"/>
    <d v="2023-04-06T03:50:00"/>
    <d v="2023-04-06T07:01:00"/>
    <x v="1"/>
    <s v="Almuerzo"/>
    <s v="Tarjeta de cr√©dito"/>
    <x v="464"/>
  </r>
  <r>
    <n v="484"/>
    <m/>
    <s v="Cliente_71"/>
    <n v="2"/>
    <d v="2023-04-06T01:33:00"/>
    <d v="2023-04-06T04:31:00"/>
    <x v="4"/>
    <s v="Almuerzo"/>
    <s v="Tarjeta de cr√©dito"/>
    <x v="465"/>
  </r>
  <r>
    <n v="485"/>
    <m/>
    <s v="Cliente_524"/>
    <n v="5"/>
    <d v="2023-04-06T01:00:00"/>
    <d v="2023-04-06T02:52:00"/>
    <x v="3"/>
    <s v="Cena"/>
    <s v="Tarjeta de cr√©dito"/>
    <x v="466"/>
  </r>
  <r>
    <n v="486"/>
    <m/>
    <s v="Cliente_437"/>
    <n v="3"/>
    <d v="2023-04-06T02:47:00"/>
    <d v="2023-04-06T06:12:00"/>
    <x v="1"/>
    <s v="Desayuno"/>
    <s v="Tarjeta de d√©bito"/>
    <x v="467"/>
  </r>
  <r>
    <n v="487"/>
    <m/>
    <s v="Cliente_946"/>
    <n v="1"/>
    <d v="2023-04-06T01:34:00"/>
    <d v="2023-04-06T03:50:00"/>
    <x v="1"/>
    <s v="Almuerzo"/>
    <s v="Tarjeta de cr√©dito"/>
    <x v="468"/>
  </r>
  <r>
    <n v="488"/>
    <m/>
    <s v="Cliente_719"/>
    <n v="4"/>
    <d v="2023-04-06T00:00:00"/>
    <d v="2023-04-06T01:58:00"/>
    <x v="0"/>
    <s v="Almuerzo"/>
    <s v="Tarjeta de d√©bito"/>
    <x v="469"/>
  </r>
  <r>
    <n v="489"/>
    <m/>
    <s v="Cliente_354"/>
    <n v="1"/>
    <d v="2023-04-06T02:57:00"/>
    <d v="2023-04-06T05:27:00"/>
    <x v="0"/>
    <s v="Desayuno"/>
    <s v="Tarjeta de cr√©dito"/>
    <x v="470"/>
  </r>
  <r>
    <n v="490"/>
    <m/>
    <s v="Cliente_194"/>
    <n v="2"/>
    <d v="2023-04-06T03:20:00"/>
    <d v="2023-04-06T04:57:00"/>
    <x v="3"/>
    <s v="Almuerzo"/>
    <s v="Tarjeta de cr√©dito"/>
    <x v="471"/>
  </r>
  <r>
    <n v="491"/>
    <m/>
    <s v="Cliente_160"/>
    <n v="4"/>
    <d v="2023-04-06T00:07:00"/>
    <d v="2023-04-06T02:37:00"/>
    <x v="4"/>
    <s v="Desayuno"/>
    <s v="Tarjeta de cr√©dito"/>
    <x v="3"/>
  </r>
  <r>
    <n v="492"/>
    <m/>
    <s v="Cliente_363"/>
    <n v="4"/>
    <d v="2023-04-06T01:03:00"/>
    <d v="2023-04-06T04:36:00"/>
    <x v="1"/>
    <s v="Almuerzo"/>
    <s v="Tarjeta de cr√©dito"/>
    <x v="166"/>
  </r>
  <r>
    <n v="493"/>
    <m/>
    <s v="Cliente_140"/>
    <n v="2"/>
    <d v="2023-04-06T00:31:00"/>
    <d v="2023-04-06T01:46:00"/>
    <x v="3"/>
    <s v="Almuerzo"/>
    <s v="Tarjeta de cr√©dito"/>
    <x v="472"/>
  </r>
  <r>
    <n v="494"/>
    <m/>
    <s v="Cliente_546"/>
    <n v="5"/>
    <d v="2023-04-06T01:28:00"/>
    <d v="2023-04-06T04:49:00"/>
    <x v="1"/>
    <s v="Desayuno"/>
    <s v="Tarjeta de cr√©dito"/>
    <x v="473"/>
  </r>
  <r>
    <n v="495"/>
    <m/>
    <s v="Cliente_778"/>
    <n v="6"/>
    <d v="2023-04-06T03:01:00"/>
    <d v="2023-04-06T06:50:00"/>
    <x v="2"/>
    <s v="Desayuno"/>
    <s v="Tarjeta de cr√©dito"/>
    <x v="474"/>
  </r>
  <r>
    <n v="496"/>
    <m/>
    <s v="Cliente_402"/>
    <n v="3"/>
    <d v="2023-04-06T02:34:00"/>
    <d v="2023-04-06T06:22:00"/>
    <x v="1"/>
    <s v="Almuerzo"/>
    <s v="Tarjeta de cr√©dito"/>
    <x v="475"/>
  </r>
  <r>
    <n v="497"/>
    <m/>
    <s v="Cliente_784"/>
    <n v="6"/>
    <d v="2023-04-06T03:30:00"/>
    <d v="2023-04-06T06:58:00"/>
    <x v="0"/>
    <s v="Almuerzo"/>
    <s v="Tarjeta de d√©bito"/>
    <x v="476"/>
  </r>
  <r>
    <n v="498"/>
    <m/>
    <s v="Cliente_259"/>
    <n v="3"/>
    <d v="2023-04-06T00:17:00"/>
    <d v="2023-04-06T03:46:00"/>
    <x v="0"/>
    <s v="Almuerzo"/>
    <s v="Tarjeta de cr√©dito"/>
    <x v="477"/>
  </r>
  <r>
    <n v="499"/>
    <m/>
    <s v="Cliente_919"/>
    <n v="5"/>
    <d v="2023-04-06T01:21:00"/>
    <d v="2023-04-06T04:28:00"/>
    <x v="2"/>
    <s v="Cena"/>
    <s v="Tarjeta de d√©bito"/>
    <x v="478"/>
  </r>
  <r>
    <n v="500"/>
    <m/>
    <s v="Cliente_354"/>
    <n v="5"/>
    <d v="2023-04-06T01:17:00"/>
    <d v="2023-04-06T05:15:00"/>
    <x v="4"/>
    <s v="Desayuno"/>
    <s v="Tarjeta de d√©bito"/>
    <x v="479"/>
  </r>
  <r>
    <n v="501"/>
    <m/>
    <s v="Cliente_637"/>
    <n v="1"/>
    <d v="2023-04-06T03:44:00"/>
    <d v="2023-04-06T06:31:00"/>
    <x v="1"/>
    <s v="Cena"/>
    <s v="Tarjeta de cr√©dito"/>
    <x v="480"/>
  </r>
  <r>
    <n v="502"/>
    <m/>
    <s v="Cliente_759"/>
    <n v="2"/>
    <d v="2023-04-06T00:45:00"/>
    <d v="2023-04-06T01:57:00"/>
    <x v="3"/>
    <s v="Almuerzo"/>
    <s v="Tarjeta de cr√©dito"/>
    <x v="481"/>
  </r>
  <r>
    <n v="503"/>
    <m/>
    <s v="Cliente_948"/>
    <n v="1"/>
    <d v="2023-04-06T02:20:00"/>
    <d v="2023-04-06T04:02:00"/>
    <x v="0"/>
    <s v="Almuerzo"/>
    <s v="Tarjeta de cr√©dito"/>
    <x v="482"/>
  </r>
  <r>
    <n v="504"/>
    <m/>
    <s v="Cliente_172"/>
    <n v="5"/>
    <d v="2023-04-06T02:10:00"/>
    <d v="2023-04-06T04:48:00"/>
    <x v="3"/>
    <s v="Cena"/>
    <s v="Efectivo"/>
    <x v="483"/>
  </r>
  <r>
    <n v="505"/>
    <m/>
    <s v="Cliente_70"/>
    <n v="1"/>
    <d v="2023-04-06T02:38:00"/>
    <d v="2023-04-06T06:07:00"/>
    <x v="2"/>
    <s v="Cena"/>
    <s v="Tarjeta de cr√©dito"/>
    <x v="484"/>
  </r>
  <r>
    <n v="506"/>
    <m/>
    <s v="Cliente_835"/>
    <n v="2"/>
    <d v="2023-04-06T02:01:00"/>
    <d v="2023-04-06T04:02:00"/>
    <x v="0"/>
    <s v="Cena"/>
    <s v="Tarjeta de cr√©dito"/>
    <x v="116"/>
  </r>
  <r>
    <n v="507"/>
    <m/>
    <s v="Cliente_989"/>
    <n v="4"/>
    <d v="2023-04-06T03:26:00"/>
    <d v="2023-04-06T04:30:00"/>
    <x v="2"/>
    <s v="Desayuno"/>
    <s v="Tarjeta de cr√©dito"/>
    <x v="485"/>
  </r>
  <r>
    <n v="508"/>
    <m/>
    <s v="Cliente_821"/>
    <n v="1"/>
    <d v="2023-04-06T02:50:00"/>
    <d v="2023-04-06T06:35:00"/>
    <x v="3"/>
    <s v="Almuerzo"/>
    <s v="Tarjeta de cr√©dito"/>
    <x v="486"/>
  </r>
  <r>
    <n v="509"/>
    <m/>
    <s v="Cliente_977"/>
    <n v="3"/>
    <d v="2023-04-06T03:12:00"/>
    <d v="2023-04-06T06:02:00"/>
    <x v="1"/>
    <s v="Desayuno"/>
    <s v="Tarjeta de cr√©dito"/>
    <x v="487"/>
  </r>
  <r>
    <n v="510"/>
    <m/>
    <s v="Cliente_509"/>
    <n v="4"/>
    <d v="2023-04-06T03:32:00"/>
    <d v="2023-04-06T04:33:00"/>
    <x v="4"/>
    <s v="Almuerzo"/>
    <s v="Tarjeta de cr√©dito"/>
    <x v="488"/>
  </r>
  <r>
    <n v="511"/>
    <m/>
    <s v="Cliente_951"/>
    <n v="1"/>
    <d v="2023-04-06T01:38:00"/>
    <d v="2023-04-06T03:23:00"/>
    <x v="1"/>
    <s v="Almuerzo"/>
    <s v="Tarjeta de cr√©dito"/>
    <x v="489"/>
  </r>
  <r>
    <n v="512"/>
    <m/>
    <s v="Cliente_285"/>
    <n v="1"/>
    <d v="2023-04-06T01:19:00"/>
    <d v="2023-04-06T02:26:00"/>
    <x v="3"/>
    <s v="Almuerzo"/>
    <s v="Tarjeta de cr√©dito"/>
    <x v="490"/>
  </r>
  <r>
    <n v="513"/>
    <m/>
    <s v="Cliente_873"/>
    <n v="6"/>
    <d v="2023-04-06T01:28:00"/>
    <d v="2023-04-06T04:51:00"/>
    <x v="0"/>
    <s v="Desayuno"/>
    <s v="Tarjeta de cr√©dito"/>
    <x v="491"/>
  </r>
  <r>
    <n v="514"/>
    <m/>
    <s v="Cliente_819"/>
    <n v="5"/>
    <d v="2023-04-06T01:19:00"/>
    <d v="2023-04-06T04:36:00"/>
    <x v="4"/>
    <s v="Almuerzo"/>
    <s v="Tarjeta de cr√©dito"/>
    <x v="492"/>
  </r>
  <r>
    <n v="515"/>
    <m/>
    <s v="Cliente_690"/>
    <n v="2"/>
    <d v="2023-04-06T00:58:00"/>
    <d v="2023-04-06T02:03:00"/>
    <x v="2"/>
    <s v="Almuerzo"/>
    <s v="Tarjeta de cr√©dito"/>
    <x v="493"/>
  </r>
  <r>
    <n v="516"/>
    <m/>
    <s v="Cliente_334"/>
    <n v="2"/>
    <d v="2023-04-06T03:55:00"/>
    <d v="2023-04-06T04:59:00"/>
    <x v="4"/>
    <s v="Almuerzo"/>
    <s v="Tarjeta de cr√©dito"/>
    <x v="494"/>
  </r>
  <r>
    <n v="517"/>
    <m/>
    <s v="Cliente_508"/>
    <n v="5"/>
    <d v="2023-04-06T01:35:00"/>
    <d v="2023-04-06T05:30:00"/>
    <x v="4"/>
    <s v="Almuerzo"/>
    <s v="Efectivo"/>
    <x v="495"/>
  </r>
  <r>
    <n v="518"/>
    <m/>
    <s v="Cliente_830"/>
    <n v="6"/>
    <d v="2023-04-06T02:08:00"/>
    <d v="2023-04-06T06:02:00"/>
    <x v="4"/>
    <s v="Desayuno"/>
    <s v="Tarjeta de cr√©dito"/>
    <x v="496"/>
  </r>
  <r>
    <n v="519"/>
    <m/>
    <s v="Cliente_787"/>
    <n v="2"/>
    <d v="2023-04-06T00:48:00"/>
    <d v="2023-04-06T03:49:00"/>
    <x v="3"/>
    <s v="Almuerzo"/>
    <s v="Tarjeta de cr√©dito"/>
    <x v="497"/>
  </r>
  <r>
    <n v="520"/>
    <m/>
    <s v="Cliente_616"/>
    <n v="4"/>
    <d v="2023-04-06T03:35:00"/>
    <d v="2023-04-06T06:23:00"/>
    <x v="4"/>
    <s v="Cena"/>
    <s v="Tarjeta de cr√©dito"/>
    <x v="498"/>
  </r>
  <r>
    <n v="521"/>
    <m/>
    <s v="Cliente_422"/>
    <n v="2"/>
    <d v="2023-04-06T00:43:00"/>
    <d v="2023-04-06T02:54:00"/>
    <x v="4"/>
    <s v="Almuerzo"/>
    <s v="Tarjeta de cr√©dito"/>
    <x v="499"/>
  </r>
  <r>
    <n v="522"/>
    <m/>
    <s v="Cliente_740"/>
    <n v="5"/>
    <d v="2023-04-06T01:38:00"/>
    <d v="2023-04-06T04:26:00"/>
    <x v="4"/>
    <s v="Almuerzo"/>
    <s v="Efectivo"/>
    <x v="500"/>
  </r>
  <r>
    <n v="523"/>
    <m/>
    <s v="Cliente_930"/>
    <n v="3"/>
    <d v="2023-04-06T01:39:00"/>
    <d v="2023-04-06T04:42:00"/>
    <x v="3"/>
    <s v="Almuerzo"/>
    <s v="Tarjeta de cr√©dito"/>
    <x v="21"/>
  </r>
  <r>
    <n v="524"/>
    <m/>
    <s v="Cliente_218"/>
    <n v="4"/>
    <d v="2023-04-06T00:03:00"/>
    <d v="2023-04-06T02:32:00"/>
    <x v="0"/>
    <s v="Almuerzo"/>
    <s v="Tarjeta de cr√©dito"/>
    <x v="501"/>
  </r>
  <r>
    <n v="525"/>
    <m/>
    <s v="Cliente_318"/>
    <n v="3"/>
    <d v="2023-04-06T03:27:00"/>
    <d v="2023-04-06T07:14:00"/>
    <x v="0"/>
    <s v="Almuerzo"/>
    <s v="Tarjeta de cr√©dito"/>
    <x v="502"/>
  </r>
  <r>
    <n v="526"/>
    <m/>
    <s v="Cliente_257"/>
    <n v="6"/>
    <d v="2023-04-06T03:44:00"/>
    <d v="2023-04-06T05:41:00"/>
    <x v="4"/>
    <s v="Cena"/>
    <s v="Tarjeta de d√©bito"/>
    <x v="503"/>
  </r>
  <r>
    <n v="527"/>
    <m/>
    <s v="Cliente_112"/>
    <n v="4"/>
    <d v="2023-04-06T03:41:00"/>
    <d v="2023-04-06T05:55:00"/>
    <x v="1"/>
    <s v="Desayuno"/>
    <s v="Efectivo"/>
    <x v="504"/>
  </r>
  <r>
    <n v="528"/>
    <m/>
    <s v="Cliente_95"/>
    <n v="2"/>
    <d v="2023-04-06T01:47:00"/>
    <d v="2023-04-06T03:48:00"/>
    <x v="2"/>
    <s v="Almuerzo"/>
    <s v="Tarjeta de d√©bito"/>
    <x v="505"/>
  </r>
  <r>
    <n v="529"/>
    <m/>
    <s v="Cliente_866"/>
    <n v="2"/>
    <d v="2023-04-06T01:58:00"/>
    <d v="2023-04-06T04:42:00"/>
    <x v="0"/>
    <s v="Almuerzo"/>
    <s v="Tarjeta de cr√©dito"/>
    <x v="506"/>
  </r>
  <r>
    <n v="530"/>
    <m/>
    <s v="Cliente_232"/>
    <n v="5"/>
    <d v="2023-04-06T02:13:00"/>
    <d v="2023-04-06T06:07:00"/>
    <x v="3"/>
    <s v="Almuerzo"/>
    <s v="Tarjeta de cr√©dito"/>
    <x v="507"/>
  </r>
  <r>
    <n v="531"/>
    <m/>
    <s v="Cliente_882"/>
    <n v="6"/>
    <d v="2023-04-06T03:03:00"/>
    <d v="2023-04-06T05:04:00"/>
    <x v="2"/>
    <s v="Cena"/>
    <s v="Efectivo"/>
    <x v="508"/>
  </r>
  <r>
    <n v="532"/>
    <m/>
    <s v="Cliente_63"/>
    <n v="3"/>
    <d v="2023-04-06T01:48:00"/>
    <d v="2023-04-06T05:26:00"/>
    <x v="0"/>
    <s v="Desayuno"/>
    <s v="Tarjeta de d√©bito"/>
    <x v="509"/>
  </r>
  <r>
    <n v="533"/>
    <m/>
    <s v="Cliente_336"/>
    <n v="3"/>
    <d v="2023-04-06T03:14:00"/>
    <d v="2023-04-06T05:20:00"/>
    <x v="3"/>
    <s v="Cena"/>
    <s v="Tarjeta de d√©bito"/>
    <x v="510"/>
  </r>
  <r>
    <n v="534"/>
    <m/>
    <s v="Cliente_113"/>
    <n v="6"/>
    <d v="2023-04-06T01:02:00"/>
    <d v="2023-04-06T04:29:00"/>
    <x v="4"/>
    <s v="Cena"/>
    <s v="Tarjeta de cr√©dito"/>
    <x v="314"/>
  </r>
  <r>
    <n v="535"/>
    <m/>
    <s v="Cliente_711"/>
    <n v="3"/>
    <d v="2023-04-06T00:57:00"/>
    <d v="2023-04-06T03:32:00"/>
    <x v="1"/>
    <s v="Desayuno"/>
    <s v="Tarjeta de cr√©dito"/>
    <x v="511"/>
  </r>
  <r>
    <n v="536"/>
    <m/>
    <s v="Cliente_785"/>
    <n v="2"/>
    <d v="2023-04-06T02:31:00"/>
    <d v="2023-04-06T04:39:00"/>
    <x v="4"/>
    <s v="Almuerzo"/>
    <s v="Tarjeta de cr√©dito"/>
    <x v="512"/>
  </r>
  <r>
    <n v="537"/>
    <m/>
    <s v="Cliente_486"/>
    <n v="6"/>
    <d v="2023-04-06T00:24:00"/>
    <d v="2023-04-06T02:09:00"/>
    <x v="0"/>
    <s v="Desayuno"/>
    <s v="Tarjeta de d√©bito"/>
    <x v="432"/>
  </r>
  <r>
    <n v="538"/>
    <m/>
    <s v="Cliente_397"/>
    <n v="4"/>
    <d v="2023-04-06T03:19:00"/>
    <d v="2023-04-06T05:33:00"/>
    <x v="4"/>
    <s v="Cena"/>
    <s v="Tarjeta de d√©bito"/>
    <x v="513"/>
  </r>
  <r>
    <n v="539"/>
    <m/>
    <s v="Cliente_554"/>
    <n v="3"/>
    <d v="2023-04-06T03:51:00"/>
    <d v="2023-04-06T07:00:00"/>
    <x v="2"/>
    <s v="Desayuno"/>
    <s v="Efectivo"/>
    <x v="514"/>
  </r>
  <r>
    <n v="540"/>
    <m/>
    <s v="Cliente_320"/>
    <n v="4"/>
    <d v="2023-04-06T03:46:00"/>
    <d v="2023-04-06T06:56:00"/>
    <x v="1"/>
    <s v="Almuerzo"/>
    <s v="Tarjeta de cr√©dito"/>
    <x v="515"/>
  </r>
  <r>
    <n v="541"/>
    <m/>
    <s v="Cliente_427"/>
    <n v="2"/>
    <d v="2023-04-06T00:33:00"/>
    <d v="2023-04-06T04:32:00"/>
    <x v="1"/>
    <s v="Desayuno"/>
    <s v="Tarjeta de d√©bito"/>
    <x v="516"/>
  </r>
  <r>
    <n v="542"/>
    <m/>
    <s v="Cliente_791"/>
    <n v="5"/>
    <d v="2023-04-06T02:47:00"/>
    <d v="2023-04-06T04:43:00"/>
    <x v="0"/>
    <s v="Desayuno"/>
    <s v="Tarjeta de cr√©dito"/>
    <x v="517"/>
  </r>
  <r>
    <n v="543"/>
    <m/>
    <s v="Cliente_996"/>
    <n v="5"/>
    <d v="2023-04-06T00:47:00"/>
    <d v="2023-04-06T03:37:00"/>
    <x v="4"/>
    <s v="Cena"/>
    <s v="Tarjeta de cr√©dito"/>
    <x v="518"/>
  </r>
  <r>
    <n v="544"/>
    <m/>
    <s v="Cliente_392"/>
    <n v="4"/>
    <d v="2023-04-06T03:17:00"/>
    <d v="2023-04-06T04:45:00"/>
    <x v="3"/>
    <s v="Almuerzo"/>
    <s v="Tarjeta de cr√©dito"/>
    <x v="519"/>
  </r>
  <r>
    <n v="545"/>
    <m/>
    <s v="Cliente_615"/>
    <n v="5"/>
    <d v="2023-04-06T02:39:00"/>
    <d v="2023-04-06T04:26:00"/>
    <x v="2"/>
    <s v="Almuerzo"/>
    <s v="Efectivo"/>
    <x v="520"/>
  </r>
  <r>
    <n v="546"/>
    <m/>
    <s v="Cliente_968"/>
    <n v="2"/>
    <d v="2023-04-06T03:14:00"/>
    <d v="2023-04-06T05:29:00"/>
    <x v="4"/>
    <s v="Almuerzo"/>
    <s v="Tarjeta de d√©bito"/>
    <x v="156"/>
  </r>
  <r>
    <n v="547"/>
    <m/>
    <s v="Cliente_206"/>
    <n v="3"/>
    <d v="2023-04-06T02:43:00"/>
    <d v="2023-04-06T04:36:00"/>
    <x v="3"/>
    <s v="Cena"/>
    <s v="Tarjeta de cr√©dito"/>
    <x v="521"/>
  </r>
  <r>
    <n v="548"/>
    <m/>
    <s v="Cliente_669"/>
    <n v="2"/>
    <d v="2023-04-06T00:55:00"/>
    <d v="2023-04-06T04:03:00"/>
    <x v="2"/>
    <s v="Almuerzo"/>
    <s v="Tarjeta de cr√©dito"/>
    <x v="522"/>
  </r>
  <r>
    <n v="549"/>
    <m/>
    <s v="Cliente_195"/>
    <n v="2"/>
    <d v="2023-04-06T01:33:00"/>
    <d v="2023-04-06T05:26:00"/>
    <x v="1"/>
    <s v="Almuerzo"/>
    <s v="Tarjeta de cr√©dito"/>
    <x v="523"/>
  </r>
  <r>
    <n v="550"/>
    <m/>
    <s v="Cliente_900"/>
    <n v="6"/>
    <d v="2023-04-06T01:08:00"/>
    <d v="2023-04-06T02:39:00"/>
    <x v="0"/>
    <s v="Almuerzo"/>
    <s v="Tarjeta de cr√©dito"/>
    <x v="524"/>
  </r>
  <r>
    <n v="551"/>
    <m/>
    <s v="Cliente_705"/>
    <n v="2"/>
    <d v="2023-04-06T02:58:00"/>
    <d v="2023-04-06T04:10:00"/>
    <x v="0"/>
    <s v="Desayuno"/>
    <s v="Tarjeta de cr√©dito"/>
    <x v="525"/>
  </r>
  <r>
    <n v="552"/>
    <m/>
    <s v="Cliente_462"/>
    <n v="6"/>
    <d v="2023-04-06T00:26:00"/>
    <d v="2023-04-06T03:54:00"/>
    <x v="0"/>
    <s v="Cena"/>
    <s v="Tarjeta de d√©bito"/>
    <x v="526"/>
  </r>
  <r>
    <n v="553"/>
    <m/>
    <s v="Cliente_809"/>
    <n v="2"/>
    <d v="2023-04-06T02:45:00"/>
    <d v="2023-04-06T05:24:00"/>
    <x v="0"/>
    <s v="Almuerzo"/>
    <s v="Tarjeta de cr√©dito"/>
    <x v="527"/>
  </r>
  <r>
    <n v="554"/>
    <m/>
    <s v="Cliente_21"/>
    <n v="6"/>
    <d v="2023-04-06T01:30:00"/>
    <d v="2023-04-06T02:55:00"/>
    <x v="0"/>
    <s v="Almuerzo"/>
    <s v="Tarjeta de d√©bito"/>
    <x v="329"/>
  </r>
  <r>
    <n v="555"/>
    <m/>
    <s v="Cliente_110"/>
    <n v="1"/>
    <d v="2023-04-06T01:59:00"/>
    <d v="2023-04-06T05:02:00"/>
    <x v="2"/>
    <s v="Desayuno"/>
    <s v="Efectivo"/>
    <x v="528"/>
  </r>
  <r>
    <n v="556"/>
    <m/>
    <s v="Cliente_814"/>
    <n v="6"/>
    <d v="2023-04-06T03:57:00"/>
    <d v="2023-04-06T07:41:00"/>
    <x v="2"/>
    <s v="Almuerzo"/>
    <s v="Tarjeta de d√©bito"/>
    <x v="406"/>
  </r>
  <r>
    <n v="557"/>
    <m/>
    <s v="Cliente_381"/>
    <n v="5"/>
    <d v="2023-04-06T03:52:00"/>
    <d v="2023-04-06T07:39:00"/>
    <x v="2"/>
    <s v="Almuerzo"/>
    <s v="Efectivo"/>
    <x v="529"/>
  </r>
  <r>
    <n v="558"/>
    <m/>
    <s v="Cliente_284"/>
    <n v="4"/>
    <d v="2023-04-06T00:18:00"/>
    <d v="2023-04-06T03:06:00"/>
    <x v="1"/>
    <s v="Almuerzo"/>
    <s v="Tarjeta de cr√©dito"/>
    <x v="530"/>
  </r>
  <r>
    <n v="559"/>
    <m/>
    <s v="Cliente_728"/>
    <n v="1"/>
    <d v="2023-04-06T00:14:00"/>
    <d v="2023-04-06T03:59:00"/>
    <x v="2"/>
    <s v="Almuerzo"/>
    <s v="Tarjeta de cr√©dito"/>
    <x v="186"/>
  </r>
  <r>
    <n v="560"/>
    <m/>
    <s v="Cliente_610"/>
    <n v="6"/>
    <d v="2023-04-06T00:15:00"/>
    <d v="2023-04-06T03:17:00"/>
    <x v="3"/>
    <s v="Cena"/>
    <s v="Tarjeta de d√©bito"/>
    <x v="531"/>
  </r>
  <r>
    <n v="561"/>
    <m/>
    <s v="Cliente_190"/>
    <n v="2"/>
    <d v="2023-04-06T01:13:00"/>
    <d v="2023-04-06T03:39:00"/>
    <x v="1"/>
    <s v="Almuerzo"/>
    <s v="Tarjeta de cr√©dito"/>
    <x v="532"/>
  </r>
  <r>
    <n v="562"/>
    <m/>
    <s v="Cliente_454"/>
    <n v="3"/>
    <d v="2023-04-06T02:36:00"/>
    <d v="2023-04-06T06:20:00"/>
    <x v="1"/>
    <s v="Cena"/>
    <s v="Tarjeta de cr√©dito"/>
    <x v="533"/>
  </r>
  <r>
    <n v="563"/>
    <m/>
    <s v="Cliente_865"/>
    <n v="3"/>
    <d v="2023-04-06T03:04:00"/>
    <d v="2023-04-06T04:43:00"/>
    <x v="3"/>
    <s v="Desayuno"/>
    <s v="Efectivo"/>
    <x v="534"/>
  </r>
  <r>
    <n v="564"/>
    <m/>
    <s v="Cliente_825"/>
    <n v="3"/>
    <d v="2023-04-06T00:31:00"/>
    <d v="2023-04-06T02:23:00"/>
    <x v="3"/>
    <s v="Cena"/>
    <s v="Efectivo"/>
    <x v="535"/>
  </r>
  <r>
    <n v="565"/>
    <m/>
    <s v="Cliente_134"/>
    <n v="6"/>
    <d v="2023-04-06T02:39:00"/>
    <d v="2023-04-06T05:29:00"/>
    <x v="1"/>
    <s v="Almuerzo"/>
    <s v="Tarjeta de cr√©dito"/>
    <x v="83"/>
  </r>
  <r>
    <n v="566"/>
    <m/>
    <s v="Cliente_88"/>
    <n v="3"/>
    <d v="2023-04-06T01:45:00"/>
    <d v="2023-04-06T04:57:00"/>
    <x v="0"/>
    <s v="Almuerzo"/>
    <s v="Tarjeta de cr√©dito"/>
    <x v="536"/>
  </r>
  <r>
    <n v="567"/>
    <m/>
    <s v="Cliente_789"/>
    <n v="4"/>
    <d v="2023-04-06T01:59:00"/>
    <d v="2023-04-06T05:16:00"/>
    <x v="4"/>
    <s v="Almuerzo"/>
    <s v="Tarjeta de d√©bito"/>
    <x v="256"/>
  </r>
  <r>
    <n v="568"/>
    <m/>
    <s v="Cliente_63"/>
    <n v="1"/>
    <d v="2023-04-06T01:39:00"/>
    <d v="2023-04-06T03:28:00"/>
    <x v="4"/>
    <s v="Almuerzo"/>
    <s v="Tarjeta de d√©bito"/>
    <x v="537"/>
  </r>
  <r>
    <n v="569"/>
    <m/>
    <s v="Cliente_555"/>
    <n v="5"/>
    <d v="2023-04-06T01:28:00"/>
    <d v="2023-04-06T03:05:00"/>
    <x v="1"/>
    <s v="Almuerzo"/>
    <s v="Tarjeta de cr√©dito"/>
    <x v="538"/>
  </r>
  <r>
    <n v="570"/>
    <m/>
    <s v="Cliente_887"/>
    <n v="6"/>
    <d v="2023-04-06T02:40:00"/>
    <d v="2023-04-06T04:27:00"/>
    <x v="3"/>
    <s v="Almuerzo"/>
    <s v="Tarjeta de cr√©dito"/>
    <x v="143"/>
  </r>
  <r>
    <n v="571"/>
    <m/>
    <s v="Cliente_710"/>
    <n v="2"/>
    <d v="2023-04-06T01:21:00"/>
    <d v="2023-04-06T02:54:00"/>
    <x v="3"/>
    <s v="Almuerzo"/>
    <s v="Tarjeta de cr√©dito"/>
    <x v="539"/>
  </r>
  <r>
    <n v="572"/>
    <m/>
    <s v="Cliente_913"/>
    <n v="3"/>
    <d v="2023-04-06T02:53:00"/>
    <d v="2023-04-06T06:27:00"/>
    <x v="4"/>
    <s v="Almuerzo"/>
    <s v="Efectivo"/>
    <x v="540"/>
  </r>
  <r>
    <n v="573"/>
    <m/>
    <s v="Cliente_41"/>
    <n v="3"/>
    <d v="2023-04-06T03:12:00"/>
    <d v="2023-04-06T07:09:00"/>
    <x v="0"/>
    <s v="Almuerzo"/>
    <s v="Tarjeta de cr√©dito"/>
    <x v="541"/>
  </r>
  <r>
    <n v="574"/>
    <m/>
    <s v="Cliente_738"/>
    <n v="3"/>
    <d v="2023-04-06T00:31:00"/>
    <d v="2023-04-06T03:08:00"/>
    <x v="3"/>
    <s v="Almuerzo"/>
    <s v="Tarjeta de cr√©dito"/>
    <x v="542"/>
  </r>
  <r>
    <n v="575"/>
    <m/>
    <s v="Cliente_268"/>
    <n v="4"/>
    <d v="2023-04-06T01:36:00"/>
    <d v="2023-04-06T04:44:00"/>
    <x v="4"/>
    <s v="Almuerzo"/>
    <s v="Tarjeta de cr√©dito"/>
    <x v="543"/>
  </r>
  <r>
    <n v="576"/>
    <m/>
    <s v="Cliente_280"/>
    <n v="1"/>
    <d v="2023-04-06T03:57:00"/>
    <d v="2023-04-06T07:06:00"/>
    <x v="4"/>
    <s v="Cena"/>
    <s v="Efectivo"/>
    <x v="544"/>
  </r>
  <r>
    <n v="577"/>
    <m/>
    <s v="Cliente_117"/>
    <n v="4"/>
    <d v="2023-04-06T03:13:00"/>
    <d v="2023-04-06T06:40:00"/>
    <x v="4"/>
    <s v="Almuerzo"/>
    <s v="Tarjeta de cr√©dito"/>
    <x v="545"/>
  </r>
  <r>
    <n v="578"/>
    <m/>
    <s v="Cliente_83"/>
    <n v="6"/>
    <d v="2023-04-06T02:11:00"/>
    <d v="2023-04-06T04:24:00"/>
    <x v="0"/>
    <s v="Almuerzo"/>
    <s v="Tarjeta de cr√©dito"/>
    <x v="546"/>
  </r>
  <r>
    <n v="579"/>
    <m/>
    <s v="Cliente_988"/>
    <n v="2"/>
    <d v="2023-04-06T00:10:00"/>
    <d v="2023-04-06T02:17:00"/>
    <x v="0"/>
    <s v="Almuerzo"/>
    <s v="Tarjeta de cr√©dito"/>
    <x v="547"/>
  </r>
  <r>
    <n v="580"/>
    <m/>
    <s v="Cliente_606"/>
    <n v="5"/>
    <d v="2023-04-06T00:06:00"/>
    <d v="2023-04-06T01:18:00"/>
    <x v="4"/>
    <s v="Almuerzo"/>
    <s v="Tarjeta de d√©bito"/>
    <x v="548"/>
  </r>
  <r>
    <n v="581"/>
    <m/>
    <s v="Cliente_384"/>
    <n v="5"/>
    <d v="2023-04-06T03:33:00"/>
    <d v="2023-04-06T05:08:00"/>
    <x v="4"/>
    <s v="Almuerzo"/>
    <s v="Tarjeta de cr√©dito"/>
    <x v="549"/>
  </r>
  <r>
    <n v="582"/>
    <m/>
    <s v="Cliente_372"/>
    <n v="1"/>
    <d v="2023-04-06T03:48:00"/>
    <d v="2023-04-06T05:09:00"/>
    <x v="2"/>
    <s v="Almuerzo"/>
    <s v="Tarjeta de cr√©dito"/>
    <x v="550"/>
  </r>
  <r>
    <n v="583"/>
    <m/>
    <s v="Cliente_429"/>
    <n v="2"/>
    <d v="2023-04-06T01:41:00"/>
    <d v="2023-04-06T03:34:00"/>
    <x v="2"/>
    <s v="Cena"/>
    <s v="Tarjeta de d√©bito"/>
    <x v="551"/>
  </r>
  <r>
    <n v="584"/>
    <m/>
    <s v="Cliente_283"/>
    <n v="4"/>
    <d v="2023-04-06T03:35:00"/>
    <d v="2023-04-06T06:59:00"/>
    <x v="0"/>
    <s v="Almuerzo"/>
    <s v="Tarjeta de d√©bito"/>
    <x v="552"/>
  </r>
  <r>
    <n v="585"/>
    <m/>
    <s v="Cliente_876"/>
    <n v="5"/>
    <d v="2023-04-06T01:23:00"/>
    <d v="2023-04-06T02:37:00"/>
    <x v="0"/>
    <s v="Desayuno"/>
    <s v="Tarjeta de cr√©dito"/>
    <x v="553"/>
  </r>
  <r>
    <n v="586"/>
    <m/>
    <s v="Cliente_857"/>
    <n v="5"/>
    <d v="2023-04-06T00:44:00"/>
    <d v="2023-04-06T03:55:00"/>
    <x v="0"/>
    <s v="Cena"/>
    <s v="Efectivo"/>
    <x v="135"/>
  </r>
  <r>
    <n v="587"/>
    <m/>
    <s v="Cliente_208"/>
    <n v="4"/>
    <d v="2023-04-06T03:38:00"/>
    <d v="2023-04-06T04:42:00"/>
    <x v="0"/>
    <s v="Desayuno"/>
    <s v="Tarjeta de cr√©dito"/>
    <x v="554"/>
  </r>
  <r>
    <n v="588"/>
    <m/>
    <s v="Cliente_21"/>
    <n v="2"/>
    <d v="2023-04-06T02:20:00"/>
    <d v="2023-04-06T05:58:00"/>
    <x v="0"/>
    <s v="Cena"/>
    <s v="Efectivo"/>
    <x v="555"/>
  </r>
  <r>
    <n v="589"/>
    <m/>
    <s v="Cliente_443"/>
    <n v="4"/>
    <d v="2023-04-06T03:14:00"/>
    <d v="2023-04-06T05:57:00"/>
    <x v="4"/>
    <s v="Almuerzo"/>
    <s v="Tarjeta de d√©bito"/>
    <x v="375"/>
  </r>
  <r>
    <n v="590"/>
    <m/>
    <s v="Cliente_240"/>
    <n v="6"/>
    <d v="2023-04-06T02:45:00"/>
    <d v="2023-04-06T04:27:00"/>
    <x v="2"/>
    <s v="Desayuno"/>
    <s v="Tarjeta de cr√©dito"/>
    <x v="556"/>
  </r>
  <r>
    <n v="591"/>
    <m/>
    <s v="Cliente_138"/>
    <n v="6"/>
    <d v="2023-04-06T03:44:00"/>
    <d v="2023-04-06T06:19:00"/>
    <x v="0"/>
    <s v="Desayuno"/>
    <s v="Tarjeta de cr√©dito"/>
    <x v="557"/>
  </r>
  <r>
    <n v="592"/>
    <m/>
    <s v="Cliente_177"/>
    <n v="1"/>
    <d v="2023-04-06T00:48:00"/>
    <d v="2023-04-06T02:40:00"/>
    <x v="2"/>
    <s v="Almuerzo"/>
    <s v="Tarjeta de cr√©dito"/>
    <x v="558"/>
  </r>
  <r>
    <n v="593"/>
    <m/>
    <s v="Cliente_832"/>
    <n v="5"/>
    <d v="2023-04-06T00:25:00"/>
    <d v="2023-04-06T02:17:00"/>
    <x v="4"/>
    <s v="Almuerzo"/>
    <s v="Tarjeta de d√©bito"/>
    <x v="559"/>
  </r>
  <r>
    <n v="594"/>
    <m/>
    <s v="Cliente_480"/>
    <n v="1"/>
    <d v="2023-04-06T03:20:00"/>
    <d v="2023-04-06T04:49:00"/>
    <x v="0"/>
    <s v="Almuerzo"/>
    <s v="Tarjeta de d√©bito"/>
    <x v="560"/>
  </r>
  <r>
    <n v="595"/>
    <m/>
    <s v="Cliente_290"/>
    <n v="5"/>
    <d v="2023-04-06T03:03:00"/>
    <d v="2023-04-06T05:27:00"/>
    <x v="2"/>
    <s v="Almuerzo"/>
    <s v="Tarjeta de cr√©dito"/>
    <x v="561"/>
  </r>
  <r>
    <n v="596"/>
    <m/>
    <s v="Cliente_351"/>
    <n v="2"/>
    <d v="2023-04-06T01:21:00"/>
    <d v="2023-04-06T03:39:00"/>
    <x v="2"/>
    <s v="Almuerzo"/>
    <s v="Tarjeta de d√©bito"/>
    <x v="562"/>
  </r>
  <r>
    <n v="597"/>
    <m/>
    <s v="Cliente_354"/>
    <n v="1"/>
    <d v="2023-04-06T00:51:00"/>
    <d v="2023-04-06T03:51:00"/>
    <x v="1"/>
    <s v="Almuerzo"/>
    <s v="Tarjeta de cr√©dito"/>
    <x v="563"/>
  </r>
  <r>
    <n v="598"/>
    <m/>
    <s v="Cliente_344"/>
    <n v="6"/>
    <d v="2023-04-06T03:16:00"/>
    <d v="2023-04-06T06:59:00"/>
    <x v="3"/>
    <s v="Almuerzo"/>
    <s v="Tarjeta de cr√©dito"/>
    <x v="564"/>
  </r>
  <r>
    <n v="599"/>
    <m/>
    <s v="Cliente_564"/>
    <n v="3"/>
    <d v="2023-04-06T00:34:00"/>
    <d v="2023-04-06T04:21:00"/>
    <x v="2"/>
    <s v="Almuerzo"/>
    <s v="Tarjeta de cr√©dito"/>
    <x v="565"/>
  </r>
  <r>
    <n v="600"/>
    <m/>
    <s v="Cliente_782"/>
    <n v="4"/>
    <d v="2023-04-06T03:58:00"/>
    <d v="2023-04-06T05:01:00"/>
    <x v="0"/>
    <s v="Almuerzo"/>
    <s v="Tarjeta de d√©bito"/>
    <x v="513"/>
  </r>
  <r>
    <n v="601"/>
    <m/>
    <s v="Cliente_88"/>
    <n v="1"/>
    <d v="2023-04-06T02:43:00"/>
    <d v="2023-04-06T06:15:00"/>
    <x v="4"/>
    <s v="Cena"/>
    <s v="Tarjeta de cr√©dito"/>
    <x v="566"/>
  </r>
  <r>
    <n v="602"/>
    <m/>
    <s v="Cliente_165"/>
    <n v="3"/>
    <d v="2023-04-06T03:52:00"/>
    <d v="2023-04-06T07:00:00"/>
    <x v="2"/>
    <s v="Almuerzo"/>
    <s v="Efectivo"/>
    <x v="567"/>
  </r>
  <r>
    <n v="603"/>
    <m/>
    <s v="Cliente_798"/>
    <n v="6"/>
    <d v="2023-04-06T00:51:00"/>
    <d v="2023-04-06T04:21:00"/>
    <x v="1"/>
    <s v="Almuerzo"/>
    <s v="Tarjeta de cr√©dito"/>
    <x v="568"/>
  </r>
  <r>
    <n v="604"/>
    <m/>
    <s v="Cliente_959"/>
    <n v="5"/>
    <d v="2023-04-06T01:18:00"/>
    <d v="2023-04-06T05:16:00"/>
    <x v="2"/>
    <s v="Almuerzo"/>
    <s v="Tarjeta de cr√©dito"/>
    <x v="43"/>
  </r>
  <r>
    <n v="605"/>
    <m/>
    <s v="Cliente_608"/>
    <n v="2"/>
    <d v="2023-04-06T02:49:00"/>
    <d v="2023-04-06T06:24:00"/>
    <x v="0"/>
    <s v="Almuerzo"/>
    <s v="Efectivo"/>
    <x v="569"/>
  </r>
  <r>
    <n v="606"/>
    <m/>
    <s v="Cliente_434"/>
    <n v="2"/>
    <d v="2023-04-06T03:14:00"/>
    <d v="2023-04-06T06:06:00"/>
    <x v="3"/>
    <s v="Almuerzo"/>
    <s v="Tarjeta de cr√©dito"/>
    <x v="570"/>
  </r>
  <r>
    <n v="607"/>
    <m/>
    <s v="Cliente_377"/>
    <n v="1"/>
    <d v="2023-04-06T01:24:00"/>
    <d v="2023-04-06T03:29:00"/>
    <x v="3"/>
    <s v="Almuerzo"/>
    <s v="Tarjeta de cr√©dito"/>
    <x v="571"/>
  </r>
  <r>
    <n v="608"/>
    <m/>
    <s v="Cliente_657"/>
    <n v="6"/>
    <d v="2023-04-06T03:58:00"/>
    <d v="2023-04-06T07:20:00"/>
    <x v="0"/>
    <s v="Almuerzo"/>
    <s v="Tarjeta de cr√©dito"/>
    <x v="572"/>
  </r>
  <r>
    <n v="609"/>
    <m/>
    <s v="Cliente_331"/>
    <n v="4"/>
    <d v="2023-04-06T03:23:00"/>
    <d v="2023-04-06T07:02:00"/>
    <x v="1"/>
    <s v="Almuerzo"/>
    <s v="Tarjeta de cr√©dito"/>
    <x v="573"/>
  </r>
  <r>
    <n v="610"/>
    <m/>
    <s v="Cliente_728"/>
    <n v="4"/>
    <d v="2023-04-06T02:12:00"/>
    <d v="2023-04-06T04:11:00"/>
    <x v="3"/>
    <s v="Cena"/>
    <s v="Tarjeta de cr√©dito"/>
    <x v="15"/>
  </r>
  <r>
    <n v="611"/>
    <m/>
    <s v="Cliente_224"/>
    <n v="1"/>
    <d v="2023-04-06T03:55:00"/>
    <d v="2023-04-06T07:43:00"/>
    <x v="1"/>
    <s v="Almuerzo"/>
    <s v="Tarjeta de cr√©dito"/>
    <x v="574"/>
  </r>
  <r>
    <n v="612"/>
    <m/>
    <s v="Cliente_680"/>
    <n v="4"/>
    <d v="2023-04-06T01:12:00"/>
    <d v="2023-04-06T05:00:00"/>
    <x v="3"/>
    <s v="Almuerzo"/>
    <s v="Tarjeta de cr√©dito"/>
    <x v="575"/>
  </r>
  <r>
    <n v="613"/>
    <m/>
    <s v="Cliente_230"/>
    <n v="5"/>
    <d v="2023-04-06T01:57:00"/>
    <d v="2023-04-06T03:35:00"/>
    <x v="2"/>
    <s v="Desayuno"/>
    <s v="Efectivo"/>
    <x v="576"/>
  </r>
  <r>
    <n v="614"/>
    <m/>
    <s v="Cliente_823"/>
    <n v="6"/>
    <d v="2023-04-06T02:32:00"/>
    <d v="2023-04-06T04:37:00"/>
    <x v="1"/>
    <s v="Desayuno"/>
    <s v="Tarjeta de d√©bito"/>
    <x v="577"/>
  </r>
  <r>
    <n v="615"/>
    <m/>
    <s v="Cliente_513"/>
    <n v="1"/>
    <d v="2023-04-06T00:46:00"/>
    <d v="2023-04-06T01:53:00"/>
    <x v="3"/>
    <s v="Cena"/>
    <s v="Tarjeta de cr√©dito"/>
    <x v="578"/>
  </r>
  <r>
    <n v="616"/>
    <m/>
    <s v="Cliente_608"/>
    <n v="4"/>
    <d v="2023-04-06T00:14:00"/>
    <d v="2023-04-06T03:36:00"/>
    <x v="3"/>
    <s v="Cena"/>
    <s v="Tarjeta de cr√©dito"/>
    <x v="579"/>
  </r>
  <r>
    <n v="617"/>
    <m/>
    <s v="Cliente_27"/>
    <n v="5"/>
    <d v="2023-04-06T01:20:00"/>
    <d v="2023-04-06T05:17:00"/>
    <x v="2"/>
    <s v="Almuerzo"/>
    <s v="Tarjeta de cr√©dito"/>
    <x v="23"/>
  </r>
  <r>
    <n v="618"/>
    <m/>
    <s v="Cliente_973"/>
    <n v="5"/>
    <d v="2023-04-06T00:56:00"/>
    <d v="2023-04-06T03:12:00"/>
    <x v="4"/>
    <s v="Desayuno"/>
    <s v="Tarjeta de cr√©dito"/>
    <x v="580"/>
  </r>
  <r>
    <n v="619"/>
    <m/>
    <s v="Cliente_619"/>
    <n v="4"/>
    <d v="2023-04-06T00:16:00"/>
    <d v="2023-04-06T02:41:00"/>
    <x v="3"/>
    <s v="Cena"/>
    <s v="Tarjeta de cr√©dito"/>
    <x v="581"/>
  </r>
  <r>
    <n v="620"/>
    <m/>
    <s v="Cliente_592"/>
    <n v="3"/>
    <d v="2023-04-06T02:49:00"/>
    <d v="2023-04-06T06:07:00"/>
    <x v="4"/>
    <s v="Almuerzo"/>
    <s v="Tarjeta de cr√©dito"/>
    <x v="582"/>
  </r>
  <r>
    <n v="621"/>
    <m/>
    <s v="Cliente_575"/>
    <n v="2"/>
    <d v="2023-04-06T01:08:00"/>
    <d v="2023-04-06T02:27:00"/>
    <x v="2"/>
    <s v="Almuerzo"/>
    <s v="Tarjeta de cr√©dito"/>
    <x v="583"/>
  </r>
  <r>
    <n v="622"/>
    <m/>
    <s v="Cliente_117"/>
    <n v="5"/>
    <d v="2023-04-06T02:07:00"/>
    <d v="2023-04-06T05:31:00"/>
    <x v="0"/>
    <s v="Cena"/>
    <s v="Tarjeta de cr√©dito"/>
    <x v="303"/>
  </r>
  <r>
    <n v="623"/>
    <m/>
    <s v="Cliente_395"/>
    <n v="1"/>
    <d v="2023-04-06T00:45:00"/>
    <d v="2023-04-06T03:10:00"/>
    <x v="0"/>
    <s v="Almuerzo"/>
    <s v="Efectivo"/>
    <x v="297"/>
  </r>
  <r>
    <n v="624"/>
    <m/>
    <s v="Cliente_833"/>
    <n v="4"/>
    <d v="2023-04-06T01:56:00"/>
    <d v="2023-04-06T03:26:00"/>
    <x v="1"/>
    <s v="Cena"/>
    <s v="Tarjeta de cr√©dito"/>
    <x v="584"/>
  </r>
  <r>
    <n v="625"/>
    <m/>
    <s v="Cliente_511"/>
    <n v="4"/>
    <d v="2023-04-06T00:09:00"/>
    <d v="2023-04-06T03:22:00"/>
    <x v="4"/>
    <s v="Cena"/>
    <s v="Tarjeta de cr√©dito"/>
    <x v="350"/>
  </r>
  <r>
    <n v="626"/>
    <m/>
    <s v="Cliente_772"/>
    <n v="4"/>
    <d v="2023-04-06T02:45:00"/>
    <d v="2023-04-06T04:10:00"/>
    <x v="4"/>
    <s v="Desayuno"/>
    <s v="Tarjeta de cr√©dito"/>
    <x v="585"/>
  </r>
  <r>
    <n v="627"/>
    <m/>
    <s v="Cliente_336"/>
    <n v="3"/>
    <d v="2023-04-06T02:23:00"/>
    <d v="2023-04-06T04:13:00"/>
    <x v="0"/>
    <s v="Almuerzo"/>
    <s v="Tarjeta de cr√©dito"/>
    <x v="532"/>
  </r>
  <r>
    <n v="628"/>
    <m/>
    <s v="Cliente_124"/>
    <n v="1"/>
    <d v="2023-04-06T00:09:00"/>
    <d v="2023-04-06T01:37:00"/>
    <x v="0"/>
    <s v="Desayuno"/>
    <s v="Tarjeta de cr√©dito"/>
    <x v="586"/>
  </r>
  <r>
    <n v="629"/>
    <m/>
    <s v="Cliente_828"/>
    <n v="2"/>
    <d v="2023-04-06T02:07:00"/>
    <d v="2023-04-06T05:55:00"/>
    <x v="4"/>
    <s v="Cena"/>
    <s v="Tarjeta de d√©bito"/>
    <x v="587"/>
  </r>
  <r>
    <n v="630"/>
    <m/>
    <s v="Cliente_385"/>
    <n v="2"/>
    <d v="2023-04-06T00:02:00"/>
    <d v="2023-04-06T02:49:00"/>
    <x v="3"/>
    <s v="Almuerzo"/>
    <s v="Tarjeta de d√©bito"/>
    <x v="588"/>
  </r>
  <r>
    <n v="631"/>
    <m/>
    <s v="Cliente_841"/>
    <n v="1"/>
    <d v="2023-04-06T00:21:00"/>
    <d v="2023-04-06T02:51:00"/>
    <x v="3"/>
    <s v="Cena"/>
    <s v="Tarjeta de cr√©dito"/>
    <x v="589"/>
  </r>
  <r>
    <n v="632"/>
    <m/>
    <s v="Cliente_605"/>
    <n v="2"/>
    <d v="2023-04-06T00:15:00"/>
    <d v="2023-04-06T02:55:00"/>
    <x v="0"/>
    <s v="Desayuno"/>
    <s v="Tarjeta de cr√©dito"/>
    <x v="590"/>
  </r>
  <r>
    <n v="633"/>
    <m/>
    <s v="Cliente_197"/>
    <n v="5"/>
    <d v="2023-04-06T03:43:00"/>
    <d v="2023-04-06T05:28:00"/>
    <x v="0"/>
    <s v="Almuerzo"/>
    <s v="Tarjeta de cr√©dito"/>
    <x v="591"/>
  </r>
  <r>
    <n v="634"/>
    <m/>
    <s v="Cliente_285"/>
    <n v="1"/>
    <d v="2023-04-06T00:03:00"/>
    <d v="2023-04-06T03:36:00"/>
    <x v="1"/>
    <s v="Desayuno"/>
    <s v="Tarjeta de cr√©dito"/>
    <x v="592"/>
  </r>
  <r>
    <n v="635"/>
    <m/>
    <s v="Cliente_19"/>
    <n v="2"/>
    <d v="2023-04-06T00:17:00"/>
    <d v="2023-04-06T03:04:00"/>
    <x v="2"/>
    <s v="Almuerzo"/>
    <s v="Tarjeta de cr√©dito"/>
    <x v="593"/>
  </r>
  <r>
    <n v="636"/>
    <m/>
    <s v="Cliente_586"/>
    <n v="3"/>
    <d v="2023-04-06T03:35:00"/>
    <d v="2023-04-06T05:48:00"/>
    <x v="3"/>
    <s v="Cena"/>
    <s v="Tarjeta de d√©bito"/>
    <x v="594"/>
  </r>
  <r>
    <n v="637"/>
    <m/>
    <s v="Cliente_687"/>
    <n v="3"/>
    <d v="2023-04-06T01:55:00"/>
    <d v="2023-04-06T04:32:00"/>
    <x v="4"/>
    <s v="Almuerzo"/>
    <s v="Tarjeta de cr√©dito"/>
    <x v="595"/>
  </r>
  <r>
    <n v="638"/>
    <m/>
    <s v="Cliente_406"/>
    <n v="6"/>
    <d v="2023-04-06T00:54:00"/>
    <d v="2023-04-06T02:16:00"/>
    <x v="0"/>
    <s v="Cena"/>
    <s v="Tarjeta de cr√©dito"/>
    <x v="596"/>
  </r>
  <r>
    <n v="639"/>
    <m/>
    <s v="Cliente_415"/>
    <n v="4"/>
    <d v="2023-04-06T02:17:00"/>
    <d v="2023-04-06T05:19:00"/>
    <x v="2"/>
    <s v="Cena"/>
    <s v="Tarjeta de cr√©dito"/>
    <x v="597"/>
  </r>
  <r>
    <n v="640"/>
    <m/>
    <s v="Cliente_456"/>
    <n v="3"/>
    <d v="2023-04-06T00:41:00"/>
    <d v="2023-04-06T01:50:00"/>
    <x v="0"/>
    <s v="Almuerzo"/>
    <s v="Tarjeta de d√©bito"/>
    <x v="598"/>
  </r>
  <r>
    <n v="641"/>
    <m/>
    <s v="Cliente_820"/>
    <n v="4"/>
    <d v="2023-04-06T01:08:00"/>
    <d v="2023-04-06T03:52:00"/>
    <x v="1"/>
    <s v="Almuerzo"/>
    <s v="Tarjeta de d√©bito"/>
    <x v="599"/>
  </r>
  <r>
    <n v="642"/>
    <m/>
    <s v="Cliente_698"/>
    <n v="1"/>
    <d v="2023-04-06T02:36:00"/>
    <d v="2023-04-06T05:24:00"/>
    <x v="2"/>
    <s v="Almuerzo"/>
    <s v="Tarjeta de cr√©dito"/>
    <x v="600"/>
  </r>
  <r>
    <n v="643"/>
    <m/>
    <s v="Cliente_59"/>
    <n v="2"/>
    <d v="2023-04-06T00:17:00"/>
    <d v="2023-04-06T01:56:00"/>
    <x v="2"/>
    <s v="Desayuno"/>
    <s v="Tarjeta de d√©bito"/>
    <x v="601"/>
  </r>
  <r>
    <n v="644"/>
    <m/>
    <s v="Cliente_799"/>
    <n v="6"/>
    <d v="2023-04-06T03:44:00"/>
    <d v="2023-04-06T07:10:00"/>
    <x v="1"/>
    <s v="Almuerzo"/>
    <s v="Tarjeta de d√©bito"/>
    <x v="602"/>
  </r>
  <r>
    <n v="645"/>
    <m/>
    <s v="Cliente_196"/>
    <n v="6"/>
    <d v="2023-04-06T02:50:00"/>
    <d v="2023-04-06T06:25:00"/>
    <x v="0"/>
    <s v="Cena"/>
    <s v="Efectivo"/>
    <x v="603"/>
  </r>
  <r>
    <n v="646"/>
    <m/>
    <s v="Cliente_623"/>
    <n v="2"/>
    <d v="2023-04-06T03:59:00"/>
    <d v="2023-04-06T06:38:00"/>
    <x v="2"/>
    <s v="Almuerzo"/>
    <s v="Tarjeta de d√©bito"/>
    <x v="604"/>
  </r>
  <r>
    <n v="647"/>
    <m/>
    <s v="Cliente_52"/>
    <n v="2"/>
    <d v="2023-04-06T02:55:00"/>
    <d v="2023-04-06T06:25:00"/>
    <x v="2"/>
    <s v="Almuerzo"/>
    <s v="Tarjeta de cr√©dito"/>
    <x v="605"/>
  </r>
  <r>
    <n v="648"/>
    <m/>
    <s v="Cliente_946"/>
    <n v="1"/>
    <d v="2023-04-06T02:59:00"/>
    <d v="2023-04-06T04:55:00"/>
    <x v="2"/>
    <s v="Cena"/>
    <s v="Tarjeta de cr√©dito"/>
    <x v="606"/>
  </r>
  <r>
    <n v="649"/>
    <m/>
    <s v="Cliente_278"/>
    <n v="1"/>
    <d v="2023-04-06T00:55:00"/>
    <d v="2023-04-06T03:45:00"/>
    <x v="3"/>
    <s v="Almuerzo"/>
    <s v="Efectivo"/>
    <x v="607"/>
  </r>
  <r>
    <n v="650"/>
    <m/>
    <s v="Cliente_232"/>
    <n v="3"/>
    <d v="2023-04-07T03:33:00"/>
    <d v="2023-04-07T05:02:00"/>
    <x v="0"/>
    <s v="Almuerzo"/>
    <s v="Tarjeta de d√©bito"/>
    <x v="608"/>
  </r>
  <r>
    <n v="651"/>
    <m/>
    <s v="Cliente_595"/>
    <n v="4"/>
    <d v="2023-04-07T02:04:00"/>
    <d v="2023-04-07T05:44:00"/>
    <x v="4"/>
    <s v="Cena"/>
    <s v="Tarjeta de cr√©dito"/>
    <x v="609"/>
  </r>
  <r>
    <n v="652"/>
    <m/>
    <s v="Cliente_968"/>
    <n v="5"/>
    <d v="2023-04-07T00:06:00"/>
    <d v="2023-04-07T02:26:00"/>
    <x v="2"/>
    <s v="Almuerzo"/>
    <s v="Tarjeta de d√©bito"/>
    <x v="107"/>
  </r>
  <r>
    <n v="653"/>
    <m/>
    <s v="Cliente_2"/>
    <n v="5"/>
    <d v="2023-04-07T02:31:00"/>
    <d v="2023-04-07T04:20:00"/>
    <x v="1"/>
    <s v="Almuerzo"/>
    <s v="Tarjeta de cr√©dito"/>
    <x v="610"/>
  </r>
  <r>
    <n v="654"/>
    <m/>
    <s v="Cliente_880"/>
    <n v="5"/>
    <d v="2023-04-07T00:02:00"/>
    <d v="2023-04-07T01:44:00"/>
    <x v="3"/>
    <s v="Cena"/>
    <s v="Tarjeta de cr√©dito"/>
    <x v="611"/>
  </r>
  <r>
    <n v="655"/>
    <m/>
    <s v="Cliente_626"/>
    <n v="4"/>
    <d v="2023-04-07T01:15:00"/>
    <d v="2023-04-07T04:49:00"/>
    <x v="3"/>
    <s v="Almuerzo"/>
    <s v="Efectivo"/>
    <x v="612"/>
  </r>
  <r>
    <n v="656"/>
    <m/>
    <s v="Cliente_411"/>
    <n v="6"/>
    <d v="2023-04-07T03:36:00"/>
    <d v="2023-04-07T06:40:00"/>
    <x v="1"/>
    <s v="Cena"/>
    <s v="Tarjeta de cr√©dito"/>
    <x v="613"/>
  </r>
  <r>
    <n v="657"/>
    <m/>
    <s v="Cliente_123"/>
    <n v="2"/>
    <d v="2023-04-07T00:51:00"/>
    <d v="2023-04-07T04:07:00"/>
    <x v="1"/>
    <s v="Almuerzo"/>
    <s v="Efectivo"/>
    <x v="614"/>
  </r>
  <r>
    <n v="658"/>
    <m/>
    <s v="Cliente_910"/>
    <n v="5"/>
    <d v="2023-04-07T01:43:00"/>
    <d v="2023-04-07T05:02:00"/>
    <x v="3"/>
    <s v="Desayuno"/>
    <s v="Efectivo"/>
    <x v="615"/>
  </r>
  <r>
    <n v="659"/>
    <m/>
    <s v="Cliente_539"/>
    <n v="4"/>
    <d v="2023-04-07T02:50:00"/>
    <d v="2023-04-07T04:03:00"/>
    <x v="4"/>
    <s v="Almuerzo"/>
    <s v="Tarjeta de cr√©dito"/>
    <x v="431"/>
  </r>
  <r>
    <n v="660"/>
    <m/>
    <s v="Cliente_483"/>
    <n v="4"/>
    <d v="2023-04-07T01:56:00"/>
    <d v="2023-04-07T05:51:00"/>
    <x v="2"/>
    <s v="Desayuno"/>
    <s v="Tarjeta de cr√©dito"/>
    <x v="616"/>
  </r>
  <r>
    <n v="661"/>
    <m/>
    <s v="Cliente_949"/>
    <n v="4"/>
    <d v="2023-04-07T03:22:00"/>
    <d v="2023-04-07T06:52:00"/>
    <x v="4"/>
    <s v="Cena"/>
    <s v="Tarjeta de cr√©dito"/>
    <x v="617"/>
  </r>
  <r>
    <n v="662"/>
    <m/>
    <s v="Cliente_642"/>
    <n v="4"/>
    <d v="2023-04-07T02:01:00"/>
    <d v="2023-04-07T05:02:00"/>
    <x v="1"/>
    <s v="Almuerzo"/>
    <s v="Tarjeta de cr√©dito"/>
    <x v="618"/>
  </r>
  <r>
    <n v="663"/>
    <m/>
    <s v="Cliente_962"/>
    <n v="1"/>
    <d v="2023-04-07T01:09:00"/>
    <d v="2023-04-07T03:47:00"/>
    <x v="1"/>
    <s v="Almuerzo"/>
    <s v="Efectivo"/>
    <x v="619"/>
  </r>
  <r>
    <n v="664"/>
    <m/>
    <s v="Cliente_883"/>
    <n v="6"/>
    <d v="2023-04-07T01:35:00"/>
    <d v="2023-04-07T03:53:00"/>
    <x v="4"/>
    <s v="Desayuno"/>
    <s v="Tarjeta de d√©bito"/>
    <x v="615"/>
  </r>
  <r>
    <n v="665"/>
    <m/>
    <s v="Cliente_425"/>
    <n v="1"/>
    <d v="2023-04-07T02:05:00"/>
    <d v="2023-04-07T05:56:00"/>
    <x v="3"/>
    <s v="Almuerzo"/>
    <s v="Tarjeta de cr√©dito"/>
    <x v="620"/>
  </r>
  <r>
    <n v="666"/>
    <m/>
    <s v="Cliente_593"/>
    <n v="4"/>
    <d v="2023-04-07T01:04:00"/>
    <d v="2023-04-07T04:57:00"/>
    <x v="2"/>
    <s v="Almuerzo"/>
    <s v="Tarjeta de cr√©dito"/>
    <x v="621"/>
  </r>
  <r>
    <n v="667"/>
    <m/>
    <s v="Cliente_368"/>
    <n v="5"/>
    <d v="2023-04-07T03:39:00"/>
    <d v="2023-04-07T07:07:00"/>
    <x v="0"/>
    <s v="Almuerzo"/>
    <s v="Tarjeta de cr√©dito"/>
    <x v="622"/>
  </r>
  <r>
    <n v="668"/>
    <m/>
    <s v="Cliente_418"/>
    <n v="4"/>
    <d v="2023-04-07T01:43:00"/>
    <d v="2023-04-07T04:41:00"/>
    <x v="1"/>
    <s v="Desayuno"/>
    <s v="Tarjeta de cr√©dito"/>
    <x v="623"/>
  </r>
  <r>
    <n v="669"/>
    <m/>
    <s v="Cliente_693"/>
    <n v="4"/>
    <d v="2023-04-07T01:01:00"/>
    <d v="2023-04-07T04:34:00"/>
    <x v="0"/>
    <s v="Almuerzo"/>
    <s v="Tarjeta de cr√©dito"/>
    <x v="624"/>
  </r>
  <r>
    <n v="670"/>
    <m/>
    <s v="Cliente_226"/>
    <n v="6"/>
    <d v="2023-04-07T01:52:00"/>
    <d v="2023-04-07T03:12:00"/>
    <x v="2"/>
    <s v="Almuerzo"/>
    <s v="Efectivo"/>
    <x v="61"/>
  </r>
  <r>
    <n v="671"/>
    <m/>
    <s v="Cliente_759"/>
    <n v="3"/>
    <d v="2023-04-07T02:18:00"/>
    <d v="2023-04-07T03:30:00"/>
    <x v="0"/>
    <s v="Almuerzo"/>
    <s v="Efectivo"/>
    <x v="625"/>
  </r>
  <r>
    <n v="672"/>
    <m/>
    <s v="Cliente_517"/>
    <n v="6"/>
    <d v="2023-04-07T01:24:00"/>
    <d v="2023-04-07T03:51:00"/>
    <x v="4"/>
    <s v="Cena"/>
    <s v="Tarjeta de cr√©dito"/>
    <x v="626"/>
  </r>
  <r>
    <n v="673"/>
    <m/>
    <s v="Cliente_485"/>
    <n v="6"/>
    <d v="2023-04-07T00:37:00"/>
    <d v="2023-04-07T02:52:00"/>
    <x v="3"/>
    <s v="Almuerzo"/>
    <s v="Tarjeta de cr√©dito"/>
    <x v="627"/>
  </r>
  <r>
    <n v="674"/>
    <m/>
    <s v="Cliente_834"/>
    <n v="3"/>
    <d v="2023-04-07T00:03:00"/>
    <d v="2023-04-07T01:30:00"/>
    <x v="3"/>
    <s v="Cena"/>
    <s v="Tarjeta de cr√©dito"/>
    <x v="628"/>
  </r>
  <r>
    <n v="675"/>
    <m/>
    <s v="Cliente_104"/>
    <n v="2"/>
    <d v="2023-04-07T00:54:00"/>
    <d v="2023-04-07T04:33:00"/>
    <x v="2"/>
    <s v="Cena"/>
    <s v="Efectivo"/>
    <x v="629"/>
  </r>
  <r>
    <n v="676"/>
    <m/>
    <s v="Cliente_494"/>
    <n v="6"/>
    <d v="2023-04-07T00:28:00"/>
    <d v="2023-04-07T03:45:00"/>
    <x v="0"/>
    <s v="Almuerzo"/>
    <s v="Tarjeta de cr√©dito"/>
    <x v="630"/>
  </r>
  <r>
    <n v="677"/>
    <m/>
    <s v="Cliente_331"/>
    <n v="6"/>
    <d v="2023-04-07T00:34:00"/>
    <d v="2023-04-07T02:37:00"/>
    <x v="2"/>
    <s v="Almuerzo"/>
    <s v="Tarjeta de cr√©dito"/>
    <x v="631"/>
  </r>
  <r>
    <n v="678"/>
    <m/>
    <s v="Cliente_483"/>
    <n v="1"/>
    <d v="2023-04-07T03:01:00"/>
    <d v="2023-04-07T05:22:00"/>
    <x v="0"/>
    <s v="Almuerzo"/>
    <s v="Tarjeta de cr√©dito"/>
    <x v="632"/>
  </r>
  <r>
    <n v="679"/>
    <m/>
    <s v="Cliente_26"/>
    <n v="4"/>
    <d v="2023-04-07T00:02:00"/>
    <d v="2023-04-07T03:03:00"/>
    <x v="2"/>
    <s v="Almuerzo"/>
    <s v="Tarjeta de cr√©dito"/>
    <x v="248"/>
  </r>
  <r>
    <n v="680"/>
    <m/>
    <s v="Cliente_35"/>
    <n v="4"/>
    <d v="2023-04-07T01:23:00"/>
    <d v="2023-04-07T05:20:00"/>
    <x v="0"/>
    <s v="Almuerzo"/>
    <s v="Efectivo"/>
    <x v="633"/>
  </r>
  <r>
    <n v="681"/>
    <m/>
    <s v="Cliente_840"/>
    <n v="4"/>
    <d v="2023-04-07T02:56:00"/>
    <d v="2023-04-07T06:50:00"/>
    <x v="4"/>
    <s v="Almuerzo"/>
    <s v="Tarjeta de d√©bito"/>
    <x v="634"/>
  </r>
  <r>
    <n v="682"/>
    <m/>
    <s v="Cliente_36"/>
    <n v="5"/>
    <d v="2023-04-07T01:26:00"/>
    <d v="2023-04-07T04:05:00"/>
    <x v="3"/>
    <s v="Desayuno"/>
    <s v="Tarjeta de cr√©dito"/>
    <x v="635"/>
  </r>
  <r>
    <n v="683"/>
    <m/>
    <s v="Cliente_837"/>
    <n v="6"/>
    <d v="2023-04-07T03:56:00"/>
    <d v="2023-04-07T06:22:00"/>
    <x v="3"/>
    <s v="Almuerzo"/>
    <s v="Tarjeta de cr√©dito"/>
    <x v="636"/>
  </r>
  <r>
    <n v="684"/>
    <m/>
    <s v="Cliente_514"/>
    <n v="6"/>
    <d v="2023-04-07T03:29:00"/>
    <d v="2023-04-07T04:40:00"/>
    <x v="4"/>
    <s v="Cena"/>
    <s v="Tarjeta de cr√©dito"/>
    <x v="637"/>
  </r>
  <r>
    <n v="685"/>
    <m/>
    <s v="Cliente_485"/>
    <n v="5"/>
    <d v="2023-04-07T00:28:00"/>
    <d v="2023-04-07T01:43:00"/>
    <x v="2"/>
    <s v="Almuerzo"/>
    <s v="Tarjeta de d√©bito"/>
    <x v="638"/>
  </r>
  <r>
    <n v="686"/>
    <m/>
    <s v="Cliente_832"/>
    <n v="6"/>
    <d v="2023-04-07T01:12:00"/>
    <d v="2023-04-07T03:39:00"/>
    <x v="1"/>
    <s v="Almuerzo"/>
    <s v="Efectivo"/>
    <x v="639"/>
  </r>
  <r>
    <n v="687"/>
    <m/>
    <s v="Cliente_778"/>
    <n v="6"/>
    <d v="2023-04-07T01:54:00"/>
    <d v="2023-04-07T05:39:00"/>
    <x v="4"/>
    <s v="Almuerzo"/>
    <s v="Efectivo"/>
    <x v="640"/>
  </r>
  <r>
    <n v="688"/>
    <m/>
    <s v="Cliente_725"/>
    <n v="1"/>
    <d v="2023-04-07T03:26:00"/>
    <d v="2023-04-07T05:03:00"/>
    <x v="1"/>
    <s v="Almuerzo"/>
    <s v="Tarjeta de cr√©dito"/>
    <x v="397"/>
  </r>
  <r>
    <n v="689"/>
    <m/>
    <s v="Cliente_114"/>
    <n v="1"/>
    <d v="2023-04-07T00:36:00"/>
    <d v="2023-04-07T02:22:00"/>
    <x v="1"/>
    <s v="Almuerzo"/>
    <s v="Tarjeta de cr√©dito"/>
    <x v="641"/>
  </r>
  <r>
    <n v="690"/>
    <m/>
    <s v="Cliente_95"/>
    <n v="4"/>
    <d v="2023-04-07T02:43:00"/>
    <d v="2023-04-07T05:43:00"/>
    <x v="3"/>
    <s v="Cena"/>
    <s v="Tarjeta de d√©bito"/>
    <x v="642"/>
  </r>
  <r>
    <n v="691"/>
    <m/>
    <s v="Cliente_103"/>
    <n v="4"/>
    <d v="2023-04-07T01:43:00"/>
    <d v="2023-04-07T05:17:00"/>
    <x v="0"/>
    <s v="Cena"/>
    <s v="Tarjeta de d√©bito"/>
    <x v="643"/>
  </r>
  <r>
    <n v="692"/>
    <m/>
    <s v="Cliente_30"/>
    <n v="2"/>
    <d v="2023-04-07T00:53:00"/>
    <d v="2023-04-07T04:26:00"/>
    <x v="1"/>
    <s v="Cena"/>
    <s v="Tarjeta de cr√©dito"/>
    <x v="644"/>
  </r>
  <r>
    <n v="693"/>
    <m/>
    <s v="Cliente_330"/>
    <n v="4"/>
    <d v="2023-04-07T03:44:00"/>
    <d v="2023-04-07T07:31:00"/>
    <x v="0"/>
    <s v="Almuerzo"/>
    <s v="Tarjeta de cr√©dito"/>
    <x v="645"/>
  </r>
  <r>
    <n v="694"/>
    <m/>
    <s v="Cliente_88"/>
    <n v="4"/>
    <d v="2023-04-07T01:51:00"/>
    <d v="2023-04-07T05:13:00"/>
    <x v="2"/>
    <s v="Almuerzo"/>
    <s v="Tarjeta de cr√©dito"/>
    <x v="646"/>
  </r>
  <r>
    <n v="695"/>
    <m/>
    <s v="Cliente_211"/>
    <n v="1"/>
    <d v="2023-04-07T02:02:00"/>
    <d v="2023-04-07T05:32:00"/>
    <x v="0"/>
    <s v="Almuerzo"/>
    <s v="Tarjeta de cr√©dito"/>
    <x v="647"/>
  </r>
  <r>
    <n v="696"/>
    <m/>
    <s v="Cliente_282"/>
    <n v="6"/>
    <d v="2023-04-07T02:16:00"/>
    <d v="2023-04-07T06:11:00"/>
    <x v="1"/>
    <s v="Cena"/>
    <s v="Tarjeta de cr√©dito"/>
    <x v="648"/>
  </r>
  <r>
    <n v="697"/>
    <m/>
    <s v="Cliente_90"/>
    <n v="1"/>
    <d v="2023-04-07T03:48:00"/>
    <d v="2023-04-07T06:42:00"/>
    <x v="2"/>
    <s v="Almuerzo"/>
    <s v="Tarjeta de cr√©dito"/>
    <x v="649"/>
  </r>
  <r>
    <n v="698"/>
    <m/>
    <s v="Cliente_115"/>
    <n v="4"/>
    <d v="2023-04-07T02:30:00"/>
    <d v="2023-04-07T06:25:00"/>
    <x v="1"/>
    <s v="Cena"/>
    <s v="Tarjeta de cr√©dito"/>
    <x v="295"/>
  </r>
  <r>
    <n v="699"/>
    <m/>
    <s v="Cliente_143"/>
    <n v="6"/>
    <d v="2023-04-07T01:35:00"/>
    <d v="2023-04-07T02:56:00"/>
    <x v="2"/>
    <s v="Almuerzo"/>
    <s v="Tarjeta de cr√©dito"/>
    <x v="650"/>
  </r>
  <r>
    <n v="700"/>
    <m/>
    <s v="Cliente_496"/>
    <n v="2"/>
    <d v="2023-04-07T00:23:00"/>
    <d v="2023-04-07T02:50:00"/>
    <x v="2"/>
    <s v="Almuerzo"/>
    <s v="Tarjeta de cr√©dito"/>
    <x v="456"/>
  </r>
  <r>
    <n v="701"/>
    <m/>
    <s v="Cliente_58"/>
    <n v="5"/>
    <d v="2023-04-07T03:20:00"/>
    <d v="2023-04-07T05:45:00"/>
    <x v="4"/>
    <s v="Almuerzo"/>
    <s v="Tarjeta de cr√©dito"/>
    <x v="651"/>
  </r>
  <r>
    <n v="702"/>
    <m/>
    <s v="Cliente_468"/>
    <n v="2"/>
    <d v="2023-04-07T02:30:00"/>
    <d v="2023-04-07T05:15:00"/>
    <x v="0"/>
    <s v="Cena"/>
    <s v="Tarjeta de cr√©dito"/>
    <x v="652"/>
  </r>
  <r>
    <n v="703"/>
    <m/>
    <s v="Cliente_714"/>
    <n v="5"/>
    <d v="2023-04-07T00:17:00"/>
    <d v="2023-04-07T02:19:00"/>
    <x v="1"/>
    <s v="Almuerzo"/>
    <s v="Tarjeta de cr√©dito"/>
    <x v="653"/>
  </r>
  <r>
    <n v="704"/>
    <m/>
    <s v="Cliente_950"/>
    <n v="6"/>
    <d v="2023-04-07T01:40:00"/>
    <d v="2023-04-07T04:29:00"/>
    <x v="2"/>
    <s v="Cena"/>
    <s v="Tarjeta de cr√©dito"/>
    <x v="654"/>
  </r>
  <r>
    <n v="705"/>
    <m/>
    <s v="Cliente_372"/>
    <n v="3"/>
    <d v="2023-04-07T01:48:00"/>
    <d v="2023-04-07T02:53:00"/>
    <x v="2"/>
    <s v="Almuerzo"/>
    <s v="Tarjeta de cr√©dito"/>
    <x v="277"/>
  </r>
  <r>
    <n v="706"/>
    <m/>
    <s v="Cliente_663"/>
    <n v="6"/>
    <d v="2023-04-07T01:14:00"/>
    <d v="2023-04-07T04:54:00"/>
    <x v="1"/>
    <s v="Almuerzo"/>
    <s v="Tarjeta de cr√©dito"/>
    <x v="655"/>
  </r>
  <r>
    <n v="707"/>
    <m/>
    <s v="Cliente_801"/>
    <n v="1"/>
    <d v="2023-04-07T03:05:00"/>
    <d v="2023-04-07T05:23:00"/>
    <x v="2"/>
    <s v="Desayuno"/>
    <s v="Tarjeta de cr√©dito"/>
    <x v="656"/>
  </r>
  <r>
    <n v="708"/>
    <m/>
    <s v="Cliente_804"/>
    <n v="2"/>
    <d v="2023-04-07T03:36:00"/>
    <d v="2023-04-07T07:24:00"/>
    <x v="0"/>
    <s v="Cena"/>
    <s v="Tarjeta de cr√©dito"/>
    <x v="619"/>
  </r>
  <r>
    <n v="709"/>
    <m/>
    <s v="Cliente_208"/>
    <n v="4"/>
    <d v="2023-04-07T01:55:00"/>
    <d v="2023-04-07T03:40:00"/>
    <x v="2"/>
    <s v="Almuerzo"/>
    <s v="Efectivo"/>
    <x v="657"/>
  </r>
  <r>
    <n v="710"/>
    <m/>
    <s v="Cliente_716"/>
    <n v="1"/>
    <d v="2023-04-07T02:28:00"/>
    <d v="2023-04-07T03:38:00"/>
    <x v="3"/>
    <s v="Almuerzo"/>
    <s v="Tarjeta de cr√©dito"/>
    <x v="658"/>
  </r>
  <r>
    <n v="711"/>
    <m/>
    <s v="Cliente_27"/>
    <n v="6"/>
    <d v="2023-04-07T01:51:00"/>
    <d v="2023-04-07T05:18:00"/>
    <x v="1"/>
    <s v="Almuerzo"/>
    <s v="Tarjeta de d√©bito"/>
    <x v="659"/>
  </r>
  <r>
    <n v="712"/>
    <m/>
    <s v="Cliente_786"/>
    <n v="5"/>
    <d v="2023-04-07T00:06:00"/>
    <d v="2023-04-07T02:27:00"/>
    <x v="2"/>
    <s v="Desayuno"/>
    <s v="Efectivo"/>
    <x v="660"/>
  </r>
  <r>
    <n v="713"/>
    <m/>
    <s v="Cliente_594"/>
    <n v="4"/>
    <d v="2023-04-07T00:15:00"/>
    <d v="2023-04-07T02:52:00"/>
    <x v="1"/>
    <s v="Cena"/>
    <s v="Tarjeta de cr√©dito"/>
    <x v="661"/>
  </r>
  <r>
    <n v="714"/>
    <m/>
    <s v="Cliente_281"/>
    <n v="2"/>
    <d v="2023-04-07T02:21:00"/>
    <d v="2023-04-07T04:05:00"/>
    <x v="3"/>
    <s v="Almuerzo"/>
    <s v="Tarjeta de cr√©dito"/>
    <x v="662"/>
  </r>
  <r>
    <n v="715"/>
    <m/>
    <s v="Cliente_396"/>
    <n v="6"/>
    <d v="2023-04-07T01:45:00"/>
    <d v="2023-04-07T04:15:00"/>
    <x v="0"/>
    <s v="Almuerzo"/>
    <s v="Tarjeta de d√©bito"/>
    <x v="663"/>
  </r>
  <r>
    <n v="716"/>
    <m/>
    <s v="Cliente_707"/>
    <n v="4"/>
    <d v="2023-04-07T01:47:00"/>
    <d v="2023-04-07T04:44:00"/>
    <x v="2"/>
    <s v="Cena"/>
    <s v="Tarjeta de cr√©dito"/>
    <x v="664"/>
  </r>
  <r>
    <n v="717"/>
    <m/>
    <s v="Cliente_392"/>
    <n v="5"/>
    <d v="2023-04-07T03:56:00"/>
    <d v="2023-04-07T06:03:00"/>
    <x v="1"/>
    <s v="Almuerzo"/>
    <s v="Tarjeta de cr√©dito"/>
    <x v="665"/>
  </r>
  <r>
    <n v="718"/>
    <m/>
    <s v="Cliente_489"/>
    <n v="6"/>
    <d v="2023-04-07T03:18:00"/>
    <d v="2023-04-07T07:06:00"/>
    <x v="2"/>
    <s v="Desayuno"/>
    <s v="Tarjeta de cr√©dito"/>
    <x v="666"/>
  </r>
  <r>
    <n v="719"/>
    <m/>
    <s v="Cliente_954"/>
    <n v="3"/>
    <d v="2023-04-07T01:18:00"/>
    <d v="2023-04-07T02:49:00"/>
    <x v="1"/>
    <s v="Almuerzo"/>
    <s v="Tarjeta de d√©bito"/>
    <x v="667"/>
  </r>
  <r>
    <n v="720"/>
    <m/>
    <s v="Cliente_263"/>
    <n v="5"/>
    <d v="2023-04-07T02:13:00"/>
    <d v="2023-04-07T05:46:00"/>
    <x v="0"/>
    <s v="Almuerzo"/>
    <s v="Tarjeta de cr√©dito"/>
    <x v="668"/>
  </r>
  <r>
    <n v="721"/>
    <m/>
    <s v="Cliente_733"/>
    <n v="2"/>
    <d v="2023-04-07T03:53:00"/>
    <d v="2023-04-07T07:01:00"/>
    <x v="2"/>
    <s v="Desayuno"/>
    <s v="Tarjeta de cr√©dito"/>
    <x v="669"/>
  </r>
  <r>
    <n v="722"/>
    <m/>
    <s v="Cliente_438"/>
    <n v="5"/>
    <d v="2023-04-07T02:51:00"/>
    <d v="2023-04-07T04:08:00"/>
    <x v="2"/>
    <s v="Almuerzo"/>
    <s v="Tarjeta de cr√©dito"/>
    <x v="670"/>
  </r>
  <r>
    <n v="723"/>
    <m/>
    <s v="Cliente_116"/>
    <n v="2"/>
    <d v="2023-04-07T01:35:00"/>
    <d v="2023-04-07T04:49:00"/>
    <x v="4"/>
    <s v="Desayuno"/>
    <s v="Efectivo"/>
    <x v="671"/>
  </r>
  <r>
    <n v="724"/>
    <m/>
    <s v="Cliente_929"/>
    <n v="6"/>
    <d v="2023-04-07T02:56:00"/>
    <d v="2023-04-07T04:15:00"/>
    <x v="3"/>
    <s v="Cena"/>
    <s v="Efectivo"/>
    <x v="672"/>
  </r>
  <r>
    <n v="725"/>
    <m/>
    <s v="Cliente_353"/>
    <n v="4"/>
    <d v="2023-04-07T01:48:00"/>
    <d v="2023-04-07T03:20:00"/>
    <x v="4"/>
    <s v="Almuerzo"/>
    <s v="Efectivo"/>
    <x v="673"/>
  </r>
  <r>
    <n v="726"/>
    <m/>
    <s v="Cliente_715"/>
    <n v="2"/>
    <d v="2023-04-07T02:28:00"/>
    <d v="2023-04-07T05:43:00"/>
    <x v="3"/>
    <s v="Desayuno"/>
    <s v="Tarjeta de cr√©dito"/>
    <x v="674"/>
  </r>
  <r>
    <n v="727"/>
    <m/>
    <s v="Cliente_117"/>
    <n v="6"/>
    <d v="2023-04-07T00:31:00"/>
    <d v="2023-04-07T03:02:00"/>
    <x v="2"/>
    <s v="Cena"/>
    <s v="Tarjeta de d√©bito"/>
    <x v="675"/>
  </r>
  <r>
    <n v="728"/>
    <m/>
    <s v="Cliente_654"/>
    <n v="6"/>
    <d v="2023-04-07T02:06:00"/>
    <d v="2023-04-07T04:29:00"/>
    <x v="1"/>
    <s v="Desayuno"/>
    <s v="Tarjeta de d√©bito"/>
    <x v="676"/>
  </r>
  <r>
    <n v="729"/>
    <m/>
    <s v="Cliente_264"/>
    <n v="2"/>
    <d v="2023-04-07T02:49:00"/>
    <d v="2023-04-07T06:05:00"/>
    <x v="3"/>
    <s v="Desayuno"/>
    <s v="Tarjeta de cr√©dito"/>
    <x v="597"/>
  </r>
  <r>
    <n v="730"/>
    <m/>
    <s v="Cliente_443"/>
    <n v="3"/>
    <d v="2023-04-07T00:29:00"/>
    <d v="2023-04-07T02:33:00"/>
    <x v="0"/>
    <s v="Almuerzo"/>
    <s v="Tarjeta de cr√©dito"/>
    <x v="677"/>
  </r>
  <r>
    <n v="731"/>
    <m/>
    <s v="Cliente_239"/>
    <n v="3"/>
    <d v="2023-04-07T03:16:00"/>
    <d v="2023-04-07T06:25:00"/>
    <x v="2"/>
    <s v="Almuerzo"/>
    <s v="Tarjeta de cr√©dito"/>
    <x v="678"/>
  </r>
  <r>
    <n v="732"/>
    <m/>
    <s v="Cliente_770"/>
    <n v="3"/>
    <d v="2023-04-07T03:17:00"/>
    <d v="2023-04-07T07:13:00"/>
    <x v="4"/>
    <s v="Almuerzo"/>
    <s v="Tarjeta de cr√©dito"/>
    <x v="679"/>
  </r>
  <r>
    <n v="733"/>
    <m/>
    <s v="Cliente_359"/>
    <n v="6"/>
    <d v="2023-04-07T03:40:00"/>
    <d v="2023-04-07T05:28:00"/>
    <x v="4"/>
    <s v="Cena"/>
    <s v="Tarjeta de cr√©dito"/>
    <x v="680"/>
  </r>
  <r>
    <n v="734"/>
    <m/>
    <s v="Cliente_888"/>
    <n v="2"/>
    <d v="2023-04-07T02:27:00"/>
    <d v="2023-04-07T04:57:00"/>
    <x v="2"/>
    <s v="Almuerzo"/>
    <s v="Efectivo"/>
    <x v="681"/>
  </r>
  <r>
    <n v="735"/>
    <m/>
    <s v="Cliente_154"/>
    <n v="4"/>
    <d v="2023-04-07T01:52:00"/>
    <d v="2023-04-07T03:47:00"/>
    <x v="0"/>
    <s v="Desayuno"/>
    <s v="Tarjeta de cr√©dito"/>
    <x v="682"/>
  </r>
  <r>
    <n v="736"/>
    <m/>
    <s v="Cliente_301"/>
    <n v="2"/>
    <d v="2023-04-07T01:08:00"/>
    <d v="2023-04-07T03:24:00"/>
    <x v="4"/>
    <s v="Desayuno"/>
    <s v="Tarjeta de cr√©dito"/>
    <x v="506"/>
  </r>
  <r>
    <n v="737"/>
    <m/>
    <s v="Cliente_635"/>
    <n v="1"/>
    <d v="2023-04-07T00:39:00"/>
    <d v="2023-04-07T03:06:00"/>
    <x v="2"/>
    <s v="Desayuno"/>
    <s v="Tarjeta de d√©bito"/>
    <x v="683"/>
  </r>
  <r>
    <n v="738"/>
    <m/>
    <s v="Cliente_70"/>
    <n v="1"/>
    <d v="2023-04-07T00:51:00"/>
    <d v="2023-04-07T02:04:00"/>
    <x v="0"/>
    <s v="Almuerzo"/>
    <s v="Tarjeta de cr√©dito"/>
    <x v="684"/>
  </r>
  <r>
    <n v="739"/>
    <m/>
    <s v="Cliente_484"/>
    <n v="5"/>
    <d v="2023-04-07T03:53:00"/>
    <d v="2023-04-07T06:10:00"/>
    <x v="2"/>
    <s v="Almuerzo"/>
    <s v="Tarjeta de d√©bito"/>
    <x v="685"/>
  </r>
  <r>
    <n v="740"/>
    <m/>
    <s v="Cliente_297"/>
    <n v="6"/>
    <d v="2023-04-07T03:49:00"/>
    <d v="2023-04-07T06:24:00"/>
    <x v="1"/>
    <s v="Almuerzo"/>
    <s v="Tarjeta de d√©bito"/>
    <x v="686"/>
  </r>
  <r>
    <n v="741"/>
    <m/>
    <s v="Cliente_196"/>
    <n v="4"/>
    <d v="2023-04-07T00:29:00"/>
    <d v="2023-04-07T04:23:00"/>
    <x v="2"/>
    <s v="Almuerzo"/>
    <s v="Tarjeta de d√©bito"/>
    <x v="367"/>
  </r>
  <r>
    <n v="742"/>
    <m/>
    <s v="Cliente_320"/>
    <n v="4"/>
    <d v="2023-04-07T00:36:00"/>
    <d v="2023-04-07T02:22:00"/>
    <x v="2"/>
    <s v="Desayuno"/>
    <s v="Tarjeta de cr√©dito"/>
    <x v="687"/>
  </r>
  <r>
    <n v="743"/>
    <m/>
    <s v="Cliente_597"/>
    <n v="2"/>
    <d v="2023-04-07T03:47:00"/>
    <d v="2023-04-07T07:44:00"/>
    <x v="0"/>
    <s v="Almuerzo"/>
    <s v="Tarjeta de d√©bito"/>
    <x v="688"/>
  </r>
  <r>
    <n v="744"/>
    <m/>
    <s v="Cliente_974"/>
    <n v="1"/>
    <d v="2023-04-07T01:59:00"/>
    <d v="2023-04-07T05:49:00"/>
    <x v="1"/>
    <s v="Almuerzo"/>
    <s v="Tarjeta de cr√©dito"/>
    <x v="689"/>
  </r>
  <r>
    <n v="745"/>
    <m/>
    <s v="Cliente_90"/>
    <n v="1"/>
    <d v="2023-04-07T02:34:00"/>
    <d v="2023-04-07T04:52:00"/>
    <x v="3"/>
    <s v="Almuerzo"/>
    <s v="Efectivo"/>
    <x v="690"/>
  </r>
  <r>
    <n v="746"/>
    <m/>
    <s v="Cliente_950"/>
    <n v="2"/>
    <d v="2023-04-07T03:10:00"/>
    <d v="2023-04-07T06:27:00"/>
    <x v="1"/>
    <s v="Almuerzo"/>
    <s v="Tarjeta de cr√©dito"/>
    <x v="449"/>
  </r>
  <r>
    <n v="747"/>
    <m/>
    <s v="Cliente_446"/>
    <n v="3"/>
    <d v="2023-04-07T02:53:00"/>
    <d v="2023-04-07T04:49:00"/>
    <x v="1"/>
    <s v="Desayuno"/>
    <s v="Tarjeta de d√©bito"/>
    <x v="691"/>
  </r>
  <r>
    <n v="748"/>
    <m/>
    <s v="Cliente_298"/>
    <n v="4"/>
    <d v="2023-04-07T02:32:00"/>
    <d v="2023-04-07T05:58:00"/>
    <x v="2"/>
    <s v="Almuerzo"/>
    <s v="Tarjeta de cr√©dito"/>
    <x v="692"/>
  </r>
  <r>
    <n v="749"/>
    <m/>
    <s v="Cliente_446"/>
    <n v="2"/>
    <d v="2023-04-07T01:21:00"/>
    <d v="2023-04-07T02:52:00"/>
    <x v="4"/>
    <s v="Almuerzo"/>
    <s v="Tarjeta de d√©bito"/>
    <x v="693"/>
  </r>
  <r>
    <n v="750"/>
    <m/>
    <s v="Cliente_304"/>
    <n v="4"/>
    <d v="2023-04-07T01:46:00"/>
    <d v="2023-04-07T03:00:00"/>
    <x v="1"/>
    <s v="Almuerzo"/>
    <s v="Tarjeta de cr√©dito"/>
    <x v="694"/>
  </r>
  <r>
    <n v="751"/>
    <m/>
    <s v="Cliente_157"/>
    <n v="6"/>
    <d v="2023-04-07T01:32:00"/>
    <d v="2023-04-07T03:10:00"/>
    <x v="2"/>
    <s v="Desayuno"/>
    <s v="Tarjeta de cr√©dito"/>
    <x v="695"/>
  </r>
  <r>
    <n v="752"/>
    <m/>
    <s v="Cliente_736"/>
    <n v="5"/>
    <d v="2023-04-07T02:05:00"/>
    <d v="2023-04-07T04:23:00"/>
    <x v="0"/>
    <s v="Almuerzo"/>
    <s v="Tarjeta de cr√©dito"/>
    <x v="696"/>
  </r>
  <r>
    <n v="753"/>
    <m/>
    <s v="Cliente_827"/>
    <n v="4"/>
    <d v="2023-04-07T02:27:00"/>
    <d v="2023-04-07T04:38:00"/>
    <x v="4"/>
    <s v="Almuerzo"/>
    <s v="Tarjeta de d√©bito"/>
    <x v="697"/>
  </r>
  <r>
    <n v="754"/>
    <m/>
    <s v="Cliente_871"/>
    <n v="3"/>
    <d v="2023-04-07T03:21:00"/>
    <d v="2023-04-07T04:36:00"/>
    <x v="0"/>
    <s v="Almuerzo"/>
    <s v="Tarjeta de cr√©dito"/>
    <x v="164"/>
  </r>
  <r>
    <n v="755"/>
    <m/>
    <s v="Cliente_743"/>
    <n v="3"/>
    <d v="2023-04-07T02:01:00"/>
    <d v="2023-04-07T04:27:00"/>
    <x v="2"/>
    <s v="Almuerzo"/>
    <s v="Tarjeta de cr√©dito"/>
    <x v="698"/>
  </r>
  <r>
    <n v="756"/>
    <m/>
    <s v="Cliente_428"/>
    <n v="1"/>
    <d v="2023-04-07T03:53:00"/>
    <d v="2023-04-07T07:51:00"/>
    <x v="1"/>
    <s v="Cena"/>
    <s v="Tarjeta de cr√©dito"/>
    <x v="699"/>
  </r>
  <r>
    <n v="757"/>
    <m/>
    <s v="Cliente_750"/>
    <n v="6"/>
    <d v="2023-04-07T01:47:00"/>
    <d v="2023-04-07T04:42:00"/>
    <x v="2"/>
    <s v="Almuerzo"/>
    <s v="Tarjeta de d√©bito"/>
    <x v="700"/>
  </r>
  <r>
    <n v="758"/>
    <m/>
    <s v="Cliente_808"/>
    <n v="4"/>
    <d v="2023-04-07T00:17:00"/>
    <d v="2023-04-07T02:10:00"/>
    <x v="0"/>
    <s v="Desayuno"/>
    <s v="Efectivo"/>
    <x v="701"/>
  </r>
  <r>
    <n v="759"/>
    <m/>
    <s v="Cliente_376"/>
    <n v="5"/>
    <d v="2023-04-07T00:40:00"/>
    <d v="2023-04-07T03:45:00"/>
    <x v="1"/>
    <s v="Almuerzo"/>
    <s v="Tarjeta de cr√©dito"/>
    <x v="702"/>
  </r>
  <r>
    <n v="760"/>
    <m/>
    <s v="Cliente_721"/>
    <n v="6"/>
    <d v="2023-04-07T00:25:00"/>
    <d v="2023-04-07T01:40:00"/>
    <x v="4"/>
    <s v="Almuerzo"/>
    <s v="Tarjeta de cr√©dito"/>
    <x v="475"/>
  </r>
  <r>
    <n v="761"/>
    <m/>
    <s v="Cliente_782"/>
    <n v="4"/>
    <d v="2023-04-07T02:39:00"/>
    <d v="2023-04-07T03:42:00"/>
    <x v="0"/>
    <s v="Desayuno"/>
    <s v="Tarjeta de cr√©dito"/>
    <x v="703"/>
  </r>
  <r>
    <n v="762"/>
    <m/>
    <s v="Cliente_729"/>
    <n v="3"/>
    <d v="2023-04-07T01:18:00"/>
    <d v="2023-04-07T03:25:00"/>
    <x v="3"/>
    <s v="Desayuno"/>
    <s v="Tarjeta de cr√©dito"/>
    <x v="704"/>
  </r>
  <r>
    <n v="763"/>
    <m/>
    <s v="Cliente_351"/>
    <n v="3"/>
    <d v="2023-04-07T03:49:00"/>
    <d v="2023-04-07T05:12:00"/>
    <x v="4"/>
    <s v="Almuerzo"/>
    <s v="Tarjeta de cr√©dito"/>
    <x v="705"/>
  </r>
  <r>
    <n v="764"/>
    <m/>
    <s v="Cliente_227"/>
    <n v="1"/>
    <d v="2023-04-07T03:30:00"/>
    <d v="2023-04-07T05:46:00"/>
    <x v="4"/>
    <s v="Cena"/>
    <s v="Tarjeta de cr√©dito"/>
    <x v="706"/>
  </r>
  <r>
    <n v="765"/>
    <m/>
    <s v="Cliente_825"/>
    <n v="4"/>
    <d v="2023-04-07T00:24:00"/>
    <d v="2023-04-07T01:37:00"/>
    <x v="0"/>
    <s v="Cena"/>
    <s v="Tarjeta de cr√©dito"/>
    <x v="707"/>
  </r>
  <r>
    <n v="766"/>
    <m/>
    <s v="Cliente_175"/>
    <n v="6"/>
    <d v="2023-04-07T01:34:00"/>
    <d v="2023-04-07T04:50:00"/>
    <x v="2"/>
    <s v="Cena"/>
    <s v="Tarjeta de cr√©dito"/>
    <x v="631"/>
  </r>
  <r>
    <n v="767"/>
    <m/>
    <s v="Cliente_757"/>
    <n v="3"/>
    <d v="2023-04-07T01:08:00"/>
    <d v="2023-04-07T03:57:00"/>
    <x v="2"/>
    <s v="Desayuno"/>
    <s v="Tarjeta de cr√©dito"/>
    <x v="60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x v="0"/>
    <s v="Almuerzo"/>
    <x v="0"/>
    <n v="48.55"/>
  </r>
  <r>
    <x v="1"/>
    <s v="Desayuno"/>
    <x v="1"/>
    <n v="43.3"/>
  </r>
  <r>
    <x v="2"/>
    <s v="Desayuno"/>
    <x v="2"/>
    <n v="30.87"/>
  </r>
  <r>
    <x v="3"/>
    <s v="Almuerzo"/>
    <x v="2"/>
    <n v="34.68"/>
  </r>
  <r>
    <x v="4"/>
    <s v="Almuerzo"/>
    <x v="2"/>
    <n v="24.33"/>
  </r>
  <r>
    <x v="4"/>
    <s v="Cena"/>
    <x v="2"/>
    <n v="26.57"/>
  </r>
  <r>
    <x v="2"/>
    <s v="Cena"/>
    <x v="2"/>
    <n v="10.54"/>
  </r>
  <r>
    <x v="2"/>
    <s v="Desayuno"/>
    <x v="2"/>
    <n v="49.18"/>
  </r>
  <r>
    <x v="2"/>
    <s v="Almuerzo"/>
    <x v="0"/>
    <n v="46.85"/>
  </r>
  <r>
    <x v="4"/>
    <s v="Almuerzo"/>
    <x v="2"/>
    <n v="16.600000000000001"/>
  </r>
  <r>
    <x v="1"/>
    <s v="Almuerzo"/>
    <x v="2"/>
    <n v="32.89"/>
  </r>
  <r>
    <x v="4"/>
    <s v="Cena"/>
    <x v="2"/>
    <n v="45.27"/>
  </r>
  <r>
    <x v="3"/>
    <s v="Almuerzo"/>
    <x v="1"/>
    <n v="22.06"/>
  </r>
  <r>
    <x v="2"/>
    <s v="Almuerzo"/>
    <x v="1"/>
    <n v="48.76"/>
  </r>
  <r>
    <x v="1"/>
    <s v="Desayuno"/>
    <x v="2"/>
    <n v="28.77"/>
  </r>
  <r>
    <x v="4"/>
    <s v="Almuerzo"/>
    <x v="1"/>
    <n v="37.9"/>
  </r>
  <r>
    <x v="2"/>
    <s v="Desayuno"/>
    <x v="2"/>
    <n v="12.17"/>
  </r>
  <r>
    <x v="2"/>
    <s v="Desayuno"/>
    <x v="2"/>
    <n v="33.090000000000003"/>
  </r>
  <r>
    <x v="2"/>
    <s v="Almuerzo"/>
    <x v="2"/>
    <n v="17.45"/>
  </r>
  <r>
    <x v="0"/>
    <s v="Almuerzo"/>
    <x v="2"/>
    <n v="31.7"/>
  </r>
  <r>
    <x v="0"/>
    <s v="Almuerzo"/>
    <x v="2"/>
    <n v="20.53"/>
  </r>
  <r>
    <x v="4"/>
    <s v="Almuerzo"/>
    <x v="2"/>
    <n v="45.41"/>
  </r>
  <r>
    <x v="3"/>
    <s v="Cena"/>
    <x v="2"/>
    <n v="38.46"/>
  </r>
  <r>
    <x v="0"/>
    <s v="Almuerzo"/>
    <x v="2"/>
    <n v="38.18"/>
  </r>
  <r>
    <x v="3"/>
    <s v="Cena"/>
    <x v="0"/>
    <n v="46.15"/>
  </r>
  <r>
    <x v="3"/>
    <s v="Desayuno"/>
    <x v="2"/>
    <n v="10.37"/>
  </r>
  <r>
    <x v="3"/>
    <s v="Almuerzo"/>
    <x v="2"/>
    <n v="19.27"/>
  </r>
  <r>
    <x v="4"/>
    <s v="Cena"/>
    <x v="2"/>
    <n v="41.22"/>
  </r>
  <r>
    <x v="2"/>
    <s v="Almuerzo"/>
    <x v="2"/>
    <n v="14.83"/>
  </r>
  <r>
    <x v="4"/>
    <s v="Almuerzo"/>
    <x v="1"/>
    <n v="26.29"/>
  </r>
  <r>
    <x v="2"/>
    <s v="Desayuno"/>
    <x v="2"/>
    <n v="19.809999999999999"/>
  </r>
  <r>
    <x v="1"/>
    <s v="Almuerzo"/>
    <x v="2"/>
    <n v="28.25"/>
  </r>
  <r>
    <x v="4"/>
    <s v="Cena"/>
    <x v="0"/>
    <n v="20.38"/>
  </r>
  <r>
    <x v="4"/>
    <s v="Desayuno"/>
    <x v="2"/>
    <n v="13.08"/>
  </r>
  <r>
    <x v="0"/>
    <s v="Almuerzo"/>
    <x v="2"/>
    <n v="15.75"/>
  </r>
  <r>
    <x v="2"/>
    <s v="Almuerzo"/>
    <x v="2"/>
    <n v="45.28"/>
  </r>
  <r>
    <x v="3"/>
    <s v="Cena"/>
    <x v="2"/>
    <n v="10.39"/>
  </r>
  <r>
    <x v="4"/>
    <s v="Almuerzo"/>
    <x v="0"/>
    <n v="16.309999999999999"/>
  </r>
  <r>
    <x v="2"/>
    <s v="Cena"/>
    <x v="1"/>
    <n v="48.36"/>
  </r>
  <r>
    <x v="0"/>
    <s v="Almuerzo"/>
    <x v="1"/>
    <n v="13.68"/>
  </r>
  <r>
    <x v="2"/>
    <s v="Almuerzo"/>
    <x v="2"/>
    <n v="15.24"/>
  </r>
  <r>
    <x v="2"/>
    <s v="Almuerzo"/>
    <x v="2"/>
    <n v="49.58"/>
  </r>
  <r>
    <x v="4"/>
    <s v="Almuerzo"/>
    <x v="2"/>
    <n v="32.19"/>
  </r>
  <r>
    <x v="4"/>
    <s v="Almuerzo"/>
    <x v="2"/>
    <n v="42.6"/>
  </r>
  <r>
    <x v="2"/>
    <s v="Almuerzo"/>
    <x v="2"/>
    <n v="25.41"/>
  </r>
  <r>
    <x v="3"/>
    <s v="Almuerzo"/>
    <x v="2"/>
    <n v="27.97"/>
  </r>
  <r>
    <x v="2"/>
    <s v="Almuerzo"/>
    <x v="2"/>
    <n v="10.98"/>
  </r>
  <r>
    <x v="0"/>
    <s v="Desayuno"/>
    <x v="2"/>
    <n v="25.31"/>
  </r>
  <r>
    <x v="2"/>
    <s v="Almuerzo"/>
    <x v="2"/>
    <n v="20.92"/>
  </r>
  <r>
    <x v="4"/>
    <s v="Almuerzo"/>
    <x v="0"/>
    <n v="16.739999999999998"/>
  </r>
  <r>
    <x v="3"/>
    <s v="Cena"/>
    <x v="2"/>
    <n v="37.08"/>
  </r>
  <r>
    <x v="0"/>
    <s v="Almuerzo"/>
    <x v="2"/>
    <n v="46.88"/>
  </r>
  <r>
    <x v="3"/>
    <s v="Almuerzo"/>
    <x v="0"/>
    <n v="36.880000000000003"/>
  </r>
  <r>
    <x v="4"/>
    <s v="Cena"/>
    <x v="2"/>
    <n v="23.36"/>
  </r>
  <r>
    <x v="4"/>
    <s v="Cena"/>
    <x v="2"/>
    <n v="45.49"/>
  </r>
  <r>
    <x v="3"/>
    <s v="Almuerzo"/>
    <x v="0"/>
    <n v="43.2"/>
  </r>
  <r>
    <x v="2"/>
    <s v="Almuerzo"/>
    <x v="2"/>
    <n v="45.45"/>
  </r>
  <r>
    <x v="1"/>
    <s v="Cena"/>
    <x v="2"/>
    <n v="30.7"/>
  </r>
  <r>
    <x v="1"/>
    <s v="Almuerzo"/>
    <x v="1"/>
    <n v="33.89"/>
  </r>
  <r>
    <x v="1"/>
    <s v="Almuerzo"/>
    <x v="2"/>
    <n v="19.54"/>
  </r>
  <r>
    <x v="2"/>
    <s v="Almuerzo"/>
    <x v="2"/>
    <n v="42.87"/>
  </r>
  <r>
    <x v="1"/>
    <s v="Cena"/>
    <x v="2"/>
    <n v="37.93"/>
  </r>
  <r>
    <x v="4"/>
    <s v="Almuerzo"/>
    <x v="2"/>
    <n v="33.340000000000003"/>
  </r>
  <r>
    <x v="3"/>
    <s v="Desayuno"/>
    <x v="1"/>
    <n v="34.770000000000003"/>
  </r>
  <r>
    <x v="0"/>
    <s v="Almuerzo"/>
    <x v="0"/>
    <n v="14"/>
  </r>
  <r>
    <x v="3"/>
    <s v="Almuerzo"/>
    <x v="2"/>
    <n v="10.88"/>
  </r>
  <r>
    <x v="2"/>
    <s v="Almuerzo"/>
    <x v="0"/>
    <n v="21.25"/>
  </r>
  <r>
    <x v="3"/>
    <s v="Cena"/>
    <x v="2"/>
    <n v="45.65"/>
  </r>
  <r>
    <x v="2"/>
    <s v="Almuerzo"/>
    <x v="2"/>
    <n v="31.49"/>
  </r>
  <r>
    <x v="4"/>
    <s v="Almuerzo"/>
    <x v="0"/>
    <n v="28.26"/>
  </r>
  <r>
    <x v="0"/>
    <s v="Almuerzo"/>
    <x v="2"/>
    <n v="24.01"/>
  </r>
  <r>
    <x v="2"/>
    <s v="Almuerzo"/>
    <x v="2"/>
    <n v="15.28"/>
  </r>
  <r>
    <x v="4"/>
    <s v="Desayuno"/>
    <x v="2"/>
    <n v="34.51"/>
  </r>
  <r>
    <x v="4"/>
    <s v="Almuerzo"/>
    <x v="2"/>
    <n v="30.83"/>
  </r>
  <r>
    <x v="3"/>
    <s v="Almuerzo"/>
    <x v="2"/>
    <n v="45.23"/>
  </r>
  <r>
    <x v="1"/>
    <s v="Almuerzo"/>
    <x v="2"/>
    <n v="17.760000000000002"/>
  </r>
  <r>
    <x v="0"/>
    <s v="Cena"/>
    <x v="2"/>
    <n v="19.88"/>
  </r>
  <r>
    <x v="0"/>
    <s v="Almuerzo"/>
    <x v="2"/>
    <n v="20.02"/>
  </r>
  <r>
    <x v="0"/>
    <s v="Almuerzo"/>
    <x v="2"/>
    <n v="34.01"/>
  </r>
  <r>
    <x v="4"/>
    <s v="Almuerzo"/>
    <x v="2"/>
    <n v="39.049999999999997"/>
  </r>
  <r>
    <x v="3"/>
    <s v="Cena"/>
    <x v="2"/>
    <n v="23.69"/>
  </r>
  <r>
    <x v="3"/>
    <s v="Desayuno"/>
    <x v="2"/>
    <n v="38.6"/>
  </r>
  <r>
    <x v="1"/>
    <s v="Cena"/>
    <x v="2"/>
    <n v="24.94"/>
  </r>
  <r>
    <x v="4"/>
    <s v="Almuerzo"/>
    <x v="2"/>
    <n v="15.11"/>
  </r>
  <r>
    <x v="2"/>
    <s v="Cena"/>
    <x v="2"/>
    <n v="45.96"/>
  </r>
  <r>
    <x v="3"/>
    <s v="Almuerzo"/>
    <x v="0"/>
    <n v="11.84"/>
  </r>
  <r>
    <x v="4"/>
    <s v="Almuerzo"/>
    <x v="2"/>
    <n v="29.46"/>
  </r>
  <r>
    <x v="4"/>
    <s v="Almuerzo"/>
    <x v="0"/>
    <n v="23.93"/>
  </r>
  <r>
    <x v="3"/>
    <s v="Desayuno"/>
    <x v="0"/>
    <n v="12.28"/>
  </r>
  <r>
    <x v="3"/>
    <s v="Almuerzo"/>
    <x v="0"/>
    <n v="30.69"/>
  </r>
  <r>
    <x v="3"/>
    <s v="Almuerzo"/>
    <x v="2"/>
    <n v="39.1"/>
  </r>
  <r>
    <x v="2"/>
    <s v="Desayuno"/>
    <x v="2"/>
    <n v="12.75"/>
  </r>
  <r>
    <x v="2"/>
    <s v="Almuerzo"/>
    <x v="2"/>
    <n v="45.66"/>
  </r>
  <r>
    <x v="4"/>
    <s v="Almuerzo"/>
    <x v="2"/>
    <n v="28.36"/>
  </r>
  <r>
    <x v="2"/>
    <s v="Cena"/>
    <x v="2"/>
    <n v="24.68"/>
  </r>
  <r>
    <x v="4"/>
    <s v="Desayuno"/>
    <x v="2"/>
    <n v="33.630000000000003"/>
  </r>
  <r>
    <x v="2"/>
    <s v="Cena"/>
    <x v="2"/>
    <n v="19.22"/>
  </r>
  <r>
    <x v="3"/>
    <s v="Almuerzo"/>
    <x v="2"/>
    <n v="17.149999999999999"/>
  </r>
  <r>
    <x v="2"/>
    <s v="Almuerzo"/>
    <x v="2"/>
    <n v="33.549999999999997"/>
  </r>
  <r>
    <x v="1"/>
    <s v="Almuerzo"/>
    <x v="2"/>
    <n v="15.15"/>
  </r>
  <r>
    <x v="4"/>
    <s v="Almuerzo"/>
    <x v="2"/>
    <n v="15.09"/>
  </r>
  <r>
    <x v="0"/>
    <s v="Almuerzo"/>
    <x v="2"/>
    <n v="12.65"/>
  </r>
  <r>
    <x v="4"/>
    <s v="Almuerzo"/>
    <x v="0"/>
    <n v="26.75"/>
  </r>
  <r>
    <x v="0"/>
    <s v="Desayuno"/>
    <x v="0"/>
    <n v="11.12"/>
  </r>
  <r>
    <x v="0"/>
    <s v="Almuerzo"/>
    <x v="2"/>
    <n v="15.64"/>
  </r>
  <r>
    <x v="4"/>
    <s v="Desayuno"/>
    <x v="1"/>
    <n v="22.72"/>
  </r>
  <r>
    <x v="2"/>
    <s v="Almuerzo"/>
    <x v="0"/>
    <n v="48.77"/>
  </r>
  <r>
    <x v="4"/>
    <s v="Desayuno"/>
    <x v="0"/>
    <n v="23.26"/>
  </r>
  <r>
    <x v="4"/>
    <s v="Desayuno"/>
    <x v="2"/>
    <n v="42.95"/>
  </r>
  <r>
    <x v="1"/>
    <s v="Almuerzo"/>
    <x v="2"/>
    <n v="47.91"/>
  </r>
  <r>
    <x v="0"/>
    <s v="Desayuno"/>
    <x v="2"/>
    <n v="18.82"/>
  </r>
  <r>
    <x v="2"/>
    <s v="Cena"/>
    <x v="1"/>
    <n v="35.36"/>
  </r>
  <r>
    <x v="0"/>
    <s v="Almuerzo"/>
    <x v="2"/>
    <n v="29.74"/>
  </r>
  <r>
    <x v="1"/>
    <s v="Almuerzo"/>
    <x v="2"/>
    <n v="38.81"/>
  </r>
  <r>
    <x v="1"/>
    <s v="Cena"/>
    <x v="0"/>
    <n v="46.46"/>
  </r>
  <r>
    <x v="1"/>
    <s v="Almuerzo"/>
    <x v="2"/>
    <n v="47.69"/>
  </r>
  <r>
    <x v="0"/>
    <s v="Desayuno"/>
    <x v="2"/>
    <n v="11.65"/>
  </r>
  <r>
    <x v="3"/>
    <s v="Cena"/>
    <x v="0"/>
    <n v="49.32"/>
  </r>
  <r>
    <x v="2"/>
    <s v="Desayuno"/>
    <x v="2"/>
    <n v="11.5"/>
  </r>
  <r>
    <x v="1"/>
    <s v="Almuerzo"/>
    <x v="1"/>
    <n v="12.51"/>
  </r>
  <r>
    <x v="4"/>
    <s v="Almuerzo"/>
    <x v="2"/>
    <n v="12.3"/>
  </r>
  <r>
    <x v="1"/>
    <s v="Almuerzo"/>
    <x v="0"/>
    <n v="20.38"/>
  </r>
  <r>
    <x v="4"/>
    <s v="Almuerzo"/>
    <x v="0"/>
    <n v="46.88"/>
  </r>
  <r>
    <x v="0"/>
    <s v="Almuerzo"/>
    <x v="0"/>
    <n v="10.85"/>
  </r>
  <r>
    <x v="0"/>
    <s v="Almuerzo"/>
    <x v="2"/>
    <n v="24.66"/>
  </r>
  <r>
    <x v="1"/>
    <s v="Almuerzo"/>
    <x v="2"/>
    <n v="41.82"/>
  </r>
  <r>
    <x v="4"/>
    <s v="Almuerzo"/>
    <x v="2"/>
    <n v="32.82"/>
  </r>
  <r>
    <x v="2"/>
    <s v="Almuerzo"/>
    <x v="1"/>
    <n v="49.36"/>
  </r>
  <r>
    <x v="2"/>
    <s v="Almuerzo"/>
    <x v="2"/>
    <n v="49.3"/>
  </r>
  <r>
    <x v="2"/>
    <s v="Almuerzo"/>
    <x v="2"/>
    <n v="38.130000000000003"/>
  </r>
  <r>
    <x v="4"/>
    <s v="Almuerzo"/>
    <x v="2"/>
    <n v="42.41"/>
  </r>
  <r>
    <x v="0"/>
    <s v="Cena"/>
    <x v="0"/>
    <n v="30.96"/>
  </r>
  <r>
    <x v="2"/>
    <s v="Almuerzo"/>
    <x v="2"/>
    <n v="39.74"/>
  </r>
  <r>
    <x v="1"/>
    <s v="Cena"/>
    <x v="2"/>
    <n v="30.1"/>
  </r>
  <r>
    <x v="3"/>
    <s v="Cena"/>
    <x v="2"/>
    <n v="34.700000000000003"/>
  </r>
  <r>
    <x v="1"/>
    <s v="Almuerzo"/>
    <x v="2"/>
    <n v="30.25"/>
  </r>
  <r>
    <x v="4"/>
    <s v="Desayuno"/>
    <x v="2"/>
    <n v="12.4"/>
  </r>
  <r>
    <x v="2"/>
    <s v="Desayuno"/>
    <x v="0"/>
    <n v="32.79"/>
  </r>
  <r>
    <x v="2"/>
    <s v="Almuerzo"/>
    <x v="2"/>
    <n v="47.2"/>
  </r>
  <r>
    <x v="2"/>
    <s v="Almuerzo"/>
    <x v="1"/>
    <n v="32.130000000000003"/>
  </r>
  <r>
    <x v="0"/>
    <s v="Desayuno"/>
    <x v="2"/>
    <n v="41.56"/>
  </r>
  <r>
    <x v="4"/>
    <s v="Almuerzo"/>
    <x v="2"/>
    <n v="16.29"/>
  </r>
  <r>
    <x v="4"/>
    <s v="Almuerzo"/>
    <x v="1"/>
    <n v="48.26"/>
  </r>
  <r>
    <x v="4"/>
    <s v="Cena"/>
    <x v="2"/>
    <n v="11.22"/>
  </r>
  <r>
    <x v="2"/>
    <s v="Cena"/>
    <x v="2"/>
    <n v="11.32"/>
  </r>
  <r>
    <x v="0"/>
    <s v="Almuerzo"/>
    <x v="2"/>
    <n v="38.4"/>
  </r>
  <r>
    <x v="0"/>
    <s v="Desayuno"/>
    <x v="2"/>
    <n v="27.14"/>
  </r>
  <r>
    <x v="0"/>
    <s v="Almuerzo"/>
    <x v="0"/>
    <n v="46.26"/>
  </r>
  <r>
    <x v="3"/>
    <s v="Desayuno"/>
    <x v="2"/>
    <n v="15.92"/>
  </r>
  <r>
    <x v="1"/>
    <s v="Almuerzo"/>
    <x v="0"/>
    <n v="48.43"/>
  </r>
  <r>
    <x v="4"/>
    <s v="Cena"/>
    <x v="2"/>
    <n v="41.51"/>
  </r>
  <r>
    <x v="4"/>
    <s v="Almuerzo"/>
    <x v="0"/>
    <n v="25.57"/>
  </r>
  <r>
    <x v="2"/>
    <s v="Desayuno"/>
    <x v="0"/>
    <n v="42.84"/>
  </r>
  <r>
    <x v="1"/>
    <s v="Desayuno"/>
    <x v="2"/>
    <n v="17.2"/>
  </r>
  <r>
    <x v="3"/>
    <s v="Almuerzo"/>
    <x v="2"/>
    <n v="25.72"/>
  </r>
  <r>
    <x v="0"/>
    <s v="Cena"/>
    <x v="2"/>
    <n v="19.03"/>
  </r>
  <r>
    <x v="0"/>
    <s v="Desayuno"/>
    <x v="2"/>
    <n v="28.48"/>
  </r>
  <r>
    <x v="0"/>
    <s v="Almuerzo"/>
    <x v="2"/>
    <n v="48.75"/>
  </r>
  <r>
    <x v="0"/>
    <s v="Desayuno"/>
    <x v="2"/>
    <n v="47.81"/>
  </r>
  <r>
    <x v="2"/>
    <s v="Almuerzo"/>
    <x v="2"/>
    <n v="26.02"/>
  </r>
  <r>
    <x v="2"/>
    <s v="Almuerzo"/>
    <x v="2"/>
    <n v="18.86"/>
  </r>
  <r>
    <x v="1"/>
    <s v="Almuerzo"/>
    <x v="2"/>
    <n v="17.55"/>
  </r>
  <r>
    <x v="3"/>
    <s v="Almuerzo"/>
    <x v="2"/>
    <n v="14.94"/>
  </r>
  <r>
    <x v="4"/>
    <s v="Cena"/>
    <x v="2"/>
    <n v="47.53"/>
  </r>
  <r>
    <x v="0"/>
    <s v="Cena"/>
    <x v="2"/>
    <n v="41.9"/>
  </r>
  <r>
    <x v="4"/>
    <s v="Almuerzo"/>
    <x v="1"/>
    <n v="43.95"/>
  </r>
  <r>
    <x v="2"/>
    <s v="Almuerzo"/>
    <x v="0"/>
    <n v="42.74"/>
  </r>
  <r>
    <x v="1"/>
    <s v="Almuerzo"/>
    <x v="2"/>
    <n v="17.09"/>
  </r>
  <r>
    <x v="0"/>
    <s v="Almuerzo"/>
    <x v="0"/>
    <n v="16.62"/>
  </r>
  <r>
    <x v="2"/>
    <s v="Cena"/>
    <x v="2"/>
    <n v="25.98"/>
  </r>
  <r>
    <x v="2"/>
    <s v="Cena"/>
    <x v="2"/>
    <n v="46.56"/>
  </r>
  <r>
    <x v="1"/>
    <s v="Almuerzo"/>
    <x v="2"/>
    <n v="45.17"/>
  </r>
  <r>
    <x v="4"/>
    <s v="Almuerzo"/>
    <x v="2"/>
    <n v="48.73"/>
  </r>
  <r>
    <x v="4"/>
    <s v="Almuerzo"/>
    <x v="2"/>
    <n v="48.24"/>
  </r>
  <r>
    <x v="0"/>
    <s v="Almuerzo"/>
    <x v="2"/>
    <n v="27.94"/>
  </r>
  <r>
    <x v="2"/>
    <s v="Almuerzo"/>
    <x v="2"/>
    <n v="30.5"/>
  </r>
  <r>
    <x v="4"/>
    <s v="Cena"/>
    <x v="2"/>
    <n v="10.39"/>
  </r>
  <r>
    <x v="0"/>
    <s v="Cena"/>
    <x v="2"/>
    <n v="31.6"/>
  </r>
  <r>
    <x v="4"/>
    <s v="Desayuno"/>
    <x v="2"/>
    <n v="13.3"/>
  </r>
  <r>
    <x v="2"/>
    <s v="Cena"/>
    <x v="2"/>
    <n v="46.61"/>
  </r>
  <r>
    <x v="1"/>
    <s v="Cena"/>
    <x v="2"/>
    <n v="42.58"/>
  </r>
  <r>
    <x v="0"/>
    <s v="Almuerzo"/>
    <x v="0"/>
    <n v="38.36"/>
  </r>
  <r>
    <x v="1"/>
    <s v="Almuerzo"/>
    <x v="2"/>
    <n v="11.69"/>
  </r>
  <r>
    <x v="3"/>
    <s v="Almuerzo"/>
    <x v="2"/>
    <n v="24.24"/>
  </r>
  <r>
    <x v="1"/>
    <s v="Desayuno"/>
    <x v="2"/>
    <n v="28.07"/>
  </r>
  <r>
    <x v="1"/>
    <s v="Almuerzo"/>
    <x v="2"/>
    <n v="17.55"/>
  </r>
  <r>
    <x v="4"/>
    <s v="Almuerzo"/>
    <x v="2"/>
    <n v="17.399999999999999"/>
  </r>
  <r>
    <x v="0"/>
    <s v="Desayuno"/>
    <x v="2"/>
    <n v="13.95"/>
  </r>
  <r>
    <x v="2"/>
    <s v="Almuerzo"/>
    <x v="2"/>
    <n v="41.66"/>
  </r>
  <r>
    <x v="2"/>
    <s v="Almuerzo"/>
    <x v="2"/>
    <n v="38.880000000000003"/>
  </r>
  <r>
    <x v="2"/>
    <s v="Almuerzo"/>
    <x v="2"/>
    <n v="24.36"/>
  </r>
  <r>
    <x v="2"/>
    <s v="Desayuno"/>
    <x v="1"/>
    <n v="15.99"/>
  </r>
  <r>
    <x v="3"/>
    <s v="Desayuno"/>
    <x v="2"/>
    <n v="24.85"/>
  </r>
  <r>
    <x v="3"/>
    <s v="Almuerzo"/>
    <x v="0"/>
    <n v="11.41"/>
  </r>
  <r>
    <x v="0"/>
    <s v="Almuerzo"/>
    <x v="0"/>
    <n v="10.06"/>
  </r>
  <r>
    <x v="2"/>
    <s v="Almuerzo"/>
    <x v="2"/>
    <n v="42.65"/>
  </r>
  <r>
    <x v="2"/>
    <s v="Desayuno"/>
    <x v="0"/>
    <n v="20.11"/>
  </r>
  <r>
    <x v="1"/>
    <s v="Almuerzo"/>
    <x v="2"/>
    <n v="36.72"/>
  </r>
  <r>
    <x v="2"/>
    <s v="Cena"/>
    <x v="0"/>
    <n v="13.26"/>
  </r>
  <r>
    <x v="0"/>
    <s v="Almuerzo"/>
    <x v="2"/>
    <n v="48.73"/>
  </r>
  <r>
    <x v="1"/>
    <s v="Cena"/>
    <x v="2"/>
    <n v="19.84"/>
  </r>
  <r>
    <x v="0"/>
    <s v="Almuerzo"/>
    <x v="2"/>
    <n v="24.19"/>
  </r>
  <r>
    <x v="1"/>
    <s v="Almuerzo"/>
    <x v="2"/>
    <n v="40.19"/>
  </r>
  <r>
    <x v="1"/>
    <s v="Almuerzo"/>
    <x v="1"/>
    <n v="49.56"/>
  </r>
  <r>
    <x v="2"/>
    <s v="Almuerzo"/>
    <x v="0"/>
    <n v="26.49"/>
  </r>
  <r>
    <x v="4"/>
    <s v="Almuerzo"/>
    <x v="2"/>
    <n v="36.96"/>
  </r>
  <r>
    <x v="3"/>
    <s v="Cena"/>
    <x v="2"/>
    <n v="46.54"/>
  </r>
  <r>
    <x v="1"/>
    <s v="Almuerzo"/>
    <x v="0"/>
    <n v="36.700000000000003"/>
  </r>
  <r>
    <x v="1"/>
    <s v="Cena"/>
    <x v="1"/>
    <n v="34.49"/>
  </r>
  <r>
    <x v="2"/>
    <s v="Desayuno"/>
    <x v="2"/>
    <n v="14.67"/>
  </r>
  <r>
    <x v="1"/>
    <s v="Almuerzo"/>
    <x v="0"/>
    <n v="11.13"/>
  </r>
  <r>
    <x v="4"/>
    <s v="Almuerzo"/>
    <x v="0"/>
    <n v="18.850000000000001"/>
  </r>
  <r>
    <x v="3"/>
    <s v="Almuerzo"/>
    <x v="2"/>
    <n v="28.1"/>
  </r>
  <r>
    <x v="1"/>
    <s v="Almuerzo"/>
    <x v="0"/>
    <n v="33.39"/>
  </r>
  <r>
    <x v="0"/>
    <s v="Almuerzo"/>
    <x v="0"/>
    <n v="35.64"/>
  </r>
  <r>
    <x v="2"/>
    <s v="Almuerzo"/>
    <x v="2"/>
    <n v="35.69"/>
  </r>
  <r>
    <x v="0"/>
    <s v="Cena"/>
    <x v="2"/>
    <n v="31.17"/>
  </r>
  <r>
    <x v="3"/>
    <s v="Almuerzo"/>
    <x v="2"/>
    <n v="23.34"/>
  </r>
  <r>
    <x v="0"/>
    <s v="Almuerzo"/>
    <x v="2"/>
    <n v="46.96"/>
  </r>
  <r>
    <x v="3"/>
    <s v="Almuerzo"/>
    <x v="2"/>
    <n v="48.5"/>
  </r>
  <r>
    <x v="0"/>
    <s v="Almuerzo"/>
    <x v="2"/>
    <n v="17.829999999999998"/>
  </r>
  <r>
    <x v="3"/>
    <s v="Cena"/>
    <x v="0"/>
    <n v="32.58"/>
  </r>
  <r>
    <x v="3"/>
    <s v="Cena"/>
    <x v="2"/>
    <n v="49.62"/>
  </r>
  <r>
    <x v="0"/>
    <s v="Almuerzo"/>
    <x v="2"/>
    <n v="17.61"/>
  </r>
  <r>
    <x v="0"/>
    <s v="Desayuno"/>
    <x v="2"/>
    <n v="35.020000000000003"/>
  </r>
  <r>
    <x v="1"/>
    <s v="Cena"/>
    <x v="2"/>
    <n v="39.479999999999997"/>
  </r>
  <r>
    <x v="3"/>
    <s v="Almuerzo"/>
    <x v="2"/>
    <n v="41.05"/>
  </r>
  <r>
    <x v="0"/>
    <s v="Almuerzo"/>
    <x v="2"/>
    <n v="10.66"/>
  </r>
  <r>
    <x v="2"/>
    <s v="Cena"/>
    <x v="2"/>
    <n v="28.58"/>
  </r>
  <r>
    <x v="2"/>
    <s v="Almuerzo"/>
    <x v="2"/>
    <n v="15.84"/>
  </r>
  <r>
    <x v="2"/>
    <s v="Almuerzo"/>
    <x v="2"/>
    <n v="49.1"/>
  </r>
  <r>
    <x v="1"/>
    <s v="Almuerzo"/>
    <x v="2"/>
    <n v="15.43"/>
  </r>
  <r>
    <x v="2"/>
    <s v="Desayuno"/>
    <x v="0"/>
    <n v="45.64"/>
  </r>
  <r>
    <x v="0"/>
    <s v="Desayuno"/>
    <x v="2"/>
    <n v="10.220000000000001"/>
  </r>
  <r>
    <x v="0"/>
    <s v="Cena"/>
    <x v="2"/>
    <n v="26.37"/>
  </r>
  <r>
    <x v="0"/>
    <s v="Almuerzo"/>
    <x v="2"/>
    <n v="39.81"/>
  </r>
  <r>
    <x v="2"/>
    <s v="Almuerzo"/>
    <x v="2"/>
    <n v="13.15"/>
  </r>
  <r>
    <x v="2"/>
    <s v="Desayuno"/>
    <x v="2"/>
    <n v="33.020000000000003"/>
  </r>
  <r>
    <x v="4"/>
    <s v="Almuerzo"/>
    <x v="1"/>
    <n v="11.76"/>
  </r>
  <r>
    <x v="0"/>
    <s v="Almuerzo"/>
    <x v="0"/>
    <n v="33.81"/>
  </r>
  <r>
    <x v="3"/>
    <s v="Almuerzo"/>
    <x v="2"/>
    <n v="38.97"/>
  </r>
  <r>
    <x v="2"/>
    <s v="Almuerzo"/>
    <x v="2"/>
    <n v="31.29"/>
  </r>
  <r>
    <x v="2"/>
    <s v="Almuerzo"/>
    <x v="2"/>
    <n v="21.45"/>
  </r>
  <r>
    <x v="0"/>
    <s v="Almuerzo"/>
    <x v="1"/>
    <n v="17.649999999999999"/>
  </r>
  <r>
    <x v="1"/>
    <s v="Almuerzo"/>
    <x v="2"/>
    <n v="14.82"/>
  </r>
  <r>
    <x v="2"/>
    <s v="Almuerzo"/>
    <x v="2"/>
    <n v="42.75"/>
  </r>
  <r>
    <x v="2"/>
    <s v="Almuerzo"/>
    <x v="2"/>
    <n v="49.07"/>
  </r>
  <r>
    <x v="2"/>
    <s v="Almuerzo"/>
    <x v="0"/>
    <n v="18.690000000000001"/>
  </r>
  <r>
    <x v="2"/>
    <s v="Cena"/>
    <x v="2"/>
    <n v="47.71"/>
  </r>
  <r>
    <x v="4"/>
    <s v="Almuerzo"/>
    <x v="2"/>
    <n v="23.21"/>
  </r>
  <r>
    <x v="1"/>
    <s v="Almuerzo"/>
    <x v="2"/>
    <n v="13.69"/>
  </r>
  <r>
    <x v="4"/>
    <s v="Almuerzo"/>
    <x v="2"/>
    <n v="43.81"/>
  </r>
  <r>
    <x v="0"/>
    <s v="Cena"/>
    <x v="2"/>
    <n v="34.69"/>
  </r>
  <r>
    <x v="1"/>
    <s v="Cena"/>
    <x v="2"/>
    <n v="36.43"/>
  </r>
  <r>
    <x v="2"/>
    <s v="Cena"/>
    <x v="1"/>
    <n v="13.34"/>
  </r>
  <r>
    <x v="3"/>
    <s v="Desayuno"/>
    <x v="1"/>
    <n v="49.88"/>
  </r>
  <r>
    <x v="2"/>
    <s v="Almuerzo"/>
    <x v="2"/>
    <n v="26.78"/>
  </r>
  <r>
    <x v="2"/>
    <s v="Desayuno"/>
    <x v="2"/>
    <n v="47.99"/>
  </r>
  <r>
    <x v="1"/>
    <s v="Almuerzo"/>
    <x v="2"/>
    <n v="46.72"/>
  </r>
  <r>
    <x v="3"/>
    <s v="Almuerzo"/>
    <x v="1"/>
    <n v="47.55"/>
  </r>
  <r>
    <x v="4"/>
    <s v="Almuerzo"/>
    <x v="2"/>
    <n v="32.42"/>
  </r>
  <r>
    <x v="2"/>
    <s v="Almuerzo"/>
    <x v="2"/>
    <n v="42.83"/>
  </r>
  <r>
    <x v="1"/>
    <s v="Desayuno"/>
    <x v="2"/>
    <n v="42.96"/>
  </r>
  <r>
    <x v="1"/>
    <s v="Almuerzo"/>
    <x v="2"/>
    <n v="49.21"/>
  </r>
  <r>
    <x v="2"/>
    <s v="Desayuno"/>
    <x v="0"/>
    <n v="21.48"/>
  </r>
  <r>
    <x v="2"/>
    <s v="Almuerzo"/>
    <x v="2"/>
    <n v="24.75"/>
  </r>
  <r>
    <x v="2"/>
    <s v="Cena"/>
    <x v="2"/>
    <n v="44.66"/>
  </r>
  <r>
    <x v="0"/>
    <s v="Almuerzo"/>
    <x v="0"/>
    <n v="23.16"/>
  </r>
  <r>
    <x v="2"/>
    <s v="Almuerzo"/>
    <x v="0"/>
    <n v="39.17"/>
  </r>
  <r>
    <x v="4"/>
    <s v="Almuerzo"/>
    <x v="2"/>
    <n v="10.130000000000001"/>
  </r>
  <r>
    <x v="0"/>
    <s v="Almuerzo"/>
    <x v="2"/>
    <n v="16.11"/>
  </r>
  <r>
    <x v="4"/>
    <s v="Almuerzo"/>
    <x v="2"/>
    <n v="42.73"/>
  </r>
  <r>
    <x v="2"/>
    <s v="Almuerzo"/>
    <x v="1"/>
    <n v="36.299999999999997"/>
  </r>
  <r>
    <x v="1"/>
    <s v="Almuerzo"/>
    <x v="0"/>
    <n v="19.93"/>
  </r>
  <r>
    <x v="2"/>
    <s v="Almuerzo"/>
    <x v="2"/>
    <n v="49.67"/>
  </r>
  <r>
    <x v="4"/>
    <s v="Almuerzo"/>
    <x v="0"/>
    <n v="20.98"/>
  </r>
  <r>
    <x v="3"/>
    <s v="Almuerzo"/>
    <x v="2"/>
    <n v="10.29"/>
  </r>
  <r>
    <x v="0"/>
    <s v="Almuerzo"/>
    <x v="1"/>
    <n v="41.36"/>
  </r>
  <r>
    <x v="2"/>
    <s v="Cena"/>
    <x v="2"/>
    <n v="43.53"/>
  </r>
  <r>
    <x v="3"/>
    <s v="Almuerzo"/>
    <x v="2"/>
    <n v="36.08"/>
  </r>
  <r>
    <x v="4"/>
    <s v="Desayuno"/>
    <x v="1"/>
    <n v="44.3"/>
  </r>
  <r>
    <x v="4"/>
    <s v="Almuerzo"/>
    <x v="2"/>
    <n v="19.05"/>
  </r>
  <r>
    <x v="3"/>
    <s v="Cena"/>
    <x v="2"/>
    <n v="43.07"/>
  </r>
  <r>
    <x v="3"/>
    <s v="Almuerzo"/>
    <x v="0"/>
    <n v="29.99"/>
  </r>
  <r>
    <x v="4"/>
    <s v="Almuerzo"/>
    <x v="0"/>
    <n v="10.94"/>
  </r>
  <r>
    <x v="0"/>
    <s v="Almuerzo"/>
    <x v="2"/>
    <n v="41.96"/>
  </r>
  <r>
    <x v="3"/>
    <s v="Almuerzo"/>
    <x v="0"/>
    <n v="31.67"/>
  </r>
  <r>
    <x v="3"/>
    <s v="Cena"/>
    <x v="2"/>
    <n v="13.3"/>
  </r>
  <r>
    <x v="3"/>
    <s v="Almuerzo"/>
    <x v="0"/>
    <n v="26.56"/>
  </r>
  <r>
    <x v="0"/>
    <s v="Almuerzo"/>
    <x v="2"/>
    <n v="14.59"/>
  </r>
  <r>
    <x v="2"/>
    <s v="Desayuno"/>
    <x v="1"/>
    <n v="15.44"/>
  </r>
  <r>
    <x v="0"/>
    <s v="Cena"/>
    <x v="0"/>
    <n v="29.72"/>
  </r>
  <r>
    <x v="0"/>
    <s v="Almuerzo"/>
    <x v="0"/>
    <n v="33.11"/>
  </r>
  <r>
    <x v="2"/>
    <s v="Desayuno"/>
    <x v="2"/>
    <n v="20.36"/>
  </r>
  <r>
    <x v="2"/>
    <s v="Almuerzo"/>
    <x v="2"/>
    <n v="46.42"/>
  </r>
  <r>
    <x v="2"/>
    <s v="Cena"/>
    <x v="2"/>
    <n v="29.07"/>
  </r>
  <r>
    <x v="1"/>
    <s v="Almuerzo"/>
    <x v="2"/>
    <n v="43.46"/>
  </r>
  <r>
    <x v="3"/>
    <s v="Desayuno"/>
    <x v="2"/>
    <n v="23.24"/>
  </r>
  <r>
    <x v="3"/>
    <s v="Cena"/>
    <x v="1"/>
    <n v="29.68"/>
  </r>
  <r>
    <x v="2"/>
    <s v="Desayuno"/>
    <x v="2"/>
    <n v="38.380000000000003"/>
  </r>
  <r>
    <x v="3"/>
    <s v="Almuerzo"/>
    <x v="2"/>
    <n v="16.52"/>
  </r>
  <r>
    <x v="1"/>
    <s v="Desayuno"/>
    <x v="2"/>
    <n v="39.89"/>
  </r>
  <r>
    <x v="3"/>
    <s v="Desayuno"/>
    <x v="0"/>
    <n v="16.489999999999998"/>
  </r>
  <r>
    <x v="1"/>
    <s v="Almuerzo"/>
    <x v="2"/>
    <n v="22.05"/>
  </r>
  <r>
    <x v="1"/>
    <s v="Almuerzo"/>
    <x v="2"/>
    <n v="37.92"/>
  </r>
  <r>
    <x v="3"/>
    <s v="Almuerzo"/>
    <x v="2"/>
    <n v="16.96"/>
  </r>
  <r>
    <x v="1"/>
    <s v="Almuerzo"/>
    <x v="1"/>
    <n v="31.66"/>
  </r>
  <r>
    <x v="2"/>
    <s v="Almuerzo"/>
    <x v="2"/>
    <n v="33.79"/>
  </r>
  <r>
    <x v="1"/>
    <s v="Almuerzo"/>
    <x v="2"/>
    <n v="36.090000000000003"/>
  </r>
  <r>
    <x v="3"/>
    <s v="Cena"/>
    <x v="2"/>
    <n v="11.47"/>
  </r>
  <r>
    <x v="0"/>
    <s v="Desayuno"/>
    <x v="1"/>
    <n v="39.270000000000003"/>
  </r>
  <r>
    <x v="0"/>
    <s v="Almuerzo"/>
    <x v="2"/>
    <n v="30.89"/>
  </r>
  <r>
    <x v="1"/>
    <s v="Desayuno"/>
    <x v="0"/>
    <n v="43.14"/>
  </r>
  <r>
    <x v="4"/>
    <s v="Almuerzo"/>
    <x v="0"/>
    <n v="32.18"/>
  </r>
  <r>
    <x v="2"/>
    <s v="Almuerzo"/>
    <x v="2"/>
    <n v="20.6"/>
  </r>
  <r>
    <x v="3"/>
    <s v="Desayuno"/>
    <x v="2"/>
    <n v="31.13"/>
  </r>
  <r>
    <x v="2"/>
    <s v="Desayuno"/>
    <x v="1"/>
    <n v="24.55"/>
  </r>
  <r>
    <x v="0"/>
    <s v="Cena"/>
    <x v="2"/>
    <n v="10.08"/>
  </r>
  <r>
    <x v="1"/>
    <s v="Almuerzo"/>
    <x v="1"/>
    <n v="30.05"/>
  </r>
  <r>
    <x v="0"/>
    <s v="Almuerzo"/>
    <x v="0"/>
    <n v="44.02"/>
  </r>
  <r>
    <x v="1"/>
    <s v="Almuerzo"/>
    <x v="2"/>
    <n v="23.59"/>
  </r>
  <r>
    <x v="2"/>
    <s v="Cena"/>
    <x v="2"/>
    <n v="24.69"/>
  </r>
  <r>
    <x v="3"/>
    <s v="Desayuno"/>
    <x v="1"/>
    <n v="44.3"/>
  </r>
  <r>
    <x v="1"/>
    <s v="Cena"/>
    <x v="2"/>
    <n v="21.6"/>
  </r>
  <r>
    <x v="2"/>
    <s v="Almuerzo"/>
    <x v="2"/>
    <n v="32.5"/>
  </r>
  <r>
    <x v="1"/>
    <s v="Desayuno"/>
    <x v="0"/>
    <n v="13.85"/>
  </r>
  <r>
    <x v="3"/>
    <s v="Cena"/>
    <x v="2"/>
    <n v="15.08"/>
  </r>
  <r>
    <x v="2"/>
    <s v="Cena"/>
    <x v="2"/>
    <n v="13.85"/>
  </r>
  <r>
    <x v="2"/>
    <s v="Almuerzo"/>
    <x v="2"/>
    <n v="38.89"/>
  </r>
  <r>
    <x v="0"/>
    <s v="Desayuno"/>
    <x v="2"/>
    <n v="32.17"/>
  </r>
  <r>
    <x v="4"/>
    <s v="Cena"/>
    <x v="0"/>
    <n v="36.61"/>
  </r>
  <r>
    <x v="2"/>
    <s v="Almuerzo"/>
    <x v="0"/>
    <n v="25.21"/>
  </r>
  <r>
    <x v="4"/>
    <s v="Cena"/>
    <x v="2"/>
    <n v="13.19"/>
  </r>
  <r>
    <x v="1"/>
    <s v="Desayuno"/>
    <x v="2"/>
    <n v="17.5"/>
  </r>
  <r>
    <x v="4"/>
    <s v="Almuerzo"/>
    <x v="0"/>
    <n v="41.56"/>
  </r>
  <r>
    <x v="2"/>
    <s v="Cena"/>
    <x v="2"/>
    <n v="17.93"/>
  </r>
  <r>
    <x v="3"/>
    <s v="Cena"/>
    <x v="2"/>
    <n v="19.28"/>
  </r>
  <r>
    <x v="3"/>
    <s v="Almuerzo"/>
    <x v="0"/>
    <n v="30.62"/>
  </r>
  <r>
    <x v="0"/>
    <s v="Desayuno"/>
    <x v="0"/>
    <n v="19.600000000000001"/>
  </r>
  <r>
    <x v="0"/>
    <s v="Almuerzo"/>
    <x v="2"/>
    <n v="38.520000000000003"/>
  </r>
  <r>
    <x v="0"/>
    <s v="Desayuno"/>
    <x v="2"/>
    <n v="47.05"/>
  </r>
  <r>
    <x v="0"/>
    <s v="Desayuno"/>
    <x v="2"/>
    <n v="20.059999999999999"/>
  </r>
  <r>
    <x v="3"/>
    <s v="Almuerzo"/>
    <x v="2"/>
    <n v="23.01"/>
  </r>
  <r>
    <x v="2"/>
    <s v="Almuerzo"/>
    <x v="2"/>
    <n v="33.01"/>
  </r>
  <r>
    <x v="4"/>
    <s v="Almuerzo"/>
    <x v="2"/>
    <n v="13.98"/>
  </r>
  <r>
    <x v="3"/>
    <s v="Almuerzo"/>
    <x v="0"/>
    <n v="35.93"/>
  </r>
  <r>
    <x v="4"/>
    <s v="Almuerzo"/>
    <x v="2"/>
    <n v="48.52"/>
  </r>
  <r>
    <x v="2"/>
    <s v="Almuerzo"/>
    <x v="2"/>
    <n v="30.78"/>
  </r>
  <r>
    <x v="3"/>
    <s v="Desayuno"/>
    <x v="2"/>
    <n v="40.630000000000003"/>
  </r>
  <r>
    <x v="3"/>
    <s v="Desayuno"/>
    <x v="0"/>
    <n v="36.21"/>
  </r>
  <r>
    <x v="1"/>
    <s v="Desayuno"/>
    <x v="2"/>
    <n v="48.93"/>
  </r>
  <r>
    <x v="0"/>
    <s v="Desayuno"/>
    <x v="1"/>
    <n v="17.55"/>
  </r>
  <r>
    <x v="3"/>
    <s v="Cena"/>
    <x v="2"/>
    <n v="27.37"/>
  </r>
  <r>
    <x v="3"/>
    <s v="Desayuno"/>
    <x v="2"/>
    <n v="29.58"/>
  </r>
  <r>
    <x v="3"/>
    <s v="Desayuno"/>
    <x v="2"/>
    <n v="30.53"/>
  </r>
  <r>
    <x v="0"/>
    <s v="Desayuno"/>
    <x v="2"/>
    <n v="28.92"/>
  </r>
  <r>
    <x v="0"/>
    <s v="Desayuno"/>
    <x v="0"/>
    <n v="26.87"/>
  </r>
  <r>
    <x v="3"/>
    <s v="Cena"/>
    <x v="2"/>
    <n v="42.1"/>
  </r>
  <r>
    <x v="2"/>
    <s v="Almuerzo"/>
    <x v="2"/>
    <n v="12.2"/>
  </r>
  <r>
    <x v="0"/>
    <s v="Almuerzo"/>
    <x v="2"/>
    <n v="39.26"/>
  </r>
  <r>
    <x v="2"/>
    <s v="Cena"/>
    <x v="1"/>
    <n v="41.73"/>
  </r>
  <r>
    <x v="1"/>
    <s v="Almuerzo"/>
    <x v="2"/>
    <n v="47.21"/>
  </r>
  <r>
    <x v="0"/>
    <s v="Almuerzo"/>
    <x v="2"/>
    <n v="49.02"/>
  </r>
  <r>
    <x v="3"/>
    <s v="Almuerzo"/>
    <x v="0"/>
    <n v="48.28"/>
  </r>
  <r>
    <x v="0"/>
    <s v="Almuerzo"/>
    <x v="1"/>
    <n v="34.97"/>
  </r>
  <r>
    <x v="0"/>
    <s v="Almuerzo"/>
    <x v="1"/>
    <n v="10.57"/>
  </r>
  <r>
    <x v="0"/>
    <s v="Cena"/>
    <x v="2"/>
    <n v="12.62"/>
  </r>
  <r>
    <x v="1"/>
    <s v="Desayuno"/>
    <x v="0"/>
    <n v="37.65"/>
  </r>
  <r>
    <x v="3"/>
    <s v="Almuerzo"/>
    <x v="2"/>
    <n v="34.83"/>
  </r>
  <r>
    <x v="0"/>
    <s v="Almuerzo"/>
    <x v="2"/>
    <n v="47.79"/>
  </r>
  <r>
    <x v="4"/>
    <s v="Cena"/>
    <x v="2"/>
    <n v="32.51"/>
  </r>
  <r>
    <x v="2"/>
    <s v="Almuerzo"/>
    <x v="2"/>
    <n v="17.170000000000002"/>
  </r>
  <r>
    <x v="3"/>
    <s v="Desayuno"/>
    <x v="0"/>
    <n v="26.62"/>
  </r>
  <r>
    <x v="2"/>
    <s v="Almuerzo"/>
    <x v="2"/>
    <n v="33.35"/>
  </r>
  <r>
    <x v="0"/>
    <s v="Almuerzo"/>
    <x v="2"/>
    <n v="22.3"/>
  </r>
  <r>
    <x v="1"/>
    <s v="Almuerzo"/>
    <x v="1"/>
    <n v="27.51"/>
  </r>
  <r>
    <x v="4"/>
    <s v="Almuerzo"/>
    <x v="2"/>
    <n v="14.96"/>
  </r>
  <r>
    <x v="1"/>
    <s v="Almuerzo"/>
    <x v="1"/>
    <n v="40.31"/>
  </r>
  <r>
    <x v="0"/>
    <s v="Desayuno"/>
    <x v="2"/>
    <n v="10.61"/>
  </r>
  <r>
    <x v="0"/>
    <s v="Cena"/>
    <x v="0"/>
    <n v="22.53"/>
  </r>
  <r>
    <x v="1"/>
    <s v="Desayuno"/>
    <x v="0"/>
    <n v="27.69"/>
  </r>
  <r>
    <x v="2"/>
    <s v="Cena"/>
    <x v="0"/>
    <n v="19.8"/>
  </r>
  <r>
    <x v="4"/>
    <s v="Almuerzo"/>
    <x v="2"/>
    <n v="31.33"/>
  </r>
  <r>
    <x v="1"/>
    <s v="Desayuno"/>
    <x v="0"/>
    <n v="39.32"/>
  </r>
  <r>
    <x v="0"/>
    <s v="Desayuno"/>
    <x v="2"/>
    <n v="11.14"/>
  </r>
  <r>
    <x v="4"/>
    <s v="Almuerzo"/>
    <x v="0"/>
    <n v="28.96"/>
  </r>
  <r>
    <x v="3"/>
    <s v="Almuerzo"/>
    <x v="1"/>
    <n v="20.84"/>
  </r>
  <r>
    <x v="2"/>
    <s v="Almuerzo"/>
    <x v="2"/>
    <n v="27.03"/>
  </r>
  <r>
    <x v="0"/>
    <s v="Almuerzo"/>
    <x v="2"/>
    <n v="39.14"/>
  </r>
  <r>
    <x v="0"/>
    <s v="Almuerzo"/>
    <x v="2"/>
    <n v="42.68"/>
  </r>
  <r>
    <x v="0"/>
    <s v="Almuerzo"/>
    <x v="2"/>
    <n v="48.6"/>
  </r>
  <r>
    <x v="2"/>
    <s v="Almuerzo"/>
    <x v="2"/>
    <n v="32.729999999999997"/>
  </r>
  <r>
    <x v="4"/>
    <s v="Almuerzo"/>
    <x v="2"/>
    <n v="12.54"/>
  </r>
  <r>
    <x v="0"/>
    <s v="Almuerzo"/>
    <x v="2"/>
    <n v="18.05"/>
  </r>
  <r>
    <x v="2"/>
    <s v="Almuerzo"/>
    <x v="0"/>
    <n v="40.9"/>
  </r>
  <r>
    <x v="2"/>
    <s v="Cena"/>
    <x v="1"/>
    <n v="34.5"/>
  </r>
  <r>
    <x v="4"/>
    <s v="Desayuno"/>
    <x v="0"/>
    <n v="37.79"/>
  </r>
  <r>
    <x v="1"/>
    <s v="Desayuno"/>
    <x v="2"/>
    <n v="48.96"/>
  </r>
  <r>
    <x v="3"/>
    <s v="Almuerzo"/>
    <x v="2"/>
    <n v="27.32"/>
  </r>
  <r>
    <x v="4"/>
    <s v="Almuerzo"/>
    <x v="2"/>
    <n v="42.96"/>
  </r>
  <r>
    <x v="2"/>
    <s v="Almuerzo"/>
    <x v="2"/>
    <n v="15.87"/>
  </r>
  <r>
    <x v="0"/>
    <s v="Almuerzo"/>
    <x v="2"/>
    <n v="31.02"/>
  </r>
  <r>
    <x v="1"/>
    <s v="Almuerzo"/>
    <x v="2"/>
    <n v="14.76"/>
  </r>
  <r>
    <x v="3"/>
    <s v="Almuerzo"/>
    <x v="2"/>
    <n v="32.56"/>
  </r>
  <r>
    <x v="2"/>
    <s v="Cena"/>
    <x v="2"/>
    <n v="14.56"/>
  </r>
  <r>
    <x v="2"/>
    <s v="Cena"/>
    <x v="1"/>
    <n v="34.03"/>
  </r>
  <r>
    <x v="4"/>
    <s v="Desayuno"/>
    <x v="0"/>
    <n v="22.98"/>
  </r>
  <r>
    <x v="2"/>
    <s v="Almuerzo"/>
    <x v="2"/>
    <n v="10.14"/>
  </r>
  <r>
    <x v="1"/>
    <s v="Almuerzo"/>
    <x v="2"/>
    <n v="48.7"/>
  </r>
  <r>
    <x v="4"/>
    <s v="Cena"/>
    <x v="2"/>
    <n v="43.65"/>
  </r>
  <r>
    <x v="1"/>
    <s v="Almuerzo"/>
    <x v="0"/>
    <n v="21.88"/>
  </r>
  <r>
    <x v="3"/>
    <s v="Cena"/>
    <x v="2"/>
    <n v="12.94"/>
  </r>
  <r>
    <x v="4"/>
    <s v="Cena"/>
    <x v="2"/>
    <n v="23.01"/>
  </r>
  <r>
    <x v="3"/>
    <s v="Desayuno"/>
    <x v="2"/>
    <n v="13.17"/>
  </r>
  <r>
    <x v="4"/>
    <s v="Cena"/>
    <x v="2"/>
    <n v="20.51"/>
  </r>
  <r>
    <x v="1"/>
    <s v="Cena"/>
    <x v="2"/>
    <n v="12.9"/>
  </r>
  <r>
    <x v="2"/>
    <s v="Cena"/>
    <x v="2"/>
    <n v="35.08"/>
  </r>
  <r>
    <x v="0"/>
    <s v="Cena"/>
    <x v="2"/>
    <n v="35.51"/>
  </r>
  <r>
    <x v="3"/>
    <s v="Almuerzo"/>
    <x v="2"/>
    <n v="14.09"/>
  </r>
  <r>
    <x v="2"/>
    <s v="Almuerzo"/>
    <x v="2"/>
    <n v="31.49"/>
  </r>
  <r>
    <x v="1"/>
    <s v="Almuerzo"/>
    <x v="2"/>
    <n v="17.57"/>
  </r>
  <r>
    <x v="2"/>
    <s v="Almuerzo"/>
    <x v="2"/>
    <n v="39.72"/>
  </r>
  <r>
    <x v="1"/>
    <s v="Almuerzo"/>
    <x v="1"/>
    <n v="34.130000000000003"/>
  </r>
  <r>
    <x v="2"/>
    <s v="Cena"/>
    <x v="1"/>
    <n v="11.02"/>
  </r>
  <r>
    <x v="2"/>
    <s v="Almuerzo"/>
    <x v="2"/>
    <n v="49.43"/>
  </r>
  <r>
    <x v="4"/>
    <s v="Almuerzo"/>
    <x v="2"/>
    <n v="47.8"/>
  </r>
  <r>
    <x v="2"/>
    <s v="Almuerzo"/>
    <x v="1"/>
    <n v="43.74"/>
  </r>
  <r>
    <x v="4"/>
    <s v="Desayuno"/>
    <x v="2"/>
    <n v="15.6"/>
  </r>
  <r>
    <x v="4"/>
    <s v="Almuerzo"/>
    <x v="2"/>
    <n v="10.95"/>
  </r>
  <r>
    <x v="4"/>
    <s v="Almuerzo"/>
    <x v="0"/>
    <n v="42.09"/>
  </r>
  <r>
    <x v="3"/>
    <s v="Almuerzo"/>
    <x v="2"/>
    <n v="39.82"/>
  </r>
  <r>
    <x v="4"/>
    <s v="Cena"/>
    <x v="2"/>
    <n v="18.71"/>
  </r>
  <r>
    <x v="4"/>
    <s v="Almuerzo"/>
    <x v="2"/>
    <n v="45.77"/>
  </r>
  <r>
    <x v="4"/>
    <s v="Almuerzo"/>
    <x v="2"/>
    <n v="37.15"/>
  </r>
  <r>
    <x v="3"/>
    <s v="Almuerzo"/>
    <x v="2"/>
    <n v="30.48"/>
  </r>
  <r>
    <x v="3"/>
    <s v="Almuerzo"/>
    <x v="2"/>
    <n v="10.14"/>
  </r>
  <r>
    <x v="0"/>
    <s v="Almuerzo"/>
    <x v="2"/>
    <n v="12.56"/>
  </r>
  <r>
    <x v="1"/>
    <s v="Almuerzo"/>
    <x v="2"/>
    <n v="19.3"/>
  </r>
  <r>
    <x v="0"/>
    <s v="Cena"/>
    <x v="2"/>
    <n v="25.56"/>
  </r>
  <r>
    <x v="2"/>
    <s v="Almuerzo"/>
    <x v="2"/>
    <n v="38.85"/>
  </r>
  <r>
    <x v="2"/>
    <s v="Almuerzo"/>
    <x v="1"/>
    <n v="23.31"/>
  </r>
  <r>
    <x v="4"/>
    <s v="Cena"/>
    <x v="2"/>
    <n v="21.07"/>
  </r>
  <r>
    <x v="2"/>
    <s v="Almuerzo"/>
    <x v="0"/>
    <n v="14.48"/>
  </r>
  <r>
    <x v="1"/>
    <s v="Almuerzo"/>
    <x v="2"/>
    <n v="25.26"/>
  </r>
  <r>
    <x v="1"/>
    <s v="Desayuno"/>
    <x v="2"/>
    <n v="14.28"/>
  </r>
  <r>
    <x v="1"/>
    <s v="Almuerzo"/>
    <x v="2"/>
    <n v="35.24"/>
  </r>
  <r>
    <x v="4"/>
    <s v="Cena"/>
    <x v="2"/>
    <n v="28.68"/>
  </r>
  <r>
    <x v="4"/>
    <s v="Cena"/>
    <x v="2"/>
    <n v="35.68"/>
  </r>
  <r>
    <x v="0"/>
    <s v="Almuerzo"/>
    <x v="1"/>
    <n v="42.25"/>
  </r>
  <r>
    <x v="0"/>
    <s v="Almuerzo"/>
    <x v="2"/>
    <n v="48.9"/>
  </r>
  <r>
    <x v="3"/>
    <s v="Desayuno"/>
    <x v="2"/>
    <n v="46.37"/>
  </r>
  <r>
    <x v="4"/>
    <s v="Almuerzo"/>
    <x v="2"/>
    <n v="43.48"/>
  </r>
  <r>
    <x v="2"/>
    <s v="Desayuno"/>
    <x v="2"/>
    <n v="36.83"/>
  </r>
  <r>
    <x v="1"/>
    <s v="Almuerzo"/>
    <x v="2"/>
    <n v="39.619999999999997"/>
  </r>
  <r>
    <x v="3"/>
    <s v="Desayuno"/>
    <x v="0"/>
    <n v="19.7"/>
  </r>
  <r>
    <x v="4"/>
    <s v="Almuerzo"/>
    <x v="2"/>
    <n v="21.94"/>
  </r>
  <r>
    <x v="2"/>
    <s v="Almuerzo"/>
    <x v="1"/>
    <n v="17.260000000000002"/>
  </r>
  <r>
    <x v="4"/>
    <s v="Almuerzo"/>
    <x v="2"/>
    <n v="15.21"/>
  </r>
  <r>
    <x v="1"/>
    <s v="Almuerzo"/>
    <x v="2"/>
    <n v="32.770000000000003"/>
  </r>
  <r>
    <x v="4"/>
    <s v="Cena"/>
    <x v="2"/>
    <n v="49.6"/>
  </r>
  <r>
    <x v="3"/>
    <s v="Cena"/>
    <x v="1"/>
    <n v="21.51"/>
  </r>
  <r>
    <x v="2"/>
    <s v="Almuerzo"/>
    <x v="2"/>
    <n v="21.17"/>
  </r>
  <r>
    <x v="2"/>
    <s v="Almuerzo"/>
    <x v="0"/>
    <n v="17.07"/>
  </r>
  <r>
    <x v="4"/>
    <s v="Almuerzo"/>
    <x v="2"/>
    <n v="48.5"/>
  </r>
  <r>
    <x v="1"/>
    <s v="Almuerzo"/>
    <x v="2"/>
    <n v="44.9"/>
  </r>
  <r>
    <x v="1"/>
    <s v="Almuerzo"/>
    <x v="2"/>
    <n v="26.63"/>
  </r>
  <r>
    <x v="1"/>
    <s v="Almuerzo"/>
    <x v="0"/>
    <n v="42.31"/>
  </r>
  <r>
    <x v="2"/>
    <s v="Desayuno"/>
    <x v="2"/>
    <n v="14.28"/>
  </r>
  <r>
    <x v="1"/>
    <s v="Cena"/>
    <x v="2"/>
    <n v="25.26"/>
  </r>
  <r>
    <x v="4"/>
    <s v="Almuerzo"/>
    <x v="2"/>
    <n v="47.46"/>
  </r>
  <r>
    <x v="4"/>
    <s v="Desayuno"/>
    <x v="0"/>
    <n v="28.49"/>
  </r>
  <r>
    <x v="2"/>
    <s v="Almuerzo"/>
    <x v="1"/>
    <n v="36.79"/>
  </r>
  <r>
    <x v="2"/>
    <s v="Almuerzo"/>
    <x v="0"/>
    <n v="15.63"/>
  </r>
  <r>
    <x v="4"/>
    <s v="Almuerzo"/>
    <x v="2"/>
    <n v="21.66"/>
  </r>
  <r>
    <x v="3"/>
    <s v="Cena"/>
    <x v="0"/>
    <n v="19.55"/>
  </r>
  <r>
    <x v="0"/>
    <s v="Desayuno"/>
    <x v="0"/>
    <n v="43.53"/>
  </r>
  <r>
    <x v="4"/>
    <s v="Desayuno"/>
    <x v="2"/>
    <n v="33.85"/>
  </r>
  <r>
    <x v="1"/>
    <s v="Almuerzo"/>
    <x v="1"/>
    <n v="32.78"/>
  </r>
  <r>
    <x v="0"/>
    <s v="Almuerzo"/>
    <x v="0"/>
    <n v="39.58"/>
  </r>
  <r>
    <x v="3"/>
    <s v="Desayuno"/>
    <x v="1"/>
    <n v="18.63"/>
  </r>
  <r>
    <x v="1"/>
    <s v="Almuerzo"/>
    <x v="2"/>
    <n v="42.02"/>
  </r>
  <r>
    <x v="0"/>
    <s v="Desayuno"/>
    <x v="2"/>
    <n v="18.84"/>
  </r>
  <r>
    <x v="1"/>
    <s v="Almuerzo"/>
    <x v="2"/>
    <n v="12.74"/>
  </r>
  <r>
    <x v="4"/>
    <s v="Almuerzo"/>
    <x v="2"/>
    <n v="22.76"/>
  </r>
  <r>
    <x v="3"/>
    <s v="Cena"/>
    <x v="2"/>
    <n v="39.07"/>
  </r>
  <r>
    <x v="1"/>
    <s v="Desayuno"/>
    <x v="0"/>
    <n v="12.66"/>
  </r>
  <r>
    <x v="1"/>
    <s v="Almuerzo"/>
    <x v="2"/>
    <n v="45.76"/>
  </r>
  <r>
    <x v="0"/>
    <s v="Almuerzo"/>
    <x v="0"/>
    <n v="37.380000000000003"/>
  </r>
  <r>
    <x v="0"/>
    <s v="Desayuno"/>
    <x v="2"/>
    <n v="22.27"/>
  </r>
  <r>
    <x v="3"/>
    <s v="Almuerzo"/>
    <x v="2"/>
    <n v="26.79"/>
  </r>
  <r>
    <x v="4"/>
    <s v="Desayuno"/>
    <x v="2"/>
    <n v="34.68"/>
  </r>
  <r>
    <x v="1"/>
    <s v="Almuerzo"/>
    <x v="2"/>
    <n v="16.62"/>
  </r>
  <r>
    <x v="3"/>
    <s v="Almuerzo"/>
    <x v="2"/>
    <n v="32.67"/>
  </r>
  <r>
    <x v="1"/>
    <s v="Desayuno"/>
    <x v="2"/>
    <n v="11.85"/>
  </r>
  <r>
    <x v="2"/>
    <s v="Desayuno"/>
    <x v="2"/>
    <n v="33.96"/>
  </r>
  <r>
    <x v="1"/>
    <s v="Almuerzo"/>
    <x v="2"/>
    <n v="39.42"/>
  </r>
  <r>
    <x v="0"/>
    <s v="Almuerzo"/>
    <x v="0"/>
    <n v="29.93"/>
  </r>
  <r>
    <x v="0"/>
    <s v="Almuerzo"/>
    <x v="2"/>
    <n v="21.99"/>
  </r>
  <r>
    <x v="2"/>
    <s v="Cena"/>
    <x v="0"/>
    <n v="22.69"/>
  </r>
  <r>
    <x v="4"/>
    <s v="Desayuno"/>
    <x v="0"/>
    <n v="37.619999999999997"/>
  </r>
  <r>
    <x v="1"/>
    <s v="Cena"/>
    <x v="2"/>
    <n v="28.38"/>
  </r>
  <r>
    <x v="3"/>
    <s v="Almuerzo"/>
    <x v="2"/>
    <n v="32.9"/>
  </r>
  <r>
    <x v="0"/>
    <s v="Almuerzo"/>
    <x v="2"/>
    <n v="35.840000000000003"/>
  </r>
  <r>
    <x v="3"/>
    <s v="Cena"/>
    <x v="1"/>
    <n v="31.31"/>
  </r>
  <r>
    <x v="2"/>
    <s v="Cena"/>
    <x v="2"/>
    <n v="25.76"/>
  </r>
  <r>
    <x v="0"/>
    <s v="Cena"/>
    <x v="2"/>
    <n v="11.65"/>
  </r>
  <r>
    <x v="2"/>
    <s v="Desayuno"/>
    <x v="2"/>
    <n v="43.42"/>
  </r>
  <r>
    <x v="3"/>
    <s v="Almuerzo"/>
    <x v="2"/>
    <n v="42.8"/>
  </r>
  <r>
    <x v="1"/>
    <s v="Desayuno"/>
    <x v="2"/>
    <n v="16.260000000000002"/>
  </r>
  <r>
    <x v="4"/>
    <s v="Almuerzo"/>
    <x v="2"/>
    <n v="14.97"/>
  </r>
  <r>
    <x v="1"/>
    <s v="Almuerzo"/>
    <x v="2"/>
    <n v="35.950000000000003"/>
  </r>
  <r>
    <x v="3"/>
    <s v="Almuerzo"/>
    <x v="2"/>
    <n v="37.369999999999997"/>
  </r>
  <r>
    <x v="0"/>
    <s v="Desayuno"/>
    <x v="2"/>
    <n v="22.74"/>
  </r>
  <r>
    <x v="4"/>
    <s v="Almuerzo"/>
    <x v="2"/>
    <n v="38.840000000000003"/>
  </r>
  <r>
    <x v="2"/>
    <s v="Almuerzo"/>
    <x v="2"/>
    <n v="43.79"/>
  </r>
  <r>
    <x v="4"/>
    <s v="Almuerzo"/>
    <x v="2"/>
    <n v="20.85"/>
  </r>
  <r>
    <x v="4"/>
    <s v="Almuerzo"/>
    <x v="1"/>
    <n v="23.92"/>
  </r>
  <r>
    <x v="4"/>
    <s v="Desayuno"/>
    <x v="2"/>
    <n v="18.48"/>
  </r>
  <r>
    <x v="3"/>
    <s v="Almuerzo"/>
    <x v="2"/>
    <n v="34.590000000000003"/>
  </r>
  <r>
    <x v="4"/>
    <s v="Cena"/>
    <x v="2"/>
    <n v="43.99"/>
  </r>
  <r>
    <x v="4"/>
    <s v="Almuerzo"/>
    <x v="2"/>
    <n v="15.18"/>
  </r>
  <r>
    <x v="4"/>
    <s v="Almuerzo"/>
    <x v="1"/>
    <n v="35.35"/>
  </r>
  <r>
    <x v="3"/>
    <s v="Almuerzo"/>
    <x v="2"/>
    <n v="45.41"/>
  </r>
  <r>
    <x v="0"/>
    <s v="Almuerzo"/>
    <x v="2"/>
    <n v="26.91"/>
  </r>
  <r>
    <x v="0"/>
    <s v="Almuerzo"/>
    <x v="2"/>
    <n v="32.869999999999997"/>
  </r>
  <r>
    <x v="4"/>
    <s v="Cena"/>
    <x v="0"/>
    <n v="43.02"/>
  </r>
  <r>
    <x v="1"/>
    <s v="Desayuno"/>
    <x v="1"/>
    <n v="22.95"/>
  </r>
  <r>
    <x v="2"/>
    <s v="Almuerzo"/>
    <x v="0"/>
    <n v="15.62"/>
  </r>
  <r>
    <x v="0"/>
    <s v="Almuerzo"/>
    <x v="2"/>
    <n v="25.91"/>
  </r>
  <r>
    <x v="3"/>
    <s v="Almuerzo"/>
    <x v="2"/>
    <n v="30.19"/>
  </r>
  <r>
    <x v="2"/>
    <s v="Cena"/>
    <x v="1"/>
    <n v="34.39"/>
  </r>
  <r>
    <x v="0"/>
    <s v="Desayuno"/>
    <x v="0"/>
    <n v="17.95"/>
  </r>
  <r>
    <x v="3"/>
    <s v="Cena"/>
    <x v="0"/>
    <n v="20.09"/>
  </r>
  <r>
    <x v="4"/>
    <s v="Cena"/>
    <x v="2"/>
    <n v="23.59"/>
  </r>
  <r>
    <x v="1"/>
    <s v="Desayuno"/>
    <x v="2"/>
    <n v="39.450000000000003"/>
  </r>
  <r>
    <x v="4"/>
    <s v="Almuerzo"/>
    <x v="2"/>
    <n v="46"/>
  </r>
  <r>
    <x v="0"/>
    <s v="Desayuno"/>
    <x v="0"/>
    <n v="28.68"/>
  </r>
  <r>
    <x v="4"/>
    <s v="Cena"/>
    <x v="0"/>
    <n v="41.35"/>
  </r>
  <r>
    <x v="2"/>
    <s v="Desayuno"/>
    <x v="1"/>
    <n v="20.9"/>
  </r>
  <r>
    <x v="1"/>
    <s v="Almuerzo"/>
    <x v="2"/>
    <n v="47.85"/>
  </r>
  <r>
    <x v="1"/>
    <s v="Desayuno"/>
    <x v="0"/>
    <n v="33.700000000000003"/>
  </r>
  <r>
    <x v="0"/>
    <s v="Desayuno"/>
    <x v="2"/>
    <n v="49.05"/>
  </r>
  <r>
    <x v="4"/>
    <s v="Cena"/>
    <x v="2"/>
    <n v="49.37"/>
  </r>
  <r>
    <x v="3"/>
    <s v="Almuerzo"/>
    <x v="2"/>
    <n v="44.91"/>
  </r>
  <r>
    <x v="2"/>
    <s v="Almuerzo"/>
    <x v="1"/>
    <n v="12.18"/>
  </r>
  <r>
    <x v="4"/>
    <s v="Almuerzo"/>
    <x v="0"/>
    <n v="47.81"/>
  </r>
  <r>
    <x v="3"/>
    <s v="Cena"/>
    <x v="2"/>
    <n v="20.04"/>
  </r>
  <r>
    <x v="2"/>
    <s v="Almuerzo"/>
    <x v="2"/>
    <n v="28.88"/>
  </r>
  <r>
    <x v="1"/>
    <s v="Almuerzo"/>
    <x v="2"/>
    <n v="35.340000000000003"/>
  </r>
  <r>
    <x v="0"/>
    <s v="Almuerzo"/>
    <x v="2"/>
    <n v="28.33"/>
  </r>
  <r>
    <x v="0"/>
    <s v="Desayuno"/>
    <x v="2"/>
    <n v="17.54"/>
  </r>
  <r>
    <x v="0"/>
    <s v="Cena"/>
    <x v="0"/>
    <n v="10.28"/>
  </r>
  <r>
    <x v="0"/>
    <s v="Almuerzo"/>
    <x v="2"/>
    <n v="44.38"/>
  </r>
  <r>
    <x v="0"/>
    <s v="Almuerzo"/>
    <x v="0"/>
    <n v="19.600000000000001"/>
  </r>
  <r>
    <x v="2"/>
    <s v="Desayuno"/>
    <x v="1"/>
    <n v="41.08"/>
  </r>
  <r>
    <x v="2"/>
    <s v="Almuerzo"/>
    <x v="0"/>
    <n v="14.09"/>
  </r>
  <r>
    <x v="2"/>
    <s v="Almuerzo"/>
    <x v="1"/>
    <n v="35.880000000000003"/>
  </r>
  <r>
    <x v="1"/>
    <s v="Almuerzo"/>
    <x v="2"/>
    <n v="45.26"/>
  </r>
  <r>
    <x v="2"/>
    <s v="Almuerzo"/>
    <x v="2"/>
    <n v="24.36"/>
  </r>
  <r>
    <x v="3"/>
    <s v="Cena"/>
    <x v="0"/>
    <n v="31.53"/>
  </r>
  <r>
    <x v="1"/>
    <s v="Almuerzo"/>
    <x v="2"/>
    <n v="44.24"/>
  </r>
  <r>
    <x v="1"/>
    <s v="Cena"/>
    <x v="2"/>
    <n v="21.49"/>
  </r>
  <r>
    <x v="3"/>
    <s v="Desayuno"/>
    <x v="1"/>
    <n v="20.07"/>
  </r>
  <r>
    <x v="3"/>
    <s v="Cena"/>
    <x v="1"/>
    <n v="33.08"/>
  </r>
  <r>
    <x v="1"/>
    <s v="Almuerzo"/>
    <x v="2"/>
    <n v="15.11"/>
  </r>
  <r>
    <x v="0"/>
    <s v="Almuerzo"/>
    <x v="2"/>
    <n v="42.62"/>
  </r>
  <r>
    <x v="4"/>
    <s v="Almuerzo"/>
    <x v="0"/>
    <n v="42.83"/>
  </r>
  <r>
    <x v="4"/>
    <s v="Almuerzo"/>
    <x v="0"/>
    <n v="21.13"/>
  </r>
  <r>
    <x v="1"/>
    <s v="Almuerzo"/>
    <x v="2"/>
    <n v="28.52"/>
  </r>
  <r>
    <x v="3"/>
    <s v="Almuerzo"/>
    <x v="2"/>
    <n v="38.4"/>
  </r>
  <r>
    <x v="3"/>
    <s v="Almuerzo"/>
    <x v="2"/>
    <n v="49.54"/>
  </r>
  <r>
    <x v="4"/>
    <s v="Almuerzo"/>
    <x v="1"/>
    <n v="46.21"/>
  </r>
  <r>
    <x v="0"/>
    <s v="Almuerzo"/>
    <x v="2"/>
    <n v="47.08"/>
  </r>
  <r>
    <x v="3"/>
    <s v="Almuerzo"/>
    <x v="2"/>
    <n v="42.57"/>
  </r>
  <r>
    <x v="4"/>
    <s v="Almuerzo"/>
    <x v="2"/>
    <n v="33.520000000000003"/>
  </r>
  <r>
    <x v="4"/>
    <s v="Cena"/>
    <x v="1"/>
    <n v="21.71"/>
  </r>
  <r>
    <x v="4"/>
    <s v="Almuerzo"/>
    <x v="2"/>
    <n v="34.119999999999997"/>
  </r>
  <r>
    <x v="0"/>
    <s v="Almuerzo"/>
    <x v="2"/>
    <n v="32.799999999999997"/>
  </r>
  <r>
    <x v="0"/>
    <s v="Almuerzo"/>
    <x v="2"/>
    <n v="35.96"/>
  </r>
  <r>
    <x v="4"/>
    <s v="Almuerzo"/>
    <x v="0"/>
    <n v="44.54"/>
  </r>
  <r>
    <x v="4"/>
    <s v="Almuerzo"/>
    <x v="2"/>
    <n v="13.27"/>
  </r>
  <r>
    <x v="2"/>
    <s v="Almuerzo"/>
    <x v="2"/>
    <n v="20.23"/>
  </r>
  <r>
    <x v="2"/>
    <s v="Cena"/>
    <x v="0"/>
    <n v="35.99"/>
  </r>
  <r>
    <x v="0"/>
    <s v="Almuerzo"/>
    <x v="0"/>
    <n v="36.979999999999997"/>
  </r>
  <r>
    <x v="0"/>
    <s v="Desayuno"/>
    <x v="2"/>
    <n v="10.07"/>
  </r>
  <r>
    <x v="0"/>
    <s v="Cena"/>
    <x v="1"/>
    <n v="32.79"/>
  </r>
  <r>
    <x v="0"/>
    <s v="Desayuno"/>
    <x v="2"/>
    <n v="35.03"/>
  </r>
  <r>
    <x v="0"/>
    <s v="Cena"/>
    <x v="1"/>
    <n v="33.93"/>
  </r>
  <r>
    <x v="4"/>
    <s v="Almuerzo"/>
    <x v="0"/>
    <n v="28.96"/>
  </r>
  <r>
    <x v="2"/>
    <s v="Desayuno"/>
    <x v="2"/>
    <n v="40.94"/>
  </r>
  <r>
    <x v="0"/>
    <s v="Desayuno"/>
    <x v="2"/>
    <n v="44.33"/>
  </r>
  <r>
    <x v="2"/>
    <s v="Almuerzo"/>
    <x v="2"/>
    <n v="35.67"/>
  </r>
  <r>
    <x v="4"/>
    <s v="Almuerzo"/>
    <x v="0"/>
    <n v="48.8"/>
  </r>
  <r>
    <x v="0"/>
    <s v="Almuerzo"/>
    <x v="0"/>
    <n v="46.01"/>
  </r>
  <r>
    <x v="2"/>
    <s v="Almuerzo"/>
    <x v="2"/>
    <n v="40.33"/>
  </r>
  <r>
    <x v="2"/>
    <s v="Almuerzo"/>
    <x v="0"/>
    <n v="23.7"/>
  </r>
  <r>
    <x v="1"/>
    <s v="Almuerzo"/>
    <x v="2"/>
    <n v="45.46"/>
  </r>
  <r>
    <x v="3"/>
    <s v="Almuerzo"/>
    <x v="2"/>
    <n v="11.31"/>
  </r>
  <r>
    <x v="2"/>
    <s v="Almuerzo"/>
    <x v="2"/>
    <n v="30.97"/>
  </r>
  <r>
    <x v="0"/>
    <s v="Almuerzo"/>
    <x v="0"/>
    <n v="41.35"/>
  </r>
  <r>
    <x v="4"/>
    <s v="Cena"/>
    <x v="2"/>
    <n v="16.809999999999999"/>
  </r>
  <r>
    <x v="2"/>
    <s v="Almuerzo"/>
    <x v="1"/>
    <n v="16.5"/>
  </r>
  <r>
    <x v="1"/>
    <s v="Almuerzo"/>
    <x v="2"/>
    <n v="24.2"/>
  </r>
  <r>
    <x v="2"/>
    <s v="Almuerzo"/>
    <x v="2"/>
    <n v="42.6"/>
  </r>
  <r>
    <x v="0"/>
    <s v="Almuerzo"/>
    <x v="1"/>
    <n v="24.38"/>
  </r>
  <r>
    <x v="3"/>
    <s v="Almuerzo"/>
    <x v="2"/>
    <n v="31.58"/>
  </r>
  <r>
    <x v="3"/>
    <s v="Almuerzo"/>
    <x v="2"/>
    <n v="28.9"/>
  </r>
  <r>
    <x v="0"/>
    <s v="Almuerzo"/>
    <x v="2"/>
    <n v="36.549999999999997"/>
  </r>
  <r>
    <x v="1"/>
    <s v="Almuerzo"/>
    <x v="2"/>
    <n v="23.29"/>
  </r>
  <r>
    <x v="3"/>
    <s v="Cena"/>
    <x v="2"/>
    <n v="37.9"/>
  </r>
  <r>
    <x v="1"/>
    <s v="Almuerzo"/>
    <x v="2"/>
    <n v="44.28"/>
  </r>
  <r>
    <x v="3"/>
    <s v="Almuerzo"/>
    <x v="2"/>
    <n v="23.54"/>
  </r>
  <r>
    <x v="2"/>
    <s v="Desayuno"/>
    <x v="1"/>
    <n v="23.56"/>
  </r>
  <r>
    <x v="1"/>
    <s v="Desayuno"/>
    <x v="0"/>
    <n v="26.48"/>
  </r>
  <r>
    <x v="3"/>
    <s v="Cena"/>
    <x v="2"/>
    <n v="18.420000000000002"/>
  </r>
  <r>
    <x v="3"/>
    <s v="Cena"/>
    <x v="2"/>
    <n v="23.89"/>
  </r>
  <r>
    <x v="2"/>
    <s v="Almuerzo"/>
    <x v="2"/>
    <n v="38.18"/>
  </r>
  <r>
    <x v="4"/>
    <s v="Desayuno"/>
    <x v="2"/>
    <n v="25.93"/>
  </r>
  <r>
    <x v="3"/>
    <s v="Cena"/>
    <x v="2"/>
    <n v="16.440000000000001"/>
  </r>
  <r>
    <x v="4"/>
    <s v="Almuerzo"/>
    <x v="2"/>
    <n v="26.64"/>
  </r>
  <r>
    <x v="2"/>
    <s v="Almuerzo"/>
    <x v="2"/>
    <n v="42.27"/>
  </r>
  <r>
    <x v="0"/>
    <s v="Cena"/>
    <x v="2"/>
    <n v="11.47"/>
  </r>
  <r>
    <x v="0"/>
    <s v="Almuerzo"/>
    <x v="1"/>
    <n v="22.05"/>
  </r>
  <r>
    <x v="1"/>
    <s v="Cena"/>
    <x v="2"/>
    <n v="38"/>
  </r>
  <r>
    <x v="4"/>
    <s v="Cena"/>
    <x v="2"/>
    <n v="41.73"/>
  </r>
  <r>
    <x v="4"/>
    <s v="Desayuno"/>
    <x v="2"/>
    <n v="19.239999999999998"/>
  </r>
  <r>
    <x v="0"/>
    <s v="Almuerzo"/>
    <x v="2"/>
    <n v="44.24"/>
  </r>
  <r>
    <x v="0"/>
    <s v="Desayuno"/>
    <x v="2"/>
    <n v="15.03"/>
  </r>
  <r>
    <x v="4"/>
    <s v="Cena"/>
    <x v="0"/>
    <n v="26.07"/>
  </r>
  <r>
    <x v="3"/>
    <s v="Almuerzo"/>
    <x v="0"/>
    <n v="36.619999999999997"/>
  </r>
  <r>
    <x v="3"/>
    <s v="Cena"/>
    <x v="2"/>
    <n v="39.71"/>
  </r>
  <r>
    <x v="0"/>
    <s v="Desayuno"/>
    <x v="2"/>
    <n v="22.41"/>
  </r>
  <r>
    <x v="0"/>
    <s v="Almuerzo"/>
    <x v="2"/>
    <n v="11.19"/>
  </r>
  <r>
    <x v="1"/>
    <s v="Desayuno"/>
    <x v="2"/>
    <n v="29.25"/>
  </r>
  <r>
    <x v="2"/>
    <s v="Almuerzo"/>
    <x v="2"/>
    <n v="22.15"/>
  </r>
  <r>
    <x v="3"/>
    <s v="Cena"/>
    <x v="0"/>
    <n v="32.86"/>
  </r>
  <r>
    <x v="4"/>
    <s v="Almuerzo"/>
    <x v="2"/>
    <n v="36.58"/>
  </r>
  <r>
    <x v="0"/>
    <s v="Cena"/>
    <x v="2"/>
    <n v="30.71"/>
  </r>
  <r>
    <x v="2"/>
    <s v="Cena"/>
    <x v="2"/>
    <n v="18.97"/>
  </r>
  <r>
    <x v="0"/>
    <s v="Almuerzo"/>
    <x v="0"/>
    <n v="49.29"/>
  </r>
  <r>
    <x v="1"/>
    <s v="Almuerzo"/>
    <x v="0"/>
    <n v="39.68"/>
  </r>
  <r>
    <x v="2"/>
    <s v="Almuerzo"/>
    <x v="2"/>
    <n v="11.11"/>
  </r>
  <r>
    <x v="2"/>
    <s v="Desayuno"/>
    <x v="0"/>
    <n v="28.81"/>
  </r>
  <r>
    <x v="1"/>
    <s v="Almuerzo"/>
    <x v="0"/>
    <n v="13.86"/>
  </r>
  <r>
    <x v="0"/>
    <s v="Cena"/>
    <x v="1"/>
    <n v="40.03"/>
  </r>
  <r>
    <x v="2"/>
    <s v="Almuerzo"/>
    <x v="0"/>
    <n v="12.59"/>
  </r>
  <r>
    <x v="2"/>
    <s v="Almuerzo"/>
    <x v="2"/>
    <n v="42.79"/>
  </r>
  <r>
    <x v="2"/>
    <s v="Cena"/>
    <x v="2"/>
    <n v="17.43"/>
  </r>
  <r>
    <x v="3"/>
    <s v="Almuerzo"/>
    <x v="1"/>
    <n v="15.98"/>
  </r>
  <r>
    <x v="0"/>
    <s v="Almuerzo"/>
    <x v="0"/>
    <n v="38.21"/>
  </r>
  <r>
    <x v="4"/>
    <s v="Cena"/>
    <x v="2"/>
    <n v="20.27"/>
  </r>
  <r>
    <x v="2"/>
    <s v="Almuerzo"/>
    <x v="0"/>
    <n v="23.26"/>
  </r>
  <r>
    <x v="1"/>
    <s v="Almuerzo"/>
    <x v="2"/>
    <n v="34.33"/>
  </r>
  <r>
    <x v="3"/>
    <s v="Cena"/>
    <x v="2"/>
    <n v="23.98"/>
  </r>
  <r>
    <x v="3"/>
    <s v="Almuerzo"/>
    <x v="1"/>
    <n v="21.7"/>
  </r>
  <r>
    <x v="1"/>
    <s v="Cena"/>
    <x v="2"/>
    <n v="31.23"/>
  </r>
  <r>
    <x v="1"/>
    <s v="Almuerzo"/>
    <x v="1"/>
    <n v="44.2"/>
  </r>
  <r>
    <x v="3"/>
    <s v="Desayuno"/>
    <x v="1"/>
    <n v="31.27"/>
  </r>
  <r>
    <x v="4"/>
    <s v="Almuerzo"/>
    <x v="2"/>
    <n v="35.24"/>
  </r>
  <r>
    <x v="2"/>
    <s v="Desayuno"/>
    <x v="2"/>
    <n v="15.91"/>
  </r>
  <r>
    <x v="4"/>
    <s v="Cena"/>
    <x v="2"/>
    <n v="32.54"/>
  </r>
  <r>
    <x v="1"/>
    <s v="Almuerzo"/>
    <x v="2"/>
    <n v="11.64"/>
  </r>
  <r>
    <x v="1"/>
    <s v="Almuerzo"/>
    <x v="1"/>
    <n v="41.8"/>
  </r>
  <r>
    <x v="4"/>
    <s v="Desayuno"/>
    <x v="0"/>
    <n v="31.27"/>
  </r>
  <r>
    <x v="3"/>
    <s v="Almuerzo"/>
    <x v="2"/>
    <n v="25.32"/>
  </r>
  <r>
    <x v="2"/>
    <s v="Almuerzo"/>
    <x v="2"/>
    <n v="11.86"/>
  </r>
  <r>
    <x v="0"/>
    <s v="Almuerzo"/>
    <x v="2"/>
    <n v="20.49"/>
  </r>
  <r>
    <x v="1"/>
    <s v="Desayuno"/>
    <x v="2"/>
    <n v="18.61"/>
  </r>
  <r>
    <x v="0"/>
    <s v="Almuerzo"/>
    <x v="2"/>
    <n v="10.68"/>
  </r>
  <r>
    <x v="2"/>
    <s v="Almuerzo"/>
    <x v="1"/>
    <n v="37.93"/>
  </r>
  <r>
    <x v="0"/>
    <s v="Almuerzo"/>
    <x v="1"/>
    <n v="32.200000000000003"/>
  </r>
  <r>
    <x v="4"/>
    <s v="Cena"/>
    <x v="2"/>
    <n v="29.19"/>
  </r>
  <r>
    <x v="3"/>
    <s v="Almuerzo"/>
    <x v="2"/>
    <n v="36.5"/>
  </r>
  <r>
    <x v="3"/>
    <s v="Cena"/>
    <x v="2"/>
    <n v="41.29"/>
  </r>
  <r>
    <x v="2"/>
    <s v="Cena"/>
    <x v="1"/>
    <n v="30.74"/>
  </r>
  <r>
    <x v="0"/>
    <s v="Almuerzo"/>
    <x v="2"/>
    <n v="41.6"/>
  </r>
  <r>
    <x v="2"/>
    <s v="Almuerzo"/>
    <x v="2"/>
    <n v="12.57"/>
  </r>
  <r>
    <x v="0"/>
    <s v="Almuerzo"/>
    <x v="2"/>
    <n v="26.76"/>
  </r>
  <r>
    <x v="2"/>
    <s v="Almuerzo"/>
    <x v="2"/>
    <n v="36.43"/>
  </r>
  <r>
    <x v="0"/>
    <s v="Almuerzo"/>
    <x v="1"/>
    <n v="12.06"/>
  </r>
  <r>
    <x v="4"/>
    <s v="Almuerzo"/>
    <x v="0"/>
    <n v="37.07"/>
  </r>
  <r>
    <x v="3"/>
    <s v="Desayuno"/>
    <x v="2"/>
    <n v="21.04"/>
  </r>
  <r>
    <x v="3"/>
    <s v="Almuerzo"/>
    <x v="2"/>
    <n v="40.42"/>
  </r>
  <r>
    <x v="4"/>
    <s v="Cena"/>
    <x v="2"/>
    <n v="48.15"/>
  </r>
  <r>
    <x v="2"/>
    <s v="Almuerzo"/>
    <x v="0"/>
    <n v="19.89"/>
  </r>
  <r>
    <x v="1"/>
    <s v="Almuerzo"/>
    <x v="1"/>
    <n v="15.83"/>
  </r>
  <r>
    <x v="4"/>
    <s v="Almuerzo"/>
    <x v="1"/>
    <n v="10.53"/>
  </r>
  <r>
    <x v="1"/>
    <s v="Almuerzo"/>
    <x v="2"/>
    <n v="48.7"/>
  </r>
  <r>
    <x v="1"/>
    <s v="Almuerzo"/>
    <x v="2"/>
    <n v="10.25"/>
  </r>
  <r>
    <x v="3"/>
    <s v="Cena"/>
    <x v="0"/>
    <n v="37.22"/>
  </r>
  <r>
    <x v="0"/>
    <s v="Cena"/>
    <x v="0"/>
    <n v="13.9"/>
  </r>
  <r>
    <x v="1"/>
    <s v="Cena"/>
    <x v="2"/>
    <n v="25.92"/>
  </r>
  <r>
    <x v="0"/>
    <s v="Almuerzo"/>
    <x v="2"/>
    <n v="28.31"/>
  </r>
  <r>
    <x v="2"/>
    <s v="Almuerzo"/>
    <x v="2"/>
    <n v="23.66"/>
  </r>
  <r>
    <x v="0"/>
    <s v="Almuerzo"/>
    <x v="2"/>
    <n v="18.23"/>
  </r>
  <r>
    <x v="1"/>
    <s v="Cena"/>
    <x v="2"/>
    <n v="18.760000000000002"/>
  </r>
  <r>
    <x v="2"/>
    <s v="Almuerzo"/>
    <x v="2"/>
    <n v="34.35"/>
  </r>
  <r>
    <x v="1"/>
    <s v="Cena"/>
    <x v="2"/>
    <n v="39.89"/>
  </r>
  <r>
    <x v="2"/>
    <s v="Almuerzo"/>
    <x v="2"/>
    <n v="38.44"/>
  </r>
  <r>
    <x v="2"/>
    <s v="Almuerzo"/>
    <x v="2"/>
    <n v="21.66"/>
  </r>
  <r>
    <x v="4"/>
    <s v="Almuerzo"/>
    <x v="2"/>
    <n v="39.83"/>
  </r>
  <r>
    <x v="0"/>
    <s v="Cena"/>
    <x v="2"/>
    <n v="47.07"/>
  </r>
  <r>
    <x v="1"/>
    <s v="Almuerzo"/>
    <x v="2"/>
    <n v="22.24"/>
  </r>
  <r>
    <x v="2"/>
    <s v="Cena"/>
    <x v="2"/>
    <n v="33.29"/>
  </r>
  <r>
    <x v="2"/>
    <s v="Almuerzo"/>
    <x v="2"/>
    <n v="43.07"/>
  </r>
  <r>
    <x v="1"/>
    <s v="Almuerzo"/>
    <x v="2"/>
    <n v="44.45"/>
  </r>
  <r>
    <x v="2"/>
    <s v="Desayuno"/>
    <x v="2"/>
    <n v="40.39"/>
  </r>
  <r>
    <x v="0"/>
    <s v="Cena"/>
    <x v="2"/>
    <n v="41.8"/>
  </r>
  <r>
    <x v="2"/>
    <s v="Almuerzo"/>
    <x v="1"/>
    <n v="26.15"/>
  </r>
  <r>
    <x v="3"/>
    <s v="Almuerzo"/>
    <x v="2"/>
    <n v="28.43"/>
  </r>
  <r>
    <x v="1"/>
    <s v="Almuerzo"/>
    <x v="0"/>
    <n v="49.74"/>
  </r>
  <r>
    <x v="2"/>
    <s v="Desayuno"/>
    <x v="1"/>
    <n v="42.21"/>
  </r>
  <r>
    <x v="1"/>
    <s v="Cena"/>
    <x v="2"/>
    <n v="35.11"/>
  </r>
  <r>
    <x v="3"/>
    <s v="Almuerzo"/>
    <x v="2"/>
    <n v="10.69"/>
  </r>
  <r>
    <x v="0"/>
    <s v="Almuerzo"/>
    <x v="0"/>
    <n v="39.909999999999997"/>
  </r>
  <r>
    <x v="2"/>
    <s v="Cena"/>
    <x v="2"/>
    <n v="44.73"/>
  </r>
  <r>
    <x v="1"/>
    <s v="Almuerzo"/>
    <x v="2"/>
    <n v="23.67"/>
  </r>
  <r>
    <x v="2"/>
    <s v="Desayuno"/>
    <x v="2"/>
    <n v="37.21"/>
  </r>
  <r>
    <x v="1"/>
    <s v="Almuerzo"/>
    <x v="0"/>
    <n v="17.23"/>
  </r>
  <r>
    <x v="0"/>
    <s v="Almuerzo"/>
    <x v="2"/>
    <n v="40.28"/>
  </r>
  <r>
    <x v="2"/>
    <s v="Desayuno"/>
    <x v="2"/>
    <n v="47.13"/>
  </r>
  <r>
    <x v="2"/>
    <s v="Almuerzo"/>
    <x v="2"/>
    <n v="20.62"/>
  </r>
  <r>
    <x v="4"/>
    <s v="Desayuno"/>
    <x v="1"/>
    <n v="27.79"/>
  </r>
  <r>
    <x v="3"/>
    <s v="Cena"/>
    <x v="1"/>
    <n v="14.12"/>
  </r>
  <r>
    <x v="4"/>
    <s v="Almuerzo"/>
    <x v="1"/>
    <n v="18.66"/>
  </r>
  <r>
    <x v="3"/>
    <s v="Desayuno"/>
    <x v="2"/>
    <n v="41.38"/>
  </r>
  <r>
    <x v="2"/>
    <s v="Cena"/>
    <x v="0"/>
    <n v="13.24"/>
  </r>
  <r>
    <x v="1"/>
    <s v="Desayuno"/>
    <x v="0"/>
    <n v="34.28"/>
  </r>
  <r>
    <x v="3"/>
    <s v="Desayuno"/>
    <x v="2"/>
    <n v="18.97"/>
  </r>
  <r>
    <x v="0"/>
    <s v="Almuerzo"/>
    <x v="2"/>
    <n v="15.02"/>
  </r>
  <r>
    <x v="2"/>
    <s v="Almuerzo"/>
    <x v="2"/>
    <n v="14.35"/>
  </r>
  <r>
    <x v="4"/>
    <s v="Almuerzo"/>
    <x v="2"/>
    <n v="43.35"/>
  </r>
  <r>
    <x v="4"/>
    <s v="Cena"/>
    <x v="2"/>
    <n v="35.090000000000003"/>
  </r>
  <r>
    <x v="2"/>
    <s v="Almuerzo"/>
    <x v="1"/>
    <n v="46.82"/>
  </r>
  <r>
    <x v="0"/>
    <s v="Desayuno"/>
    <x v="2"/>
    <n v="38.43"/>
  </r>
  <r>
    <x v="4"/>
    <s v="Desayuno"/>
    <x v="2"/>
    <n v="25.91"/>
  </r>
  <r>
    <x v="2"/>
    <s v="Desayuno"/>
    <x v="0"/>
    <n v="24.09"/>
  </r>
  <r>
    <x v="0"/>
    <s v="Almuerzo"/>
    <x v="2"/>
    <n v="17.37"/>
  </r>
  <r>
    <x v="2"/>
    <s v="Almuerzo"/>
    <x v="0"/>
    <n v="33.69"/>
  </r>
  <r>
    <x v="1"/>
    <s v="Almuerzo"/>
    <x v="0"/>
    <n v="16.05"/>
  </r>
  <r>
    <x v="2"/>
    <s v="Almuerzo"/>
    <x v="0"/>
    <n v="40.31"/>
  </r>
  <r>
    <x v="2"/>
    <s v="Desayuno"/>
    <x v="2"/>
    <n v="10.51"/>
  </r>
  <r>
    <x v="0"/>
    <s v="Almuerzo"/>
    <x v="0"/>
    <n v="25.7"/>
  </r>
  <r>
    <x v="1"/>
    <s v="Almuerzo"/>
    <x v="2"/>
    <n v="26.5"/>
  </r>
  <r>
    <x v="3"/>
    <s v="Almuerzo"/>
    <x v="1"/>
    <n v="18.75"/>
  </r>
  <r>
    <x v="1"/>
    <s v="Almuerzo"/>
    <x v="2"/>
    <n v="44.9"/>
  </r>
  <r>
    <x v="1"/>
    <s v="Desayuno"/>
    <x v="0"/>
    <n v="37.229999999999997"/>
  </r>
  <r>
    <x v="2"/>
    <s v="Almuerzo"/>
    <x v="2"/>
    <n v="12.55"/>
  </r>
  <r>
    <x v="4"/>
    <s v="Almuerzo"/>
    <x v="0"/>
    <n v="24.12"/>
  </r>
  <r>
    <x v="1"/>
    <s v="Almuerzo"/>
    <x v="2"/>
    <n v="21.82"/>
  </r>
  <r>
    <x v="2"/>
    <s v="Desayuno"/>
    <x v="2"/>
    <n v="49.35"/>
  </r>
  <r>
    <x v="0"/>
    <s v="Almuerzo"/>
    <x v="2"/>
    <n v="46.27"/>
  </r>
  <r>
    <x v="4"/>
    <s v="Almuerzo"/>
    <x v="0"/>
    <n v="26.24"/>
  </r>
  <r>
    <x v="0"/>
    <s v="Almuerzo"/>
    <x v="2"/>
    <n v="42.74"/>
  </r>
  <r>
    <x v="2"/>
    <s v="Almuerzo"/>
    <x v="2"/>
    <n v="26.65"/>
  </r>
  <r>
    <x v="1"/>
    <s v="Cena"/>
    <x v="2"/>
    <n v="31.75"/>
  </r>
  <r>
    <x v="2"/>
    <s v="Almuerzo"/>
    <x v="0"/>
    <n v="10.029999999999999"/>
  </r>
  <r>
    <x v="0"/>
    <s v="Desayuno"/>
    <x v="1"/>
    <n v="27.04"/>
  </r>
  <r>
    <x v="1"/>
    <s v="Almuerzo"/>
    <x v="2"/>
    <n v="13.7"/>
  </r>
  <r>
    <x v="4"/>
    <s v="Almuerzo"/>
    <x v="2"/>
    <n v="39.42"/>
  </r>
  <r>
    <x v="0"/>
    <s v="Desayuno"/>
    <x v="2"/>
    <n v="16.850000000000001"/>
  </r>
  <r>
    <x v="3"/>
    <s v="Desayuno"/>
    <x v="2"/>
    <n v="49.45"/>
  </r>
  <r>
    <x v="4"/>
    <s v="Almuerzo"/>
    <x v="2"/>
    <n v="22.88"/>
  </r>
  <r>
    <x v="4"/>
    <s v="Cena"/>
    <x v="2"/>
    <n v="20.41"/>
  </r>
  <r>
    <x v="0"/>
    <s v="Cena"/>
    <x v="2"/>
    <n v="30.77"/>
  </r>
  <r>
    <x v="2"/>
    <s v="Cena"/>
    <x v="2"/>
    <n v="12.57"/>
  </r>
  <r>
    <x v="2"/>
    <s v="Desayuno"/>
    <x v="2"/>
    <n v="15.9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"/>
    <s v="Cliente_724"/>
    <n v="6"/>
    <d v="2023-04-01T01:07:00"/>
    <d v="2023-04-01T03:50:00"/>
    <x v="0"/>
    <s v="Almuerzo"/>
    <x v="0"/>
    <n v="48.55"/>
    <s v="Reservada"/>
    <x v="0"/>
    <x v="0"/>
    <n v="138"/>
    <d v="2023-04-01T00:00:00"/>
    <d v="1899-12-30T01:07:00"/>
    <d v="1899-12-30T03:50:00"/>
    <d v="1899-12-30T02:43:00"/>
    <d v="1899-12-30T00:57:00"/>
    <d v="1899-12-30T01:46:00"/>
    <x v="0"/>
  </r>
  <r>
    <n v="2"/>
    <s v="Cliente_538"/>
    <n v="6"/>
    <d v="2023-04-01T01:28:00"/>
    <d v="2023-04-01T03:49:00"/>
    <x v="1"/>
    <s v="Desayuno"/>
    <x v="1"/>
    <n v="43.3"/>
    <s v="Reservada"/>
    <x v="1"/>
    <x v="1"/>
    <n v="58"/>
    <d v="2023-04-01T00:00:00"/>
    <d v="1899-12-30T01:28:00"/>
    <d v="1899-12-30T03:49:00"/>
    <d v="1899-12-30T02:21:00"/>
    <d v="1899-12-30T01:25:00"/>
    <d v="1899-12-30T00:56:00"/>
    <x v="0"/>
  </r>
  <r>
    <n v="3"/>
    <s v="Cliente_911"/>
    <n v="1"/>
    <d v="2023-04-01T00:29:00"/>
    <d v="2023-04-01T03:56:00"/>
    <x v="2"/>
    <s v="Desayuno"/>
    <x v="2"/>
    <n v="30.87"/>
    <s v="Libre"/>
    <x v="2"/>
    <x v="2"/>
    <n v="165"/>
    <d v="2023-04-01T00:00:00"/>
    <d v="1899-12-30T00:29:00"/>
    <d v="1899-12-30T03:56:00"/>
    <d v="1899-12-30T03:27:00"/>
    <d v="1899-12-30T02:06:00"/>
    <d v="1899-12-30T01:21:00"/>
    <x v="0"/>
  </r>
  <r>
    <n v="4"/>
    <s v="Cliente_129"/>
    <n v="1"/>
    <d v="2023-04-01T03:03:00"/>
    <d v="2023-04-01T04:31:00"/>
    <x v="3"/>
    <s v="Almuerzo"/>
    <x v="2"/>
    <n v="34.68"/>
    <s v="Libre"/>
    <x v="3"/>
    <x v="3"/>
    <n v="183"/>
    <d v="2023-04-01T00:00:00"/>
    <d v="1899-12-30T03:03:00"/>
    <d v="1899-12-30T04:31:00"/>
    <d v="1899-12-30T01:28:00"/>
    <d v="1899-12-30T00:40:00"/>
    <d v="1899-12-30T00:48:00"/>
    <x v="0"/>
  </r>
  <r>
    <n v="5"/>
    <s v="Cliente_938"/>
    <n v="2"/>
    <d v="2023-04-01T00:01:00"/>
    <d v="2023-04-01T02:06:00"/>
    <x v="4"/>
    <s v="Almuerzo"/>
    <x v="2"/>
    <n v="24.33"/>
    <s v="Libre"/>
    <x v="4"/>
    <x v="4"/>
    <n v="67"/>
    <d v="2023-04-01T00:00:00"/>
    <d v="1899-12-30T00:01:00"/>
    <d v="1899-12-30T02:06:00"/>
    <d v="1899-12-30T02:05:00"/>
    <d v="1899-12-30T00:17:00"/>
    <d v="1899-12-30T01:48:00"/>
    <x v="0"/>
  </r>
  <r>
    <n v="6"/>
    <s v="Cliente_965"/>
    <n v="5"/>
    <d v="2023-04-01T01:24:00"/>
    <d v="2023-04-01T03:32:00"/>
    <x v="4"/>
    <s v="Cena"/>
    <x v="2"/>
    <n v="26.57"/>
    <s v="Libre"/>
    <x v="4"/>
    <x v="5"/>
    <n v="70"/>
    <d v="2023-04-01T00:00:00"/>
    <d v="1899-12-30T01:24:00"/>
    <d v="1899-12-30T03:32:00"/>
    <d v="1899-12-30T02:08:00"/>
    <d v="1899-12-30T00:11:00"/>
    <d v="1899-12-30T01:57:00"/>
    <x v="0"/>
  </r>
  <r>
    <n v="7"/>
    <s v="Cliente_306"/>
    <n v="6"/>
    <d v="2023-04-01T01:57:00"/>
    <d v="2023-04-01T04:22:00"/>
    <x v="2"/>
    <s v="Cena"/>
    <x v="2"/>
    <n v="10.54"/>
    <s v="Ocupada"/>
    <x v="5"/>
    <x v="6"/>
    <n v="172"/>
    <d v="2023-04-01T00:00:00"/>
    <d v="1899-12-30T01:57:00"/>
    <d v="1899-12-30T04:22:00"/>
    <d v="1899-12-30T02:40:00"/>
    <d v="1899-12-30T00:41:00"/>
    <d v="1899-12-30T01:44:00"/>
    <x v="0"/>
  </r>
  <r>
    <n v="8"/>
    <s v="Cliente_974"/>
    <n v="1"/>
    <d v="2023-04-01T02:11:00"/>
    <d v="2023-04-01T04:49:00"/>
    <x v="2"/>
    <s v="Desayuno"/>
    <x v="2"/>
    <n v="49.18"/>
    <s v="Reservada"/>
    <x v="3"/>
    <x v="7"/>
    <n v="242"/>
    <d v="2023-04-01T00:00:00"/>
    <d v="1899-12-30T02:11:00"/>
    <d v="1899-12-30T04:49:00"/>
    <d v="1899-12-30T02:38:00"/>
    <d v="1899-12-30T00:55:00"/>
    <d v="1899-12-30T01:43:00"/>
    <x v="0"/>
  </r>
  <r>
    <n v="9"/>
    <s v="Cliente_740"/>
    <n v="5"/>
    <d v="2023-04-01T02:03:00"/>
    <d v="2023-04-01T04:25:00"/>
    <x v="2"/>
    <s v="Almuerzo"/>
    <x v="0"/>
    <n v="46.85"/>
    <s v="Libre"/>
    <x v="6"/>
    <x v="8"/>
    <n v="169"/>
    <d v="2023-04-01T00:00:00"/>
    <d v="1899-12-30T02:03:00"/>
    <d v="1899-12-30T04:25:00"/>
    <d v="1899-12-30T02:22:00"/>
    <d v="1899-12-30T02:26:00"/>
    <d v="1899-12-30T00:00:00"/>
    <x v="1"/>
  </r>
  <r>
    <n v="10"/>
    <s v="Cliente_33"/>
    <n v="1"/>
    <d v="2023-04-01T00:02:00"/>
    <d v="2023-04-01T01:53:00"/>
    <x v="4"/>
    <s v="Almuerzo"/>
    <x v="2"/>
    <n v="16.600000000000001"/>
    <s v="Ocupada"/>
    <x v="7"/>
    <x v="9"/>
    <n v="148"/>
    <d v="2023-04-01T00:00:00"/>
    <d v="1899-12-30T00:02:00"/>
    <d v="1899-12-30T01:53:00"/>
    <d v="1899-12-30T02:06:00"/>
    <d v="1899-12-30T00:29:00"/>
    <d v="1899-12-30T01:22:00"/>
    <x v="0"/>
  </r>
  <r>
    <n v="11"/>
    <s v="Cliente_881"/>
    <n v="1"/>
    <d v="2023-04-01T03:46:00"/>
    <d v="2023-04-01T06:33:00"/>
    <x v="1"/>
    <s v="Almuerzo"/>
    <x v="2"/>
    <n v="32.89"/>
    <s v="Libre"/>
    <x v="4"/>
    <x v="10"/>
    <n v="88"/>
    <d v="2023-04-01T00:00:00"/>
    <d v="1899-12-30T03:46:00"/>
    <d v="1899-12-30T06:33:00"/>
    <d v="1899-12-30T02:47:00"/>
    <d v="1899-12-30T00:56:00"/>
    <d v="1899-12-30T01:51:00"/>
    <x v="0"/>
  </r>
  <r>
    <n v="12"/>
    <s v="Cliente_890"/>
    <n v="6"/>
    <d v="2023-04-01T00:04:00"/>
    <d v="2023-04-01T03:23:00"/>
    <x v="4"/>
    <s v="Cena"/>
    <x v="2"/>
    <n v="45.27"/>
    <s v="Ocupada"/>
    <x v="1"/>
    <x v="11"/>
    <n v="326"/>
    <d v="2023-04-01T00:00:00"/>
    <d v="1899-12-30T00:04:00"/>
    <d v="1899-12-30T03:23:00"/>
    <d v="1899-12-30T03:34:00"/>
    <d v="1899-12-30T01:35:00"/>
    <d v="1899-12-30T01:44:00"/>
    <x v="0"/>
  </r>
  <r>
    <n v="13"/>
    <s v="Cliente_873"/>
    <n v="1"/>
    <d v="2023-04-01T03:09:00"/>
    <d v="2023-04-01T05:32:00"/>
    <x v="3"/>
    <s v="Almuerzo"/>
    <x v="1"/>
    <n v="22.06"/>
    <s v="Ocupada"/>
    <x v="2"/>
    <x v="12"/>
    <n v="87"/>
    <d v="2023-04-01T00:00:00"/>
    <d v="1899-12-30T03:09:00"/>
    <d v="1899-12-30T05:32:00"/>
    <d v="1899-12-30T02:38:00"/>
    <d v="1899-12-30T00:59:00"/>
    <d v="1899-12-30T01:24:00"/>
    <x v="0"/>
  </r>
  <r>
    <n v="14"/>
    <s v="Cliente_780"/>
    <n v="6"/>
    <d v="2023-04-01T00:18:00"/>
    <d v="2023-04-01T01:58:00"/>
    <x v="2"/>
    <s v="Almuerzo"/>
    <x v="1"/>
    <n v="48.76"/>
    <s v="Libre"/>
    <x v="4"/>
    <x v="13"/>
    <n v="129"/>
    <d v="2023-04-01T00:00:00"/>
    <d v="1899-12-30T00:18:00"/>
    <d v="1899-12-30T01:58:00"/>
    <d v="1899-12-30T01:40:00"/>
    <d v="1899-12-30T02:34:00"/>
    <d v="1899-12-30T00:00:00"/>
    <x v="1"/>
  </r>
  <r>
    <n v="15"/>
    <s v="Cliente_728"/>
    <n v="4"/>
    <d v="2023-04-01T03:24:00"/>
    <d v="2023-04-01T04:59:00"/>
    <x v="1"/>
    <s v="Desayuno"/>
    <x v="2"/>
    <n v="28.77"/>
    <s v="Ocupada"/>
    <x v="7"/>
    <x v="14"/>
    <n v="224"/>
    <d v="2023-04-01T00:00:00"/>
    <d v="1899-12-30T03:24:00"/>
    <d v="1899-12-30T04:59:00"/>
    <d v="1899-12-30T01:50:00"/>
    <d v="1899-12-30T01:43:00"/>
    <d v="1899-12-30T00:00:00"/>
    <x v="1"/>
  </r>
  <r>
    <n v="16"/>
    <s v="Cliente_175"/>
    <n v="5"/>
    <d v="2023-04-01T02:31:00"/>
    <d v="2023-04-01T04:24:00"/>
    <x v="4"/>
    <s v="Almuerzo"/>
    <x v="1"/>
    <n v="37.9"/>
    <s v="Reservada"/>
    <x v="6"/>
    <x v="15"/>
    <n v="28"/>
    <d v="2023-04-01T00:00:00"/>
    <d v="1899-12-30T02:31:00"/>
    <d v="1899-12-30T04:24:00"/>
    <d v="1899-12-30T01:53:00"/>
    <d v="1899-12-30T00:38:00"/>
    <d v="1899-12-30T01:15:00"/>
    <x v="0"/>
  </r>
  <r>
    <n v="17"/>
    <s v="Cliente_200"/>
    <n v="6"/>
    <d v="2023-04-01T00:09:00"/>
    <d v="2023-04-01T03:27:00"/>
    <x v="2"/>
    <s v="Desayuno"/>
    <x v="2"/>
    <n v="12.17"/>
    <s v="Libre"/>
    <x v="8"/>
    <x v="16"/>
    <n v="137"/>
    <d v="2023-04-01T00:00:00"/>
    <d v="1899-12-30T00:09:00"/>
    <d v="1899-12-30T03:27:00"/>
    <d v="1899-12-30T03:18:00"/>
    <d v="1899-12-30T02:38:00"/>
    <d v="1899-12-30T00:40:00"/>
    <x v="0"/>
  </r>
  <r>
    <n v="18"/>
    <s v="Cliente_190"/>
    <n v="2"/>
    <d v="2023-04-01T02:06:00"/>
    <d v="2023-04-01T04:26:00"/>
    <x v="2"/>
    <s v="Desayuno"/>
    <x v="2"/>
    <n v="33.090000000000003"/>
    <s v="Libre"/>
    <x v="1"/>
    <x v="17"/>
    <n v="251"/>
    <d v="2023-04-01T00:00:00"/>
    <d v="1899-12-30T02:06:00"/>
    <d v="1899-12-30T04:26:00"/>
    <d v="1899-12-30T02:20:00"/>
    <d v="1899-12-30T02:14:00"/>
    <d v="1899-12-30T00:06:00"/>
    <x v="0"/>
  </r>
  <r>
    <n v="19"/>
    <s v="Cliente_290"/>
    <n v="3"/>
    <d v="2023-04-01T00:35:00"/>
    <d v="2023-04-01T03:29:00"/>
    <x v="2"/>
    <s v="Almuerzo"/>
    <x v="2"/>
    <n v="17.45"/>
    <s v="Libre"/>
    <x v="9"/>
    <x v="18"/>
    <n v="80"/>
    <d v="2023-04-01T00:00:00"/>
    <d v="1899-12-30T00:35:00"/>
    <d v="1899-12-30T03:29:00"/>
    <d v="1899-12-30T02:54:00"/>
    <d v="1899-12-30T00:44:00"/>
    <d v="1899-12-30T02:10:00"/>
    <x v="0"/>
  </r>
  <r>
    <n v="20"/>
    <s v="Cliente_972"/>
    <n v="2"/>
    <d v="2023-04-01T01:25:00"/>
    <d v="2023-04-01T05:12:00"/>
    <x v="0"/>
    <s v="Almuerzo"/>
    <x v="2"/>
    <n v="31.7"/>
    <s v="Reservada"/>
    <x v="9"/>
    <x v="19"/>
    <n v="178"/>
    <d v="2023-04-01T00:00:00"/>
    <d v="1899-12-30T01:25:00"/>
    <d v="1899-12-30T05:12:00"/>
    <d v="1899-12-30T03:47:00"/>
    <d v="1899-12-30T01:10:00"/>
    <d v="1899-12-30T02:37:00"/>
    <x v="0"/>
  </r>
  <r>
    <n v="21"/>
    <s v="Cliente_210"/>
    <n v="2"/>
    <d v="2023-04-01T03:39:00"/>
    <d v="2023-04-01T05:52:00"/>
    <x v="0"/>
    <s v="Almuerzo"/>
    <x v="2"/>
    <n v="20.53"/>
    <s v="Reservada"/>
    <x v="7"/>
    <x v="20"/>
    <n v="274"/>
    <d v="2023-04-01T00:00:00"/>
    <d v="1899-12-30T03:39:00"/>
    <d v="1899-12-30T05:52:00"/>
    <d v="1899-12-30T02:13:00"/>
    <d v="1899-12-30T02:32:00"/>
    <d v="1899-12-30T00:00:00"/>
    <x v="1"/>
  </r>
  <r>
    <n v="22"/>
    <s v="Cliente_88"/>
    <n v="1"/>
    <d v="2023-04-01T02:16:00"/>
    <d v="2023-04-01T04:47:00"/>
    <x v="4"/>
    <s v="Almuerzo"/>
    <x v="2"/>
    <n v="45.41"/>
    <s v="Libre"/>
    <x v="8"/>
    <x v="21"/>
    <n v="213"/>
    <d v="2023-04-01T00:00:00"/>
    <d v="1899-12-30T02:16:00"/>
    <d v="1899-12-30T04:47:00"/>
    <d v="1899-12-30T02:31:00"/>
    <d v="1899-12-30T02:03:00"/>
    <d v="1899-12-30T00:28:00"/>
    <x v="0"/>
  </r>
  <r>
    <n v="23"/>
    <s v="Cliente_427"/>
    <n v="5"/>
    <d v="2023-04-01T02:44:00"/>
    <d v="2023-04-01T04:09:00"/>
    <x v="3"/>
    <s v="Cena"/>
    <x v="2"/>
    <n v="38.46"/>
    <s v="Libre"/>
    <x v="9"/>
    <x v="22"/>
    <n v="138"/>
    <d v="2023-04-01T00:00:00"/>
    <d v="1899-12-30T02:44:00"/>
    <d v="1899-12-30T04:09:00"/>
    <d v="1899-12-30T01:25:00"/>
    <d v="1899-12-30T01:03:00"/>
    <d v="1899-12-30T00:22:00"/>
    <x v="0"/>
  </r>
  <r>
    <n v="24"/>
    <s v="Cliente_424"/>
    <n v="5"/>
    <d v="2023-04-01T03:01:00"/>
    <d v="2023-04-01T06:20:00"/>
    <x v="0"/>
    <s v="Almuerzo"/>
    <x v="2"/>
    <n v="38.18"/>
    <s v="Ocupada"/>
    <x v="5"/>
    <x v="23"/>
    <n v="233"/>
    <d v="2023-04-01T00:00:00"/>
    <d v="1899-12-30T03:01:00"/>
    <d v="1899-12-30T06:20:00"/>
    <d v="1899-12-30T03:34:00"/>
    <d v="1899-12-30T03:00:00"/>
    <d v="1899-12-30T00:19:00"/>
    <x v="0"/>
  </r>
  <r>
    <n v="25"/>
    <s v="Cliente_824"/>
    <n v="5"/>
    <d v="2023-04-01T03:01:00"/>
    <d v="2023-04-01T04:59:00"/>
    <x v="3"/>
    <s v="Cena"/>
    <x v="0"/>
    <n v="46.15"/>
    <s v="Ocupada"/>
    <x v="1"/>
    <x v="24"/>
    <n v="34"/>
    <d v="2023-04-01T00:00:00"/>
    <d v="1899-12-30T03:01:00"/>
    <d v="1899-12-30T04:59:00"/>
    <d v="1899-12-30T02:13:00"/>
    <d v="1899-12-30T00:35:00"/>
    <d v="1899-12-30T01:23:00"/>
    <x v="0"/>
  </r>
  <r>
    <n v="26"/>
    <s v="Cliente_107"/>
    <n v="2"/>
    <d v="2023-04-01T02:04:00"/>
    <d v="2023-04-01T05:47:00"/>
    <x v="3"/>
    <s v="Desayuno"/>
    <x v="2"/>
    <n v="10.37"/>
    <s v="Ocupada"/>
    <x v="7"/>
    <x v="25"/>
    <n v="126"/>
    <d v="2023-04-01T00:00:00"/>
    <d v="1899-12-30T02:04:00"/>
    <d v="1899-12-30T05:47:00"/>
    <d v="1899-12-30T03:58:00"/>
    <d v="1899-12-30T01:49:00"/>
    <d v="1899-12-30T01:54:00"/>
    <x v="0"/>
  </r>
  <r>
    <n v="27"/>
    <s v="Cliente_775"/>
    <n v="2"/>
    <d v="2023-04-01T01:19:00"/>
    <d v="2023-04-01T02:27:00"/>
    <x v="3"/>
    <s v="Almuerzo"/>
    <x v="2"/>
    <n v="19.27"/>
    <s v="Ocupada"/>
    <x v="2"/>
    <x v="26"/>
    <n v="61"/>
    <d v="2023-04-01T00:00:00"/>
    <d v="1899-12-30T01:19:00"/>
    <d v="1899-12-30T02:27:00"/>
    <d v="1899-12-30T01:23:00"/>
    <d v="1899-12-30T00:55:00"/>
    <d v="1899-12-30T00:13:00"/>
    <x v="0"/>
  </r>
  <r>
    <n v="28"/>
    <s v="Cliente_358"/>
    <n v="2"/>
    <d v="2023-04-01T00:49:00"/>
    <d v="2023-04-01T03:16:00"/>
    <x v="4"/>
    <s v="Cena"/>
    <x v="2"/>
    <n v="41.22"/>
    <s v="Reservada"/>
    <x v="10"/>
    <x v="27"/>
    <n v="94"/>
    <d v="2023-04-01T00:00:00"/>
    <d v="1899-12-30T00:49:00"/>
    <d v="1899-12-30T03:16:00"/>
    <d v="1899-12-30T02:27:00"/>
    <d v="1899-12-30T00:56:00"/>
    <d v="1899-12-30T01:31:00"/>
    <x v="0"/>
  </r>
  <r>
    <n v="29"/>
    <s v="Cliente_377"/>
    <n v="5"/>
    <d v="2023-04-01T03:02:00"/>
    <d v="2023-04-01T06:10:00"/>
    <x v="2"/>
    <s v="Almuerzo"/>
    <x v="2"/>
    <n v="14.83"/>
    <s v="Ocupada"/>
    <x v="8"/>
    <x v="28"/>
    <n v="173"/>
    <d v="2023-04-01T00:00:00"/>
    <d v="1899-12-30T03:02:00"/>
    <d v="1899-12-30T06:10:00"/>
    <d v="1899-12-30T03:23:00"/>
    <d v="1899-12-30T01:11:00"/>
    <d v="1899-12-30T01:57:00"/>
    <x v="0"/>
  </r>
  <r>
    <n v="30"/>
    <s v="Cliente_361"/>
    <n v="4"/>
    <d v="2023-04-01T02:55:00"/>
    <d v="2023-04-01T06:13:00"/>
    <x v="4"/>
    <s v="Almuerzo"/>
    <x v="1"/>
    <n v="26.29"/>
    <s v="Libre"/>
    <x v="5"/>
    <x v="29"/>
    <n v="112"/>
    <d v="2023-04-01T00:00:00"/>
    <d v="1899-12-30T02:55:00"/>
    <d v="1899-12-30T06:13:00"/>
    <d v="1899-12-30T03:18:00"/>
    <d v="1899-12-30T01:09:00"/>
    <d v="1899-12-30T02:09:00"/>
    <x v="0"/>
  </r>
  <r>
    <n v="31"/>
    <s v="Cliente_229"/>
    <n v="3"/>
    <d v="2023-04-01T02:51:00"/>
    <d v="2023-04-01T06:02:00"/>
    <x v="2"/>
    <s v="Desayuno"/>
    <x v="2"/>
    <n v="19.809999999999999"/>
    <s v="Ocupada"/>
    <x v="10"/>
    <x v="30"/>
    <n v="67"/>
    <d v="2023-04-01T00:00:00"/>
    <d v="1899-12-30T02:51:00"/>
    <d v="1899-12-30T06:02:00"/>
    <d v="1899-12-30T03:26:00"/>
    <d v="1899-12-30T01:45:00"/>
    <d v="1899-12-30T01:26:00"/>
    <x v="0"/>
  </r>
  <r>
    <n v="32"/>
    <s v="Cliente_27"/>
    <n v="1"/>
    <d v="2023-04-01T03:08:00"/>
    <d v="2023-04-01T06:49:00"/>
    <x v="1"/>
    <s v="Almuerzo"/>
    <x v="2"/>
    <n v="28.25"/>
    <s v="Ocupada"/>
    <x v="7"/>
    <x v="31"/>
    <n v="211"/>
    <d v="2023-04-01T00:00:00"/>
    <d v="1899-12-30T03:08:00"/>
    <d v="1899-12-30T06:49:00"/>
    <d v="1899-12-30T03:56:00"/>
    <d v="1899-12-30T02:08:00"/>
    <d v="1899-12-30T01:33:00"/>
    <x v="0"/>
  </r>
  <r>
    <n v="33"/>
    <s v="Cliente_103"/>
    <n v="5"/>
    <d v="2023-04-01T03:33:00"/>
    <d v="2023-04-01T06:21:00"/>
    <x v="4"/>
    <s v="Cena"/>
    <x v="0"/>
    <n v="20.38"/>
    <s v="Ocupada"/>
    <x v="4"/>
    <x v="32"/>
    <n v="306"/>
    <d v="2023-04-01T00:00:00"/>
    <d v="1899-12-30T03:33:00"/>
    <d v="1899-12-30T06:21:00"/>
    <d v="1899-12-30T03:03:00"/>
    <d v="1899-12-30T02:10:00"/>
    <d v="1899-12-30T00:38:00"/>
    <x v="0"/>
  </r>
  <r>
    <n v="34"/>
    <s v="Cliente_1"/>
    <n v="1"/>
    <d v="2023-04-01T02:16:00"/>
    <d v="2023-04-01T06:07:00"/>
    <x v="4"/>
    <s v="Desayuno"/>
    <x v="2"/>
    <n v="13.08"/>
    <s v="Libre"/>
    <x v="4"/>
    <x v="33"/>
    <n v="112"/>
    <d v="2023-04-01T00:00:00"/>
    <d v="1899-12-30T02:16:00"/>
    <d v="1899-12-30T06:07:00"/>
    <d v="1899-12-30T03:51:00"/>
    <d v="1899-12-30T01:05:00"/>
    <d v="1899-12-30T02:46:00"/>
    <x v="0"/>
  </r>
  <r>
    <n v="35"/>
    <s v="Cliente_828"/>
    <n v="2"/>
    <d v="2023-04-01T03:18:00"/>
    <d v="2023-04-01T05:55:00"/>
    <x v="0"/>
    <s v="Almuerzo"/>
    <x v="2"/>
    <n v="15.75"/>
    <s v="Ocupada"/>
    <x v="4"/>
    <x v="34"/>
    <n v="214"/>
    <d v="2023-04-01T00:00:00"/>
    <d v="1899-12-30T03:18:00"/>
    <d v="1899-12-30T05:55:00"/>
    <d v="1899-12-30T02:52:00"/>
    <d v="1899-12-30T01:05:00"/>
    <d v="1899-12-30T01:32:00"/>
    <x v="0"/>
  </r>
  <r>
    <n v="36"/>
    <s v="Cliente_874"/>
    <n v="5"/>
    <d v="2023-04-01T03:27:00"/>
    <d v="2023-04-01T06:26:00"/>
    <x v="2"/>
    <s v="Almuerzo"/>
    <x v="2"/>
    <n v="45.28"/>
    <s v="Ocupada"/>
    <x v="6"/>
    <x v="35"/>
    <n v="30"/>
    <d v="2023-04-01T00:00:00"/>
    <d v="1899-12-30T03:27:00"/>
    <d v="1899-12-30T06:26:00"/>
    <d v="1899-12-30T03:14:00"/>
    <d v="1899-12-30T00:38:00"/>
    <d v="1899-12-30T02:21:00"/>
    <x v="0"/>
  </r>
  <r>
    <n v="37"/>
    <s v="Cliente_999"/>
    <n v="1"/>
    <d v="2023-04-01T03:24:00"/>
    <d v="2023-04-01T06:02:00"/>
    <x v="3"/>
    <s v="Cena"/>
    <x v="2"/>
    <n v="10.39"/>
    <s v="Ocupada"/>
    <x v="2"/>
    <x v="36"/>
    <n v="21"/>
    <d v="2023-04-01T00:00:00"/>
    <d v="1899-12-30T03:24:00"/>
    <d v="1899-12-30T06:02:00"/>
    <d v="1899-12-30T02:53:00"/>
    <d v="1899-12-30T00:47:00"/>
    <d v="1899-12-30T01:51:00"/>
    <x v="0"/>
  </r>
  <r>
    <n v="38"/>
    <s v="Cliente_167"/>
    <n v="6"/>
    <d v="2023-04-01T02:38:00"/>
    <d v="2023-04-01T03:53:00"/>
    <x v="4"/>
    <s v="Almuerzo"/>
    <x v="0"/>
    <n v="16.309999999999999"/>
    <s v="Reservada"/>
    <x v="9"/>
    <x v="37"/>
    <n v="235"/>
    <d v="2023-04-01T00:00:00"/>
    <d v="1899-12-30T02:38:00"/>
    <d v="1899-12-30T03:53:00"/>
    <d v="1899-12-30T01:15:00"/>
    <d v="1899-12-30T01:38:00"/>
    <d v="1899-12-30T00:00:00"/>
    <x v="1"/>
  </r>
  <r>
    <n v="39"/>
    <s v="Cliente_606"/>
    <n v="3"/>
    <d v="2023-04-01T03:41:00"/>
    <d v="2023-04-01T07:39:00"/>
    <x v="2"/>
    <s v="Cena"/>
    <x v="1"/>
    <n v="48.36"/>
    <s v="Ocupada"/>
    <x v="6"/>
    <x v="38"/>
    <n v="108"/>
    <d v="2023-04-01T00:00:00"/>
    <d v="1899-12-30T03:41:00"/>
    <d v="1899-12-30T07:39:00"/>
    <d v="1899-12-30T04:13:00"/>
    <d v="1899-12-30T00:57:00"/>
    <d v="1899-12-30T03:01:00"/>
    <x v="0"/>
  </r>
  <r>
    <n v="40"/>
    <s v="Cliente_710"/>
    <n v="1"/>
    <d v="2023-04-01T02:00:00"/>
    <d v="2023-04-01T04:05:00"/>
    <x v="0"/>
    <s v="Almuerzo"/>
    <x v="1"/>
    <n v="13.68"/>
    <s v="Libre"/>
    <x v="10"/>
    <x v="39"/>
    <n v="148"/>
    <d v="2023-04-01T00:00:00"/>
    <d v="1899-12-30T02:00:00"/>
    <d v="1899-12-30T04:05:00"/>
    <d v="1899-12-30T02:05:00"/>
    <d v="1899-12-30T01:18:00"/>
    <d v="1899-12-30T00:47:00"/>
    <x v="0"/>
  </r>
  <r>
    <n v="41"/>
    <s v="Cliente_870"/>
    <n v="4"/>
    <d v="2023-04-01T02:14:00"/>
    <d v="2023-04-01T04:20:00"/>
    <x v="2"/>
    <s v="Almuerzo"/>
    <x v="2"/>
    <n v="15.24"/>
    <s v="Ocupada"/>
    <x v="4"/>
    <x v="40"/>
    <n v="204"/>
    <d v="2023-04-01T00:00:00"/>
    <d v="1899-12-30T02:14:00"/>
    <d v="1899-12-30T04:20:00"/>
    <d v="1899-12-30T02:21:00"/>
    <d v="1899-12-30T01:29:00"/>
    <d v="1899-12-30T00:37:00"/>
    <x v="0"/>
  </r>
  <r>
    <n v="42"/>
    <s v="Cliente_230"/>
    <n v="1"/>
    <d v="2023-04-01T00:25:00"/>
    <d v="2023-04-01T01:46:00"/>
    <x v="2"/>
    <s v="Almuerzo"/>
    <x v="2"/>
    <n v="49.58"/>
    <s v="Reservada"/>
    <x v="6"/>
    <x v="41"/>
    <n v="102"/>
    <d v="2023-04-01T00:00:00"/>
    <d v="1899-12-30T00:25:00"/>
    <d v="1899-12-30T01:46:00"/>
    <d v="1899-12-30T01:21:00"/>
    <d v="1899-12-30T01:09:00"/>
    <d v="1899-12-30T00:12:00"/>
    <x v="0"/>
  </r>
  <r>
    <n v="43"/>
    <s v="Cliente_814"/>
    <n v="6"/>
    <d v="2023-04-01T01:02:00"/>
    <d v="2023-04-01T03:14:00"/>
    <x v="4"/>
    <s v="Almuerzo"/>
    <x v="2"/>
    <n v="32.19"/>
    <s v="Ocupada"/>
    <x v="4"/>
    <x v="42"/>
    <n v="203"/>
    <d v="2023-04-01T00:00:00"/>
    <d v="1899-12-30T01:02:00"/>
    <d v="1899-12-30T03:14:00"/>
    <d v="1899-12-30T02:27:00"/>
    <d v="1899-12-30T02:26:00"/>
    <d v="1899-12-30T00:00:00"/>
    <x v="1"/>
  </r>
  <r>
    <n v="44"/>
    <s v="Cliente_710"/>
    <n v="1"/>
    <d v="2023-04-01T03:06:00"/>
    <d v="2023-04-01T06:18:00"/>
    <x v="4"/>
    <s v="Almuerzo"/>
    <x v="2"/>
    <n v="42.6"/>
    <s v="Libre"/>
    <x v="0"/>
    <x v="43"/>
    <n v="122"/>
    <d v="2023-04-01T00:00:00"/>
    <d v="1899-12-30T03:06:00"/>
    <d v="1899-12-30T06:18:00"/>
    <d v="1899-12-30T03:12:00"/>
    <d v="1899-12-30T01:25:00"/>
    <d v="1899-12-30T01:47:00"/>
    <x v="0"/>
  </r>
  <r>
    <n v="45"/>
    <s v="Cliente_640"/>
    <n v="2"/>
    <d v="2023-04-01T02:15:00"/>
    <d v="2023-04-01T04:01:00"/>
    <x v="2"/>
    <s v="Almuerzo"/>
    <x v="2"/>
    <n v="25.41"/>
    <s v="Reservada"/>
    <x v="4"/>
    <x v="44"/>
    <n v="54"/>
    <d v="2023-04-01T00:00:00"/>
    <d v="1899-12-30T02:15:00"/>
    <d v="1899-12-30T04:01:00"/>
    <d v="1899-12-30T01:46:00"/>
    <d v="1899-12-30T00:47:00"/>
    <d v="1899-12-30T00:59:00"/>
    <x v="0"/>
  </r>
  <r>
    <n v="46"/>
    <s v="Cliente_623"/>
    <n v="1"/>
    <d v="2023-04-01T01:47:00"/>
    <d v="2023-04-01T03:39:00"/>
    <x v="3"/>
    <s v="Almuerzo"/>
    <x v="2"/>
    <n v="27.97"/>
    <s v="Libre"/>
    <x v="9"/>
    <x v="45"/>
    <n v="140"/>
    <d v="2023-04-01T00:00:00"/>
    <d v="1899-12-30T01:47:00"/>
    <d v="1899-12-30T03:39:00"/>
    <d v="1899-12-30T01:52:00"/>
    <d v="1899-12-30T01:26:00"/>
    <d v="1899-12-30T00:26:00"/>
    <x v="0"/>
  </r>
  <r>
    <n v="47"/>
    <s v="Cliente_72"/>
    <n v="3"/>
    <d v="2023-04-01T03:30:00"/>
    <d v="2023-04-01T07:29:00"/>
    <x v="2"/>
    <s v="Almuerzo"/>
    <x v="2"/>
    <n v="10.98"/>
    <s v="Ocupada"/>
    <x v="2"/>
    <x v="46"/>
    <n v="109"/>
    <d v="2023-04-01T00:00:00"/>
    <d v="1899-12-30T03:30:00"/>
    <d v="1899-12-30T07:29:00"/>
    <d v="1899-12-30T04:14:00"/>
    <d v="1899-12-30T01:27:00"/>
    <d v="1899-12-30T02:32:00"/>
    <x v="0"/>
  </r>
  <r>
    <n v="48"/>
    <s v="Cliente_963"/>
    <n v="2"/>
    <d v="2023-04-01T00:28:00"/>
    <d v="2023-04-01T04:02:00"/>
    <x v="0"/>
    <s v="Desayuno"/>
    <x v="2"/>
    <n v="25.31"/>
    <s v="Libre"/>
    <x v="6"/>
    <x v="47"/>
    <n v="158"/>
    <d v="2023-04-01T00:00:00"/>
    <d v="1899-12-30T00:28:00"/>
    <d v="1899-12-30T04:02:00"/>
    <d v="1899-12-30T03:34:00"/>
    <d v="1899-12-30T02:04:00"/>
    <d v="1899-12-30T01:30:00"/>
    <x v="0"/>
  </r>
  <r>
    <n v="49"/>
    <s v="Cliente_929"/>
    <n v="3"/>
    <d v="2023-04-01T01:44:00"/>
    <d v="2023-04-01T05:29:00"/>
    <x v="2"/>
    <s v="Almuerzo"/>
    <x v="2"/>
    <n v="20.92"/>
    <s v="Libre"/>
    <x v="7"/>
    <x v="48"/>
    <n v="186"/>
    <d v="2023-04-01T00:00:00"/>
    <d v="1899-12-30T01:44:00"/>
    <d v="1899-12-30T05:29:00"/>
    <d v="1899-12-30T03:45:00"/>
    <d v="1899-12-30T01:21:00"/>
    <d v="1899-12-30T02:24:00"/>
    <x v="0"/>
  </r>
  <r>
    <n v="50"/>
    <s v="Cliente_708"/>
    <n v="5"/>
    <d v="2023-04-01T03:54:00"/>
    <d v="2023-04-01T06:57:00"/>
    <x v="4"/>
    <s v="Almuerzo"/>
    <x v="0"/>
    <n v="16.739999999999998"/>
    <s v="Ocupada"/>
    <x v="10"/>
    <x v="49"/>
    <n v="76"/>
    <d v="2023-04-01T00:00:00"/>
    <d v="1899-12-30T03:54:00"/>
    <d v="1899-12-30T06:57:00"/>
    <d v="1899-12-30T03:18:00"/>
    <d v="1899-12-30T00:21:00"/>
    <d v="1899-12-30T02:42:00"/>
    <x v="0"/>
  </r>
  <r>
    <n v="51"/>
    <s v="Cliente_631"/>
    <n v="1"/>
    <d v="2023-04-01T01:42:00"/>
    <d v="2023-04-01T03:02:00"/>
    <x v="3"/>
    <s v="Cena"/>
    <x v="2"/>
    <n v="37.08"/>
    <s v="Reservada"/>
    <x v="0"/>
    <x v="50"/>
    <n v="225"/>
    <d v="2023-04-01T00:00:00"/>
    <d v="1899-12-30T01:42:00"/>
    <d v="1899-12-30T03:02:00"/>
    <d v="1899-12-30T01:20:00"/>
    <d v="1899-12-30T02:44:00"/>
    <d v="1899-12-30T00:00:00"/>
    <x v="1"/>
  </r>
  <r>
    <n v="52"/>
    <s v="Cliente_894"/>
    <n v="4"/>
    <d v="2023-04-01T00:01:00"/>
    <d v="2023-04-01T01:11:00"/>
    <x v="0"/>
    <s v="Almuerzo"/>
    <x v="2"/>
    <n v="46.88"/>
    <s v="Libre"/>
    <x v="3"/>
    <x v="51"/>
    <n v="263"/>
    <d v="2023-04-01T00:00:00"/>
    <d v="1899-12-30T00:01:00"/>
    <d v="1899-12-30T01:11:00"/>
    <d v="1899-12-30T01:10:00"/>
    <d v="1899-12-30T01:02:00"/>
    <d v="1899-12-30T00:08:00"/>
    <x v="0"/>
  </r>
  <r>
    <n v="53"/>
    <s v="Cliente_63"/>
    <n v="5"/>
    <d v="2023-04-01T03:01:00"/>
    <d v="2023-04-01T04:44:00"/>
    <x v="3"/>
    <s v="Almuerzo"/>
    <x v="0"/>
    <n v="36.880000000000003"/>
    <s v="Libre"/>
    <x v="3"/>
    <x v="52"/>
    <n v="267"/>
    <d v="2023-04-01T00:00:00"/>
    <d v="1899-12-30T03:01:00"/>
    <d v="1899-12-30T04:44:00"/>
    <d v="1899-12-30T01:43:00"/>
    <d v="1899-12-30T01:52:00"/>
    <d v="1899-12-30T00:00:00"/>
    <x v="1"/>
  </r>
  <r>
    <n v="54"/>
    <s v="Cliente_144"/>
    <n v="6"/>
    <d v="2023-04-01T00:40:00"/>
    <d v="2023-04-01T04:14:00"/>
    <x v="4"/>
    <s v="Cena"/>
    <x v="2"/>
    <n v="23.36"/>
    <s v="Reservada"/>
    <x v="6"/>
    <x v="53"/>
    <n v="187"/>
    <d v="2023-04-01T00:00:00"/>
    <d v="1899-12-30T00:40:00"/>
    <d v="1899-12-30T04:14:00"/>
    <d v="1899-12-30T03:34:00"/>
    <d v="1899-12-30T03:23:00"/>
    <d v="1899-12-30T00:11:00"/>
    <x v="0"/>
  </r>
  <r>
    <n v="55"/>
    <s v="Cliente_390"/>
    <n v="5"/>
    <d v="2023-04-01T01:30:00"/>
    <d v="2023-04-01T05:00:00"/>
    <x v="4"/>
    <s v="Cena"/>
    <x v="2"/>
    <n v="45.49"/>
    <s v="Ocupada"/>
    <x v="4"/>
    <x v="54"/>
    <n v="255"/>
    <d v="2023-04-01T00:00:00"/>
    <d v="1899-12-30T01:30:00"/>
    <d v="1899-12-30T05:00:00"/>
    <d v="1899-12-30T03:45:00"/>
    <d v="1899-12-30T01:36:00"/>
    <d v="1899-12-30T01:54:00"/>
    <x v="0"/>
  </r>
  <r>
    <n v="56"/>
    <s v="Cliente_728"/>
    <n v="3"/>
    <d v="2023-04-01T01:20:00"/>
    <d v="2023-04-01T04:57:00"/>
    <x v="3"/>
    <s v="Almuerzo"/>
    <x v="0"/>
    <n v="43.2"/>
    <s v="Libre"/>
    <x v="8"/>
    <x v="30"/>
    <n v="48"/>
    <d v="2023-04-01T00:00:00"/>
    <d v="1899-12-30T01:20:00"/>
    <d v="1899-12-30T04:57:00"/>
    <d v="1899-12-30T03:37:00"/>
    <d v="1899-12-30T01:18:00"/>
    <d v="1899-12-30T02:19:00"/>
    <x v="0"/>
  </r>
  <r>
    <n v="57"/>
    <s v="Cliente_886"/>
    <n v="2"/>
    <d v="2023-04-01T03:04:00"/>
    <d v="2023-04-01T04:52:00"/>
    <x v="2"/>
    <s v="Almuerzo"/>
    <x v="2"/>
    <n v="45.45"/>
    <s v="Libre"/>
    <x v="1"/>
    <x v="55"/>
    <n v="169"/>
    <d v="2023-04-01T00:00:00"/>
    <d v="1899-12-30T03:04:00"/>
    <d v="1899-12-30T04:52:00"/>
    <d v="1899-12-30T01:48:00"/>
    <d v="1899-12-30T01:08:00"/>
    <d v="1899-12-30T00:40:00"/>
    <x v="0"/>
  </r>
  <r>
    <n v="58"/>
    <s v="Cliente_510"/>
    <n v="3"/>
    <d v="2023-04-01T01:31:00"/>
    <d v="2023-04-01T04:21:00"/>
    <x v="1"/>
    <s v="Cena"/>
    <x v="2"/>
    <n v="30.7"/>
    <s v="Reservada"/>
    <x v="2"/>
    <x v="56"/>
    <n v="82"/>
    <d v="2023-04-01T00:00:00"/>
    <d v="1899-12-30T01:31:00"/>
    <d v="1899-12-30T04:21:00"/>
    <d v="1899-12-30T02:50:00"/>
    <d v="1899-12-30T01:13:00"/>
    <d v="1899-12-30T01:37:00"/>
    <x v="0"/>
  </r>
  <r>
    <n v="59"/>
    <s v="Cliente_878"/>
    <n v="4"/>
    <d v="2023-04-01T01:21:00"/>
    <d v="2023-04-01T05:04:00"/>
    <x v="1"/>
    <s v="Almuerzo"/>
    <x v="1"/>
    <n v="33.89"/>
    <s v="Libre"/>
    <x v="1"/>
    <x v="57"/>
    <n v="160"/>
    <d v="2023-04-01T00:00:00"/>
    <d v="1899-12-30T01:21:00"/>
    <d v="1899-12-30T05:04:00"/>
    <d v="1899-12-30T03:43:00"/>
    <d v="1899-12-30T00:48:00"/>
    <d v="1899-12-30T02:55:00"/>
    <x v="0"/>
  </r>
  <r>
    <n v="60"/>
    <s v="Cliente_977"/>
    <n v="1"/>
    <d v="2023-04-01T02:09:00"/>
    <d v="2023-04-01T05:46:00"/>
    <x v="1"/>
    <s v="Almuerzo"/>
    <x v="2"/>
    <n v="19.54"/>
    <s v="Reservada"/>
    <x v="6"/>
    <x v="58"/>
    <n v="102"/>
    <d v="2023-04-01T00:00:00"/>
    <d v="1899-12-30T02:09:00"/>
    <d v="1899-12-30T05:46:00"/>
    <d v="1899-12-30T03:37:00"/>
    <d v="1899-12-30T00:43:00"/>
    <d v="1899-12-30T02:54:00"/>
    <x v="0"/>
  </r>
  <r>
    <n v="61"/>
    <s v="Cliente_553"/>
    <n v="5"/>
    <d v="2023-04-01T03:49:00"/>
    <d v="2023-04-01T06:22:00"/>
    <x v="2"/>
    <s v="Almuerzo"/>
    <x v="2"/>
    <n v="42.87"/>
    <s v="Ocupada"/>
    <x v="9"/>
    <x v="59"/>
    <n v="242"/>
    <d v="2023-04-01T00:00:00"/>
    <d v="1899-12-30T03:49:00"/>
    <d v="1899-12-30T06:22:00"/>
    <d v="1899-12-30T02:48:00"/>
    <d v="1899-12-30T02:39:00"/>
    <d v="1899-12-30T00:00:00"/>
    <x v="1"/>
  </r>
  <r>
    <n v="62"/>
    <s v="Cliente_792"/>
    <n v="1"/>
    <d v="2023-04-01T02:47:00"/>
    <d v="2023-04-01T06:24:00"/>
    <x v="1"/>
    <s v="Cena"/>
    <x v="2"/>
    <n v="37.93"/>
    <s v="Ocupada"/>
    <x v="10"/>
    <x v="60"/>
    <n v="148"/>
    <d v="2023-04-01T00:00:00"/>
    <d v="1899-12-30T02:47:00"/>
    <d v="1899-12-30T06:24:00"/>
    <d v="1899-12-30T03:52:00"/>
    <d v="1899-12-30T02:35:00"/>
    <d v="1899-12-30T01:02:00"/>
    <x v="0"/>
  </r>
  <r>
    <n v="63"/>
    <s v="Cliente_881"/>
    <n v="4"/>
    <d v="2023-04-01T00:41:00"/>
    <d v="2023-04-01T04:06:00"/>
    <x v="4"/>
    <s v="Almuerzo"/>
    <x v="2"/>
    <n v="33.340000000000003"/>
    <s v="Reservada"/>
    <x v="1"/>
    <x v="61"/>
    <n v="55"/>
    <d v="2023-04-01T00:00:00"/>
    <d v="1899-12-30T00:41:00"/>
    <d v="1899-12-30T04:06:00"/>
    <d v="1899-12-30T03:25:00"/>
    <d v="1899-12-30T00:30:00"/>
    <d v="1899-12-30T02:55:00"/>
    <x v="0"/>
  </r>
  <r>
    <n v="64"/>
    <s v="Cliente_265"/>
    <n v="3"/>
    <d v="2023-04-01T01:40:00"/>
    <d v="2023-04-01T04:02:00"/>
    <x v="3"/>
    <s v="Desayuno"/>
    <x v="1"/>
    <n v="34.770000000000003"/>
    <s v="Reservada"/>
    <x v="4"/>
    <x v="62"/>
    <n v="288"/>
    <d v="2023-04-01T00:00:00"/>
    <d v="1899-12-30T01:40:00"/>
    <d v="1899-12-30T04:02:00"/>
    <d v="1899-12-30T02:22:00"/>
    <d v="1899-12-30T01:22:00"/>
    <d v="1899-12-30T01:00:00"/>
    <x v="0"/>
  </r>
  <r>
    <n v="65"/>
    <s v="Cliente_946"/>
    <n v="1"/>
    <d v="2023-04-01T01:54:00"/>
    <d v="2023-04-01T03:03:00"/>
    <x v="0"/>
    <s v="Almuerzo"/>
    <x v="0"/>
    <n v="14"/>
    <s v="Ocupada"/>
    <x v="6"/>
    <x v="63"/>
    <n v="196"/>
    <d v="2023-04-01T00:00:00"/>
    <d v="1899-12-30T01:54:00"/>
    <d v="1899-12-30T03:03:00"/>
    <d v="1899-12-30T01:24:00"/>
    <d v="1899-12-30T02:35:00"/>
    <d v="1899-12-30T00:00:00"/>
    <x v="1"/>
  </r>
  <r>
    <n v="66"/>
    <s v="Cliente_614"/>
    <n v="2"/>
    <d v="2023-04-01T02:28:00"/>
    <d v="2023-04-01T06:18:00"/>
    <x v="3"/>
    <s v="Almuerzo"/>
    <x v="2"/>
    <n v="10.88"/>
    <s v="Reservada"/>
    <x v="0"/>
    <x v="64"/>
    <n v="210"/>
    <d v="2023-04-01T00:00:00"/>
    <d v="1899-12-30T02:28:00"/>
    <d v="1899-12-30T06:18:00"/>
    <d v="1899-12-30T03:50:00"/>
    <d v="1899-12-30T01:54:00"/>
    <d v="1899-12-30T01:56:00"/>
    <x v="0"/>
  </r>
  <r>
    <n v="67"/>
    <s v="Cliente_352"/>
    <n v="6"/>
    <d v="2023-04-01T03:45:00"/>
    <d v="2023-04-01T05:10:00"/>
    <x v="2"/>
    <s v="Almuerzo"/>
    <x v="0"/>
    <n v="21.25"/>
    <s v="Reservada"/>
    <x v="4"/>
    <x v="65"/>
    <n v="256"/>
    <d v="2023-04-01T00:00:00"/>
    <d v="1899-12-30T03:45:00"/>
    <d v="1899-12-30T05:10:00"/>
    <d v="1899-12-30T01:25:00"/>
    <d v="1899-12-30T02:11:00"/>
    <d v="1899-12-30T00:00:00"/>
    <x v="1"/>
  </r>
  <r>
    <n v="68"/>
    <s v="Cliente_784"/>
    <n v="4"/>
    <d v="2023-04-01T00:02:00"/>
    <d v="2023-04-01T03:15:00"/>
    <x v="3"/>
    <s v="Cena"/>
    <x v="2"/>
    <n v="45.65"/>
    <s v="Ocupada"/>
    <x v="2"/>
    <x v="66"/>
    <n v="218"/>
    <d v="2023-04-01T00:00:00"/>
    <d v="1899-12-30T00:02:00"/>
    <d v="1899-12-30T03:15:00"/>
    <d v="1899-12-30T03:28:00"/>
    <d v="1899-12-30T02:25:00"/>
    <d v="1899-12-30T00:48:00"/>
    <x v="0"/>
  </r>
  <r>
    <n v="69"/>
    <s v="Cliente_118"/>
    <n v="4"/>
    <d v="2023-04-01T02:02:00"/>
    <d v="2023-04-01T03:57:00"/>
    <x v="2"/>
    <s v="Almuerzo"/>
    <x v="2"/>
    <n v="31.49"/>
    <s v="Libre"/>
    <x v="4"/>
    <x v="67"/>
    <n v="234"/>
    <d v="2023-04-01T00:00:00"/>
    <d v="1899-12-30T02:02:00"/>
    <d v="1899-12-30T03:57:00"/>
    <d v="1899-12-30T01:55:00"/>
    <d v="1899-12-30T01:32:00"/>
    <d v="1899-12-30T00:23:00"/>
    <x v="0"/>
  </r>
  <r>
    <n v="70"/>
    <s v="Cliente_61"/>
    <n v="4"/>
    <d v="2023-04-01T00:11:00"/>
    <d v="2023-04-01T01:22:00"/>
    <x v="4"/>
    <s v="Almuerzo"/>
    <x v="0"/>
    <n v="28.26"/>
    <s v="Libre"/>
    <x v="3"/>
    <x v="68"/>
    <n v="118"/>
    <d v="2023-04-01T00:00:00"/>
    <d v="1899-12-30T00:11:00"/>
    <d v="1899-12-30T01:22:00"/>
    <d v="1899-12-30T01:11:00"/>
    <d v="1899-12-30T00:40:00"/>
    <d v="1899-12-30T00:31:00"/>
    <x v="0"/>
  </r>
  <r>
    <n v="71"/>
    <s v="Cliente_440"/>
    <n v="4"/>
    <d v="2023-04-01T01:57:00"/>
    <d v="2023-04-01T05:56:00"/>
    <x v="0"/>
    <s v="Almuerzo"/>
    <x v="2"/>
    <n v="24.01"/>
    <s v="Ocupada"/>
    <x v="3"/>
    <x v="69"/>
    <n v="136"/>
    <d v="2023-04-01T00:00:00"/>
    <d v="1899-12-30T01:57:00"/>
    <d v="1899-12-30T05:56:00"/>
    <d v="1899-12-30T04:14:00"/>
    <d v="1899-12-30T00:49:00"/>
    <d v="1899-12-30T03:10:00"/>
    <x v="0"/>
  </r>
  <r>
    <n v="72"/>
    <s v="Cliente_258"/>
    <n v="1"/>
    <d v="2023-04-01T02:42:00"/>
    <d v="2023-04-01T05:51:00"/>
    <x v="2"/>
    <s v="Almuerzo"/>
    <x v="2"/>
    <n v="15.28"/>
    <s v="Reservada"/>
    <x v="4"/>
    <x v="70"/>
    <n v="75"/>
    <d v="2023-04-01T00:00:00"/>
    <d v="1899-12-30T02:42:00"/>
    <d v="1899-12-30T05:51:00"/>
    <d v="1899-12-30T03:09:00"/>
    <d v="1899-12-30T00:54:00"/>
    <d v="1899-12-30T02:15:00"/>
    <x v="0"/>
  </r>
  <r>
    <n v="73"/>
    <s v="Cliente_742"/>
    <n v="4"/>
    <d v="2023-04-01T02:39:00"/>
    <d v="2023-04-01T06:09:00"/>
    <x v="4"/>
    <s v="Desayuno"/>
    <x v="2"/>
    <n v="34.51"/>
    <s v="Libre"/>
    <x v="10"/>
    <x v="71"/>
    <n v="81"/>
    <d v="2023-04-01T00:00:00"/>
    <d v="1899-12-30T02:39:00"/>
    <d v="1899-12-30T06:09:00"/>
    <d v="1899-12-30T03:30:00"/>
    <d v="1899-12-30T00:20:00"/>
    <d v="1899-12-30T03:10:00"/>
    <x v="0"/>
  </r>
  <r>
    <n v="74"/>
    <s v="Cliente_865"/>
    <n v="4"/>
    <d v="2023-04-01T01:04:00"/>
    <d v="2023-04-01T04:13:00"/>
    <x v="4"/>
    <s v="Almuerzo"/>
    <x v="2"/>
    <n v="30.83"/>
    <s v="Libre"/>
    <x v="2"/>
    <x v="72"/>
    <n v="218"/>
    <d v="2023-04-01T00:00:00"/>
    <d v="1899-12-30T01:04:00"/>
    <d v="1899-12-30T04:13:00"/>
    <d v="1899-12-30T03:09:00"/>
    <d v="1899-12-30T01:40:00"/>
    <d v="1899-12-30T01:29:00"/>
    <x v="0"/>
  </r>
  <r>
    <n v="75"/>
    <s v="Cliente_79"/>
    <n v="5"/>
    <d v="2023-04-01T03:36:00"/>
    <d v="2023-04-01T04:49:00"/>
    <x v="3"/>
    <s v="Almuerzo"/>
    <x v="2"/>
    <n v="45.23"/>
    <s v="Ocupada"/>
    <x v="5"/>
    <x v="73"/>
    <n v="109"/>
    <d v="2023-04-01T00:00:00"/>
    <d v="1899-12-30T03:36:00"/>
    <d v="1899-12-30T04:49:00"/>
    <d v="1899-12-30T01:28:00"/>
    <d v="1899-12-30T00:51:00"/>
    <d v="1899-12-30T00:22:00"/>
    <x v="0"/>
  </r>
  <r>
    <n v="76"/>
    <s v="Cliente_42"/>
    <n v="3"/>
    <d v="2023-04-01T02:57:00"/>
    <d v="2023-04-01T05:24:00"/>
    <x v="1"/>
    <s v="Almuerzo"/>
    <x v="2"/>
    <n v="17.760000000000002"/>
    <s v="Reservada"/>
    <x v="10"/>
    <x v="74"/>
    <n v="158"/>
    <d v="2023-04-01T00:00:00"/>
    <d v="1899-12-30T02:57:00"/>
    <d v="1899-12-30T05:24:00"/>
    <d v="1899-12-30T02:27:00"/>
    <d v="1899-12-30T01:37:00"/>
    <d v="1899-12-30T00:50:00"/>
    <x v="0"/>
  </r>
  <r>
    <n v="77"/>
    <s v="Cliente_374"/>
    <n v="1"/>
    <d v="2023-04-01T02:46:00"/>
    <d v="2023-04-01T06:15:00"/>
    <x v="0"/>
    <s v="Cena"/>
    <x v="2"/>
    <n v="19.88"/>
    <s v="Libre"/>
    <x v="6"/>
    <x v="75"/>
    <n v="99"/>
    <d v="2023-04-01T00:00:00"/>
    <d v="1899-12-30T02:46:00"/>
    <d v="1899-12-30T06:15:00"/>
    <d v="1899-12-30T03:29:00"/>
    <d v="1899-12-30T01:37:00"/>
    <d v="1899-12-30T01:52:00"/>
    <x v="0"/>
  </r>
  <r>
    <n v="78"/>
    <s v="Cliente_636"/>
    <n v="4"/>
    <d v="2023-04-01T01:34:00"/>
    <d v="2023-04-01T03:03:00"/>
    <x v="0"/>
    <s v="Almuerzo"/>
    <x v="2"/>
    <n v="20.02"/>
    <s v="Libre"/>
    <x v="1"/>
    <x v="76"/>
    <n v="57"/>
    <d v="2023-04-01T00:00:00"/>
    <d v="1899-12-30T01:34:00"/>
    <d v="1899-12-30T03:03:00"/>
    <d v="1899-12-30T01:29:00"/>
    <d v="1899-12-30T00:54:00"/>
    <d v="1899-12-30T00:35:00"/>
    <x v="0"/>
  </r>
  <r>
    <n v="79"/>
    <s v="Cliente_753"/>
    <n v="2"/>
    <d v="2023-04-01T01:34:00"/>
    <d v="2023-04-01T05:08:00"/>
    <x v="0"/>
    <s v="Almuerzo"/>
    <x v="2"/>
    <n v="34.01"/>
    <s v="Libre"/>
    <x v="5"/>
    <x v="77"/>
    <n v="309"/>
    <d v="2023-04-01T00:00:00"/>
    <d v="1899-12-30T01:34:00"/>
    <d v="1899-12-30T05:08:00"/>
    <d v="1899-12-30T03:34:00"/>
    <d v="1899-12-30T01:36:00"/>
    <d v="1899-12-30T01:58:00"/>
    <x v="0"/>
  </r>
  <r>
    <n v="80"/>
    <s v="Cliente_632"/>
    <n v="6"/>
    <d v="2023-04-01T02:14:00"/>
    <d v="2023-04-01T03:46:00"/>
    <x v="4"/>
    <s v="Almuerzo"/>
    <x v="2"/>
    <n v="39.049999999999997"/>
    <s v="Libre"/>
    <x v="5"/>
    <x v="78"/>
    <n v="121"/>
    <d v="2023-04-01T00:00:00"/>
    <d v="1899-12-30T02:14:00"/>
    <d v="1899-12-30T03:46:00"/>
    <d v="1899-12-30T01:32:00"/>
    <d v="1899-12-30T01:07:00"/>
    <d v="1899-12-30T00:25:00"/>
    <x v="0"/>
  </r>
  <r>
    <n v="81"/>
    <s v="Cliente_969"/>
    <n v="4"/>
    <d v="2023-04-01T03:40:00"/>
    <d v="2023-04-01T06:31:00"/>
    <x v="3"/>
    <s v="Cena"/>
    <x v="2"/>
    <n v="23.69"/>
    <s v="Ocupada"/>
    <x v="7"/>
    <x v="79"/>
    <n v="62"/>
    <d v="2023-04-01T00:00:00"/>
    <d v="1899-12-30T03:40:00"/>
    <d v="1899-12-30T06:31:00"/>
    <d v="1899-12-30T03:06:00"/>
    <d v="1899-12-30T00:59:00"/>
    <d v="1899-12-30T01:52:00"/>
    <x v="0"/>
  </r>
  <r>
    <n v="82"/>
    <s v="Cliente_574"/>
    <n v="3"/>
    <d v="2023-04-01T03:25:00"/>
    <d v="2023-04-01T07:10:00"/>
    <x v="3"/>
    <s v="Desayuno"/>
    <x v="2"/>
    <n v="38.6"/>
    <s v="Libre"/>
    <x v="3"/>
    <x v="80"/>
    <n v="80"/>
    <d v="2023-04-01T00:00:00"/>
    <d v="1899-12-30T03:25:00"/>
    <d v="1899-12-30T07:10:00"/>
    <d v="1899-12-30T03:45:00"/>
    <d v="1899-12-30T00:19:00"/>
    <d v="1899-12-30T03:26:00"/>
    <x v="0"/>
  </r>
  <r>
    <n v="83"/>
    <s v="Cliente_292"/>
    <n v="1"/>
    <d v="2023-04-01T03:42:00"/>
    <d v="2023-04-01T06:39:00"/>
    <x v="1"/>
    <s v="Cena"/>
    <x v="2"/>
    <n v="24.94"/>
    <s v="Ocupada"/>
    <x v="10"/>
    <x v="81"/>
    <n v="170"/>
    <d v="2023-04-01T00:00:00"/>
    <d v="1899-12-30T03:42:00"/>
    <d v="1899-12-30T06:39:00"/>
    <d v="1899-12-30T03:12:00"/>
    <d v="1899-12-30T01:34:00"/>
    <d v="1899-12-30T01:23:00"/>
    <x v="0"/>
  </r>
  <r>
    <n v="84"/>
    <s v="Cliente_148"/>
    <n v="5"/>
    <d v="2023-04-01T01:42:00"/>
    <d v="2023-04-01T03:18:00"/>
    <x v="4"/>
    <s v="Almuerzo"/>
    <x v="2"/>
    <n v="15.11"/>
    <s v="Ocupada"/>
    <x v="4"/>
    <x v="35"/>
    <n v="60"/>
    <d v="2023-04-01T00:00:00"/>
    <d v="1899-12-30T01:42:00"/>
    <d v="1899-12-30T03:18:00"/>
    <d v="1899-12-30T01:51:00"/>
    <d v="1899-12-30T00:10:00"/>
    <d v="1899-12-30T01:26:00"/>
    <x v="0"/>
  </r>
  <r>
    <n v="85"/>
    <s v="Cliente_747"/>
    <n v="3"/>
    <d v="2023-04-01T02:35:00"/>
    <d v="2023-04-01T04:31:00"/>
    <x v="2"/>
    <s v="Cena"/>
    <x v="2"/>
    <n v="45.96"/>
    <s v="Libre"/>
    <x v="8"/>
    <x v="82"/>
    <n v="208"/>
    <d v="2023-04-01T00:00:00"/>
    <d v="1899-12-30T02:35:00"/>
    <d v="1899-12-30T04:31:00"/>
    <d v="1899-12-30T01:56:00"/>
    <d v="1899-12-30T02:22:00"/>
    <d v="1899-12-30T00:00:00"/>
    <x v="1"/>
  </r>
  <r>
    <n v="86"/>
    <s v="Cliente_501"/>
    <n v="3"/>
    <d v="2023-04-01T00:02:00"/>
    <d v="2023-04-01T02:08:00"/>
    <x v="3"/>
    <s v="Almuerzo"/>
    <x v="0"/>
    <n v="11.84"/>
    <s v="Libre"/>
    <x v="0"/>
    <x v="83"/>
    <n v="50"/>
    <d v="2023-04-01T00:00:00"/>
    <d v="1899-12-30T00:02:00"/>
    <d v="1899-12-30T02:08:00"/>
    <d v="1899-12-30T02:06:00"/>
    <d v="1899-12-30T00:08:00"/>
    <d v="1899-12-30T01:58:00"/>
    <x v="0"/>
  </r>
  <r>
    <n v="87"/>
    <s v="Cliente_733"/>
    <n v="2"/>
    <d v="2023-04-01T01:46:00"/>
    <d v="2023-04-01T03:18:00"/>
    <x v="4"/>
    <s v="Almuerzo"/>
    <x v="2"/>
    <n v="29.46"/>
    <s v="Ocupada"/>
    <x v="5"/>
    <x v="84"/>
    <n v="99"/>
    <d v="2023-04-01T00:00:00"/>
    <d v="1899-12-30T01:46:00"/>
    <d v="1899-12-30T03:18:00"/>
    <d v="1899-12-30T01:47:00"/>
    <d v="1899-12-30T01:11:00"/>
    <d v="1899-12-30T00:21:00"/>
    <x v="0"/>
  </r>
  <r>
    <n v="88"/>
    <s v="Cliente_36"/>
    <n v="1"/>
    <d v="2023-04-01T03:30:00"/>
    <d v="2023-04-01T06:40:00"/>
    <x v="4"/>
    <s v="Almuerzo"/>
    <x v="0"/>
    <n v="23.93"/>
    <s v="Reservada"/>
    <x v="8"/>
    <x v="85"/>
    <n v="123"/>
    <d v="2023-04-01T00:00:00"/>
    <d v="1899-12-30T03:30:00"/>
    <d v="1899-12-30T06:40:00"/>
    <d v="1899-12-30T03:10:00"/>
    <d v="1899-12-30T01:57:00"/>
    <d v="1899-12-30T01:13:00"/>
    <x v="0"/>
  </r>
  <r>
    <n v="89"/>
    <s v="Cliente_553"/>
    <n v="4"/>
    <d v="2023-04-01T00:42:00"/>
    <d v="2023-04-01T02:19:00"/>
    <x v="3"/>
    <s v="Desayuno"/>
    <x v="0"/>
    <n v="12.28"/>
    <s v="Libre"/>
    <x v="7"/>
    <x v="86"/>
    <n v="159"/>
    <d v="2023-04-01T00:00:00"/>
    <d v="1899-12-30T00:42:00"/>
    <d v="1899-12-30T02:19:00"/>
    <d v="1899-12-30T01:37:00"/>
    <d v="1899-12-30T02:22:00"/>
    <d v="1899-12-30T00:00:00"/>
    <x v="1"/>
  </r>
  <r>
    <n v="90"/>
    <s v="Cliente_1000"/>
    <n v="3"/>
    <d v="2023-04-01T01:17:00"/>
    <d v="2023-04-01T03:13:00"/>
    <x v="3"/>
    <s v="Almuerzo"/>
    <x v="0"/>
    <n v="30.69"/>
    <s v="Reservada"/>
    <x v="8"/>
    <x v="24"/>
    <n v="34"/>
    <d v="2023-04-01T00:00:00"/>
    <d v="1899-12-30T01:17:00"/>
    <d v="1899-12-30T03:13:00"/>
    <d v="1899-12-30T01:56:00"/>
    <d v="1899-12-30T00:48:00"/>
    <d v="1899-12-30T01:08:00"/>
    <x v="0"/>
  </r>
  <r>
    <n v="91"/>
    <s v="Cliente_607"/>
    <n v="5"/>
    <d v="2023-04-01T03:38:00"/>
    <d v="2023-04-01T05:24:00"/>
    <x v="3"/>
    <s v="Almuerzo"/>
    <x v="2"/>
    <n v="39.1"/>
    <s v="Reservada"/>
    <x v="0"/>
    <x v="87"/>
    <n v="293"/>
    <d v="2023-04-01T00:00:00"/>
    <d v="1899-12-30T03:38:00"/>
    <d v="1899-12-30T05:24:00"/>
    <d v="1899-12-30T01:46:00"/>
    <d v="1899-12-30T02:12:00"/>
    <d v="1899-12-30T00:00:00"/>
    <x v="1"/>
  </r>
  <r>
    <n v="92"/>
    <s v="Cliente_378"/>
    <n v="2"/>
    <d v="2023-04-01T03:35:00"/>
    <d v="2023-04-01T06:09:00"/>
    <x v="2"/>
    <s v="Desayuno"/>
    <x v="2"/>
    <n v="12.75"/>
    <s v="Libre"/>
    <x v="5"/>
    <x v="88"/>
    <n v="82"/>
    <d v="2023-04-01T00:00:00"/>
    <d v="1899-12-30T03:35:00"/>
    <d v="1899-12-30T06:09:00"/>
    <d v="1899-12-30T02:34:00"/>
    <d v="1899-12-30T00:42:00"/>
    <d v="1899-12-30T01:52:00"/>
    <x v="0"/>
  </r>
  <r>
    <n v="93"/>
    <s v="Cliente_612"/>
    <n v="2"/>
    <d v="2023-04-01T01:39:00"/>
    <d v="2023-04-01T03:48:00"/>
    <x v="2"/>
    <s v="Almuerzo"/>
    <x v="2"/>
    <n v="45.66"/>
    <s v="Libre"/>
    <x v="4"/>
    <x v="12"/>
    <n v="29"/>
    <d v="2023-04-01T00:00:00"/>
    <d v="1899-12-30T01:39:00"/>
    <d v="1899-12-30T03:48:00"/>
    <d v="1899-12-30T02:09:00"/>
    <d v="1899-12-30T00:18:00"/>
    <d v="1899-12-30T01:51:00"/>
    <x v="0"/>
  </r>
  <r>
    <n v="94"/>
    <s v="Cliente_452"/>
    <n v="1"/>
    <d v="2023-04-01T01:52:00"/>
    <d v="2023-04-01T04:53:00"/>
    <x v="4"/>
    <s v="Almuerzo"/>
    <x v="2"/>
    <n v="28.36"/>
    <s v="Ocupada"/>
    <x v="9"/>
    <x v="89"/>
    <n v="253"/>
    <d v="2023-04-01T00:00:00"/>
    <d v="1899-12-30T01:52:00"/>
    <d v="1899-12-30T04:53:00"/>
    <d v="1899-12-30T03:16:00"/>
    <d v="1899-12-30T02:09:00"/>
    <d v="1899-12-30T00:52:00"/>
    <x v="0"/>
  </r>
  <r>
    <n v="95"/>
    <s v="Cliente_244"/>
    <n v="5"/>
    <d v="2023-04-01T03:19:00"/>
    <d v="2023-04-01T06:07:00"/>
    <x v="2"/>
    <s v="Cena"/>
    <x v="2"/>
    <n v="24.68"/>
    <s v="Ocupada"/>
    <x v="0"/>
    <x v="90"/>
    <n v="153"/>
    <d v="2023-04-01T00:00:00"/>
    <d v="1899-12-30T03:19:00"/>
    <d v="1899-12-30T06:07:00"/>
    <d v="1899-12-30T03:03:00"/>
    <d v="1899-12-30T00:41:00"/>
    <d v="1899-12-30T02:07:00"/>
    <x v="0"/>
  </r>
  <r>
    <n v="96"/>
    <s v="Cliente_840"/>
    <n v="5"/>
    <d v="2023-04-01T01:59:00"/>
    <d v="2023-04-01T05:26:00"/>
    <x v="4"/>
    <s v="Desayuno"/>
    <x v="2"/>
    <n v="33.630000000000003"/>
    <s v="Libre"/>
    <x v="6"/>
    <x v="91"/>
    <n v="176"/>
    <d v="2023-04-01T00:00:00"/>
    <d v="1899-12-30T01:59:00"/>
    <d v="1899-12-30T05:26:00"/>
    <d v="1899-12-30T03:27:00"/>
    <d v="1899-12-30T01:16:00"/>
    <d v="1899-12-30T02:11:00"/>
    <x v="0"/>
  </r>
  <r>
    <n v="97"/>
    <s v="Cliente_993"/>
    <n v="2"/>
    <d v="2023-04-01T01:46:00"/>
    <d v="2023-04-01T03:03:00"/>
    <x v="2"/>
    <s v="Cena"/>
    <x v="2"/>
    <n v="19.22"/>
    <s v="Ocupada"/>
    <x v="8"/>
    <x v="92"/>
    <n v="188"/>
    <d v="2023-04-01T00:00:00"/>
    <d v="1899-12-30T01:46:00"/>
    <d v="1899-12-30T03:03:00"/>
    <d v="1899-12-30T01:32:00"/>
    <d v="1899-12-30T01:19:00"/>
    <d v="1899-12-30T00:00:00"/>
    <x v="1"/>
  </r>
  <r>
    <n v="98"/>
    <s v="Cliente_29"/>
    <n v="3"/>
    <d v="2023-04-01T01:01:00"/>
    <d v="2023-04-01T03:22:00"/>
    <x v="3"/>
    <s v="Almuerzo"/>
    <x v="2"/>
    <n v="17.149999999999999"/>
    <s v="Ocupada"/>
    <x v="6"/>
    <x v="93"/>
    <n v="166"/>
    <d v="2023-04-01T00:00:00"/>
    <d v="1899-12-30T01:01:00"/>
    <d v="1899-12-30T03:22:00"/>
    <d v="1899-12-30T02:36:00"/>
    <d v="1899-12-30T02:20:00"/>
    <d v="1899-12-30T00:01:00"/>
    <x v="0"/>
  </r>
  <r>
    <n v="99"/>
    <s v="Cliente_873"/>
    <n v="6"/>
    <d v="2023-04-01T02:22:00"/>
    <d v="2023-04-01T06:18:00"/>
    <x v="2"/>
    <s v="Almuerzo"/>
    <x v="2"/>
    <n v="33.549999999999997"/>
    <s v="Ocupada"/>
    <x v="9"/>
    <x v="94"/>
    <n v="139"/>
    <d v="2023-04-01T00:00:00"/>
    <d v="1899-12-30T02:22:00"/>
    <d v="1899-12-30T06:18:00"/>
    <d v="1899-12-30T04:11:00"/>
    <d v="1899-12-30T01:26:00"/>
    <d v="1899-12-30T02:30:00"/>
    <x v="0"/>
  </r>
  <r>
    <n v="100"/>
    <s v="Cliente_965"/>
    <n v="1"/>
    <d v="2023-04-01T03:32:00"/>
    <d v="2023-04-01T06:45:00"/>
    <x v="1"/>
    <s v="Almuerzo"/>
    <x v="2"/>
    <n v="15.15"/>
    <s v="Reservada"/>
    <x v="3"/>
    <x v="95"/>
    <n v="166"/>
    <d v="2023-04-01T00:00:00"/>
    <d v="1899-12-30T03:32:00"/>
    <d v="1899-12-30T06:45:00"/>
    <d v="1899-12-30T03:13:00"/>
    <d v="1899-12-30T01:43:00"/>
    <d v="1899-12-30T01:30:00"/>
    <x v="0"/>
  </r>
  <r>
    <n v="101"/>
    <s v="Cliente_313"/>
    <n v="5"/>
    <d v="2023-04-01T00:14:00"/>
    <d v="2023-04-01T02:15:00"/>
    <x v="4"/>
    <s v="Almuerzo"/>
    <x v="2"/>
    <n v="15.09"/>
    <s v="Libre"/>
    <x v="5"/>
    <x v="96"/>
    <n v="138"/>
    <d v="2023-04-01T00:00:00"/>
    <d v="1899-12-30T00:14:00"/>
    <d v="1899-12-30T02:15:00"/>
    <d v="1899-12-30T02:01:00"/>
    <d v="1899-12-30T02:14:00"/>
    <d v="1899-12-30T00:00:00"/>
    <x v="1"/>
  </r>
  <r>
    <n v="102"/>
    <s v="Cliente_520"/>
    <n v="2"/>
    <d v="2023-04-01T01:33:00"/>
    <d v="2023-04-01T04:14:00"/>
    <x v="0"/>
    <s v="Almuerzo"/>
    <x v="2"/>
    <n v="12.65"/>
    <s v="Reservada"/>
    <x v="5"/>
    <x v="97"/>
    <n v="171"/>
    <d v="2023-04-01T00:00:00"/>
    <d v="1899-12-30T01:33:00"/>
    <d v="1899-12-30T04:14:00"/>
    <d v="1899-12-30T02:41:00"/>
    <d v="1899-12-30T00:46:00"/>
    <d v="1899-12-30T01:55:00"/>
    <x v="0"/>
  </r>
  <r>
    <n v="103"/>
    <s v="Cliente_388"/>
    <n v="3"/>
    <d v="2023-04-01T01:42:00"/>
    <d v="2023-04-01T05:10:00"/>
    <x v="4"/>
    <s v="Almuerzo"/>
    <x v="0"/>
    <n v="26.75"/>
    <s v="Reservada"/>
    <x v="2"/>
    <x v="98"/>
    <n v="73"/>
    <d v="2023-04-01T00:00:00"/>
    <d v="1899-12-30T01:42:00"/>
    <d v="1899-12-30T05:10:00"/>
    <d v="1899-12-30T03:28:00"/>
    <d v="1899-12-30T01:39:00"/>
    <d v="1899-12-30T01:49:00"/>
    <x v="0"/>
  </r>
  <r>
    <n v="104"/>
    <s v="Cliente_384"/>
    <n v="4"/>
    <d v="2023-04-01T01:28:00"/>
    <d v="2023-04-01T02:44:00"/>
    <x v="0"/>
    <s v="Desayuno"/>
    <x v="0"/>
    <n v="11.12"/>
    <s v="Reservada"/>
    <x v="7"/>
    <x v="99"/>
    <n v="77"/>
    <d v="2023-04-01T00:00:00"/>
    <d v="1899-12-30T01:28:00"/>
    <d v="1899-12-30T02:44:00"/>
    <d v="1899-12-30T01:16:00"/>
    <d v="1899-12-30T00:55:00"/>
    <d v="1899-12-30T00:21:00"/>
    <x v="0"/>
  </r>
  <r>
    <n v="105"/>
    <s v="Cliente_517"/>
    <n v="6"/>
    <d v="2023-04-01T01:18:00"/>
    <d v="2023-04-01T04:00:00"/>
    <x v="0"/>
    <s v="Almuerzo"/>
    <x v="2"/>
    <n v="15.64"/>
    <s v="Libre"/>
    <x v="2"/>
    <x v="100"/>
    <n v="141"/>
    <d v="2023-04-01T00:00:00"/>
    <d v="1899-12-30T01:18:00"/>
    <d v="1899-12-30T04:00:00"/>
    <d v="1899-12-30T02:42:00"/>
    <d v="1899-12-30T00:43:00"/>
    <d v="1899-12-30T01:59:00"/>
    <x v="0"/>
  </r>
  <r>
    <n v="106"/>
    <s v="Cliente_711"/>
    <n v="3"/>
    <d v="2023-04-01T02:00:00"/>
    <d v="2023-04-01T05:08:00"/>
    <x v="4"/>
    <s v="Desayuno"/>
    <x v="1"/>
    <n v="22.72"/>
    <s v="Libre"/>
    <x v="7"/>
    <x v="24"/>
    <n v="68"/>
    <d v="2023-04-01T00:00:00"/>
    <d v="1899-12-30T02:00:00"/>
    <d v="1899-12-30T05:08:00"/>
    <d v="1899-12-30T03:08:00"/>
    <d v="1899-12-30T00:29:00"/>
    <d v="1899-12-30T02:39:00"/>
    <x v="0"/>
  </r>
  <r>
    <n v="107"/>
    <s v="Cliente_651"/>
    <n v="5"/>
    <d v="2023-04-01T01:29:00"/>
    <d v="2023-04-01T02:58:00"/>
    <x v="2"/>
    <s v="Almuerzo"/>
    <x v="0"/>
    <n v="48.77"/>
    <s v="Reservada"/>
    <x v="6"/>
    <x v="101"/>
    <n v="253"/>
    <d v="2023-04-01T00:00:00"/>
    <d v="1899-12-30T01:29:00"/>
    <d v="1899-12-30T02:58:00"/>
    <d v="1899-12-30T01:29:00"/>
    <d v="1899-12-30T02:21:00"/>
    <d v="1899-12-30T00:00:00"/>
    <x v="1"/>
  </r>
  <r>
    <n v="108"/>
    <s v="Cliente_545"/>
    <n v="3"/>
    <d v="2023-04-01T01:32:00"/>
    <d v="2023-04-01T03:37:00"/>
    <x v="4"/>
    <s v="Desayuno"/>
    <x v="0"/>
    <n v="23.26"/>
    <s v="Reservada"/>
    <x v="3"/>
    <x v="102"/>
    <n v="124"/>
    <d v="2023-04-01T00:00:00"/>
    <d v="1899-12-30T01:32:00"/>
    <d v="1899-12-30T03:37:00"/>
    <d v="1899-12-30T02:05:00"/>
    <d v="1899-12-30T01:55:00"/>
    <d v="1899-12-30T00:10:00"/>
    <x v="0"/>
  </r>
  <r>
    <n v="109"/>
    <s v="Cliente_116"/>
    <n v="2"/>
    <d v="2023-04-01T01:25:00"/>
    <d v="2023-04-01T02:26:00"/>
    <x v="4"/>
    <s v="Desayuno"/>
    <x v="2"/>
    <n v="42.95"/>
    <s v="Libre"/>
    <x v="8"/>
    <x v="103"/>
    <n v="169"/>
    <d v="2023-04-01T00:00:00"/>
    <d v="1899-12-30T01:25:00"/>
    <d v="1899-12-30T02:26:00"/>
    <d v="1899-12-30T01:01:00"/>
    <d v="1899-12-30T01:58:00"/>
    <d v="1899-12-30T00:00:00"/>
    <x v="1"/>
  </r>
  <r>
    <n v="110"/>
    <s v="Cliente_170"/>
    <n v="1"/>
    <d v="2023-04-01T03:32:00"/>
    <d v="2023-04-01T06:37:00"/>
    <x v="1"/>
    <s v="Almuerzo"/>
    <x v="2"/>
    <n v="47.91"/>
    <s v="Reservada"/>
    <x v="3"/>
    <x v="104"/>
    <n v="163"/>
    <d v="2023-04-01T00:00:00"/>
    <d v="1899-12-30T03:32:00"/>
    <d v="1899-12-30T06:37:00"/>
    <d v="1899-12-30T03:05:00"/>
    <d v="1899-12-30T02:01:00"/>
    <d v="1899-12-30T01:04:00"/>
    <x v="0"/>
  </r>
  <r>
    <n v="111"/>
    <s v="Cliente_92"/>
    <n v="2"/>
    <d v="2023-04-01T01:48:00"/>
    <d v="2023-04-01T05:07:00"/>
    <x v="0"/>
    <s v="Desayuno"/>
    <x v="2"/>
    <n v="18.82"/>
    <s v="Reservada"/>
    <x v="8"/>
    <x v="105"/>
    <n v="204"/>
    <d v="2023-04-01T00:00:00"/>
    <d v="1899-12-30T01:48:00"/>
    <d v="1899-12-30T05:07:00"/>
    <d v="1899-12-30T03:19:00"/>
    <d v="1899-12-30T02:17:00"/>
    <d v="1899-12-30T01:02:00"/>
    <x v="0"/>
  </r>
  <r>
    <n v="112"/>
    <s v="Cliente_552"/>
    <n v="2"/>
    <d v="2023-04-01T01:49:00"/>
    <d v="2023-04-01T04:01:00"/>
    <x v="2"/>
    <s v="Cena"/>
    <x v="1"/>
    <n v="35.36"/>
    <s v="Ocupada"/>
    <x v="4"/>
    <x v="106"/>
    <n v="20"/>
    <d v="2023-04-01T00:00:00"/>
    <d v="1899-12-30T01:49:00"/>
    <d v="1899-12-30T04:01:00"/>
    <d v="1899-12-30T02:27:00"/>
    <d v="1899-12-30T00:16:00"/>
    <d v="1899-12-30T01:56:00"/>
    <x v="0"/>
  </r>
  <r>
    <n v="113"/>
    <s v="Cliente_627"/>
    <n v="2"/>
    <d v="2023-04-01T01:12:00"/>
    <d v="2023-04-01T04:21:00"/>
    <x v="0"/>
    <s v="Almuerzo"/>
    <x v="2"/>
    <n v="29.74"/>
    <s v="Ocupada"/>
    <x v="2"/>
    <x v="24"/>
    <n v="68"/>
    <d v="2023-04-01T00:00:00"/>
    <d v="1899-12-30T01:12:00"/>
    <d v="1899-12-30T04:21:00"/>
    <d v="1899-12-30T03:24:00"/>
    <d v="1899-12-30T00:51:00"/>
    <d v="1899-12-30T02:18:00"/>
    <x v="0"/>
  </r>
  <r>
    <n v="114"/>
    <s v="Cliente_588"/>
    <n v="6"/>
    <d v="2023-04-01T00:49:00"/>
    <d v="2023-04-01T03:30:00"/>
    <x v="1"/>
    <s v="Almuerzo"/>
    <x v="2"/>
    <n v="38.81"/>
    <s v="Ocupada"/>
    <x v="9"/>
    <x v="107"/>
    <n v="253"/>
    <d v="2023-04-01T00:00:00"/>
    <d v="1899-12-30T00:49:00"/>
    <d v="1899-12-30T03:30:00"/>
    <d v="1899-12-30T02:56:00"/>
    <d v="1899-12-30T02:11:00"/>
    <d v="1899-12-30T00:30:00"/>
    <x v="0"/>
  </r>
  <r>
    <n v="115"/>
    <s v="Cliente_313"/>
    <n v="6"/>
    <d v="2023-04-01T03:43:00"/>
    <d v="2023-04-01T06:26:00"/>
    <x v="1"/>
    <s v="Cena"/>
    <x v="0"/>
    <n v="46.46"/>
    <s v="Ocupada"/>
    <x v="7"/>
    <x v="108"/>
    <n v="237"/>
    <d v="2023-04-01T00:00:00"/>
    <d v="1899-12-30T03:43:00"/>
    <d v="1899-12-30T06:26:00"/>
    <d v="1899-12-30T02:58:00"/>
    <d v="1899-12-30T01:38:00"/>
    <d v="1899-12-30T01:05:00"/>
    <x v="0"/>
  </r>
  <r>
    <n v="116"/>
    <s v="Cliente_949"/>
    <n v="5"/>
    <d v="2023-04-01T03:15:00"/>
    <d v="2023-04-01T06:33:00"/>
    <x v="1"/>
    <s v="Almuerzo"/>
    <x v="2"/>
    <n v="47.69"/>
    <s v="Ocupada"/>
    <x v="9"/>
    <x v="109"/>
    <n v="269"/>
    <d v="2023-04-01T00:00:00"/>
    <d v="1899-12-30T03:15:00"/>
    <d v="1899-12-30T06:33:00"/>
    <d v="1899-12-30T03:33:00"/>
    <d v="1899-12-30T02:09:00"/>
    <d v="1899-12-30T01:09:00"/>
    <x v="0"/>
  </r>
  <r>
    <n v="117"/>
    <s v="Cliente_863"/>
    <n v="4"/>
    <d v="2023-04-01T02:55:00"/>
    <d v="2023-04-01T05:45:00"/>
    <x v="0"/>
    <s v="Desayuno"/>
    <x v="2"/>
    <n v="11.65"/>
    <s v="Ocupada"/>
    <x v="9"/>
    <x v="5"/>
    <n v="70"/>
    <d v="2023-04-01T00:00:00"/>
    <d v="1899-12-30T02:55:00"/>
    <d v="1899-12-30T05:45:00"/>
    <d v="1899-12-30T03:05:00"/>
    <d v="1899-12-30T00:08:00"/>
    <d v="1899-12-30T02:42:00"/>
    <x v="0"/>
  </r>
  <r>
    <n v="118"/>
    <s v="Cliente_140"/>
    <n v="1"/>
    <d v="2023-04-01T00:34:00"/>
    <d v="2023-04-01T01:45:00"/>
    <x v="3"/>
    <s v="Cena"/>
    <x v="0"/>
    <n v="49.32"/>
    <s v="Libre"/>
    <x v="6"/>
    <x v="110"/>
    <n v="209"/>
    <d v="2023-04-01T00:00:00"/>
    <d v="1899-12-30T00:34:00"/>
    <d v="1899-12-30T01:45:00"/>
    <d v="1899-12-30T01:11:00"/>
    <d v="1899-12-30T02:16:00"/>
    <d v="1899-12-30T00:00:00"/>
    <x v="1"/>
  </r>
  <r>
    <n v="119"/>
    <s v="Cliente_523"/>
    <n v="3"/>
    <d v="2023-04-02T03:24:00"/>
    <d v="2023-04-02T05:03:00"/>
    <x v="2"/>
    <s v="Desayuno"/>
    <x v="2"/>
    <n v="11.5"/>
    <s v="Reservada"/>
    <x v="4"/>
    <x v="111"/>
    <n v="134"/>
    <d v="2023-04-02T00:00:00"/>
    <d v="1899-12-30T03:24:00"/>
    <d v="1899-12-30T05:03:00"/>
    <d v="1899-12-30T01:39:00"/>
    <d v="1899-12-30T00:54:00"/>
    <d v="1899-12-30T00:45:00"/>
    <x v="0"/>
  </r>
  <r>
    <n v="120"/>
    <s v="Cliente_916"/>
    <n v="2"/>
    <d v="2023-04-02T00:38:00"/>
    <d v="2023-04-02T01:42:00"/>
    <x v="1"/>
    <s v="Almuerzo"/>
    <x v="1"/>
    <n v="12.51"/>
    <s v="Reservada"/>
    <x v="7"/>
    <x v="112"/>
    <n v="145"/>
    <d v="2023-04-02T00:00:00"/>
    <d v="1899-12-30T00:38:00"/>
    <d v="1899-12-30T01:42:00"/>
    <d v="1899-12-30T01:04:00"/>
    <d v="1899-12-30T01:37:00"/>
    <d v="1899-12-30T00:00:00"/>
    <x v="1"/>
  </r>
  <r>
    <n v="121"/>
    <s v="Cliente_416"/>
    <n v="4"/>
    <d v="2023-04-02T03:45:00"/>
    <d v="2023-04-02T06:13:00"/>
    <x v="4"/>
    <s v="Almuerzo"/>
    <x v="2"/>
    <n v="12.3"/>
    <s v="Reservada"/>
    <x v="3"/>
    <x v="113"/>
    <n v="52"/>
    <d v="2023-04-02T00:00:00"/>
    <d v="1899-12-30T03:45:00"/>
    <d v="1899-12-30T06:13:00"/>
    <d v="1899-12-30T02:28:00"/>
    <d v="1899-12-30T00:38:00"/>
    <d v="1899-12-30T01:50:00"/>
    <x v="0"/>
  </r>
  <r>
    <n v="122"/>
    <s v="Cliente_346"/>
    <n v="6"/>
    <d v="2023-04-02T01:23:00"/>
    <d v="2023-04-02T02:48:00"/>
    <x v="1"/>
    <s v="Almuerzo"/>
    <x v="0"/>
    <n v="20.38"/>
    <s v="Ocupada"/>
    <x v="1"/>
    <x v="5"/>
    <n v="105"/>
    <d v="2023-04-02T00:00:00"/>
    <d v="1899-12-30T01:23:00"/>
    <d v="1899-12-30T02:48:00"/>
    <d v="1899-12-30T01:40:00"/>
    <d v="1899-12-30T00:32:00"/>
    <d v="1899-12-30T00:53:00"/>
    <x v="0"/>
  </r>
  <r>
    <n v="123"/>
    <s v="Cliente_381"/>
    <n v="6"/>
    <d v="2023-04-02T03:09:00"/>
    <d v="2023-04-02T04:10:00"/>
    <x v="4"/>
    <s v="Almuerzo"/>
    <x v="0"/>
    <n v="46.88"/>
    <s v="Reservada"/>
    <x v="10"/>
    <x v="114"/>
    <n v="24"/>
    <d v="2023-04-02T00:00:00"/>
    <d v="1899-12-30T03:09:00"/>
    <d v="1899-12-30T04:10:00"/>
    <d v="1899-12-30T01:01:00"/>
    <d v="1899-12-30T00:33:00"/>
    <d v="1899-12-30T00:28:00"/>
    <x v="0"/>
  </r>
  <r>
    <n v="124"/>
    <s v="Cliente_791"/>
    <n v="5"/>
    <d v="2023-04-02T03:39:00"/>
    <d v="2023-04-02T05:22:00"/>
    <x v="0"/>
    <s v="Almuerzo"/>
    <x v="0"/>
    <n v="10.85"/>
    <s v="Libre"/>
    <x v="0"/>
    <x v="115"/>
    <n v="222"/>
    <d v="2023-04-02T00:00:00"/>
    <d v="1899-12-30T03:39:00"/>
    <d v="1899-12-30T05:22:00"/>
    <d v="1899-12-30T01:43:00"/>
    <d v="1899-12-30T02:18:00"/>
    <d v="1899-12-30T00:00:00"/>
    <x v="1"/>
  </r>
  <r>
    <n v="125"/>
    <s v="Cliente_697"/>
    <n v="2"/>
    <d v="2023-04-02T02:56:00"/>
    <d v="2023-04-02T06:13:00"/>
    <x v="0"/>
    <s v="Almuerzo"/>
    <x v="2"/>
    <n v="24.66"/>
    <s v="Libre"/>
    <x v="6"/>
    <x v="116"/>
    <n v="184"/>
    <d v="2023-04-02T00:00:00"/>
    <d v="1899-12-30T02:56:00"/>
    <d v="1899-12-30T06:13:00"/>
    <d v="1899-12-30T03:17:00"/>
    <d v="1899-12-30T01:24:00"/>
    <d v="1899-12-30T01:53:00"/>
    <x v="0"/>
  </r>
  <r>
    <n v="126"/>
    <s v="Cliente_516"/>
    <n v="3"/>
    <d v="2023-04-02T02:45:00"/>
    <d v="2023-04-02T05:12:00"/>
    <x v="1"/>
    <s v="Almuerzo"/>
    <x v="2"/>
    <n v="41.82"/>
    <s v="Libre"/>
    <x v="4"/>
    <x v="117"/>
    <n v="165"/>
    <d v="2023-04-02T00:00:00"/>
    <d v="1899-12-30T02:45:00"/>
    <d v="1899-12-30T05:12:00"/>
    <d v="1899-12-30T02:27:00"/>
    <d v="1899-12-30T02:19:00"/>
    <d v="1899-12-30T00:08:00"/>
    <x v="0"/>
  </r>
  <r>
    <n v="127"/>
    <s v="Cliente_541"/>
    <n v="4"/>
    <d v="2023-04-02T00:42:00"/>
    <d v="2023-04-02T02:28:00"/>
    <x v="4"/>
    <s v="Almuerzo"/>
    <x v="2"/>
    <n v="32.82"/>
    <s v="Libre"/>
    <x v="10"/>
    <x v="38"/>
    <n v="72"/>
    <d v="2023-04-02T00:00:00"/>
    <d v="1899-12-30T00:42:00"/>
    <d v="1899-12-30T02:28:00"/>
    <d v="1899-12-30T01:46:00"/>
    <d v="1899-12-30T00:30:00"/>
    <d v="1899-12-30T01:16:00"/>
    <x v="0"/>
  </r>
  <r>
    <n v="128"/>
    <s v="Cliente_830"/>
    <n v="5"/>
    <d v="2023-04-02T01:31:00"/>
    <d v="2023-04-02T03:28:00"/>
    <x v="2"/>
    <s v="Almuerzo"/>
    <x v="1"/>
    <n v="49.36"/>
    <s v="Ocupada"/>
    <x v="7"/>
    <x v="118"/>
    <n v="239"/>
    <d v="2023-04-02T00:00:00"/>
    <d v="1899-12-30T01:31:00"/>
    <d v="1899-12-30T03:28:00"/>
    <d v="1899-12-30T02:12:00"/>
    <d v="1899-12-30T02:52:00"/>
    <d v="1899-12-30T00:00:00"/>
    <x v="1"/>
  </r>
  <r>
    <n v="129"/>
    <s v="Cliente_656"/>
    <n v="5"/>
    <d v="2023-04-02T00:41:00"/>
    <d v="2023-04-02T02:41:00"/>
    <x v="2"/>
    <s v="Almuerzo"/>
    <x v="2"/>
    <n v="49.3"/>
    <s v="Reservada"/>
    <x v="4"/>
    <x v="119"/>
    <n v="106"/>
    <d v="2023-04-02T00:00:00"/>
    <d v="1899-12-30T00:41:00"/>
    <d v="1899-12-30T02:41:00"/>
    <d v="1899-12-30T02:00:00"/>
    <d v="1899-12-30T01:20:00"/>
    <d v="1899-12-30T00:40:00"/>
    <x v="0"/>
  </r>
  <r>
    <n v="130"/>
    <s v="Cliente_486"/>
    <n v="4"/>
    <d v="2023-04-02T00:26:00"/>
    <d v="2023-04-02T01:32:00"/>
    <x v="2"/>
    <s v="Almuerzo"/>
    <x v="2"/>
    <n v="38.130000000000003"/>
    <s v="Libre"/>
    <x v="1"/>
    <x v="5"/>
    <n v="35"/>
    <d v="2023-04-02T00:00:00"/>
    <d v="1899-12-30T00:26:00"/>
    <d v="1899-12-30T01:32:00"/>
    <d v="1899-12-30T01:06:00"/>
    <d v="1899-12-30T00:25:00"/>
    <d v="1899-12-30T00:41:00"/>
    <x v="0"/>
  </r>
  <r>
    <n v="131"/>
    <s v="Cliente_728"/>
    <n v="5"/>
    <d v="2023-04-02T00:43:00"/>
    <d v="2023-04-02T04:18:00"/>
    <x v="4"/>
    <s v="Almuerzo"/>
    <x v="2"/>
    <n v="42.41"/>
    <s v="Ocupada"/>
    <x v="8"/>
    <x v="120"/>
    <n v="157"/>
    <d v="2023-04-02T00:00:00"/>
    <d v="1899-12-30T00:43:00"/>
    <d v="1899-12-30T04:18:00"/>
    <d v="1899-12-30T03:50:00"/>
    <d v="1899-12-30T02:00:00"/>
    <d v="1899-12-30T01:35:00"/>
    <x v="0"/>
  </r>
  <r>
    <n v="132"/>
    <s v="Cliente_774"/>
    <n v="2"/>
    <d v="2023-04-02T01:26:00"/>
    <d v="2023-04-02T02:43:00"/>
    <x v="0"/>
    <s v="Cena"/>
    <x v="0"/>
    <n v="30.96"/>
    <s v="Reservada"/>
    <x v="6"/>
    <x v="121"/>
    <n v="206"/>
    <d v="2023-04-02T00:00:00"/>
    <d v="1899-12-30T01:26:00"/>
    <d v="1899-12-30T02:43:00"/>
    <d v="1899-12-30T01:17:00"/>
    <d v="1899-12-30T01:42:00"/>
    <d v="1899-12-30T00:00:00"/>
    <x v="1"/>
  </r>
  <r>
    <n v="133"/>
    <s v="Cliente_26"/>
    <n v="6"/>
    <d v="2023-04-02T00:54:00"/>
    <d v="2023-04-02T03:52:00"/>
    <x v="2"/>
    <s v="Almuerzo"/>
    <x v="2"/>
    <n v="39.74"/>
    <s v="Ocupada"/>
    <x v="9"/>
    <x v="122"/>
    <n v="182"/>
    <d v="2023-04-02T00:00:00"/>
    <d v="1899-12-30T00:54:00"/>
    <d v="1899-12-30T03:52:00"/>
    <d v="1899-12-30T03:13:00"/>
    <d v="1899-12-30T01:47:00"/>
    <d v="1899-12-30T01:11:00"/>
    <x v="0"/>
  </r>
  <r>
    <n v="134"/>
    <s v="Cliente_273"/>
    <n v="6"/>
    <d v="2023-04-02T00:07:00"/>
    <d v="2023-04-02T03:52:00"/>
    <x v="1"/>
    <s v="Cena"/>
    <x v="2"/>
    <n v="30.1"/>
    <s v="Libre"/>
    <x v="7"/>
    <x v="123"/>
    <n v="120"/>
    <d v="2023-04-02T00:00:00"/>
    <d v="1899-12-30T00:07:00"/>
    <d v="1899-12-30T03:52:00"/>
    <d v="1899-12-30T03:45:00"/>
    <d v="1899-12-30T00:48:00"/>
    <d v="1899-12-30T02:57:00"/>
    <x v="0"/>
  </r>
  <r>
    <n v="135"/>
    <s v="Cliente_798"/>
    <n v="1"/>
    <d v="2023-04-02T01:00:00"/>
    <d v="2023-04-02T03:01:00"/>
    <x v="3"/>
    <s v="Cena"/>
    <x v="2"/>
    <n v="34.700000000000003"/>
    <s v="Ocupada"/>
    <x v="2"/>
    <x v="124"/>
    <n v="260"/>
    <d v="2023-04-02T00:00:00"/>
    <d v="1899-12-30T01:00:00"/>
    <d v="1899-12-30T03:01:00"/>
    <d v="1899-12-30T02:16:00"/>
    <d v="1899-12-30T01:28:00"/>
    <d v="1899-12-30T00:33:00"/>
    <x v="0"/>
  </r>
  <r>
    <n v="136"/>
    <s v="Cliente_8"/>
    <n v="1"/>
    <d v="2023-04-02T01:50:00"/>
    <d v="2023-04-02T05:01:00"/>
    <x v="1"/>
    <s v="Almuerzo"/>
    <x v="2"/>
    <n v="30.25"/>
    <s v="Ocupada"/>
    <x v="6"/>
    <x v="18"/>
    <n v="80"/>
    <d v="2023-04-02T00:00:00"/>
    <d v="1899-12-30T01:50:00"/>
    <d v="1899-12-30T05:01:00"/>
    <d v="1899-12-30T03:26:00"/>
    <d v="1899-12-30T00:13:00"/>
    <d v="1899-12-30T02:58:00"/>
    <x v="0"/>
  </r>
  <r>
    <n v="137"/>
    <s v="Cliente_31"/>
    <n v="3"/>
    <d v="2023-04-02T01:21:00"/>
    <d v="2023-04-02T04:11:00"/>
    <x v="4"/>
    <s v="Desayuno"/>
    <x v="2"/>
    <n v="12.4"/>
    <s v="Ocupada"/>
    <x v="1"/>
    <x v="36"/>
    <n v="63"/>
    <d v="2023-04-02T00:00:00"/>
    <d v="1899-12-30T01:21:00"/>
    <d v="1899-12-30T04:11:00"/>
    <d v="1899-12-30T03:05:00"/>
    <d v="1899-12-30T00:41:00"/>
    <d v="1899-12-30T02:09:00"/>
    <x v="0"/>
  </r>
  <r>
    <n v="138"/>
    <s v="Cliente_658"/>
    <n v="2"/>
    <d v="2023-04-02T03:48:00"/>
    <d v="2023-04-02T05:09:00"/>
    <x v="2"/>
    <s v="Desayuno"/>
    <x v="0"/>
    <n v="32.79"/>
    <s v="Ocupada"/>
    <x v="5"/>
    <x v="125"/>
    <n v="238"/>
    <d v="2023-04-02T00:00:00"/>
    <d v="1899-12-30T03:48:00"/>
    <d v="1899-12-30T05:09:00"/>
    <d v="1899-12-30T01:36:00"/>
    <d v="1899-12-30T01:37:00"/>
    <d v="1899-12-30T00:00:00"/>
    <x v="1"/>
  </r>
  <r>
    <n v="139"/>
    <s v="Cliente_773"/>
    <n v="3"/>
    <d v="2023-04-02T00:40:00"/>
    <d v="2023-04-02T04:39:00"/>
    <x v="2"/>
    <s v="Almuerzo"/>
    <x v="2"/>
    <n v="47.2"/>
    <s v="Libre"/>
    <x v="9"/>
    <x v="5"/>
    <n v="35"/>
    <d v="2023-04-02T00:00:00"/>
    <d v="1899-12-30T00:40:00"/>
    <d v="1899-12-30T04:39:00"/>
    <d v="1899-12-30T03:59:00"/>
    <d v="1899-12-30T00:26:00"/>
    <d v="1899-12-30T03:33:00"/>
    <x v="0"/>
  </r>
  <r>
    <n v="140"/>
    <s v="Cliente_158"/>
    <n v="4"/>
    <d v="2023-04-02T03:49:00"/>
    <d v="2023-04-02T06:29:00"/>
    <x v="2"/>
    <s v="Almuerzo"/>
    <x v="1"/>
    <n v="32.130000000000003"/>
    <s v="Libre"/>
    <x v="3"/>
    <x v="126"/>
    <n v="191"/>
    <d v="2023-04-02T00:00:00"/>
    <d v="1899-12-30T03:49:00"/>
    <d v="1899-12-30T06:29:00"/>
    <d v="1899-12-30T02:40:00"/>
    <d v="1899-12-30T01:58:00"/>
    <d v="1899-12-30T00:42:00"/>
    <x v="0"/>
  </r>
  <r>
    <n v="141"/>
    <s v="Cliente_569"/>
    <n v="4"/>
    <d v="2023-04-02T01:58:00"/>
    <d v="2023-04-02T05:45:00"/>
    <x v="0"/>
    <s v="Desayuno"/>
    <x v="2"/>
    <n v="41.56"/>
    <s v="Reservada"/>
    <x v="8"/>
    <x v="36"/>
    <n v="21"/>
    <d v="2023-04-02T00:00:00"/>
    <d v="1899-12-30T01:58:00"/>
    <d v="1899-12-30T05:45:00"/>
    <d v="1899-12-30T03:47:00"/>
    <d v="1899-12-30T00:28:00"/>
    <d v="1899-12-30T03:19:00"/>
    <x v="0"/>
  </r>
  <r>
    <n v="142"/>
    <s v="Cliente_286"/>
    <n v="3"/>
    <d v="2023-04-02T02:05:00"/>
    <d v="2023-04-02T04:05:00"/>
    <x v="4"/>
    <s v="Almuerzo"/>
    <x v="2"/>
    <n v="16.29"/>
    <s v="Ocupada"/>
    <x v="10"/>
    <x v="127"/>
    <n v="181"/>
    <d v="2023-04-02T00:00:00"/>
    <d v="1899-12-30T02:05:00"/>
    <d v="1899-12-30T04:05:00"/>
    <d v="1899-12-30T02:15:00"/>
    <d v="1899-12-30T01:10:00"/>
    <d v="1899-12-30T00:50:00"/>
    <x v="0"/>
  </r>
  <r>
    <n v="143"/>
    <s v="Cliente_199"/>
    <n v="4"/>
    <d v="2023-04-02T00:32:00"/>
    <d v="2023-04-02T04:30:00"/>
    <x v="4"/>
    <s v="Almuerzo"/>
    <x v="1"/>
    <n v="48.26"/>
    <s v="Libre"/>
    <x v="4"/>
    <x v="83"/>
    <n v="50"/>
    <d v="2023-04-02T00:00:00"/>
    <d v="1899-12-30T00:32:00"/>
    <d v="1899-12-30T04:30:00"/>
    <d v="1899-12-30T03:58:00"/>
    <d v="1899-12-30T00:16:00"/>
    <d v="1899-12-30T03:42:00"/>
    <x v="0"/>
  </r>
  <r>
    <n v="144"/>
    <s v="Cliente_712"/>
    <n v="1"/>
    <d v="2023-04-02T02:58:00"/>
    <d v="2023-04-02T05:32:00"/>
    <x v="4"/>
    <s v="Cena"/>
    <x v="2"/>
    <n v="11.22"/>
    <s v="Ocupada"/>
    <x v="4"/>
    <x v="128"/>
    <n v="185"/>
    <d v="2023-04-02T00:00:00"/>
    <d v="1899-12-30T02:58:00"/>
    <d v="1899-12-30T05:32:00"/>
    <d v="1899-12-30T02:49:00"/>
    <d v="1899-12-30T02:30:00"/>
    <d v="1899-12-30T00:04:00"/>
    <x v="0"/>
  </r>
  <r>
    <n v="145"/>
    <s v="Cliente_56"/>
    <n v="5"/>
    <d v="2023-04-02T00:37:00"/>
    <d v="2023-04-02T01:42:00"/>
    <x v="2"/>
    <s v="Cena"/>
    <x v="2"/>
    <n v="11.32"/>
    <s v="Ocupada"/>
    <x v="5"/>
    <x v="129"/>
    <n v="126"/>
    <d v="2023-04-02T00:00:00"/>
    <d v="1899-12-30T00:37:00"/>
    <d v="1899-12-30T01:42:00"/>
    <d v="1899-12-30T01:20:00"/>
    <d v="1899-12-30T01:46:00"/>
    <d v="1899-12-30T00:00:00"/>
    <x v="1"/>
  </r>
  <r>
    <n v="146"/>
    <s v="Cliente_670"/>
    <n v="6"/>
    <d v="2023-04-02T01:40:00"/>
    <d v="2023-04-02T02:54:00"/>
    <x v="0"/>
    <s v="Almuerzo"/>
    <x v="2"/>
    <n v="38.4"/>
    <s v="Reservada"/>
    <x v="3"/>
    <x v="79"/>
    <n v="62"/>
    <d v="2023-04-02T00:00:00"/>
    <d v="1899-12-30T01:40:00"/>
    <d v="1899-12-30T02:54:00"/>
    <d v="1899-12-30T01:14:00"/>
    <d v="1899-12-30T00:47:00"/>
    <d v="1899-12-30T00:27:00"/>
    <x v="0"/>
  </r>
  <r>
    <n v="147"/>
    <s v="Cliente_909"/>
    <n v="4"/>
    <d v="2023-04-02T03:18:00"/>
    <d v="2023-04-02T04:58:00"/>
    <x v="0"/>
    <s v="Desayuno"/>
    <x v="2"/>
    <n v="27.14"/>
    <s v="Reservada"/>
    <x v="1"/>
    <x v="130"/>
    <n v="84"/>
    <d v="2023-04-02T00:00:00"/>
    <d v="1899-12-30T03:18:00"/>
    <d v="1899-12-30T04:58:00"/>
    <d v="1899-12-30T01:40:00"/>
    <d v="1899-12-30T00:33:00"/>
    <d v="1899-12-30T01:07:00"/>
    <x v="0"/>
  </r>
  <r>
    <n v="148"/>
    <s v="Cliente_402"/>
    <n v="6"/>
    <d v="2023-04-02T03:52:00"/>
    <d v="2023-04-02T05:59:00"/>
    <x v="0"/>
    <s v="Almuerzo"/>
    <x v="0"/>
    <n v="46.26"/>
    <s v="Ocupada"/>
    <x v="1"/>
    <x v="131"/>
    <n v="212"/>
    <d v="2023-04-02T00:00:00"/>
    <d v="1899-12-30T03:52:00"/>
    <d v="1899-12-30T05:59:00"/>
    <d v="1899-12-30T02:22:00"/>
    <d v="1899-12-30T02:39:00"/>
    <d v="1899-12-30T00:00:00"/>
    <x v="1"/>
  </r>
  <r>
    <n v="149"/>
    <s v="Cliente_709"/>
    <n v="4"/>
    <d v="2023-04-02T01:35:00"/>
    <d v="2023-04-02T04:50:00"/>
    <x v="3"/>
    <s v="Desayuno"/>
    <x v="2"/>
    <n v="15.92"/>
    <s v="Ocupada"/>
    <x v="2"/>
    <x v="132"/>
    <n v="226"/>
    <d v="2023-04-02T00:00:00"/>
    <d v="1899-12-30T01:35:00"/>
    <d v="1899-12-30T04:50:00"/>
    <d v="1899-12-30T03:30:00"/>
    <d v="1899-12-30T02:19:00"/>
    <d v="1899-12-30T00:56:00"/>
    <x v="0"/>
  </r>
  <r>
    <n v="150"/>
    <s v="Cliente_533"/>
    <n v="6"/>
    <d v="2023-04-02T00:37:00"/>
    <d v="2023-04-02T03:10:00"/>
    <x v="1"/>
    <s v="Almuerzo"/>
    <x v="0"/>
    <n v="48.43"/>
    <s v="Libre"/>
    <x v="10"/>
    <x v="133"/>
    <n v="150"/>
    <d v="2023-04-02T00:00:00"/>
    <d v="1899-12-30T00:37:00"/>
    <d v="1899-12-30T03:10:00"/>
    <d v="1899-12-30T02:33:00"/>
    <d v="1899-12-30T01:46:00"/>
    <d v="1899-12-30T00:47:00"/>
    <x v="0"/>
  </r>
  <r>
    <n v="151"/>
    <s v="Cliente_953"/>
    <n v="2"/>
    <d v="2023-04-02T03:15:00"/>
    <d v="2023-04-02T06:53:00"/>
    <x v="4"/>
    <s v="Cena"/>
    <x v="2"/>
    <n v="41.51"/>
    <s v="Ocupada"/>
    <x v="8"/>
    <x v="134"/>
    <n v="132"/>
    <d v="2023-04-02T00:00:00"/>
    <d v="1899-12-30T03:15:00"/>
    <d v="1899-12-30T06:53:00"/>
    <d v="1899-12-30T03:53:00"/>
    <d v="1899-12-30T00:19:00"/>
    <d v="1899-12-30T03:19:00"/>
    <x v="0"/>
  </r>
  <r>
    <n v="152"/>
    <s v="Cliente_380"/>
    <n v="6"/>
    <d v="2023-04-02T01:14:00"/>
    <d v="2023-04-02T02:52:00"/>
    <x v="4"/>
    <s v="Almuerzo"/>
    <x v="0"/>
    <n v="25.57"/>
    <s v="Reservada"/>
    <x v="8"/>
    <x v="15"/>
    <n v="56"/>
    <d v="2023-04-02T00:00:00"/>
    <d v="1899-12-30T01:14:00"/>
    <d v="1899-12-30T02:52:00"/>
    <d v="1899-12-30T01:38:00"/>
    <d v="1899-12-30T00:12:00"/>
    <d v="1899-12-30T01:26:00"/>
    <x v="0"/>
  </r>
  <r>
    <n v="153"/>
    <s v="Cliente_870"/>
    <n v="1"/>
    <d v="2023-04-02T03:06:00"/>
    <d v="2023-04-02T05:26:00"/>
    <x v="2"/>
    <s v="Desayuno"/>
    <x v="0"/>
    <n v="42.84"/>
    <s v="Ocupada"/>
    <x v="3"/>
    <x v="135"/>
    <n v="203"/>
    <d v="2023-04-02T00:00:00"/>
    <d v="1899-12-30T03:06:00"/>
    <d v="1899-12-30T05:26:00"/>
    <d v="1899-12-30T02:35:00"/>
    <d v="1899-12-30T01:29:00"/>
    <d v="1899-12-30T00:51:00"/>
    <x v="0"/>
  </r>
  <r>
    <n v="154"/>
    <s v="Cliente_964"/>
    <n v="6"/>
    <d v="2023-04-02T02:09:00"/>
    <d v="2023-04-02T03:36:00"/>
    <x v="1"/>
    <s v="Desayuno"/>
    <x v="2"/>
    <n v="17.2"/>
    <s v="Libre"/>
    <x v="8"/>
    <x v="136"/>
    <n v="144"/>
    <d v="2023-04-02T00:00:00"/>
    <d v="1899-12-30T02:09:00"/>
    <d v="1899-12-30T03:36:00"/>
    <d v="1899-12-30T01:27:00"/>
    <d v="1899-12-30T01:22:00"/>
    <d v="1899-12-30T00:05:00"/>
    <x v="0"/>
  </r>
  <r>
    <n v="155"/>
    <s v="Cliente_939"/>
    <n v="2"/>
    <d v="2023-04-02T01:53:00"/>
    <d v="2023-04-02T04:44:00"/>
    <x v="3"/>
    <s v="Almuerzo"/>
    <x v="2"/>
    <n v="25.72"/>
    <s v="Reservada"/>
    <x v="5"/>
    <x v="137"/>
    <n v="136"/>
    <d v="2023-04-02T00:00:00"/>
    <d v="1899-12-30T01:53:00"/>
    <d v="1899-12-30T04:44:00"/>
    <d v="1899-12-30T02:51:00"/>
    <d v="1899-12-30T01:40:00"/>
    <d v="1899-12-30T01:11:00"/>
    <x v="0"/>
  </r>
  <r>
    <n v="156"/>
    <s v="Cliente_536"/>
    <n v="4"/>
    <d v="2023-04-02T00:40:00"/>
    <d v="2023-04-02T04:17:00"/>
    <x v="0"/>
    <s v="Cena"/>
    <x v="2"/>
    <n v="19.03"/>
    <s v="Libre"/>
    <x v="0"/>
    <x v="15"/>
    <n v="56"/>
    <d v="2023-04-02T00:00:00"/>
    <d v="1899-12-30T00:40:00"/>
    <d v="1899-12-30T04:17:00"/>
    <d v="1899-12-30T03:37:00"/>
    <d v="1899-12-30T00:06:00"/>
    <d v="1899-12-30T03:31:00"/>
    <x v="0"/>
  </r>
  <r>
    <n v="157"/>
    <s v="Cliente_5"/>
    <n v="5"/>
    <d v="2023-04-02T03:22:00"/>
    <d v="2023-04-02T06:15:00"/>
    <x v="0"/>
    <s v="Desayuno"/>
    <x v="2"/>
    <n v="28.48"/>
    <s v="Ocupada"/>
    <x v="4"/>
    <x v="138"/>
    <n v="271"/>
    <d v="2023-04-02T00:00:00"/>
    <d v="1899-12-30T03:22:00"/>
    <d v="1899-12-30T06:15:00"/>
    <d v="1899-12-30T03:08:00"/>
    <d v="1899-12-30T02:30:00"/>
    <d v="1899-12-30T00:23:00"/>
    <x v="0"/>
  </r>
  <r>
    <n v="158"/>
    <s v="Cliente_115"/>
    <n v="5"/>
    <d v="2023-04-02T02:45:00"/>
    <d v="2023-04-02T03:59:00"/>
    <x v="0"/>
    <s v="Almuerzo"/>
    <x v="2"/>
    <n v="48.75"/>
    <s v="Libre"/>
    <x v="9"/>
    <x v="139"/>
    <n v="310"/>
    <d v="2023-04-02T00:00:00"/>
    <d v="1899-12-30T02:45:00"/>
    <d v="1899-12-30T03:59:00"/>
    <d v="1899-12-30T01:14:00"/>
    <d v="1899-12-30T02:15:00"/>
    <d v="1899-12-30T00:00:00"/>
    <x v="1"/>
  </r>
  <r>
    <n v="159"/>
    <s v="Cliente_580"/>
    <n v="1"/>
    <d v="2023-04-02T00:10:00"/>
    <d v="2023-04-02T01:15:00"/>
    <x v="0"/>
    <s v="Desayuno"/>
    <x v="2"/>
    <n v="47.81"/>
    <s v="Ocupada"/>
    <x v="2"/>
    <x v="140"/>
    <n v="253"/>
    <d v="2023-04-02T00:00:00"/>
    <d v="1899-12-30T00:10:00"/>
    <d v="1899-12-30T01:15:00"/>
    <d v="1899-12-30T01:20:00"/>
    <d v="1899-12-30T01:14:00"/>
    <d v="1899-12-30T00:00:00"/>
    <x v="1"/>
  </r>
  <r>
    <n v="160"/>
    <s v="Cliente_788"/>
    <n v="6"/>
    <d v="2023-04-02T01:06:00"/>
    <d v="2023-04-02T04:33:00"/>
    <x v="2"/>
    <s v="Almuerzo"/>
    <x v="2"/>
    <n v="26.02"/>
    <s v="Reservada"/>
    <x v="1"/>
    <x v="141"/>
    <n v="156"/>
    <d v="2023-04-02T00:00:00"/>
    <d v="1899-12-30T01:06:00"/>
    <d v="1899-12-30T04:33:00"/>
    <d v="1899-12-30T03:27:00"/>
    <d v="1899-12-30T01:07:00"/>
    <d v="1899-12-30T02:20:00"/>
    <x v="0"/>
  </r>
  <r>
    <n v="161"/>
    <s v="Cliente_892"/>
    <n v="6"/>
    <d v="2023-04-02T00:45:00"/>
    <d v="2023-04-02T04:23:00"/>
    <x v="2"/>
    <s v="Almuerzo"/>
    <x v="2"/>
    <n v="18.86"/>
    <s v="Reservada"/>
    <x v="3"/>
    <x v="15"/>
    <n v="84"/>
    <d v="2023-04-02T00:00:00"/>
    <d v="1899-12-30T00:45:00"/>
    <d v="1899-12-30T04:23:00"/>
    <d v="1899-12-30T03:38:00"/>
    <d v="1899-12-30T00:57:00"/>
    <d v="1899-12-30T02:41:00"/>
    <x v="0"/>
  </r>
  <r>
    <n v="162"/>
    <s v="Cliente_406"/>
    <n v="4"/>
    <d v="2023-04-02T00:57:00"/>
    <d v="2023-04-02T02:34:00"/>
    <x v="1"/>
    <s v="Almuerzo"/>
    <x v="2"/>
    <n v="17.55"/>
    <s v="Reservada"/>
    <x v="3"/>
    <x v="114"/>
    <n v="72"/>
    <d v="2023-04-02T00:00:00"/>
    <d v="1899-12-30T00:57:00"/>
    <d v="1899-12-30T02:34:00"/>
    <d v="1899-12-30T01:37:00"/>
    <d v="1899-12-30T00:25:00"/>
    <d v="1899-12-30T01:12:00"/>
    <x v="0"/>
  </r>
  <r>
    <n v="163"/>
    <s v="Cliente_295"/>
    <n v="1"/>
    <d v="2023-04-02T01:35:00"/>
    <d v="2023-04-02T04:09:00"/>
    <x v="3"/>
    <s v="Almuerzo"/>
    <x v="2"/>
    <n v="14.94"/>
    <s v="Ocupada"/>
    <x v="9"/>
    <x v="142"/>
    <n v="271"/>
    <d v="2023-04-02T00:00:00"/>
    <d v="1899-12-30T01:35:00"/>
    <d v="1899-12-30T04:09:00"/>
    <d v="1899-12-30T02:49:00"/>
    <d v="1899-12-30T01:11:00"/>
    <d v="1899-12-30T01:23:00"/>
    <x v="0"/>
  </r>
  <r>
    <n v="164"/>
    <s v="Cliente_547"/>
    <n v="2"/>
    <d v="2023-04-02T02:34:00"/>
    <d v="2023-04-02T06:02:00"/>
    <x v="4"/>
    <s v="Cena"/>
    <x v="2"/>
    <n v="47.53"/>
    <s v="Reservada"/>
    <x v="1"/>
    <x v="143"/>
    <n v="170"/>
    <d v="2023-04-02T00:00:00"/>
    <d v="1899-12-30T02:34:00"/>
    <d v="1899-12-30T06:02:00"/>
    <d v="1899-12-30T03:28:00"/>
    <d v="1899-12-30T01:45:00"/>
    <d v="1899-12-30T01:43:00"/>
    <x v="0"/>
  </r>
  <r>
    <n v="165"/>
    <s v="Cliente_156"/>
    <n v="3"/>
    <d v="2023-04-02T02:21:00"/>
    <d v="2023-04-02T05:12:00"/>
    <x v="0"/>
    <s v="Cena"/>
    <x v="2"/>
    <n v="41.9"/>
    <s v="Ocupada"/>
    <x v="4"/>
    <x v="144"/>
    <n v="90"/>
    <d v="2023-04-02T00:00:00"/>
    <d v="1899-12-30T02:21:00"/>
    <d v="1899-12-30T05:12:00"/>
    <d v="1899-12-30T03:06:00"/>
    <d v="1899-12-30T00:56:00"/>
    <d v="1899-12-30T01:55:00"/>
    <x v="0"/>
  </r>
  <r>
    <n v="166"/>
    <s v="Cliente_768"/>
    <n v="1"/>
    <d v="2023-04-02T01:18:00"/>
    <d v="2023-04-02T02:44:00"/>
    <x v="4"/>
    <s v="Almuerzo"/>
    <x v="1"/>
    <n v="43.95"/>
    <s v="Ocupada"/>
    <x v="4"/>
    <x v="145"/>
    <n v="46"/>
    <d v="2023-04-02T00:00:00"/>
    <d v="1899-12-30T01:18:00"/>
    <d v="1899-12-30T02:44:00"/>
    <d v="1899-12-30T01:41:00"/>
    <d v="1899-12-30T00:22:00"/>
    <d v="1899-12-30T01:04:00"/>
    <x v="0"/>
  </r>
  <r>
    <n v="167"/>
    <s v="Cliente_359"/>
    <n v="6"/>
    <d v="2023-04-02T01:19:00"/>
    <d v="2023-04-02T02:46:00"/>
    <x v="2"/>
    <s v="Almuerzo"/>
    <x v="0"/>
    <n v="42.74"/>
    <s v="Reservada"/>
    <x v="10"/>
    <x v="146"/>
    <n v="152"/>
    <d v="2023-04-02T00:00:00"/>
    <d v="1899-12-30T01:19:00"/>
    <d v="1899-12-30T02:46:00"/>
    <d v="1899-12-30T01:27:00"/>
    <d v="1899-12-30T01:16:00"/>
    <d v="1899-12-30T00:11:00"/>
    <x v="0"/>
  </r>
  <r>
    <n v="168"/>
    <s v="Cliente_131"/>
    <n v="4"/>
    <d v="2023-04-02T02:05:00"/>
    <d v="2023-04-02T03:23:00"/>
    <x v="1"/>
    <s v="Almuerzo"/>
    <x v="2"/>
    <n v="17.09"/>
    <s v="Reservada"/>
    <x v="5"/>
    <x v="147"/>
    <n v="44"/>
    <d v="2023-04-02T00:00:00"/>
    <d v="1899-12-30T02:05:00"/>
    <d v="1899-12-30T03:23:00"/>
    <d v="1899-12-30T01:18:00"/>
    <d v="1899-12-30T00:07:00"/>
    <d v="1899-12-30T01:11:00"/>
    <x v="0"/>
  </r>
  <r>
    <n v="169"/>
    <s v="Cliente_485"/>
    <n v="1"/>
    <d v="2023-04-02T01:56:00"/>
    <d v="2023-04-02T05:14:00"/>
    <x v="0"/>
    <s v="Almuerzo"/>
    <x v="0"/>
    <n v="16.62"/>
    <s v="Libre"/>
    <x v="3"/>
    <x v="148"/>
    <n v="154"/>
    <d v="2023-04-02T00:00:00"/>
    <d v="1899-12-30T01:56:00"/>
    <d v="1899-12-30T05:14:00"/>
    <d v="1899-12-30T03:18:00"/>
    <d v="1899-12-30T01:50:00"/>
    <d v="1899-12-30T01:28:00"/>
    <x v="0"/>
  </r>
  <r>
    <n v="170"/>
    <s v="Cliente_493"/>
    <n v="2"/>
    <d v="2023-04-02T02:37:00"/>
    <d v="2023-04-02T05:26:00"/>
    <x v="2"/>
    <s v="Cena"/>
    <x v="2"/>
    <n v="25.98"/>
    <s v="Libre"/>
    <x v="1"/>
    <x v="149"/>
    <n v="243"/>
    <d v="2023-04-02T00:00:00"/>
    <d v="1899-12-30T02:37:00"/>
    <d v="1899-12-30T05:26:00"/>
    <d v="1899-12-30T02:49:00"/>
    <d v="1899-12-30T01:13:00"/>
    <d v="1899-12-30T01:36:00"/>
    <x v="0"/>
  </r>
  <r>
    <n v="171"/>
    <s v="Cliente_282"/>
    <n v="6"/>
    <d v="2023-04-02T01:53:00"/>
    <d v="2023-04-02T03:04:00"/>
    <x v="2"/>
    <s v="Cena"/>
    <x v="2"/>
    <n v="46.56"/>
    <s v="Libre"/>
    <x v="2"/>
    <x v="150"/>
    <n v="139"/>
    <d v="2023-04-02T00:00:00"/>
    <d v="1899-12-30T01:53:00"/>
    <d v="1899-12-30T03:04:00"/>
    <d v="1899-12-30T01:11:00"/>
    <d v="1899-12-30T00:51:00"/>
    <d v="1899-12-30T00:20:00"/>
    <x v="0"/>
  </r>
  <r>
    <n v="172"/>
    <s v="Cliente_850"/>
    <n v="3"/>
    <d v="2023-04-02T02:49:00"/>
    <d v="2023-04-02T06:06:00"/>
    <x v="1"/>
    <s v="Almuerzo"/>
    <x v="2"/>
    <n v="45.17"/>
    <s v="Ocupada"/>
    <x v="6"/>
    <x v="24"/>
    <n v="68"/>
    <d v="2023-04-02T00:00:00"/>
    <d v="1899-12-30T02:49:00"/>
    <d v="1899-12-30T06:06:00"/>
    <d v="1899-12-30T03:32:00"/>
    <d v="1899-12-30T00:27:00"/>
    <d v="1899-12-30T02:50:00"/>
    <x v="0"/>
  </r>
  <r>
    <n v="173"/>
    <s v="Cliente_301"/>
    <n v="3"/>
    <d v="2023-04-02T00:18:00"/>
    <d v="2023-04-02T03:43:00"/>
    <x v="4"/>
    <s v="Almuerzo"/>
    <x v="2"/>
    <n v="48.73"/>
    <s v="Ocupada"/>
    <x v="9"/>
    <x v="151"/>
    <n v="177"/>
    <d v="2023-04-02T00:00:00"/>
    <d v="1899-12-30T00:18:00"/>
    <d v="1899-12-30T03:43:00"/>
    <d v="1899-12-30T03:40:00"/>
    <d v="1899-12-30T01:07:00"/>
    <d v="1899-12-30T02:18:00"/>
    <x v="0"/>
  </r>
  <r>
    <n v="174"/>
    <s v="Cliente_124"/>
    <n v="5"/>
    <d v="2023-04-02T00:09:00"/>
    <d v="2023-04-02T01:12:00"/>
    <x v="4"/>
    <s v="Almuerzo"/>
    <x v="2"/>
    <n v="48.24"/>
    <s v="Reservada"/>
    <x v="5"/>
    <x v="35"/>
    <n v="60"/>
    <d v="2023-04-02T00:00:00"/>
    <d v="1899-12-30T00:09:00"/>
    <d v="1899-12-30T01:12:00"/>
    <d v="1899-12-30T01:03:00"/>
    <d v="1899-12-30T00:12:00"/>
    <d v="1899-12-30T00:51:00"/>
    <x v="0"/>
  </r>
  <r>
    <n v="175"/>
    <s v="Cliente_747"/>
    <n v="3"/>
    <d v="2023-04-02T01:27:00"/>
    <d v="2023-04-02T03:04:00"/>
    <x v="0"/>
    <s v="Almuerzo"/>
    <x v="2"/>
    <n v="27.94"/>
    <s v="Reservada"/>
    <x v="1"/>
    <x v="152"/>
    <n v="144"/>
    <d v="2023-04-02T00:00:00"/>
    <d v="1899-12-30T01:27:00"/>
    <d v="1899-12-30T03:04:00"/>
    <d v="1899-12-30T01:37:00"/>
    <d v="1899-12-30T00:47:00"/>
    <d v="1899-12-30T00:50:00"/>
    <x v="0"/>
  </r>
  <r>
    <n v="176"/>
    <s v="Cliente_741"/>
    <n v="4"/>
    <d v="2023-04-02T02:27:00"/>
    <d v="2023-04-02T04:32:00"/>
    <x v="2"/>
    <s v="Almuerzo"/>
    <x v="2"/>
    <n v="30.5"/>
    <s v="Ocupada"/>
    <x v="9"/>
    <x v="36"/>
    <n v="63"/>
    <d v="2023-04-02T00:00:00"/>
    <d v="1899-12-30T02:27:00"/>
    <d v="1899-12-30T04:32:00"/>
    <d v="1899-12-30T02:20:00"/>
    <d v="1899-12-30T00:48:00"/>
    <d v="1899-12-30T01:17:00"/>
    <x v="0"/>
  </r>
  <r>
    <n v="177"/>
    <s v="Cliente_610"/>
    <n v="1"/>
    <d v="2023-04-02T00:14:00"/>
    <d v="2023-04-02T01:14:00"/>
    <x v="4"/>
    <s v="Cena"/>
    <x v="2"/>
    <n v="10.39"/>
    <s v="Ocupada"/>
    <x v="4"/>
    <x v="153"/>
    <n v="173"/>
    <d v="2023-04-02T00:00:00"/>
    <d v="1899-12-30T00:14:00"/>
    <d v="1899-12-30T01:14:00"/>
    <d v="1899-12-30T01:15:00"/>
    <d v="1899-12-30T02:22:00"/>
    <d v="1899-12-30T00:00:00"/>
    <x v="1"/>
  </r>
  <r>
    <n v="178"/>
    <s v="Cliente_681"/>
    <n v="6"/>
    <d v="2023-04-02T01:53:00"/>
    <d v="2023-04-02T05:18:00"/>
    <x v="0"/>
    <s v="Cena"/>
    <x v="2"/>
    <n v="31.6"/>
    <s v="Reservada"/>
    <x v="5"/>
    <x v="154"/>
    <n v="208"/>
    <d v="2023-04-02T00:00:00"/>
    <d v="1899-12-30T01:53:00"/>
    <d v="1899-12-30T05:18:00"/>
    <d v="1899-12-30T03:25:00"/>
    <d v="1899-12-30T02:26:00"/>
    <d v="1899-12-30T00:59:00"/>
    <x v="0"/>
  </r>
  <r>
    <n v="179"/>
    <s v="Cliente_173"/>
    <n v="2"/>
    <d v="2023-04-02T00:44:00"/>
    <d v="2023-04-02T03:08:00"/>
    <x v="4"/>
    <s v="Desayuno"/>
    <x v="2"/>
    <n v="13.3"/>
    <s v="Reservada"/>
    <x v="1"/>
    <x v="79"/>
    <n v="62"/>
    <d v="2023-04-02T00:00:00"/>
    <d v="1899-12-30T00:44:00"/>
    <d v="1899-12-30T03:08:00"/>
    <d v="1899-12-30T02:24:00"/>
    <d v="1899-12-30T00:26:00"/>
    <d v="1899-12-30T01:58:00"/>
    <x v="0"/>
  </r>
  <r>
    <n v="180"/>
    <s v="Cliente_55"/>
    <n v="1"/>
    <d v="2023-04-02T02:21:00"/>
    <d v="2023-04-02T05:09:00"/>
    <x v="2"/>
    <s v="Cena"/>
    <x v="2"/>
    <n v="46.61"/>
    <s v="Reservada"/>
    <x v="2"/>
    <x v="155"/>
    <n v="166"/>
    <d v="2023-04-02T00:00:00"/>
    <d v="1899-12-30T02:21:00"/>
    <d v="1899-12-30T05:09:00"/>
    <d v="1899-12-30T02:48:00"/>
    <d v="1899-12-30T02:41:00"/>
    <d v="1899-12-30T00:07:00"/>
    <x v="0"/>
  </r>
  <r>
    <n v="181"/>
    <s v="Cliente_653"/>
    <n v="1"/>
    <d v="2023-04-02T02:45:00"/>
    <d v="2023-04-02T03:54:00"/>
    <x v="1"/>
    <s v="Cena"/>
    <x v="2"/>
    <n v="42.58"/>
    <s v="Ocupada"/>
    <x v="3"/>
    <x v="71"/>
    <n v="27"/>
    <d v="2023-04-02T00:00:00"/>
    <d v="1899-12-30T02:45:00"/>
    <d v="1899-12-30T03:54:00"/>
    <d v="1899-12-30T01:24:00"/>
    <d v="1899-12-30T00:55:00"/>
    <d v="1899-12-30T00:14:00"/>
    <x v="0"/>
  </r>
  <r>
    <n v="182"/>
    <s v="Cliente_628"/>
    <n v="2"/>
    <d v="2023-04-02T03:53:00"/>
    <d v="2023-04-02T06:30:00"/>
    <x v="0"/>
    <s v="Almuerzo"/>
    <x v="0"/>
    <n v="38.36"/>
    <s v="Libre"/>
    <x v="3"/>
    <x v="76"/>
    <n v="38"/>
    <d v="2023-04-02T00:00:00"/>
    <d v="1899-12-30T03:53:00"/>
    <d v="1899-12-30T06:30:00"/>
    <d v="1899-12-30T02:37:00"/>
    <d v="1899-12-30T00:11:00"/>
    <d v="1899-12-30T02:26:00"/>
    <x v="0"/>
  </r>
  <r>
    <n v="183"/>
    <s v="Cliente_715"/>
    <n v="1"/>
    <d v="2023-04-02T02:46:00"/>
    <d v="2023-04-02T06:28:00"/>
    <x v="1"/>
    <s v="Almuerzo"/>
    <x v="2"/>
    <n v="11.69"/>
    <s v="Ocupada"/>
    <x v="7"/>
    <x v="156"/>
    <n v="255"/>
    <d v="2023-04-02T00:00:00"/>
    <d v="1899-12-30T02:46:00"/>
    <d v="1899-12-30T06:28:00"/>
    <d v="1899-12-30T03:57:00"/>
    <d v="1899-12-30T02:46:00"/>
    <d v="1899-12-30T00:56:00"/>
    <x v="0"/>
  </r>
  <r>
    <n v="184"/>
    <s v="Cliente_321"/>
    <n v="6"/>
    <d v="2023-04-02T03:55:00"/>
    <d v="2023-04-02T07:01:00"/>
    <x v="3"/>
    <s v="Almuerzo"/>
    <x v="2"/>
    <n v="24.24"/>
    <s v="Ocupada"/>
    <x v="9"/>
    <x v="157"/>
    <n v="205"/>
    <d v="2023-04-02T00:00:00"/>
    <d v="1899-12-30T03:55:00"/>
    <d v="1899-12-30T07:01:00"/>
    <d v="1899-12-30T03:21:00"/>
    <d v="1899-12-30T00:29:00"/>
    <d v="1899-12-30T02:37:00"/>
    <x v="0"/>
  </r>
  <r>
    <n v="185"/>
    <s v="Cliente_670"/>
    <n v="2"/>
    <d v="2023-04-02T02:47:00"/>
    <d v="2023-04-02T06:26:00"/>
    <x v="1"/>
    <s v="Desayuno"/>
    <x v="2"/>
    <n v="28.07"/>
    <s v="Libre"/>
    <x v="7"/>
    <x v="158"/>
    <n v="91"/>
    <d v="2023-04-02T00:00:00"/>
    <d v="1899-12-30T02:47:00"/>
    <d v="1899-12-30T06:26:00"/>
    <d v="1899-12-30T03:39:00"/>
    <d v="1899-12-30T00:40:00"/>
    <d v="1899-12-30T02:59:00"/>
    <x v="0"/>
  </r>
  <r>
    <n v="186"/>
    <s v="Cliente_442"/>
    <n v="6"/>
    <d v="2023-04-02T00:40:00"/>
    <d v="2023-04-02T04:14:00"/>
    <x v="1"/>
    <s v="Almuerzo"/>
    <x v="2"/>
    <n v="17.55"/>
    <s v="Reservada"/>
    <x v="1"/>
    <x v="159"/>
    <n v="270"/>
    <d v="2023-04-02T00:00:00"/>
    <d v="1899-12-30T00:40:00"/>
    <d v="1899-12-30T04:14:00"/>
    <d v="1899-12-30T03:34:00"/>
    <d v="1899-12-30T01:33:00"/>
    <d v="1899-12-30T02:01:00"/>
    <x v="0"/>
  </r>
  <r>
    <n v="187"/>
    <s v="Cliente_752"/>
    <n v="1"/>
    <d v="2023-04-02T02:23:00"/>
    <d v="2023-04-02T05:28:00"/>
    <x v="4"/>
    <s v="Almuerzo"/>
    <x v="2"/>
    <n v="17.399999999999999"/>
    <s v="Libre"/>
    <x v="5"/>
    <x v="160"/>
    <n v="208"/>
    <d v="2023-04-02T00:00:00"/>
    <d v="1899-12-30T02:23:00"/>
    <d v="1899-12-30T05:28:00"/>
    <d v="1899-12-30T03:05:00"/>
    <d v="1899-12-30T02:06:00"/>
    <d v="1899-12-30T00:59:00"/>
    <x v="0"/>
  </r>
  <r>
    <n v="188"/>
    <s v="Cliente_727"/>
    <n v="4"/>
    <d v="2023-04-02T03:40:00"/>
    <d v="2023-04-02T05:21:00"/>
    <x v="0"/>
    <s v="Desayuno"/>
    <x v="2"/>
    <n v="13.95"/>
    <s v="Reservada"/>
    <x v="1"/>
    <x v="112"/>
    <n v="83"/>
    <d v="2023-04-02T00:00:00"/>
    <d v="1899-12-30T03:40:00"/>
    <d v="1899-12-30T05:21:00"/>
    <d v="1899-12-30T01:41:00"/>
    <d v="1899-12-30T01:45:00"/>
    <d v="1899-12-30T00:00:00"/>
    <x v="1"/>
  </r>
  <r>
    <n v="189"/>
    <s v="Cliente_548"/>
    <n v="4"/>
    <d v="2023-04-02T03:48:00"/>
    <d v="2023-04-02T06:10:00"/>
    <x v="2"/>
    <s v="Almuerzo"/>
    <x v="2"/>
    <n v="41.66"/>
    <s v="Reservada"/>
    <x v="0"/>
    <x v="161"/>
    <n v="192"/>
    <d v="2023-04-02T00:00:00"/>
    <d v="1899-12-30T03:48:00"/>
    <d v="1899-12-30T06:10:00"/>
    <d v="1899-12-30T02:22:00"/>
    <d v="1899-12-30T01:57:00"/>
    <d v="1899-12-30T00:25:00"/>
    <x v="0"/>
  </r>
  <r>
    <n v="190"/>
    <s v="Cliente_709"/>
    <n v="2"/>
    <d v="2023-04-02T01:31:00"/>
    <d v="2023-04-02T03:22:00"/>
    <x v="2"/>
    <s v="Almuerzo"/>
    <x v="2"/>
    <n v="38.880000000000003"/>
    <s v="Libre"/>
    <x v="1"/>
    <x v="162"/>
    <n v="202"/>
    <d v="2023-04-02T00:00:00"/>
    <d v="1899-12-30T01:31:00"/>
    <d v="1899-12-30T03:22:00"/>
    <d v="1899-12-30T01:51:00"/>
    <d v="1899-12-30T01:42:00"/>
    <d v="1899-12-30T00:09:00"/>
    <x v="0"/>
  </r>
  <r>
    <n v="191"/>
    <s v="Cliente_30"/>
    <n v="6"/>
    <d v="2023-04-02T00:00:00"/>
    <d v="2023-04-02T02:36:00"/>
    <x v="2"/>
    <s v="Almuerzo"/>
    <x v="2"/>
    <n v="24.36"/>
    <s v="Ocupada"/>
    <x v="3"/>
    <x v="163"/>
    <n v="162"/>
    <d v="2023-04-02T00:00:00"/>
    <d v="1899-12-30T00:00:00"/>
    <d v="1899-12-30T02:36:00"/>
    <d v="1899-12-30T02:51:00"/>
    <d v="1899-12-30T01:27:00"/>
    <d v="1899-12-30T01:09:00"/>
    <x v="0"/>
  </r>
  <r>
    <n v="192"/>
    <s v="Cliente_412"/>
    <n v="4"/>
    <d v="2023-04-02T02:36:00"/>
    <d v="2023-04-02T04:53:00"/>
    <x v="2"/>
    <s v="Desayuno"/>
    <x v="1"/>
    <n v="15.99"/>
    <s v="Libre"/>
    <x v="9"/>
    <x v="83"/>
    <n v="75"/>
    <d v="2023-04-02T00:00:00"/>
    <d v="1899-12-30T02:36:00"/>
    <d v="1899-12-30T04:53:00"/>
    <d v="1899-12-30T02:17:00"/>
    <d v="1899-12-30T00:26:00"/>
    <d v="1899-12-30T01:51:00"/>
    <x v="0"/>
  </r>
  <r>
    <n v="193"/>
    <s v="Cliente_646"/>
    <n v="5"/>
    <d v="2023-04-02T00:12:00"/>
    <d v="2023-04-02T03:04:00"/>
    <x v="3"/>
    <s v="Desayuno"/>
    <x v="2"/>
    <n v="24.85"/>
    <s v="Reservada"/>
    <x v="10"/>
    <x v="164"/>
    <n v="220"/>
    <d v="2023-04-02T00:00:00"/>
    <d v="1899-12-30T00:12:00"/>
    <d v="1899-12-30T03:04:00"/>
    <d v="1899-12-30T02:52:00"/>
    <d v="1899-12-30T02:51:00"/>
    <d v="1899-12-30T00:01:00"/>
    <x v="0"/>
  </r>
  <r>
    <n v="194"/>
    <s v="Cliente_151"/>
    <n v="6"/>
    <d v="2023-04-02T02:40:00"/>
    <d v="2023-04-02T03:56:00"/>
    <x v="3"/>
    <s v="Almuerzo"/>
    <x v="0"/>
    <n v="11.41"/>
    <s v="Reservada"/>
    <x v="4"/>
    <x v="165"/>
    <n v="96"/>
    <d v="2023-04-02T00:00:00"/>
    <d v="1899-12-30T02:40:00"/>
    <d v="1899-12-30T03:56:00"/>
    <d v="1899-12-30T01:16:00"/>
    <d v="1899-12-30T01:08:00"/>
    <d v="1899-12-30T00:08:00"/>
    <x v="0"/>
  </r>
  <r>
    <n v="195"/>
    <s v="Cliente_318"/>
    <n v="1"/>
    <d v="2023-04-02T03:04:00"/>
    <d v="2023-04-02T04:09:00"/>
    <x v="0"/>
    <s v="Almuerzo"/>
    <x v="0"/>
    <n v="10.06"/>
    <s v="Ocupada"/>
    <x v="1"/>
    <x v="83"/>
    <n v="50"/>
    <d v="2023-04-02T00:00:00"/>
    <d v="1899-12-30T03:04:00"/>
    <d v="1899-12-30T04:09:00"/>
    <d v="1899-12-30T01:20:00"/>
    <d v="1899-12-30T00:51:00"/>
    <d v="1899-12-30T00:14:00"/>
    <x v="0"/>
  </r>
  <r>
    <n v="196"/>
    <s v="Cliente_965"/>
    <n v="3"/>
    <d v="2023-04-02T00:11:00"/>
    <d v="2023-04-02T04:10:00"/>
    <x v="2"/>
    <s v="Almuerzo"/>
    <x v="2"/>
    <n v="42.65"/>
    <s v="Reservada"/>
    <x v="0"/>
    <x v="166"/>
    <n v="191"/>
    <d v="2023-04-02T00:00:00"/>
    <d v="1899-12-30T00:11:00"/>
    <d v="1899-12-30T04:10:00"/>
    <d v="1899-12-30T03:59:00"/>
    <d v="1899-12-30T02:56:00"/>
    <d v="1899-12-30T01:03:00"/>
    <x v="0"/>
  </r>
  <r>
    <n v="197"/>
    <s v="Cliente_336"/>
    <n v="6"/>
    <d v="2023-04-02T02:46:00"/>
    <d v="2023-04-02T04:54:00"/>
    <x v="2"/>
    <s v="Desayuno"/>
    <x v="0"/>
    <n v="20.11"/>
    <s v="Ocupada"/>
    <x v="1"/>
    <x v="167"/>
    <n v="129"/>
    <d v="2023-04-02T00:00:00"/>
    <d v="1899-12-30T02:46:00"/>
    <d v="1899-12-30T04:54:00"/>
    <d v="1899-12-30T02:23:00"/>
    <d v="1899-12-30T01:12:00"/>
    <d v="1899-12-30T00:56:00"/>
    <x v="0"/>
  </r>
  <r>
    <n v="198"/>
    <s v="Cliente_560"/>
    <n v="4"/>
    <d v="2023-04-02T00:36:00"/>
    <d v="2023-04-02T03:05:00"/>
    <x v="1"/>
    <s v="Almuerzo"/>
    <x v="2"/>
    <n v="36.72"/>
    <s v="Reservada"/>
    <x v="0"/>
    <x v="71"/>
    <n v="54"/>
    <d v="2023-04-02T00:00:00"/>
    <d v="1899-12-30T00:36:00"/>
    <d v="1899-12-30T03:05:00"/>
    <d v="1899-12-30T02:29:00"/>
    <d v="1899-12-30T00:33:00"/>
    <d v="1899-12-30T01:56:00"/>
    <x v="0"/>
  </r>
  <r>
    <n v="199"/>
    <s v="Cliente_367"/>
    <n v="5"/>
    <d v="2023-04-02T01:56:00"/>
    <d v="2023-04-02T05:40:00"/>
    <x v="2"/>
    <s v="Cena"/>
    <x v="0"/>
    <n v="13.26"/>
    <s v="Libre"/>
    <x v="3"/>
    <x v="168"/>
    <n v="261"/>
    <d v="2023-04-02T00:00:00"/>
    <d v="1899-12-30T01:56:00"/>
    <d v="1899-12-30T05:40:00"/>
    <d v="1899-12-30T03:44:00"/>
    <d v="1899-12-30T02:22:00"/>
    <d v="1899-12-30T01:22:00"/>
    <x v="0"/>
  </r>
  <r>
    <n v="200"/>
    <s v="Cliente_765"/>
    <n v="4"/>
    <d v="2023-04-02T02:35:00"/>
    <d v="2023-04-02T05:26:00"/>
    <x v="0"/>
    <s v="Almuerzo"/>
    <x v="2"/>
    <n v="48.73"/>
    <s v="Reservada"/>
    <x v="1"/>
    <x v="169"/>
    <n v="88"/>
    <d v="2023-04-02T00:00:00"/>
    <d v="1899-12-30T02:35:00"/>
    <d v="1899-12-30T05:26:00"/>
    <d v="1899-12-30T02:51:00"/>
    <d v="1899-12-30T01:07:00"/>
    <d v="1899-12-30T01:44:00"/>
    <x v="0"/>
  </r>
  <r>
    <n v="201"/>
    <s v="Cliente_679"/>
    <n v="5"/>
    <d v="2023-04-02T00:18:00"/>
    <d v="2023-04-02T01:50:00"/>
    <x v="1"/>
    <s v="Cena"/>
    <x v="2"/>
    <n v="19.84"/>
    <s v="Reservada"/>
    <x v="4"/>
    <x v="114"/>
    <n v="72"/>
    <d v="2023-04-02T00:00:00"/>
    <d v="1899-12-30T00:18:00"/>
    <d v="1899-12-30T01:50:00"/>
    <d v="1899-12-30T01:32:00"/>
    <d v="1899-12-30T00:58:00"/>
    <d v="1899-12-30T00:34:00"/>
    <x v="0"/>
  </r>
  <r>
    <n v="202"/>
    <s v="Cliente_512"/>
    <n v="5"/>
    <d v="2023-04-02T00:58:00"/>
    <d v="2023-04-02T02:00:00"/>
    <x v="0"/>
    <s v="Almuerzo"/>
    <x v="2"/>
    <n v="24.19"/>
    <s v="Ocupada"/>
    <x v="6"/>
    <x v="170"/>
    <n v="206"/>
    <d v="2023-04-02T00:00:00"/>
    <d v="1899-12-30T00:58:00"/>
    <d v="1899-12-30T02:00:00"/>
    <d v="1899-12-30T01:17:00"/>
    <d v="1899-12-30T02:36:00"/>
    <d v="1899-12-30T00:00:00"/>
    <x v="1"/>
  </r>
  <r>
    <n v="203"/>
    <s v="Cliente_701"/>
    <n v="2"/>
    <d v="2023-04-02T03:57:00"/>
    <d v="2023-04-02T05:21:00"/>
    <x v="1"/>
    <s v="Almuerzo"/>
    <x v="2"/>
    <n v="40.19"/>
    <s v="Libre"/>
    <x v="4"/>
    <x v="171"/>
    <n v="156"/>
    <d v="2023-04-02T00:00:00"/>
    <d v="1899-12-30T03:57:00"/>
    <d v="1899-12-30T05:21:00"/>
    <d v="1899-12-30T01:24:00"/>
    <d v="1899-12-30T01:25:00"/>
    <d v="1899-12-30T00:00:00"/>
    <x v="1"/>
  </r>
  <r>
    <n v="204"/>
    <s v="Cliente_331"/>
    <n v="5"/>
    <d v="2023-04-02T00:17:00"/>
    <d v="2023-04-02T02:25:00"/>
    <x v="1"/>
    <s v="Almuerzo"/>
    <x v="1"/>
    <n v="49.56"/>
    <s v="Libre"/>
    <x v="7"/>
    <x v="114"/>
    <n v="48"/>
    <d v="2023-04-02T00:00:00"/>
    <d v="1899-12-30T00:17:00"/>
    <d v="1899-12-30T02:25:00"/>
    <d v="1899-12-30T02:08:00"/>
    <d v="1899-12-30T00:21:00"/>
    <d v="1899-12-30T01:47:00"/>
    <x v="0"/>
  </r>
  <r>
    <n v="205"/>
    <s v="Cliente_83"/>
    <n v="1"/>
    <d v="2023-04-02T02:15:00"/>
    <d v="2023-04-02T06:14:00"/>
    <x v="2"/>
    <s v="Almuerzo"/>
    <x v="0"/>
    <n v="26.49"/>
    <s v="Libre"/>
    <x v="9"/>
    <x v="172"/>
    <n v="61"/>
    <d v="2023-04-02T00:00:00"/>
    <d v="1899-12-30T02:15:00"/>
    <d v="1899-12-30T06:14:00"/>
    <d v="1899-12-30T03:59:00"/>
    <d v="1899-12-30T01:26:00"/>
    <d v="1899-12-30T02:33:00"/>
    <x v="0"/>
  </r>
  <r>
    <n v="206"/>
    <s v="Cliente_339"/>
    <n v="6"/>
    <d v="2023-04-02T03:27:00"/>
    <d v="2023-04-02T06:09:00"/>
    <x v="4"/>
    <s v="Almuerzo"/>
    <x v="2"/>
    <n v="36.96"/>
    <s v="Ocupada"/>
    <x v="6"/>
    <x v="35"/>
    <n v="30"/>
    <d v="2023-04-02T00:00:00"/>
    <d v="1899-12-30T03:27:00"/>
    <d v="1899-12-30T06:09:00"/>
    <d v="1899-12-30T02:57:00"/>
    <d v="1899-12-30T00:58:00"/>
    <d v="1899-12-30T01:44:00"/>
    <x v="0"/>
  </r>
  <r>
    <n v="207"/>
    <s v="Cliente_323"/>
    <n v="3"/>
    <d v="2023-04-02T02:49:00"/>
    <d v="2023-04-02T04:02:00"/>
    <x v="3"/>
    <s v="Cena"/>
    <x v="2"/>
    <n v="46.54"/>
    <s v="Reservada"/>
    <x v="2"/>
    <x v="173"/>
    <n v="180"/>
    <d v="2023-04-02T00:00:00"/>
    <d v="1899-12-30T02:49:00"/>
    <d v="1899-12-30T04:02:00"/>
    <d v="1899-12-30T01:13:00"/>
    <d v="1899-12-30T01:51:00"/>
    <d v="1899-12-30T00:00:00"/>
    <x v="1"/>
  </r>
  <r>
    <n v="208"/>
    <s v="Cliente_678"/>
    <n v="4"/>
    <d v="2023-04-02T03:33:00"/>
    <d v="2023-04-02T06:36:00"/>
    <x v="1"/>
    <s v="Almuerzo"/>
    <x v="0"/>
    <n v="36.700000000000003"/>
    <s v="Ocupada"/>
    <x v="4"/>
    <x v="174"/>
    <n v="180"/>
    <d v="2023-04-02T00:00:00"/>
    <d v="1899-12-30T03:33:00"/>
    <d v="1899-12-30T06:36:00"/>
    <d v="1899-12-30T03:18:00"/>
    <d v="1899-12-30T01:40:00"/>
    <d v="1899-12-30T01:23:00"/>
    <x v="0"/>
  </r>
  <r>
    <n v="209"/>
    <s v="Cliente_74"/>
    <n v="6"/>
    <d v="2023-04-02T01:31:00"/>
    <d v="2023-04-02T04:06:00"/>
    <x v="1"/>
    <s v="Cena"/>
    <x v="1"/>
    <n v="34.49"/>
    <s v="Reservada"/>
    <x v="6"/>
    <x v="175"/>
    <n v="214"/>
    <d v="2023-04-02T00:00:00"/>
    <d v="1899-12-30T01:31:00"/>
    <d v="1899-12-30T04:06:00"/>
    <d v="1899-12-30T02:35:00"/>
    <d v="1899-12-30T02:51:00"/>
    <d v="1899-12-30T00:00:00"/>
    <x v="1"/>
  </r>
  <r>
    <n v="210"/>
    <s v="Cliente_146"/>
    <n v="4"/>
    <d v="2023-04-02T02:43:00"/>
    <d v="2023-04-02T04:29:00"/>
    <x v="2"/>
    <s v="Desayuno"/>
    <x v="2"/>
    <n v="14.67"/>
    <s v="Libre"/>
    <x v="5"/>
    <x v="176"/>
    <n v="195"/>
    <d v="2023-04-02T00:00:00"/>
    <d v="1899-12-30T02:43:00"/>
    <d v="1899-12-30T04:29:00"/>
    <d v="1899-12-30T01:46:00"/>
    <d v="1899-12-30T02:38:00"/>
    <d v="1899-12-30T00:00:00"/>
    <x v="1"/>
  </r>
  <r>
    <n v="211"/>
    <s v="Cliente_212"/>
    <n v="2"/>
    <d v="2023-04-02T03:40:00"/>
    <d v="2023-04-02T05:26:00"/>
    <x v="1"/>
    <s v="Almuerzo"/>
    <x v="0"/>
    <n v="11.13"/>
    <s v="Reservada"/>
    <x v="10"/>
    <x v="177"/>
    <n v="169"/>
    <d v="2023-04-02T00:00:00"/>
    <d v="1899-12-30T03:40:00"/>
    <d v="1899-12-30T05:26:00"/>
    <d v="1899-12-30T01:46:00"/>
    <d v="1899-12-30T02:15:00"/>
    <d v="1899-12-30T00:00:00"/>
    <x v="1"/>
  </r>
  <r>
    <n v="212"/>
    <s v="Cliente_36"/>
    <n v="6"/>
    <d v="2023-04-02T02:35:00"/>
    <d v="2023-04-02T03:40:00"/>
    <x v="4"/>
    <s v="Almuerzo"/>
    <x v="0"/>
    <n v="18.850000000000001"/>
    <s v="Ocupada"/>
    <x v="4"/>
    <x v="178"/>
    <n v="245"/>
    <d v="2023-04-02T00:00:00"/>
    <d v="1899-12-30T02:35:00"/>
    <d v="1899-12-30T03:40:00"/>
    <d v="1899-12-30T01:20:00"/>
    <d v="1899-12-30T02:44:00"/>
    <d v="1899-12-30T00:00:00"/>
    <x v="1"/>
  </r>
  <r>
    <n v="213"/>
    <s v="Cliente_3"/>
    <n v="6"/>
    <d v="2023-04-02T01:46:00"/>
    <d v="2023-04-02T04:58:00"/>
    <x v="3"/>
    <s v="Almuerzo"/>
    <x v="2"/>
    <n v="28.1"/>
    <s v="Libre"/>
    <x v="4"/>
    <x v="179"/>
    <n v="87"/>
    <d v="2023-04-02T00:00:00"/>
    <d v="1899-12-30T01:46:00"/>
    <d v="1899-12-30T04:58:00"/>
    <d v="1899-12-30T03:12:00"/>
    <d v="1899-12-30T01:40:00"/>
    <d v="1899-12-30T01:32:00"/>
    <x v="0"/>
  </r>
  <r>
    <n v="214"/>
    <s v="Cliente_176"/>
    <n v="4"/>
    <d v="2023-04-02T03:18:00"/>
    <d v="2023-04-02T05:09:00"/>
    <x v="1"/>
    <s v="Almuerzo"/>
    <x v="0"/>
    <n v="33.39"/>
    <s v="Ocupada"/>
    <x v="10"/>
    <x v="180"/>
    <n v="228"/>
    <d v="2023-04-02T00:00:00"/>
    <d v="1899-12-30T03:18:00"/>
    <d v="1899-12-30T05:09:00"/>
    <d v="1899-12-30T02:06:00"/>
    <d v="1899-12-30T00:38:00"/>
    <d v="1899-12-30T01:13:00"/>
    <x v="0"/>
  </r>
  <r>
    <n v="215"/>
    <s v="Cliente_551"/>
    <n v="4"/>
    <d v="2023-04-02T03:52:00"/>
    <d v="2023-04-02T06:25:00"/>
    <x v="0"/>
    <s v="Almuerzo"/>
    <x v="0"/>
    <n v="35.64"/>
    <s v="Ocupada"/>
    <x v="7"/>
    <x v="181"/>
    <n v="158"/>
    <d v="2023-04-02T00:00:00"/>
    <d v="1899-12-30T03:52:00"/>
    <d v="1899-12-30T06:25:00"/>
    <d v="1899-12-30T02:48:00"/>
    <d v="1899-12-30T00:46:00"/>
    <d v="1899-12-30T01:47:00"/>
    <x v="0"/>
  </r>
  <r>
    <n v="216"/>
    <s v="Cliente_240"/>
    <n v="6"/>
    <d v="2023-04-02T01:46:00"/>
    <d v="2023-04-02T05:36:00"/>
    <x v="2"/>
    <s v="Almuerzo"/>
    <x v="2"/>
    <n v="35.69"/>
    <s v="Libre"/>
    <x v="7"/>
    <x v="182"/>
    <n v="142"/>
    <d v="2023-04-02T00:00:00"/>
    <d v="1899-12-30T01:46:00"/>
    <d v="1899-12-30T05:36:00"/>
    <d v="1899-12-30T03:50:00"/>
    <d v="1899-12-30T02:00:00"/>
    <d v="1899-12-30T01:50:00"/>
    <x v="0"/>
  </r>
  <r>
    <n v="217"/>
    <s v="Cliente_124"/>
    <n v="2"/>
    <d v="2023-04-02T00:54:00"/>
    <d v="2023-04-02T04:45:00"/>
    <x v="0"/>
    <s v="Cena"/>
    <x v="2"/>
    <n v="31.17"/>
    <s v="Ocupada"/>
    <x v="1"/>
    <x v="183"/>
    <n v="96"/>
    <d v="2023-04-02T00:00:00"/>
    <d v="1899-12-30T00:54:00"/>
    <d v="1899-12-30T04:45:00"/>
    <d v="1899-12-30T04:06:00"/>
    <d v="1899-12-30T00:13:00"/>
    <d v="1899-12-30T03:38:00"/>
    <x v="0"/>
  </r>
  <r>
    <n v="218"/>
    <s v="Cliente_759"/>
    <n v="3"/>
    <d v="2023-04-02T00:27:00"/>
    <d v="2023-04-02T03:41:00"/>
    <x v="3"/>
    <s v="Almuerzo"/>
    <x v="2"/>
    <n v="23.34"/>
    <s v="Ocupada"/>
    <x v="10"/>
    <x v="184"/>
    <n v="184"/>
    <d v="2023-04-02T00:00:00"/>
    <d v="1899-12-30T00:27:00"/>
    <d v="1899-12-30T03:41:00"/>
    <d v="1899-12-30T03:29:00"/>
    <d v="1899-12-30T00:46:00"/>
    <d v="1899-12-30T02:28:00"/>
    <x v="0"/>
  </r>
  <r>
    <n v="219"/>
    <s v="Cliente_959"/>
    <n v="5"/>
    <d v="2023-04-02T02:33:00"/>
    <d v="2023-04-02T04:49:00"/>
    <x v="0"/>
    <s v="Almuerzo"/>
    <x v="2"/>
    <n v="46.96"/>
    <s v="Libre"/>
    <x v="5"/>
    <x v="99"/>
    <n v="139"/>
    <d v="2023-04-02T00:00:00"/>
    <d v="1899-12-30T02:33:00"/>
    <d v="1899-12-30T04:49:00"/>
    <d v="1899-12-30T02:16:00"/>
    <d v="1899-12-30T00:23:00"/>
    <d v="1899-12-30T01:53:00"/>
    <x v="0"/>
  </r>
  <r>
    <n v="220"/>
    <s v="Cliente_151"/>
    <n v="6"/>
    <d v="2023-04-02T01:01:00"/>
    <d v="2023-04-02T04:57:00"/>
    <x v="3"/>
    <s v="Almuerzo"/>
    <x v="2"/>
    <n v="48.5"/>
    <s v="Reservada"/>
    <x v="8"/>
    <x v="114"/>
    <n v="24"/>
    <d v="2023-04-02T00:00:00"/>
    <d v="1899-12-30T01:01:00"/>
    <d v="1899-12-30T04:57:00"/>
    <d v="1899-12-30T03:56:00"/>
    <d v="1899-12-30T00:13:00"/>
    <d v="1899-12-30T03:43:00"/>
    <x v="0"/>
  </r>
  <r>
    <n v="221"/>
    <s v="Cliente_744"/>
    <n v="1"/>
    <d v="2023-04-02T01:51:00"/>
    <d v="2023-04-02T03:05:00"/>
    <x v="0"/>
    <s v="Almuerzo"/>
    <x v="2"/>
    <n v="17.829999999999998"/>
    <s v="Libre"/>
    <x v="9"/>
    <x v="185"/>
    <n v="193"/>
    <d v="2023-04-02T00:00:00"/>
    <d v="1899-12-30T01:51:00"/>
    <d v="1899-12-30T03:05:00"/>
    <d v="1899-12-30T01:14:00"/>
    <d v="1899-12-30T01:48:00"/>
    <d v="1899-12-30T00:00:00"/>
    <x v="1"/>
  </r>
  <r>
    <n v="222"/>
    <s v="Cliente_189"/>
    <n v="3"/>
    <d v="2023-04-02T03:38:00"/>
    <d v="2023-04-02T06:42:00"/>
    <x v="3"/>
    <s v="Cena"/>
    <x v="0"/>
    <n v="32.58"/>
    <s v="Libre"/>
    <x v="8"/>
    <x v="186"/>
    <n v="97"/>
    <d v="2023-04-02T00:00:00"/>
    <d v="1899-12-30T03:38:00"/>
    <d v="1899-12-30T06:42:00"/>
    <d v="1899-12-30T03:04:00"/>
    <d v="1899-12-30T01:25:00"/>
    <d v="1899-12-30T01:39:00"/>
    <x v="0"/>
  </r>
  <r>
    <n v="223"/>
    <s v="Cliente_576"/>
    <n v="2"/>
    <d v="2023-04-02T01:16:00"/>
    <d v="2023-04-02T02:50:00"/>
    <x v="3"/>
    <s v="Cena"/>
    <x v="2"/>
    <n v="49.62"/>
    <s v="Reservada"/>
    <x v="10"/>
    <x v="183"/>
    <n v="32"/>
    <d v="2023-04-02T00:00:00"/>
    <d v="1899-12-30T01:16:00"/>
    <d v="1899-12-30T02:50:00"/>
    <d v="1899-12-30T01:34:00"/>
    <d v="1899-12-30T00:53:00"/>
    <d v="1899-12-30T00:41:00"/>
    <x v="0"/>
  </r>
  <r>
    <n v="224"/>
    <s v="Cliente_474"/>
    <n v="6"/>
    <d v="2023-04-02T02:07:00"/>
    <d v="2023-04-02T05:47:00"/>
    <x v="0"/>
    <s v="Almuerzo"/>
    <x v="2"/>
    <n v="17.61"/>
    <s v="Ocupada"/>
    <x v="6"/>
    <x v="113"/>
    <n v="52"/>
    <d v="2023-04-02T00:00:00"/>
    <d v="1899-12-30T02:07:00"/>
    <d v="1899-12-30T05:47:00"/>
    <d v="1899-12-30T03:55:00"/>
    <d v="1899-12-30T00:20:00"/>
    <d v="1899-12-30T03:20:00"/>
    <x v="0"/>
  </r>
  <r>
    <n v="225"/>
    <s v="Cliente_990"/>
    <n v="4"/>
    <d v="2023-04-02T00:14:00"/>
    <d v="2023-04-02T01:24:00"/>
    <x v="0"/>
    <s v="Desayuno"/>
    <x v="2"/>
    <n v="35.020000000000003"/>
    <s v="Reservada"/>
    <x v="4"/>
    <x v="187"/>
    <n v="168"/>
    <d v="2023-04-02T00:00:00"/>
    <d v="1899-12-30T00:14:00"/>
    <d v="1899-12-30T01:24:00"/>
    <d v="1899-12-30T01:10:00"/>
    <d v="1899-12-30T01:34:00"/>
    <d v="1899-12-30T00:00:00"/>
    <x v="1"/>
  </r>
  <r>
    <n v="226"/>
    <s v="Cliente_67"/>
    <n v="6"/>
    <d v="2023-04-02T00:58:00"/>
    <d v="2023-04-02T04:09:00"/>
    <x v="1"/>
    <s v="Cena"/>
    <x v="2"/>
    <n v="39.479999999999997"/>
    <s v="Reservada"/>
    <x v="5"/>
    <x v="188"/>
    <n v="171"/>
    <d v="2023-04-02T00:00:00"/>
    <d v="1899-12-30T00:58:00"/>
    <d v="1899-12-30T04:09:00"/>
    <d v="1899-12-30T03:11:00"/>
    <d v="1899-12-30T02:26:00"/>
    <d v="1899-12-30T00:45:00"/>
    <x v="0"/>
  </r>
  <r>
    <n v="227"/>
    <s v="Cliente_378"/>
    <n v="6"/>
    <d v="2023-04-02T01:49:00"/>
    <d v="2023-04-02T04:52:00"/>
    <x v="3"/>
    <s v="Almuerzo"/>
    <x v="2"/>
    <n v="41.05"/>
    <s v="Libre"/>
    <x v="9"/>
    <x v="189"/>
    <n v="211"/>
    <d v="2023-04-02T00:00:00"/>
    <d v="1899-12-30T01:49:00"/>
    <d v="1899-12-30T04:52:00"/>
    <d v="1899-12-30T03:03:00"/>
    <d v="1899-12-30T01:59:00"/>
    <d v="1899-12-30T01:04:00"/>
    <x v="0"/>
  </r>
  <r>
    <n v="228"/>
    <s v="Cliente_445"/>
    <n v="4"/>
    <d v="2023-04-02T01:40:00"/>
    <d v="2023-04-02T04:02:00"/>
    <x v="0"/>
    <s v="Almuerzo"/>
    <x v="2"/>
    <n v="10.66"/>
    <s v="Ocupada"/>
    <x v="8"/>
    <x v="145"/>
    <n v="69"/>
    <d v="2023-04-02T00:00:00"/>
    <d v="1899-12-30T01:40:00"/>
    <d v="1899-12-30T04:02:00"/>
    <d v="1899-12-30T02:37:00"/>
    <d v="1899-12-30T00:35:00"/>
    <d v="1899-12-30T01:47:00"/>
    <x v="0"/>
  </r>
  <r>
    <n v="229"/>
    <s v="Cliente_984"/>
    <n v="3"/>
    <d v="2023-04-02T02:34:00"/>
    <d v="2023-04-02T04:30:00"/>
    <x v="2"/>
    <s v="Cena"/>
    <x v="2"/>
    <n v="28.58"/>
    <s v="Reservada"/>
    <x v="6"/>
    <x v="190"/>
    <n v="124"/>
    <d v="2023-04-02T00:00:00"/>
    <d v="1899-12-30T02:34:00"/>
    <d v="1899-12-30T04:30:00"/>
    <d v="1899-12-30T01:56:00"/>
    <d v="1899-12-30T01:57:00"/>
    <d v="1899-12-30T00:00:00"/>
    <x v="1"/>
  </r>
  <r>
    <n v="230"/>
    <s v="Cliente_167"/>
    <n v="5"/>
    <d v="2023-04-02T02:15:00"/>
    <d v="2023-04-02T04:48:00"/>
    <x v="2"/>
    <s v="Almuerzo"/>
    <x v="2"/>
    <n v="15.84"/>
    <s v="Libre"/>
    <x v="5"/>
    <x v="191"/>
    <n v="214"/>
    <d v="2023-04-02T00:00:00"/>
    <d v="1899-12-30T02:15:00"/>
    <d v="1899-12-30T04:48:00"/>
    <d v="1899-12-30T02:33:00"/>
    <d v="1899-12-30T01:31:00"/>
    <d v="1899-12-30T01:02:00"/>
    <x v="0"/>
  </r>
  <r>
    <n v="231"/>
    <s v="Cliente_877"/>
    <n v="2"/>
    <d v="2023-04-02T01:12:00"/>
    <d v="2023-04-02T03:10:00"/>
    <x v="2"/>
    <s v="Almuerzo"/>
    <x v="2"/>
    <n v="49.1"/>
    <s v="Ocupada"/>
    <x v="4"/>
    <x v="192"/>
    <n v="208"/>
    <d v="2023-04-02T00:00:00"/>
    <d v="1899-12-30T01:12:00"/>
    <d v="1899-12-30T03:10:00"/>
    <d v="1899-12-30T02:13:00"/>
    <d v="1899-12-30T02:30:00"/>
    <d v="1899-12-30T00:00:00"/>
    <x v="1"/>
  </r>
  <r>
    <n v="232"/>
    <s v="Cliente_494"/>
    <n v="2"/>
    <d v="2023-04-02T02:04:00"/>
    <d v="2023-04-02T03:25:00"/>
    <x v="1"/>
    <s v="Almuerzo"/>
    <x v="2"/>
    <n v="15.43"/>
    <s v="Reservada"/>
    <x v="10"/>
    <x v="193"/>
    <n v="190"/>
    <d v="2023-04-02T00:00:00"/>
    <d v="1899-12-30T02:04:00"/>
    <d v="1899-12-30T03:25:00"/>
    <d v="1899-12-30T01:21:00"/>
    <d v="1899-12-30T02:19:00"/>
    <d v="1899-12-30T00:00:00"/>
    <x v="1"/>
  </r>
  <r>
    <n v="233"/>
    <s v="Cliente_881"/>
    <n v="1"/>
    <d v="2023-04-02T00:52:00"/>
    <d v="2023-04-02T02:39:00"/>
    <x v="2"/>
    <s v="Desayuno"/>
    <x v="0"/>
    <n v="45.64"/>
    <s v="Libre"/>
    <x v="10"/>
    <x v="76"/>
    <n v="38"/>
    <d v="2023-04-02T00:00:00"/>
    <d v="1899-12-30T00:52:00"/>
    <d v="1899-12-30T02:39:00"/>
    <d v="1899-12-30T01:47:00"/>
    <d v="1899-12-30T00:31:00"/>
    <d v="1899-12-30T01:16:00"/>
    <x v="0"/>
  </r>
  <r>
    <n v="234"/>
    <s v="Cliente_264"/>
    <n v="6"/>
    <d v="2023-04-02T02:46:00"/>
    <d v="2023-04-02T05:28:00"/>
    <x v="0"/>
    <s v="Desayuno"/>
    <x v="2"/>
    <n v="10.220000000000001"/>
    <s v="Libre"/>
    <x v="2"/>
    <x v="194"/>
    <n v="225"/>
    <d v="2023-04-02T00:00:00"/>
    <d v="1899-12-30T02:46:00"/>
    <d v="1899-12-30T05:28:00"/>
    <d v="1899-12-30T02:42:00"/>
    <d v="1899-12-30T01:39:00"/>
    <d v="1899-12-30T01:03:00"/>
    <x v="0"/>
  </r>
  <r>
    <n v="235"/>
    <s v="Cliente_230"/>
    <n v="5"/>
    <d v="2023-04-02T00:22:00"/>
    <d v="2023-04-02T02:48:00"/>
    <x v="0"/>
    <s v="Cena"/>
    <x v="2"/>
    <n v="26.37"/>
    <s v="Reservada"/>
    <x v="0"/>
    <x v="195"/>
    <n v="33"/>
    <d v="2023-04-02T00:00:00"/>
    <d v="1899-12-30T00:22:00"/>
    <d v="1899-12-30T02:48:00"/>
    <d v="1899-12-30T02:26:00"/>
    <d v="1899-12-30T00:25:00"/>
    <d v="1899-12-30T02:01:00"/>
    <x v="0"/>
  </r>
  <r>
    <n v="236"/>
    <s v="Cliente_142"/>
    <n v="2"/>
    <d v="2023-04-02T00:52:00"/>
    <d v="2023-04-02T02:26:00"/>
    <x v="0"/>
    <s v="Almuerzo"/>
    <x v="2"/>
    <n v="39.81"/>
    <s v="Libre"/>
    <x v="10"/>
    <x v="196"/>
    <n v="255"/>
    <d v="2023-04-02T00:00:00"/>
    <d v="1899-12-30T00:52:00"/>
    <d v="1899-12-30T02:26:00"/>
    <d v="1899-12-30T01:34:00"/>
    <d v="1899-12-30T01:41:00"/>
    <d v="1899-12-30T00:00:00"/>
    <x v="1"/>
  </r>
  <r>
    <n v="237"/>
    <s v="Cliente_55"/>
    <n v="6"/>
    <d v="2023-04-02T02:45:00"/>
    <d v="2023-04-02T06:00:00"/>
    <x v="2"/>
    <s v="Almuerzo"/>
    <x v="2"/>
    <n v="13.15"/>
    <s v="Ocupada"/>
    <x v="4"/>
    <x v="197"/>
    <n v="106"/>
    <d v="2023-04-02T00:00:00"/>
    <d v="1899-12-30T02:45:00"/>
    <d v="1899-12-30T06:00:00"/>
    <d v="1899-12-30T03:30:00"/>
    <d v="1899-12-30T00:37:00"/>
    <d v="1899-12-30T02:38:00"/>
    <x v="0"/>
  </r>
  <r>
    <n v="238"/>
    <s v="Cliente_599"/>
    <n v="6"/>
    <d v="2023-04-02T02:17:00"/>
    <d v="2023-04-02T04:56:00"/>
    <x v="2"/>
    <s v="Desayuno"/>
    <x v="2"/>
    <n v="33.020000000000003"/>
    <s v="Libre"/>
    <x v="2"/>
    <x v="38"/>
    <n v="72"/>
    <d v="2023-04-02T00:00:00"/>
    <d v="1899-12-30T02:17:00"/>
    <d v="1899-12-30T04:56:00"/>
    <d v="1899-12-30T02:39:00"/>
    <d v="1899-12-30T00:45:00"/>
    <d v="1899-12-30T01:54:00"/>
    <x v="0"/>
  </r>
  <r>
    <n v="239"/>
    <s v="Cliente_856"/>
    <n v="6"/>
    <d v="2023-04-02T02:46:00"/>
    <d v="2023-04-02T06:07:00"/>
    <x v="4"/>
    <s v="Almuerzo"/>
    <x v="1"/>
    <n v="11.76"/>
    <s v="Reservada"/>
    <x v="2"/>
    <x v="198"/>
    <n v="74"/>
    <d v="2023-04-02T00:00:00"/>
    <d v="1899-12-30T02:46:00"/>
    <d v="1899-12-30T06:07:00"/>
    <d v="1899-12-30T03:21:00"/>
    <d v="1899-12-30T01:13:00"/>
    <d v="1899-12-30T02:08:00"/>
    <x v="0"/>
  </r>
  <r>
    <n v="240"/>
    <s v="Cliente_722"/>
    <n v="1"/>
    <d v="2023-04-02T00:16:00"/>
    <d v="2023-04-02T03:10:00"/>
    <x v="0"/>
    <s v="Almuerzo"/>
    <x v="0"/>
    <n v="33.81"/>
    <s v="Libre"/>
    <x v="4"/>
    <x v="199"/>
    <n v="294"/>
    <d v="2023-04-02T00:00:00"/>
    <d v="1899-12-30T00:16:00"/>
    <d v="1899-12-30T03:10:00"/>
    <d v="1899-12-30T02:54:00"/>
    <d v="1899-12-30T02:09:00"/>
    <d v="1899-12-30T00:45:00"/>
    <x v="0"/>
  </r>
  <r>
    <n v="241"/>
    <s v="Cliente_935"/>
    <n v="4"/>
    <d v="2023-04-02T00:04:00"/>
    <d v="2023-04-02T01:04:00"/>
    <x v="3"/>
    <s v="Almuerzo"/>
    <x v="2"/>
    <n v="38.97"/>
    <s v="Ocupada"/>
    <x v="2"/>
    <x v="44"/>
    <n v="18"/>
    <d v="2023-04-02T00:00:00"/>
    <d v="1899-12-30T00:04:00"/>
    <d v="1899-12-30T01:04:00"/>
    <d v="1899-12-30T01:15:00"/>
    <d v="1899-12-30T00:11:00"/>
    <d v="1899-12-30T00:49:00"/>
    <x v="0"/>
  </r>
  <r>
    <n v="242"/>
    <s v="Cliente_961"/>
    <n v="2"/>
    <d v="2023-04-02T03:42:00"/>
    <d v="2023-04-02T05:09:00"/>
    <x v="2"/>
    <s v="Almuerzo"/>
    <x v="2"/>
    <n v="31.29"/>
    <s v="Reservada"/>
    <x v="5"/>
    <x v="200"/>
    <n v="134"/>
    <d v="2023-04-02T00:00:00"/>
    <d v="1899-12-30T03:42:00"/>
    <d v="1899-12-30T05:09:00"/>
    <d v="1899-12-30T01:27:00"/>
    <d v="1899-12-30T01:39:00"/>
    <d v="1899-12-30T00:00:00"/>
    <x v="1"/>
  </r>
  <r>
    <n v="243"/>
    <s v="Cliente_924"/>
    <n v="4"/>
    <d v="2023-04-02T00:42:00"/>
    <d v="2023-04-02T04:11:00"/>
    <x v="2"/>
    <s v="Almuerzo"/>
    <x v="2"/>
    <n v="21.45"/>
    <s v="Libre"/>
    <x v="0"/>
    <x v="18"/>
    <n v="120"/>
    <d v="2023-04-02T00:00:00"/>
    <d v="1899-12-30T00:42:00"/>
    <d v="1899-12-30T04:11:00"/>
    <d v="1899-12-30T03:29:00"/>
    <d v="1899-12-30T00:22:00"/>
    <d v="1899-12-30T03:07:00"/>
    <x v="0"/>
  </r>
  <r>
    <n v="244"/>
    <s v="Cliente_390"/>
    <n v="6"/>
    <d v="2023-04-02T03:44:00"/>
    <d v="2023-04-02T06:01:00"/>
    <x v="0"/>
    <s v="Almuerzo"/>
    <x v="1"/>
    <n v="17.649999999999999"/>
    <s v="Reservada"/>
    <x v="4"/>
    <x v="201"/>
    <n v="158"/>
    <d v="2023-04-02T00:00:00"/>
    <d v="1899-12-30T03:44:00"/>
    <d v="1899-12-30T06:01:00"/>
    <d v="1899-12-30T02:17:00"/>
    <d v="1899-12-30T01:29:00"/>
    <d v="1899-12-30T00:48:00"/>
    <x v="0"/>
  </r>
  <r>
    <n v="245"/>
    <s v="Cliente_579"/>
    <n v="1"/>
    <d v="2023-04-02T03:31:00"/>
    <d v="2023-04-02T06:57:00"/>
    <x v="1"/>
    <s v="Almuerzo"/>
    <x v="2"/>
    <n v="14.82"/>
    <s v="Reservada"/>
    <x v="6"/>
    <x v="202"/>
    <n v="273"/>
    <d v="2023-04-02T00:00:00"/>
    <d v="1899-12-30T03:31:00"/>
    <d v="1899-12-30T06:57:00"/>
    <d v="1899-12-30T03:26:00"/>
    <d v="1899-12-30T01:56:00"/>
    <d v="1899-12-30T01:30:00"/>
    <x v="0"/>
  </r>
  <r>
    <n v="246"/>
    <s v="Cliente_961"/>
    <n v="6"/>
    <d v="2023-04-02T01:50:00"/>
    <d v="2023-04-02T04:09:00"/>
    <x v="2"/>
    <s v="Almuerzo"/>
    <x v="2"/>
    <n v="42.75"/>
    <s v="Libre"/>
    <x v="6"/>
    <x v="203"/>
    <n v="327"/>
    <d v="2023-04-02T00:00:00"/>
    <d v="1899-12-30T01:50:00"/>
    <d v="1899-12-30T04:09:00"/>
    <d v="1899-12-30T02:19:00"/>
    <d v="1899-12-30T02:26:00"/>
    <d v="1899-12-30T00:00:00"/>
    <x v="1"/>
  </r>
  <r>
    <n v="247"/>
    <s v="Cliente_788"/>
    <n v="6"/>
    <d v="2023-04-02T02:34:00"/>
    <d v="2023-04-02T05:21:00"/>
    <x v="2"/>
    <s v="Almuerzo"/>
    <x v="2"/>
    <n v="49.07"/>
    <s v="Ocupada"/>
    <x v="8"/>
    <x v="195"/>
    <n v="66"/>
    <d v="2023-04-02T00:00:00"/>
    <d v="1899-12-30T02:34:00"/>
    <d v="1899-12-30T05:21:00"/>
    <d v="1899-12-30T03:02:00"/>
    <d v="1899-12-30T00:59:00"/>
    <d v="1899-12-30T01:48:00"/>
    <x v="0"/>
  </r>
  <r>
    <n v="248"/>
    <s v="Cliente_567"/>
    <n v="6"/>
    <d v="2023-04-02T00:26:00"/>
    <d v="2023-04-02T02:18:00"/>
    <x v="2"/>
    <s v="Almuerzo"/>
    <x v="0"/>
    <n v="18.690000000000001"/>
    <s v="Ocupada"/>
    <x v="9"/>
    <x v="204"/>
    <n v="225"/>
    <d v="2023-04-02T00:00:00"/>
    <d v="1899-12-30T00:26:00"/>
    <d v="1899-12-30T02:18:00"/>
    <d v="1899-12-30T02:07:00"/>
    <d v="1899-12-30T02:00:00"/>
    <d v="1899-12-30T00:00:00"/>
    <x v="1"/>
  </r>
  <r>
    <n v="249"/>
    <s v="Cliente_927"/>
    <n v="6"/>
    <d v="2023-04-02T00:58:00"/>
    <d v="2023-04-02T03:55:00"/>
    <x v="2"/>
    <s v="Cena"/>
    <x v="2"/>
    <n v="47.71"/>
    <s v="Ocupada"/>
    <x v="0"/>
    <x v="205"/>
    <n v="80"/>
    <d v="2023-04-02T00:00:00"/>
    <d v="1899-12-30T00:58:00"/>
    <d v="1899-12-30T03:55:00"/>
    <d v="1899-12-30T03:12:00"/>
    <d v="1899-12-30T01:49:00"/>
    <d v="1899-12-30T01:08:00"/>
    <x v="0"/>
  </r>
  <r>
    <n v="250"/>
    <s v="Cliente_539"/>
    <n v="2"/>
    <d v="2023-04-02T02:56:00"/>
    <d v="2023-04-02T06:33:00"/>
    <x v="4"/>
    <s v="Almuerzo"/>
    <x v="2"/>
    <n v="23.21"/>
    <s v="Libre"/>
    <x v="0"/>
    <x v="106"/>
    <n v="20"/>
    <d v="2023-04-02T00:00:00"/>
    <d v="1899-12-30T02:56:00"/>
    <d v="1899-12-30T06:33:00"/>
    <d v="1899-12-30T03:37:00"/>
    <d v="1899-12-30T00:29:00"/>
    <d v="1899-12-30T03:08:00"/>
    <x v="0"/>
  </r>
  <r>
    <n v="251"/>
    <s v="Cliente_872"/>
    <n v="6"/>
    <d v="2023-04-02T01:20:00"/>
    <d v="2023-04-02T04:24:00"/>
    <x v="1"/>
    <s v="Almuerzo"/>
    <x v="2"/>
    <n v="13.69"/>
    <s v="Ocupada"/>
    <x v="7"/>
    <x v="206"/>
    <n v="109"/>
    <d v="2023-04-02T00:00:00"/>
    <d v="1899-12-30T01:20:00"/>
    <d v="1899-12-30T04:24:00"/>
    <d v="1899-12-30T03:19:00"/>
    <d v="1899-12-30T02:02:00"/>
    <d v="1899-12-30T01:02:00"/>
    <x v="0"/>
  </r>
  <r>
    <n v="252"/>
    <s v="Cliente_425"/>
    <n v="3"/>
    <d v="2023-04-02T00:39:00"/>
    <d v="2023-04-02T04:24:00"/>
    <x v="4"/>
    <s v="Almuerzo"/>
    <x v="2"/>
    <n v="43.81"/>
    <s v="Libre"/>
    <x v="1"/>
    <x v="207"/>
    <n v="102"/>
    <d v="2023-04-02T00:00:00"/>
    <d v="1899-12-30T00:39:00"/>
    <d v="1899-12-30T04:24:00"/>
    <d v="1899-12-30T03:45:00"/>
    <d v="1899-12-30T01:24:00"/>
    <d v="1899-12-30T02:21:00"/>
    <x v="0"/>
  </r>
  <r>
    <n v="253"/>
    <s v="Cliente_700"/>
    <n v="2"/>
    <d v="2023-04-02T00:54:00"/>
    <d v="2023-04-02T03:45:00"/>
    <x v="0"/>
    <s v="Cena"/>
    <x v="2"/>
    <n v="34.69"/>
    <s v="Ocupada"/>
    <x v="10"/>
    <x v="208"/>
    <n v="154"/>
    <d v="2023-04-02T00:00:00"/>
    <d v="1899-12-30T00:54:00"/>
    <d v="1899-12-30T03:45:00"/>
    <d v="1899-12-30T03:06:00"/>
    <d v="1899-12-30T00:55:00"/>
    <d v="1899-12-30T01:56:00"/>
    <x v="0"/>
  </r>
  <r>
    <n v="254"/>
    <s v="Cliente_665"/>
    <n v="6"/>
    <d v="2023-04-02T03:05:00"/>
    <d v="2023-04-02T05:47:00"/>
    <x v="1"/>
    <s v="Cena"/>
    <x v="2"/>
    <n v="36.43"/>
    <s v="Reservada"/>
    <x v="3"/>
    <x v="209"/>
    <n v="297"/>
    <d v="2023-04-02T00:00:00"/>
    <d v="1899-12-30T03:05:00"/>
    <d v="1899-12-30T05:47:00"/>
    <d v="1899-12-30T02:42:00"/>
    <d v="1899-12-30T02:21:00"/>
    <d v="1899-12-30T00:21:00"/>
    <x v="0"/>
  </r>
  <r>
    <n v="255"/>
    <s v="Cliente_978"/>
    <n v="4"/>
    <d v="2023-04-02T02:23:00"/>
    <d v="2023-04-02T03:59:00"/>
    <x v="2"/>
    <s v="Cena"/>
    <x v="1"/>
    <n v="13.34"/>
    <s v="Reservada"/>
    <x v="7"/>
    <x v="83"/>
    <n v="25"/>
    <d v="2023-04-02T00:00:00"/>
    <d v="1899-12-30T02:23:00"/>
    <d v="1899-12-30T03:59:00"/>
    <d v="1899-12-30T01:36:00"/>
    <d v="1899-12-30T00:37:00"/>
    <d v="1899-12-30T00:59:00"/>
    <x v="0"/>
  </r>
  <r>
    <n v="256"/>
    <s v="Cliente_577"/>
    <n v="2"/>
    <d v="2023-04-02T00:23:00"/>
    <d v="2023-04-02T03:27:00"/>
    <x v="3"/>
    <s v="Desayuno"/>
    <x v="1"/>
    <n v="49.88"/>
    <s v="Reservada"/>
    <x v="10"/>
    <x v="36"/>
    <n v="21"/>
    <d v="2023-04-02T00:00:00"/>
    <d v="1899-12-30T00:23:00"/>
    <d v="1899-12-30T03:27:00"/>
    <d v="1899-12-30T03:04:00"/>
    <d v="1899-12-30T00:16:00"/>
    <d v="1899-12-30T02:48:00"/>
    <x v="0"/>
  </r>
  <r>
    <n v="257"/>
    <s v="Cliente_429"/>
    <n v="5"/>
    <d v="2023-04-02T02:08:00"/>
    <d v="2023-04-02T03:17:00"/>
    <x v="2"/>
    <s v="Almuerzo"/>
    <x v="2"/>
    <n v="26.78"/>
    <s v="Reservada"/>
    <x v="8"/>
    <x v="145"/>
    <n v="46"/>
    <d v="2023-04-02T00:00:00"/>
    <d v="1899-12-30T02:08:00"/>
    <d v="1899-12-30T03:17:00"/>
    <d v="1899-12-30T01:09:00"/>
    <d v="1899-12-30T00:28:00"/>
    <d v="1899-12-30T00:41:00"/>
    <x v="0"/>
  </r>
  <r>
    <n v="258"/>
    <s v="Cliente_811"/>
    <n v="1"/>
    <d v="2023-04-02T00:39:00"/>
    <d v="2023-04-02T04:32:00"/>
    <x v="2"/>
    <s v="Desayuno"/>
    <x v="2"/>
    <n v="47.99"/>
    <s v="Reservada"/>
    <x v="6"/>
    <x v="210"/>
    <n v="117"/>
    <d v="2023-04-02T00:00:00"/>
    <d v="1899-12-30T00:39:00"/>
    <d v="1899-12-30T04:32:00"/>
    <d v="1899-12-30T03:53:00"/>
    <d v="1899-12-30T01:45:00"/>
    <d v="1899-12-30T02:08:00"/>
    <x v="0"/>
  </r>
  <r>
    <n v="259"/>
    <s v="Cliente_553"/>
    <n v="5"/>
    <d v="2023-04-02T03:27:00"/>
    <d v="2023-04-02T06:16:00"/>
    <x v="1"/>
    <s v="Almuerzo"/>
    <x v="2"/>
    <n v="46.72"/>
    <s v="Ocupada"/>
    <x v="5"/>
    <x v="71"/>
    <n v="81"/>
    <d v="2023-04-02T00:00:00"/>
    <d v="1899-12-30T03:27:00"/>
    <d v="1899-12-30T06:16:00"/>
    <d v="1899-12-30T03:04:00"/>
    <d v="1899-12-30T00:11:00"/>
    <d v="1899-12-30T02:38:00"/>
    <x v="0"/>
  </r>
  <r>
    <n v="260"/>
    <s v="Cliente_228"/>
    <n v="6"/>
    <d v="2023-04-02T01:23:00"/>
    <d v="2023-04-02T04:38:00"/>
    <x v="3"/>
    <s v="Almuerzo"/>
    <x v="1"/>
    <n v="47.55"/>
    <s v="Ocupada"/>
    <x v="7"/>
    <x v="145"/>
    <n v="69"/>
    <d v="2023-04-02T00:00:00"/>
    <d v="1899-12-30T01:23:00"/>
    <d v="1899-12-30T04:38:00"/>
    <d v="1899-12-30T03:30:00"/>
    <d v="1899-12-30T00:49:00"/>
    <d v="1899-12-30T02:26:00"/>
    <x v="0"/>
  </r>
  <r>
    <n v="261"/>
    <s v="Cliente_249"/>
    <n v="1"/>
    <d v="2023-04-02T01:08:00"/>
    <d v="2023-04-02T02:55:00"/>
    <x v="4"/>
    <s v="Almuerzo"/>
    <x v="2"/>
    <n v="32.42"/>
    <s v="Ocupada"/>
    <x v="9"/>
    <x v="172"/>
    <n v="154"/>
    <d v="2023-04-02T00:00:00"/>
    <d v="1899-12-30T01:08:00"/>
    <d v="1899-12-30T02:55:00"/>
    <d v="1899-12-30T02:02:00"/>
    <d v="1899-12-30T00:55:00"/>
    <d v="1899-12-30T00:52:00"/>
    <x v="0"/>
  </r>
  <r>
    <n v="262"/>
    <s v="Cliente_326"/>
    <n v="4"/>
    <d v="2023-04-02T03:44:00"/>
    <d v="2023-04-02T07:21:00"/>
    <x v="2"/>
    <s v="Almuerzo"/>
    <x v="2"/>
    <n v="42.83"/>
    <s v="Ocupada"/>
    <x v="5"/>
    <x v="211"/>
    <n v="115"/>
    <d v="2023-04-02T00:00:00"/>
    <d v="1899-12-30T03:44:00"/>
    <d v="1899-12-30T07:21:00"/>
    <d v="1899-12-30T03:52:00"/>
    <d v="1899-12-30T00:48:00"/>
    <d v="1899-12-30T02:49:00"/>
    <x v="0"/>
  </r>
  <r>
    <n v="263"/>
    <s v="Cliente_697"/>
    <n v="1"/>
    <d v="2023-04-02T02:53:00"/>
    <d v="2023-04-02T05:26:00"/>
    <x v="1"/>
    <s v="Desayuno"/>
    <x v="2"/>
    <n v="42.96"/>
    <s v="Libre"/>
    <x v="7"/>
    <x v="212"/>
    <n v="121"/>
    <d v="2023-04-02T00:00:00"/>
    <d v="1899-12-30T02:53:00"/>
    <d v="1899-12-30T05:26:00"/>
    <d v="1899-12-30T02:33:00"/>
    <d v="1899-12-30T02:29:00"/>
    <d v="1899-12-30T00:04:00"/>
    <x v="0"/>
  </r>
  <r>
    <n v="264"/>
    <s v="Cliente_281"/>
    <n v="1"/>
    <d v="2023-04-02T03:11:00"/>
    <d v="2023-04-02T04:26:00"/>
    <x v="1"/>
    <s v="Almuerzo"/>
    <x v="2"/>
    <n v="49.21"/>
    <s v="Libre"/>
    <x v="6"/>
    <x v="213"/>
    <n v="182"/>
    <d v="2023-04-02T00:00:00"/>
    <d v="1899-12-30T03:11:00"/>
    <d v="1899-12-30T04:26:00"/>
    <d v="1899-12-30T01:15:00"/>
    <d v="1899-12-30T01:57:00"/>
    <d v="1899-12-30T00:00:00"/>
    <x v="1"/>
  </r>
  <r>
    <n v="265"/>
    <s v="Cliente_686"/>
    <n v="1"/>
    <d v="2023-04-02T02:54:00"/>
    <d v="2023-04-02T06:15:00"/>
    <x v="2"/>
    <s v="Desayuno"/>
    <x v="0"/>
    <n v="21.48"/>
    <s v="Libre"/>
    <x v="9"/>
    <x v="214"/>
    <n v="171"/>
    <d v="2023-04-02T00:00:00"/>
    <d v="1899-12-30T02:54:00"/>
    <d v="1899-12-30T06:15:00"/>
    <d v="1899-12-30T03:21:00"/>
    <d v="1899-12-30T02:15:00"/>
    <d v="1899-12-30T01:06:00"/>
    <x v="0"/>
  </r>
  <r>
    <n v="266"/>
    <s v="Cliente_418"/>
    <n v="4"/>
    <d v="2023-04-02T00:30:00"/>
    <d v="2023-04-02T02:04:00"/>
    <x v="2"/>
    <s v="Almuerzo"/>
    <x v="2"/>
    <n v="24.75"/>
    <s v="Reservada"/>
    <x v="3"/>
    <x v="215"/>
    <n v="99"/>
    <d v="2023-04-02T00:00:00"/>
    <d v="1899-12-30T00:30:00"/>
    <d v="1899-12-30T02:04:00"/>
    <d v="1899-12-30T01:34:00"/>
    <d v="1899-12-30T01:46:00"/>
    <d v="1899-12-30T00:00:00"/>
    <x v="1"/>
  </r>
  <r>
    <n v="267"/>
    <s v="Cliente_397"/>
    <n v="5"/>
    <d v="2023-04-03T02:07:00"/>
    <d v="2023-04-03T03:48:00"/>
    <x v="2"/>
    <s v="Cena"/>
    <x v="2"/>
    <n v="44.66"/>
    <s v="Ocupada"/>
    <x v="0"/>
    <x v="216"/>
    <n v="118"/>
    <d v="2023-04-03T00:00:00"/>
    <d v="1899-12-30T02:07:00"/>
    <d v="1899-12-30T03:48:00"/>
    <d v="1899-12-30T01:56:00"/>
    <d v="1899-12-30T01:36:00"/>
    <d v="1899-12-30T00:05:00"/>
    <x v="0"/>
  </r>
  <r>
    <n v="268"/>
    <s v="Cliente_477"/>
    <n v="1"/>
    <d v="2023-04-03T00:46:00"/>
    <d v="2023-04-03T03:44:00"/>
    <x v="0"/>
    <s v="Almuerzo"/>
    <x v="0"/>
    <n v="23.16"/>
    <s v="Libre"/>
    <x v="7"/>
    <x v="217"/>
    <n v="68"/>
    <d v="2023-04-03T00:00:00"/>
    <d v="1899-12-30T00:46:00"/>
    <d v="1899-12-30T03:44:00"/>
    <d v="1899-12-30T02:58:00"/>
    <d v="1899-12-30T01:23:00"/>
    <d v="1899-12-30T01:35:00"/>
    <x v="0"/>
  </r>
  <r>
    <n v="269"/>
    <s v="Cliente_300"/>
    <n v="2"/>
    <d v="2023-04-03T02:58:00"/>
    <d v="2023-04-03T04:15:00"/>
    <x v="2"/>
    <s v="Almuerzo"/>
    <x v="0"/>
    <n v="39.17"/>
    <s v="Libre"/>
    <x v="5"/>
    <x v="218"/>
    <n v="250"/>
    <d v="2023-04-03T00:00:00"/>
    <d v="1899-12-30T02:58:00"/>
    <d v="1899-12-30T04:15:00"/>
    <d v="1899-12-30T01:17:00"/>
    <d v="1899-12-30T01:41:00"/>
    <d v="1899-12-30T00:00:00"/>
    <x v="1"/>
  </r>
  <r>
    <n v="270"/>
    <s v="Cliente_775"/>
    <n v="1"/>
    <d v="2023-04-03T01:11:00"/>
    <d v="2023-04-03T04:59:00"/>
    <x v="4"/>
    <s v="Almuerzo"/>
    <x v="2"/>
    <n v="10.130000000000001"/>
    <s v="Libre"/>
    <x v="8"/>
    <x v="24"/>
    <n v="102"/>
    <d v="2023-04-03T00:00:00"/>
    <d v="1899-12-30T01:11:00"/>
    <d v="1899-12-30T04:59:00"/>
    <d v="1899-12-30T03:48:00"/>
    <d v="1899-12-30T00:26:00"/>
    <d v="1899-12-30T03:22:00"/>
    <x v="0"/>
  </r>
  <r>
    <n v="271"/>
    <s v="Cliente_928"/>
    <n v="3"/>
    <d v="2023-04-03T01:40:00"/>
    <d v="2023-04-03T05:10:00"/>
    <x v="0"/>
    <s v="Almuerzo"/>
    <x v="2"/>
    <n v="16.11"/>
    <s v="Ocupada"/>
    <x v="6"/>
    <x v="147"/>
    <n v="44"/>
    <d v="2023-04-03T00:00:00"/>
    <d v="1899-12-30T01:40:00"/>
    <d v="1899-12-30T05:10:00"/>
    <d v="1899-12-30T03:45:00"/>
    <d v="1899-12-30T00:55:00"/>
    <d v="1899-12-30T02:35:00"/>
    <x v="0"/>
  </r>
  <r>
    <n v="272"/>
    <s v="Cliente_132"/>
    <n v="1"/>
    <d v="2023-04-03T00:34:00"/>
    <d v="2023-04-03T04:24:00"/>
    <x v="4"/>
    <s v="Almuerzo"/>
    <x v="2"/>
    <n v="42.73"/>
    <s v="Reservada"/>
    <x v="0"/>
    <x v="219"/>
    <n v="83"/>
    <d v="2023-04-03T00:00:00"/>
    <d v="1899-12-30T00:34:00"/>
    <d v="1899-12-30T04:24:00"/>
    <d v="1899-12-30T03:50:00"/>
    <d v="1899-12-30T01:23:00"/>
    <d v="1899-12-30T02:27:00"/>
    <x v="0"/>
  </r>
  <r>
    <n v="273"/>
    <s v="Cliente_709"/>
    <n v="5"/>
    <d v="2023-04-03T01:47:00"/>
    <d v="2023-04-03T03:29:00"/>
    <x v="2"/>
    <s v="Almuerzo"/>
    <x v="1"/>
    <n v="36.299999999999997"/>
    <s v="Ocupada"/>
    <x v="1"/>
    <x v="220"/>
    <n v="123"/>
    <d v="2023-04-03T00:00:00"/>
    <d v="1899-12-30T01:47:00"/>
    <d v="1899-12-30T03:29:00"/>
    <d v="1899-12-30T01:57:00"/>
    <d v="1899-12-30T01:07:00"/>
    <d v="1899-12-30T00:35:00"/>
    <x v="0"/>
  </r>
  <r>
    <n v="274"/>
    <s v="Cliente_53"/>
    <n v="1"/>
    <d v="2023-04-03T03:15:00"/>
    <d v="2023-04-03T05:52:00"/>
    <x v="1"/>
    <s v="Almuerzo"/>
    <x v="0"/>
    <n v="19.93"/>
    <s v="Ocupada"/>
    <x v="2"/>
    <x v="221"/>
    <n v="116"/>
    <d v="2023-04-03T00:00:00"/>
    <d v="1899-12-30T03:15:00"/>
    <d v="1899-12-30T05:52:00"/>
    <d v="1899-12-30T02:52:00"/>
    <d v="1899-12-30T01:15:00"/>
    <d v="1899-12-30T01:22:00"/>
    <x v="0"/>
  </r>
  <r>
    <n v="275"/>
    <s v="Cliente_765"/>
    <n v="3"/>
    <d v="2023-04-03T02:13:00"/>
    <d v="2023-04-03T05:58:00"/>
    <x v="2"/>
    <s v="Almuerzo"/>
    <x v="2"/>
    <n v="49.67"/>
    <s v="Reservada"/>
    <x v="6"/>
    <x v="222"/>
    <n v="121"/>
    <d v="2023-04-03T00:00:00"/>
    <d v="1899-12-30T02:13:00"/>
    <d v="1899-12-30T05:58:00"/>
    <d v="1899-12-30T03:45:00"/>
    <d v="1899-12-30T02:02:00"/>
    <d v="1899-12-30T01:43:00"/>
    <x v="0"/>
  </r>
  <r>
    <n v="276"/>
    <s v="Cliente_673"/>
    <n v="6"/>
    <d v="2023-04-03T02:35:00"/>
    <d v="2023-04-03T05:34:00"/>
    <x v="4"/>
    <s v="Almuerzo"/>
    <x v="0"/>
    <n v="20.98"/>
    <s v="Reservada"/>
    <x v="8"/>
    <x v="223"/>
    <n v="70"/>
    <d v="2023-04-03T00:00:00"/>
    <d v="1899-12-30T02:35:00"/>
    <d v="1899-12-30T05:34:00"/>
    <d v="1899-12-30T02:59:00"/>
    <d v="1899-12-30T01:25:00"/>
    <d v="1899-12-30T01:34:00"/>
    <x v="0"/>
  </r>
  <r>
    <n v="277"/>
    <s v="Cliente_243"/>
    <n v="2"/>
    <d v="2023-04-03T01:28:00"/>
    <d v="2023-04-03T03:56:00"/>
    <x v="3"/>
    <s v="Almuerzo"/>
    <x v="2"/>
    <n v="10.29"/>
    <s v="Libre"/>
    <x v="0"/>
    <x v="79"/>
    <n v="93"/>
    <d v="2023-04-03T00:00:00"/>
    <d v="1899-12-30T01:28:00"/>
    <d v="1899-12-30T03:56:00"/>
    <d v="1899-12-30T02:28:00"/>
    <d v="1899-12-30T00:29:00"/>
    <d v="1899-12-30T01:59:00"/>
    <x v="0"/>
  </r>
  <r>
    <n v="278"/>
    <s v="Cliente_999"/>
    <n v="4"/>
    <d v="2023-04-03T03:10:00"/>
    <d v="2023-04-03T05:12:00"/>
    <x v="0"/>
    <s v="Almuerzo"/>
    <x v="1"/>
    <n v="41.36"/>
    <s v="Libre"/>
    <x v="5"/>
    <x v="224"/>
    <n v="141"/>
    <d v="2023-04-03T00:00:00"/>
    <d v="1899-12-30T03:10:00"/>
    <d v="1899-12-30T05:12:00"/>
    <d v="1899-12-30T02:02:00"/>
    <d v="1899-12-30T01:01:00"/>
    <d v="1899-12-30T01:01:00"/>
    <x v="0"/>
  </r>
  <r>
    <n v="279"/>
    <s v="Cliente_510"/>
    <n v="5"/>
    <d v="2023-04-03T00:15:00"/>
    <d v="2023-04-03T02:35:00"/>
    <x v="2"/>
    <s v="Cena"/>
    <x v="2"/>
    <n v="43.53"/>
    <s v="Libre"/>
    <x v="5"/>
    <x v="225"/>
    <n v="201"/>
    <d v="2023-04-03T00:00:00"/>
    <d v="1899-12-30T00:15:00"/>
    <d v="1899-12-30T02:35:00"/>
    <d v="1899-12-30T02:20:00"/>
    <d v="1899-12-30T02:22:00"/>
    <d v="1899-12-30T00:00:00"/>
    <x v="1"/>
  </r>
  <r>
    <n v="280"/>
    <s v="Cliente_730"/>
    <n v="6"/>
    <d v="2023-04-03T00:30:00"/>
    <d v="2023-04-03T02:41:00"/>
    <x v="3"/>
    <s v="Almuerzo"/>
    <x v="2"/>
    <n v="36.08"/>
    <s v="Reservada"/>
    <x v="8"/>
    <x v="226"/>
    <n v="117"/>
    <d v="2023-04-03T00:00:00"/>
    <d v="1899-12-30T00:30:00"/>
    <d v="1899-12-30T02:41:00"/>
    <d v="1899-12-30T02:11:00"/>
    <d v="1899-12-30T01:26:00"/>
    <d v="1899-12-30T00:45:00"/>
    <x v="0"/>
  </r>
  <r>
    <n v="281"/>
    <s v="Cliente_617"/>
    <n v="2"/>
    <d v="2023-04-03T03:52:00"/>
    <d v="2023-04-03T07:50:00"/>
    <x v="4"/>
    <s v="Desayuno"/>
    <x v="1"/>
    <n v="44.3"/>
    <s v="Ocupada"/>
    <x v="4"/>
    <x v="195"/>
    <n v="66"/>
    <d v="2023-04-03T00:00:00"/>
    <d v="1899-12-30T03:52:00"/>
    <d v="1899-12-30T07:50:00"/>
    <d v="1899-12-30T04:13:00"/>
    <d v="1899-12-30T00:09:00"/>
    <d v="1899-12-30T03:49:00"/>
    <x v="0"/>
  </r>
  <r>
    <n v="282"/>
    <s v="Cliente_827"/>
    <n v="1"/>
    <d v="2023-04-03T01:11:00"/>
    <d v="2023-04-03T05:02:00"/>
    <x v="4"/>
    <s v="Almuerzo"/>
    <x v="2"/>
    <n v="19.05"/>
    <s v="Libre"/>
    <x v="7"/>
    <x v="227"/>
    <n v="74"/>
    <d v="2023-04-03T00:00:00"/>
    <d v="1899-12-30T01:11:00"/>
    <d v="1899-12-30T05:02:00"/>
    <d v="1899-12-30T03:51:00"/>
    <d v="1899-12-30T01:54:00"/>
    <d v="1899-12-30T01:57:00"/>
    <x v="0"/>
  </r>
  <r>
    <n v="283"/>
    <s v="Cliente_184"/>
    <n v="5"/>
    <d v="2023-04-03T01:04:00"/>
    <d v="2023-04-03T04:48:00"/>
    <x v="3"/>
    <s v="Cena"/>
    <x v="2"/>
    <n v="43.07"/>
    <s v="Libre"/>
    <x v="2"/>
    <x v="113"/>
    <n v="78"/>
    <d v="2023-04-03T00:00:00"/>
    <d v="1899-12-30T01:04:00"/>
    <d v="1899-12-30T04:48:00"/>
    <d v="1899-12-30T03:44:00"/>
    <d v="1899-12-30T00:06:00"/>
    <d v="1899-12-30T03:38:00"/>
    <x v="0"/>
  </r>
  <r>
    <n v="284"/>
    <s v="Cliente_345"/>
    <n v="4"/>
    <d v="2023-04-03T02:28:00"/>
    <d v="2023-04-03T04:37:00"/>
    <x v="3"/>
    <s v="Almuerzo"/>
    <x v="0"/>
    <n v="29.99"/>
    <s v="Ocupada"/>
    <x v="4"/>
    <x v="228"/>
    <n v="158"/>
    <d v="2023-04-03T00:00:00"/>
    <d v="1899-12-30T02:28:00"/>
    <d v="1899-12-30T04:37:00"/>
    <d v="1899-12-30T02:24:00"/>
    <d v="1899-12-30T03:15:00"/>
    <d v="1899-12-30T00:00:00"/>
    <x v="1"/>
  </r>
  <r>
    <n v="285"/>
    <s v="Cliente_277"/>
    <n v="6"/>
    <d v="2023-04-03T03:03:00"/>
    <d v="2023-04-03T06:05:00"/>
    <x v="4"/>
    <s v="Almuerzo"/>
    <x v="0"/>
    <n v="10.94"/>
    <s v="Reservada"/>
    <x v="0"/>
    <x v="36"/>
    <n v="42"/>
    <d v="2023-04-03T00:00:00"/>
    <d v="1899-12-30T03:03:00"/>
    <d v="1899-12-30T06:05:00"/>
    <d v="1899-12-30T03:02:00"/>
    <d v="1899-12-30T00:12:00"/>
    <d v="1899-12-30T02:50:00"/>
    <x v="0"/>
  </r>
  <r>
    <n v="286"/>
    <s v="Cliente_244"/>
    <n v="6"/>
    <d v="2023-04-03T00:22:00"/>
    <d v="2023-04-03T02:28:00"/>
    <x v="0"/>
    <s v="Almuerzo"/>
    <x v="2"/>
    <n v="41.96"/>
    <s v="Ocupada"/>
    <x v="10"/>
    <x v="24"/>
    <n v="68"/>
    <d v="2023-04-03T00:00:00"/>
    <d v="1899-12-30T00:22:00"/>
    <d v="1899-12-30T02:28:00"/>
    <d v="1899-12-30T02:21:00"/>
    <d v="1899-12-30T00:25:00"/>
    <d v="1899-12-30T01:41:00"/>
    <x v="0"/>
  </r>
  <r>
    <n v="287"/>
    <s v="Cliente_286"/>
    <n v="2"/>
    <d v="2023-04-03T03:37:00"/>
    <d v="2023-04-03T04:44:00"/>
    <x v="3"/>
    <s v="Almuerzo"/>
    <x v="0"/>
    <n v="31.67"/>
    <s v="Reservada"/>
    <x v="1"/>
    <x v="229"/>
    <n v="202"/>
    <d v="2023-04-03T00:00:00"/>
    <d v="1899-12-30T03:37:00"/>
    <d v="1899-12-30T04:44:00"/>
    <d v="1899-12-30T01:07:00"/>
    <d v="1899-12-30T02:01:00"/>
    <d v="1899-12-30T00:00:00"/>
    <x v="1"/>
  </r>
  <r>
    <n v="288"/>
    <s v="Cliente_981"/>
    <n v="3"/>
    <d v="2023-04-03T02:08:00"/>
    <d v="2023-04-03T05:33:00"/>
    <x v="3"/>
    <s v="Cena"/>
    <x v="2"/>
    <n v="13.3"/>
    <s v="Reservada"/>
    <x v="7"/>
    <x v="230"/>
    <n v="86"/>
    <d v="2023-04-03T00:00:00"/>
    <d v="1899-12-30T02:08:00"/>
    <d v="1899-12-30T05:33:00"/>
    <d v="1899-12-30T03:25:00"/>
    <d v="1899-12-30T00:38:00"/>
    <d v="1899-12-30T02:47:00"/>
    <x v="0"/>
  </r>
  <r>
    <n v="289"/>
    <s v="Cliente_24"/>
    <n v="5"/>
    <d v="2023-04-03T03:08:00"/>
    <d v="2023-04-03T06:23:00"/>
    <x v="3"/>
    <s v="Almuerzo"/>
    <x v="0"/>
    <n v="26.56"/>
    <s v="Libre"/>
    <x v="0"/>
    <x v="231"/>
    <n v="138"/>
    <d v="2023-04-03T00:00:00"/>
    <d v="1899-12-30T03:08:00"/>
    <d v="1899-12-30T06:23:00"/>
    <d v="1899-12-30T03:15:00"/>
    <d v="1899-12-30T01:08:00"/>
    <d v="1899-12-30T02:07:00"/>
    <x v="0"/>
  </r>
  <r>
    <n v="290"/>
    <s v="Cliente_26"/>
    <n v="3"/>
    <d v="2023-04-03T02:06:00"/>
    <d v="2023-04-03T04:33:00"/>
    <x v="0"/>
    <s v="Almuerzo"/>
    <x v="2"/>
    <n v="14.59"/>
    <s v="Ocupada"/>
    <x v="0"/>
    <x v="18"/>
    <n v="40"/>
    <d v="2023-04-03T00:00:00"/>
    <d v="1899-12-30T02:06:00"/>
    <d v="1899-12-30T04:33:00"/>
    <d v="1899-12-30T02:42:00"/>
    <d v="1899-12-30T00:57:00"/>
    <d v="1899-12-30T01:30:00"/>
    <x v="0"/>
  </r>
  <r>
    <n v="291"/>
    <s v="Cliente_463"/>
    <n v="6"/>
    <d v="2023-04-03T03:18:00"/>
    <d v="2023-04-03T06:09:00"/>
    <x v="2"/>
    <s v="Desayuno"/>
    <x v="1"/>
    <n v="15.44"/>
    <s v="Ocupada"/>
    <x v="6"/>
    <x v="232"/>
    <n v="260"/>
    <d v="2023-04-03T00:00:00"/>
    <d v="1899-12-30T03:18:00"/>
    <d v="1899-12-30T06:09:00"/>
    <d v="1899-12-30T03:06:00"/>
    <d v="1899-12-30T01:35:00"/>
    <d v="1899-12-30T01:16:00"/>
    <x v="0"/>
  </r>
  <r>
    <n v="292"/>
    <s v="Cliente_746"/>
    <n v="3"/>
    <d v="2023-04-03T00:09:00"/>
    <d v="2023-04-03T01:51:00"/>
    <x v="0"/>
    <s v="Cena"/>
    <x v="0"/>
    <n v="29.72"/>
    <s v="Reservada"/>
    <x v="10"/>
    <x v="15"/>
    <n v="84"/>
    <d v="2023-04-03T00:00:00"/>
    <d v="1899-12-30T00:09:00"/>
    <d v="1899-12-30T01:51:00"/>
    <d v="1899-12-30T01:42:00"/>
    <d v="1899-12-30T00:23:00"/>
    <d v="1899-12-30T01:19:00"/>
    <x v="0"/>
  </r>
  <r>
    <n v="293"/>
    <s v="Cliente_409"/>
    <n v="4"/>
    <d v="2023-04-03T02:55:00"/>
    <d v="2023-04-03T04:35:00"/>
    <x v="0"/>
    <s v="Almuerzo"/>
    <x v="0"/>
    <n v="33.11"/>
    <s v="Reservada"/>
    <x v="10"/>
    <x v="233"/>
    <n v="216"/>
    <d v="2023-04-03T00:00:00"/>
    <d v="1899-12-30T02:55:00"/>
    <d v="1899-12-30T04:35:00"/>
    <d v="1899-12-30T01:40:00"/>
    <d v="1899-12-30T02:00:00"/>
    <d v="1899-12-30T00:00:00"/>
    <x v="1"/>
  </r>
  <r>
    <n v="294"/>
    <s v="Cliente_339"/>
    <n v="6"/>
    <d v="2023-04-03T00:26:00"/>
    <d v="2023-04-03T03:57:00"/>
    <x v="2"/>
    <s v="Desayuno"/>
    <x v="2"/>
    <n v="20.36"/>
    <s v="Libre"/>
    <x v="1"/>
    <x v="234"/>
    <n v="326"/>
    <d v="2023-04-03T00:00:00"/>
    <d v="1899-12-30T00:26:00"/>
    <d v="1899-12-30T03:57:00"/>
    <d v="1899-12-30T03:31:00"/>
    <d v="1899-12-30T01:26:00"/>
    <d v="1899-12-30T02:05:00"/>
    <x v="0"/>
  </r>
  <r>
    <n v="295"/>
    <s v="Cliente_729"/>
    <n v="1"/>
    <d v="2023-04-03T00:10:00"/>
    <d v="2023-04-03T02:01:00"/>
    <x v="2"/>
    <s v="Almuerzo"/>
    <x v="2"/>
    <n v="46.42"/>
    <s v="Reservada"/>
    <x v="7"/>
    <x v="235"/>
    <n v="247"/>
    <d v="2023-04-03T00:00:00"/>
    <d v="1899-12-30T00:10:00"/>
    <d v="1899-12-30T02:01:00"/>
    <d v="1899-12-30T01:51:00"/>
    <d v="1899-12-30T02:57:00"/>
    <d v="1899-12-30T00:00:00"/>
    <x v="1"/>
  </r>
  <r>
    <n v="296"/>
    <s v="Cliente_565"/>
    <n v="1"/>
    <d v="2023-04-03T02:49:00"/>
    <d v="2023-04-03T05:58:00"/>
    <x v="2"/>
    <s v="Cena"/>
    <x v="2"/>
    <n v="29.07"/>
    <s v="Ocupada"/>
    <x v="0"/>
    <x v="236"/>
    <n v="59"/>
    <d v="2023-04-03T00:00:00"/>
    <d v="1899-12-30T02:49:00"/>
    <d v="1899-12-30T05:58:00"/>
    <d v="1899-12-30T03:24:00"/>
    <d v="1899-12-30T00:46:00"/>
    <d v="1899-12-30T02:23:00"/>
    <x v="0"/>
  </r>
  <r>
    <n v="297"/>
    <s v="Cliente_873"/>
    <n v="3"/>
    <d v="2023-04-03T01:03:00"/>
    <d v="2023-04-03T04:27:00"/>
    <x v="1"/>
    <s v="Almuerzo"/>
    <x v="2"/>
    <n v="43.46"/>
    <s v="Ocupada"/>
    <x v="0"/>
    <x v="237"/>
    <n v="175"/>
    <d v="2023-04-03T00:00:00"/>
    <d v="1899-12-30T01:03:00"/>
    <d v="1899-12-30T04:27:00"/>
    <d v="1899-12-30T03:39:00"/>
    <d v="1899-12-30T01:52:00"/>
    <d v="1899-12-30T01:32:00"/>
    <x v="0"/>
  </r>
  <r>
    <n v="298"/>
    <s v="Cliente_195"/>
    <n v="4"/>
    <d v="2023-04-03T03:14:00"/>
    <d v="2023-04-03T05:29:00"/>
    <x v="3"/>
    <s v="Desayuno"/>
    <x v="2"/>
    <n v="23.24"/>
    <s v="Reservada"/>
    <x v="6"/>
    <x v="238"/>
    <n v="255"/>
    <d v="2023-04-03T00:00:00"/>
    <d v="1899-12-30T03:14:00"/>
    <d v="1899-12-30T05:29:00"/>
    <d v="1899-12-30T02:15:00"/>
    <d v="1899-12-30T02:21:00"/>
    <d v="1899-12-30T00:00:00"/>
    <x v="1"/>
  </r>
  <r>
    <n v="299"/>
    <s v="Cliente_211"/>
    <n v="1"/>
    <d v="2023-04-03T01:19:00"/>
    <d v="2023-04-03T02:45:00"/>
    <x v="3"/>
    <s v="Cena"/>
    <x v="1"/>
    <n v="29.68"/>
    <s v="Ocupada"/>
    <x v="7"/>
    <x v="239"/>
    <n v="182"/>
    <d v="2023-04-03T00:00:00"/>
    <d v="1899-12-30T01:19:00"/>
    <d v="1899-12-30T02:45:00"/>
    <d v="1899-12-30T01:41:00"/>
    <d v="1899-12-30T01:53:00"/>
    <d v="1899-12-30T00:00:00"/>
    <x v="1"/>
  </r>
  <r>
    <n v="300"/>
    <s v="Cliente_516"/>
    <n v="6"/>
    <d v="2023-04-03T02:17:00"/>
    <d v="2023-04-03T04:19:00"/>
    <x v="2"/>
    <s v="Desayuno"/>
    <x v="2"/>
    <n v="38.380000000000003"/>
    <s v="Reservada"/>
    <x v="3"/>
    <x v="240"/>
    <n v="290"/>
    <d v="2023-04-03T00:00:00"/>
    <d v="1899-12-30T02:17:00"/>
    <d v="1899-12-30T04:19:00"/>
    <d v="1899-12-30T02:02:00"/>
    <d v="1899-12-30T01:58:00"/>
    <d v="1899-12-30T00:04:00"/>
    <x v="0"/>
  </r>
  <r>
    <n v="301"/>
    <s v="Cliente_385"/>
    <n v="6"/>
    <d v="2023-04-03T02:14:00"/>
    <d v="2023-04-03T04:08:00"/>
    <x v="3"/>
    <s v="Almuerzo"/>
    <x v="2"/>
    <n v="16.52"/>
    <s v="Reservada"/>
    <x v="7"/>
    <x v="241"/>
    <n v="223"/>
    <d v="2023-04-03T00:00:00"/>
    <d v="1899-12-30T02:14:00"/>
    <d v="1899-12-30T04:08:00"/>
    <d v="1899-12-30T01:54:00"/>
    <d v="1899-12-30T03:03:00"/>
    <d v="1899-12-30T00:00:00"/>
    <x v="1"/>
  </r>
  <r>
    <n v="302"/>
    <s v="Cliente_929"/>
    <n v="2"/>
    <d v="2023-04-03T01:20:00"/>
    <d v="2023-04-03T04:56:00"/>
    <x v="1"/>
    <s v="Desayuno"/>
    <x v="2"/>
    <n v="39.89"/>
    <s v="Reservada"/>
    <x v="1"/>
    <x v="183"/>
    <n v="96"/>
    <d v="2023-04-03T00:00:00"/>
    <d v="1899-12-30T01:20:00"/>
    <d v="1899-12-30T04:56:00"/>
    <d v="1899-12-30T03:36:00"/>
    <d v="1899-12-30T00:15:00"/>
    <d v="1899-12-30T03:21:00"/>
    <x v="0"/>
  </r>
  <r>
    <n v="303"/>
    <s v="Cliente_986"/>
    <n v="5"/>
    <d v="2023-04-03T03:38:00"/>
    <d v="2023-04-03T06:24:00"/>
    <x v="3"/>
    <s v="Desayuno"/>
    <x v="0"/>
    <n v="16.489999999999998"/>
    <s v="Ocupada"/>
    <x v="2"/>
    <x v="242"/>
    <n v="210"/>
    <d v="2023-04-03T00:00:00"/>
    <d v="1899-12-30T03:38:00"/>
    <d v="1899-12-30T06:24:00"/>
    <d v="1899-12-30T03:01:00"/>
    <d v="1899-12-30T01:32:00"/>
    <d v="1899-12-30T01:14:00"/>
    <x v="0"/>
  </r>
  <r>
    <n v="304"/>
    <s v="Cliente_994"/>
    <n v="4"/>
    <d v="2023-04-03T03:24:00"/>
    <d v="2023-04-03T04:40:00"/>
    <x v="1"/>
    <s v="Almuerzo"/>
    <x v="2"/>
    <n v="22.05"/>
    <s v="Reservada"/>
    <x v="1"/>
    <x v="243"/>
    <n v="279"/>
    <d v="2023-04-03T00:00:00"/>
    <d v="1899-12-30T03:24:00"/>
    <d v="1899-12-30T04:40:00"/>
    <d v="1899-12-30T01:16:00"/>
    <d v="1899-12-30T01:25:00"/>
    <d v="1899-12-30T00:00:00"/>
    <x v="1"/>
  </r>
  <r>
    <n v="305"/>
    <s v="Cliente_648"/>
    <n v="2"/>
    <d v="2023-04-03T00:45:00"/>
    <d v="2023-04-03T04:13:00"/>
    <x v="1"/>
    <s v="Almuerzo"/>
    <x v="2"/>
    <n v="37.92"/>
    <s v="Reservada"/>
    <x v="9"/>
    <x v="244"/>
    <n v="128"/>
    <d v="2023-04-03T00:00:00"/>
    <d v="1899-12-30T00:45:00"/>
    <d v="1899-12-30T04:13:00"/>
    <d v="1899-12-30T03:28:00"/>
    <d v="1899-12-30T01:05:00"/>
    <d v="1899-12-30T02:23:00"/>
    <x v="0"/>
  </r>
  <r>
    <n v="306"/>
    <s v="Cliente_702"/>
    <n v="4"/>
    <d v="2023-04-03T00:03:00"/>
    <d v="2023-04-03T02:32:00"/>
    <x v="3"/>
    <s v="Almuerzo"/>
    <x v="2"/>
    <n v="16.96"/>
    <s v="Ocupada"/>
    <x v="9"/>
    <x v="183"/>
    <n v="32"/>
    <d v="2023-04-03T00:00:00"/>
    <d v="1899-12-30T00:03:00"/>
    <d v="1899-12-30T02:32:00"/>
    <d v="1899-12-30T02:44:00"/>
    <d v="1899-12-30T00:21:00"/>
    <d v="1899-12-30T02:08:00"/>
    <x v="0"/>
  </r>
  <r>
    <n v="307"/>
    <s v="Cliente_175"/>
    <n v="5"/>
    <d v="2023-04-03T03:09:00"/>
    <d v="2023-04-03T05:39:00"/>
    <x v="1"/>
    <s v="Almuerzo"/>
    <x v="1"/>
    <n v="31.66"/>
    <s v="Libre"/>
    <x v="4"/>
    <x v="36"/>
    <n v="63"/>
    <d v="2023-04-03T00:00:00"/>
    <d v="1899-12-30T03:09:00"/>
    <d v="1899-12-30T05:39:00"/>
    <d v="1899-12-30T02:30:00"/>
    <d v="1899-12-30T00:39:00"/>
    <d v="1899-12-30T01:51:00"/>
    <x v="0"/>
  </r>
  <r>
    <n v="308"/>
    <s v="Cliente_846"/>
    <n v="6"/>
    <d v="2023-04-03T01:55:00"/>
    <d v="2023-04-03T04:39:00"/>
    <x v="2"/>
    <s v="Almuerzo"/>
    <x v="2"/>
    <n v="33.79"/>
    <s v="Reservada"/>
    <x v="7"/>
    <x v="245"/>
    <n v="222"/>
    <d v="2023-04-03T00:00:00"/>
    <d v="1899-12-30T01:55:00"/>
    <d v="1899-12-30T04:39:00"/>
    <d v="1899-12-30T02:44:00"/>
    <d v="1899-12-30T03:06:00"/>
    <d v="1899-12-30T00:00:00"/>
    <x v="1"/>
  </r>
  <r>
    <n v="309"/>
    <s v="Cliente_620"/>
    <n v="3"/>
    <d v="2023-04-03T00:28:00"/>
    <d v="2023-04-03T04:05:00"/>
    <x v="1"/>
    <s v="Almuerzo"/>
    <x v="2"/>
    <n v="36.090000000000003"/>
    <s v="Reservada"/>
    <x v="10"/>
    <x v="246"/>
    <n v="172"/>
    <d v="2023-04-03T00:00:00"/>
    <d v="1899-12-30T00:28:00"/>
    <d v="1899-12-30T04:05:00"/>
    <d v="1899-12-30T03:37:00"/>
    <d v="1899-12-30T02:03:00"/>
    <d v="1899-12-30T01:34:00"/>
    <x v="0"/>
  </r>
  <r>
    <n v="310"/>
    <s v="Cliente_672"/>
    <n v="3"/>
    <d v="2023-04-03T03:04:00"/>
    <d v="2023-04-03T06:23:00"/>
    <x v="3"/>
    <s v="Cena"/>
    <x v="2"/>
    <n v="11.47"/>
    <s v="Libre"/>
    <x v="7"/>
    <x v="247"/>
    <n v="138"/>
    <d v="2023-04-03T00:00:00"/>
    <d v="1899-12-30T03:04:00"/>
    <d v="1899-12-30T06:23:00"/>
    <d v="1899-12-30T03:19:00"/>
    <d v="1899-12-30T01:37:00"/>
    <d v="1899-12-30T01:42:00"/>
    <x v="0"/>
  </r>
  <r>
    <n v="311"/>
    <s v="Cliente_735"/>
    <n v="4"/>
    <d v="2023-04-03T01:40:00"/>
    <d v="2023-04-03T02:43:00"/>
    <x v="0"/>
    <s v="Desayuno"/>
    <x v="1"/>
    <n v="39.270000000000003"/>
    <s v="Ocupada"/>
    <x v="3"/>
    <x v="248"/>
    <n v="53"/>
    <d v="2023-04-03T00:00:00"/>
    <d v="1899-12-30T01:40:00"/>
    <d v="1899-12-30T02:43:00"/>
    <d v="1899-12-30T01:18:00"/>
    <d v="1899-12-30T01:14:00"/>
    <d v="1899-12-30T00:00:00"/>
    <x v="1"/>
  </r>
  <r>
    <n v="312"/>
    <s v="Cliente_268"/>
    <n v="4"/>
    <d v="2023-04-03T03:07:00"/>
    <d v="2023-04-03T06:12:00"/>
    <x v="0"/>
    <s v="Almuerzo"/>
    <x v="2"/>
    <n v="30.89"/>
    <s v="Reservada"/>
    <x v="7"/>
    <x v="249"/>
    <n v="134"/>
    <d v="2023-04-03T00:00:00"/>
    <d v="1899-12-30T03:07:00"/>
    <d v="1899-12-30T06:12:00"/>
    <d v="1899-12-30T03:05:00"/>
    <d v="1899-12-30T00:55:00"/>
    <d v="1899-12-30T02:10:00"/>
    <x v="0"/>
  </r>
  <r>
    <n v="313"/>
    <s v="Cliente_974"/>
    <n v="3"/>
    <d v="2023-04-03T02:23:00"/>
    <d v="2023-04-03T05:46:00"/>
    <x v="1"/>
    <s v="Desayuno"/>
    <x v="0"/>
    <n v="43.14"/>
    <s v="Reservada"/>
    <x v="0"/>
    <x v="250"/>
    <n v="232"/>
    <d v="2023-04-03T00:00:00"/>
    <d v="1899-12-30T02:23:00"/>
    <d v="1899-12-30T05:46:00"/>
    <d v="1899-12-30T03:23:00"/>
    <d v="1899-12-30T01:46:00"/>
    <d v="1899-12-30T01:37:00"/>
    <x v="0"/>
  </r>
  <r>
    <n v="314"/>
    <s v="Cliente_161"/>
    <n v="5"/>
    <d v="2023-04-03T00:46:00"/>
    <d v="2023-04-03T03:53:00"/>
    <x v="4"/>
    <s v="Almuerzo"/>
    <x v="0"/>
    <n v="32.18"/>
    <s v="Ocupada"/>
    <x v="9"/>
    <x v="71"/>
    <n v="27"/>
    <d v="2023-04-03T00:00:00"/>
    <d v="1899-12-30T00:46:00"/>
    <d v="1899-12-30T03:53:00"/>
    <d v="1899-12-30T03:22:00"/>
    <d v="1899-12-30T00:05:00"/>
    <d v="1899-12-30T03:02:00"/>
    <x v="0"/>
  </r>
  <r>
    <n v="315"/>
    <s v="Cliente_600"/>
    <n v="1"/>
    <d v="2023-04-03T00:12:00"/>
    <d v="2023-04-03T03:29:00"/>
    <x v="2"/>
    <s v="Almuerzo"/>
    <x v="2"/>
    <n v="20.6"/>
    <s v="Libre"/>
    <x v="9"/>
    <x v="251"/>
    <n v="161"/>
    <d v="2023-04-03T00:00:00"/>
    <d v="1899-12-30T00:12:00"/>
    <d v="1899-12-30T03:29:00"/>
    <d v="1899-12-30T03:17:00"/>
    <d v="1899-12-30T02:06:00"/>
    <d v="1899-12-30T01:11:00"/>
    <x v="0"/>
  </r>
  <r>
    <n v="316"/>
    <s v="Cliente_654"/>
    <n v="2"/>
    <d v="2023-04-03T01:38:00"/>
    <d v="2023-04-03T05:32:00"/>
    <x v="3"/>
    <s v="Desayuno"/>
    <x v="2"/>
    <n v="31.13"/>
    <s v="Reservada"/>
    <x v="4"/>
    <x v="252"/>
    <n v="160"/>
    <d v="2023-04-03T00:00:00"/>
    <d v="1899-12-30T01:38:00"/>
    <d v="1899-12-30T05:32:00"/>
    <d v="1899-12-30T03:54:00"/>
    <d v="1899-12-30T02:38:00"/>
    <d v="1899-12-30T01:16:00"/>
    <x v="0"/>
  </r>
  <r>
    <n v="317"/>
    <s v="Cliente_440"/>
    <n v="2"/>
    <d v="2023-04-03T02:25:00"/>
    <d v="2023-04-03T06:16:00"/>
    <x v="2"/>
    <s v="Desayuno"/>
    <x v="1"/>
    <n v="24.55"/>
    <s v="Libre"/>
    <x v="7"/>
    <x v="253"/>
    <n v="178"/>
    <d v="2023-04-03T00:00:00"/>
    <d v="1899-12-30T02:25:00"/>
    <d v="1899-12-30T06:16:00"/>
    <d v="1899-12-30T03:51:00"/>
    <d v="1899-12-30T01:28:00"/>
    <d v="1899-12-30T02:23:00"/>
    <x v="0"/>
  </r>
  <r>
    <n v="318"/>
    <s v="Cliente_269"/>
    <n v="3"/>
    <d v="2023-04-03T03:33:00"/>
    <d v="2023-04-03T05:09:00"/>
    <x v="0"/>
    <s v="Cena"/>
    <x v="2"/>
    <n v="10.08"/>
    <s v="Reservada"/>
    <x v="5"/>
    <x v="12"/>
    <n v="29"/>
    <d v="2023-04-03T00:00:00"/>
    <d v="1899-12-30T03:33:00"/>
    <d v="1899-12-30T05:09:00"/>
    <d v="1899-12-30T01:36:00"/>
    <d v="1899-12-30T00:39:00"/>
    <d v="1899-12-30T00:57:00"/>
    <x v="0"/>
  </r>
  <r>
    <n v="319"/>
    <s v="Cliente_12"/>
    <n v="1"/>
    <d v="2023-04-03T00:48:00"/>
    <d v="2023-04-03T03:59:00"/>
    <x v="1"/>
    <s v="Almuerzo"/>
    <x v="1"/>
    <n v="30.05"/>
    <s v="Libre"/>
    <x v="6"/>
    <x v="254"/>
    <n v="268"/>
    <d v="2023-04-03T00:00:00"/>
    <d v="1899-12-30T00:48:00"/>
    <d v="1899-12-30T03:59:00"/>
    <d v="1899-12-30T03:11:00"/>
    <d v="1899-12-30T02:06:00"/>
    <d v="1899-12-30T01:05:00"/>
    <x v="0"/>
  </r>
  <r>
    <n v="320"/>
    <s v="Cliente_294"/>
    <n v="1"/>
    <d v="2023-04-03T01:30:00"/>
    <d v="2023-04-03T04:17:00"/>
    <x v="0"/>
    <s v="Almuerzo"/>
    <x v="0"/>
    <n v="44.02"/>
    <s v="Reservada"/>
    <x v="0"/>
    <x v="255"/>
    <n v="98"/>
    <d v="2023-04-03T00:00:00"/>
    <d v="1899-12-30T01:30:00"/>
    <d v="1899-12-30T04:17:00"/>
    <d v="1899-12-30T02:47:00"/>
    <d v="1899-12-30T02:10:00"/>
    <d v="1899-12-30T00:37:00"/>
    <x v="0"/>
  </r>
  <r>
    <n v="321"/>
    <s v="Cliente_659"/>
    <n v="5"/>
    <d v="2023-04-03T02:04:00"/>
    <d v="2023-04-03T04:18:00"/>
    <x v="1"/>
    <s v="Almuerzo"/>
    <x v="2"/>
    <n v="23.59"/>
    <s v="Libre"/>
    <x v="5"/>
    <x v="256"/>
    <n v="141"/>
    <d v="2023-04-03T00:00:00"/>
    <d v="1899-12-30T02:04:00"/>
    <d v="1899-12-30T04:18:00"/>
    <d v="1899-12-30T02:14:00"/>
    <d v="1899-12-30T01:35:00"/>
    <d v="1899-12-30T00:39:00"/>
    <x v="0"/>
  </r>
  <r>
    <n v="322"/>
    <s v="Cliente_47"/>
    <n v="1"/>
    <d v="2023-04-03T03:41:00"/>
    <d v="2023-04-03T05:47:00"/>
    <x v="2"/>
    <s v="Cena"/>
    <x v="2"/>
    <n v="24.69"/>
    <s v="Ocupada"/>
    <x v="8"/>
    <x v="257"/>
    <n v="85"/>
    <d v="2023-04-03T00:00:00"/>
    <d v="1899-12-30T03:41:00"/>
    <d v="1899-12-30T05:47:00"/>
    <d v="1899-12-30T02:21:00"/>
    <d v="1899-12-30T01:00:00"/>
    <d v="1899-12-30T01:06:00"/>
    <x v="0"/>
  </r>
  <r>
    <n v="323"/>
    <s v="Cliente_544"/>
    <n v="1"/>
    <d v="2023-04-03T01:23:00"/>
    <d v="2023-04-03T04:19:00"/>
    <x v="3"/>
    <s v="Desayuno"/>
    <x v="1"/>
    <n v="44.3"/>
    <s v="Libre"/>
    <x v="9"/>
    <x v="258"/>
    <n v="208"/>
    <d v="2023-04-03T00:00:00"/>
    <d v="1899-12-30T01:23:00"/>
    <d v="1899-12-30T04:19:00"/>
    <d v="1899-12-30T02:56:00"/>
    <d v="1899-12-30T02:02:00"/>
    <d v="1899-12-30T00:54:00"/>
    <x v="0"/>
  </r>
  <r>
    <n v="324"/>
    <s v="Cliente_633"/>
    <n v="6"/>
    <d v="2023-04-03T00:43:00"/>
    <d v="2023-04-03T01:51:00"/>
    <x v="1"/>
    <s v="Cena"/>
    <x v="2"/>
    <n v="21.6"/>
    <s v="Libre"/>
    <x v="4"/>
    <x v="259"/>
    <n v="137"/>
    <d v="2023-04-03T00:00:00"/>
    <d v="1899-12-30T00:43:00"/>
    <d v="1899-12-30T01:51:00"/>
    <d v="1899-12-30T01:08:00"/>
    <d v="1899-12-30T01:30:00"/>
    <d v="1899-12-30T00:00:00"/>
    <x v="1"/>
  </r>
  <r>
    <n v="325"/>
    <s v="Cliente_154"/>
    <n v="1"/>
    <d v="2023-04-03T01:00:00"/>
    <d v="2023-04-03T02:18:00"/>
    <x v="2"/>
    <s v="Almuerzo"/>
    <x v="2"/>
    <n v="32.5"/>
    <s v="Reservada"/>
    <x v="4"/>
    <x v="260"/>
    <n v="154"/>
    <d v="2023-04-03T00:00:00"/>
    <d v="1899-12-30T01:00:00"/>
    <d v="1899-12-30T02:18:00"/>
    <d v="1899-12-30T01:18:00"/>
    <d v="1899-12-30T01:11:00"/>
    <d v="1899-12-30T00:07:00"/>
    <x v="0"/>
  </r>
  <r>
    <n v="326"/>
    <s v="Cliente_489"/>
    <n v="4"/>
    <d v="2023-04-04T01:39:00"/>
    <d v="2023-04-04T05:34:00"/>
    <x v="1"/>
    <s v="Desayuno"/>
    <x v="0"/>
    <n v="13.85"/>
    <s v="Ocupada"/>
    <x v="4"/>
    <x v="261"/>
    <n v="81"/>
    <d v="2023-04-04T00:00:00"/>
    <d v="1899-12-30T01:39:00"/>
    <d v="1899-12-30T05:34:00"/>
    <d v="1899-12-30T04:10:00"/>
    <d v="1899-12-30T01:31:00"/>
    <d v="1899-12-30T02:24:00"/>
    <x v="0"/>
  </r>
  <r>
    <n v="327"/>
    <s v="Cliente_336"/>
    <n v="5"/>
    <d v="2023-04-04T02:59:00"/>
    <d v="2023-04-04T04:36:00"/>
    <x v="3"/>
    <s v="Cena"/>
    <x v="2"/>
    <n v="15.08"/>
    <s v="Reservada"/>
    <x v="1"/>
    <x v="262"/>
    <n v="147"/>
    <d v="2023-04-04T00:00:00"/>
    <d v="1899-12-30T02:59:00"/>
    <d v="1899-12-30T04:36:00"/>
    <d v="1899-12-30T01:37:00"/>
    <d v="1899-12-30T01:14:00"/>
    <d v="1899-12-30T00:23:00"/>
    <x v="0"/>
  </r>
  <r>
    <n v="328"/>
    <s v="Cliente_350"/>
    <n v="3"/>
    <d v="2023-04-04T01:44:00"/>
    <d v="2023-04-04T04:07:00"/>
    <x v="2"/>
    <s v="Cena"/>
    <x v="2"/>
    <n v="13.85"/>
    <s v="Reservada"/>
    <x v="9"/>
    <x v="5"/>
    <n v="35"/>
    <d v="2023-04-04T00:00:00"/>
    <d v="1899-12-30T01:44:00"/>
    <d v="1899-12-30T04:07:00"/>
    <d v="1899-12-30T02:23:00"/>
    <d v="1899-12-30T00:21:00"/>
    <d v="1899-12-30T02:02:00"/>
    <x v="0"/>
  </r>
  <r>
    <n v="329"/>
    <s v="Cliente_797"/>
    <n v="1"/>
    <d v="2023-04-04T00:26:00"/>
    <d v="2023-04-04T02:41:00"/>
    <x v="2"/>
    <s v="Almuerzo"/>
    <x v="2"/>
    <n v="38.89"/>
    <s v="Ocupada"/>
    <x v="6"/>
    <x v="263"/>
    <n v="207"/>
    <d v="2023-04-04T00:00:00"/>
    <d v="1899-12-30T00:26:00"/>
    <d v="1899-12-30T02:41:00"/>
    <d v="1899-12-30T02:30:00"/>
    <d v="1899-12-30T02:19:00"/>
    <d v="1899-12-30T00:00:00"/>
    <x v="1"/>
  </r>
  <r>
    <n v="330"/>
    <s v="Cliente_436"/>
    <n v="6"/>
    <d v="2023-04-04T01:50:00"/>
    <d v="2023-04-04T03:57:00"/>
    <x v="0"/>
    <s v="Desayuno"/>
    <x v="2"/>
    <n v="32.17"/>
    <s v="Ocupada"/>
    <x v="6"/>
    <x v="264"/>
    <n v="217"/>
    <d v="2023-04-04T00:00:00"/>
    <d v="1899-12-30T01:50:00"/>
    <d v="1899-12-30T03:57:00"/>
    <d v="1899-12-30T02:22:00"/>
    <d v="1899-12-30T02:20:00"/>
    <d v="1899-12-30T00:00:00"/>
    <x v="1"/>
  </r>
  <r>
    <n v="331"/>
    <s v="Cliente_597"/>
    <n v="3"/>
    <d v="2023-04-04T03:06:00"/>
    <d v="2023-04-04T06:17:00"/>
    <x v="4"/>
    <s v="Cena"/>
    <x v="0"/>
    <n v="36.61"/>
    <s v="Reservada"/>
    <x v="3"/>
    <x v="265"/>
    <n v="173"/>
    <d v="2023-04-04T00:00:00"/>
    <d v="1899-12-30T03:06:00"/>
    <d v="1899-12-30T06:17:00"/>
    <d v="1899-12-30T03:11:00"/>
    <d v="1899-12-30T02:01:00"/>
    <d v="1899-12-30T01:10:00"/>
    <x v="0"/>
  </r>
  <r>
    <n v="332"/>
    <s v="Cliente_823"/>
    <n v="1"/>
    <d v="2023-04-04T00:14:00"/>
    <d v="2023-04-04T01:29:00"/>
    <x v="2"/>
    <s v="Almuerzo"/>
    <x v="0"/>
    <n v="25.21"/>
    <s v="Reservada"/>
    <x v="10"/>
    <x v="18"/>
    <n v="120"/>
    <d v="2023-04-04T00:00:00"/>
    <d v="1899-12-30T00:14:00"/>
    <d v="1899-12-30T01:29:00"/>
    <d v="1899-12-30T01:15:00"/>
    <d v="1899-12-30T00:17:00"/>
    <d v="1899-12-30T00:58:00"/>
    <x v="0"/>
  </r>
  <r>
    <n v="333"/>
    <s v="Cliente_690"/>
    <n v="1"/>
    <d v="2023-04-04T03:10:00"/>
    <d v="2023-04-04T04:29:00"/>
    <x v="4"/>
    <s v="Cena"/>
    <x v="2"/>
    <n v="13.19"/>
    <s v="Libre"/>
    <x v="3"/>
    <x v="136"/>
    <n v="72"/>
    <d v="2023-04-04T00:00:00"/>
    <d v="1899-12-30T03:10:00"/>
    <d v="1899-12-30T04:29:00"/>
    <d v="1899-12-30T01:19:00"/>
    <d v="1899-12-30T01:01:00"/>
    <d v="1899-12-30T00:18:00"/>
    <x v="0"/>
  </r>
  <r>
    <n v="334"/>
    <s v="Cliente_216"/>
    <n v="4"/>
    <d v="2023-04-04T02:51:00"/>
    <d v="2023-04-04T06:31:00"/>
    <x v="1"/>
    <s v="Desayuno"/>
    <x v="2"/>
    <n v="17.5"/>
    <s v="Libre"/>
    <x v="10"/>
    <x v="266"/>
    <n v="173"/>
    <d v="2023-04-04T00:00:00"/>
    <d v="1899-12-30T02:51:00"/>
    <d v="1899-12-30T06:31:00"/>
    <d v="1899-12-30T03:40:00"/>
    <d v="1899-12-30T02:36:00"/>
    <d v="1899-12-30T01:04:00"/>
    <x v="0"/>
  </r>
  <r>
    <n v="335"/>
    <s v="Cliente_546"/>
    <n v="3"/>
    <d v="2023-04-04T01:56:00"/>
    <d v="2023-04-04T03:09:00"/>
    <x v="4"/>
    <s v="Almuerzo"/>
    <x v="0"/>
    <n v="41.56"/>
    <s v="Libre"/>
    <x v="2"/>
    <x v="267"/>
    <n v="114"/>
    <d v="2023-04-04T00:00:00"/>
    <d v="1899-12-30T01:56:00"/>
    <d v="1899-12-30T03:09:00"/>
    <d v="1899-12-30T01:13:00"/>
    <d v="1899-12-30T01:09:00"/>
    <d v="1899-12-30T00:04:00"/>
    <x v="0"/>
  </r>
  <r>
    <n v="336"/>
    <s v="Cliente_524"/>
    <n v="5"/>
    <d v="2023-04-04T01:35:00"/>
    <d v="2023-04-04T04:51:00"/>
    <x v="2"/>
    <s v="Cena"/>
    <x v="2"/>
    <n v="17.93"/>
    <s v="Libre"/>
    <x v="10"/>
    <x v="268"/>
    <n v="158"/>
    <d v="2023-04-04T00:00:00"/>
    <d v="1899-12-30T01:35:00"/>
    <d v="1899-12-30T04:51:00"/>
    <d v="1899-12-30T03:16:00"/>
    <d v="1899-12-30T01:05:00"/>
    <d v="1899-12-30T02:11:00"/>
    <x v="0"/>
  </r>
  <r>
    <n v="337"/>
    <s v="Cliente_193"/>
    <n v="2"/>
    <d v="2023-04-04T01:38:00"/>
    <d v="2023-04-04T04:31:00"/>
    <x v="3"/>
    <s v="Cena"/>
    <x v="2"/>
    <n v="19.28"/>
    <s v="Reservada"/>
    <x v="2"/>
    <x v="269"/>
    <n v="100"/>
    <d v="2023-04-04T00:00:00"/>
    <d v="1899-12-30T01:38:00"/>
    <d v="1899-12-30T04:31:00"/>
    <d v="1899-12-30T02:53:00"/>
    <d v="1899-12-30T00:58:00"/>
    <d v="1899-12-30T01:55:00"/>
    <x v="0"/>
  </r>
  <r>
    <n v="338"/>
    <s v="Cliente_794"/>
    <n v="2"/>
    <d v="2023-04-04T00:32:00"/>
    <d v="2023-04-04T03:30:00"/>
    <x v="3"/>
    <s v="Almuerzo"/>
    <x v="0"/>
    <n v="30.62"/>
    <s v="Reservada"/>
    <x v="8"/>
    <x v="270"/>
    <n v="279"/>
    <d v="2023-04-04T00:00:00"/>
    <d v="1899-12-30T00:32:00"/>
    <d v="1899-12-30T03:30:00"/>
    <d v="1899-12-30T02:58:00"/>
    <d v="1899-12-30T02:23:00"/>
    <d v="1899-12-30T00:35:00"/>
    <x v="0"/>
  </r>
  <r>
    <n v="339"/>
    <s v="Cliente_602"/>
    <n v="2"/>
    <d v="2023-04-04T00:00:00"/>
    <d v="2023-04-04T02:01:00"/>
    <x v="0"/>
    <s v="Desayuno"/>
    <x v="0"/>
    <n v="19.600000000000001"/>
    <s v="Reservada"/>
    <x v="4"/>
    <x v="271"/>
    <n v="104"/>
    <d v="2023-04-04T00:00:00"/>
    <d v="1899-12-30T00:00:00"/>
    <d v="1899-12-30T02:01:00"/>
    <d v="1899-12-30T02:01:00"/>
    <d v="1899-12-30T00:46:00"/>
    <d v="1899-12-30T01:15:00"/>
    <x v="0"/>
  </r>
  <r>
    <n v="340"/>
    <s v="Cliente_296"/>
    <n v="1"/>
    <d v="2023-04-04T01:12:00"/>
    <d v="2023-04-04T04:38:00"/>
    <x v="0"/>
    <s v="Almuerzo"/>
    <x v="2"/>
    <n v="38.520000000000003"/>
    <s v="Libre"/>
    <x v="0"/>
    <x v="272"/>
    <n v="164"/>
    <d v="2023-04-04T00:00:00"/>
    <d v="1899-12-30T01:12:00"/>
    <d v="1899-12-30T04:38:00"/>
    <d v="1899-12-30T03:26:00"/>
    <d v="1899-12-30T01:31:00"/>
    <d v="1899-12-30T01:55:00"/>
    <x v="0"/>
  </r>
  <r>
    <n v="341"/>
    <s v="Cliente_568"/>
    <n v="5"/>
    <d v="2023-04-04T02:05:00"/>
    <d v="2023-04-04T04:19:00"/>
    <x v="0"/>
    <s v="Desayuno"/>
    <x v="2"/>
    <n v="47.05"/>
    <s v="Libre"/>
    <x v="4"/>
    <x v="273"/>
    <n v="177"/>
    <d v="2023-04-04T00:00:00"/>
    <d v="1899-12-30T02:05:00"/>
    <d v="1899-12-30T04:19:00"/>
    <d v="1899-12-30T02:14:00"/>
    <d v="1899-12-30T01:28:00"/>
    <d v="1899-12-30T00:46:00"/>
    <x v="0"/>
  </r>
  <r>
    <n v="342"/>
    <s v="Cliente_897"/>
    <n v="5"/>
    <d v="2023-04-04T02:30:00"/>
    <d v="2023-04-04T06:11:00"/>
    <x v="0"/>
    <s v="Desayuno"/>
    <x v="2"/>
    <n v="20.059999999999999"/>
    <s v="Libre"/>
    <x v="6"/>
    <x v="186"/>
    <n v="102"/>
    <d v="2023-04-04T00:00:00"/>
    <d v="1899-12-30T02:30:00"/>
    <d v="1899-12-30T06:11:00"/>
    <d v="1899-12-30T03:41:00"/>
    <d v="1899-12-30T00:54:00"/>
    <d v="1899-12-30T02:47:00"/>
    <x v="0"/>
  </r>
  <r>
    <n v="343"/>
    <s v="Cliente_816"/>
    <n v="1"/>
    <d v="2023-04-04T03:56:00"/>
    <d v="2023-04-04T05:45:00"/>
    <x v="3"/>
    <s v="Almuerzo"/>
    <x v="2"/>
    <n v="23.01"/>
    <s v="Ocupada"/>
    <x v="4"/>
    <x v="274"/>
    <n v="137"/>
    <d v="2023-04-04T00:00:00"/>
    <d v="1899-12-30T03:56:00"/>
    <d v="1899-12-30T05:45:00"/>
    <d v="1899-12-30T02:04:00"/>
    <d v="1899-12-30T01:41:00"/>
    <d v="1899-12-30T00:08:00"/>
    <x v="0"/>
  </r>
  <r>
    <n v="344"/>
    <s v="Cliente_221"/>
    <n v="3"/>
    <d v="2023-04-04T00:46:00"/>
    <d v="2023-04-04T02:04:00"/>
    <x v="2"/>
    <s v="Almuerzo"/>
    <x v="2"/>
    <n v="33.01"/>
    <s v="Ocupada"/>
    <x v="9"/>
    <x v="275"/>
    <n v="183"/>
    <d v="2023-04-04T00:00:00"/>
    <d v="1899-12-30T00:46:00"/>
    <d v="1899-12-30T02:04:00"/>
    <d v="1899-12-30T01:33:00"/>
    <d v="1899-12-30T01:26:00"/>
    <d v="1899-12-30T00:00:00"/>
    <x v="1"/>
  </r>
  <r>
    <n v="345"/>
    <s v="Cliente_755"/>
    <n v="3"/>
    <d v="2023-04-04T01:18:00"/>
    <d v="2023-04-04T04:19:00"/>
    <x v="4"/>
    <s v="Almuerzo"/>
    <x v="2"/>
    <n v="13.98"/>
    <s v="Ocupada"/>
    <x v="9"/>
    <x v="76"/>
    <n v="38"/>
    <d v="2023-04-04T00:00:00"/>
    <d v="1899-12-30T01:18:00"/>
    <d v="1899-12-30T04:19:00"/>
    <d v="1899-12-30T03:16:00"/>
    <d v="1899-12-30T00:18:00"/>
    <d v="1899-12-30T02:43:00"/>
    <x v="0"/>
  </r>
  <r>
    <n v="346"/>
    <s v="Cliente_289"/>
    <n v="5"/>
    <d v="2023-04-04T00:40:00"/>
    <d v="2023-04-04T03:56:00"/>
    <x v="3"/>
    <s v="Almuerzo"/>
    <x v="0"/>
    <n v="35.93"/>
    <s v="Reservada"/>
    <x v="10"/>
    <x v="38"/>
    <n v="72"/>
    <d v="2023-04-04T00:00:00"/>
    <d v="1899-12-30T00:40:00"/>
    <d v="1899-12-30T03:56:00"/>
    <d v="1899-12-30T03:16:00"/>
    <d v="1899-12-30T00:22:00"/>
    <d v="1899-12-30T02:54:00"/>
    <x v="0"/>
  </r>
  <r>
    <n v="347"/>
    <s v="Cliente_476"/>
    <n v="4"/>
    <d v="2023-04-04T01:49:00"/>
    <d v="2023-04-04T04:34:00"/>
    <x v="4"/>
    <s v="Almuerzo"/>
    <x v="2"/>
    <n v="48.52"/>
    <s v="Reservada"/>
    <x v="9"/>
    <x v="5"/>
    <n v="70"/>
    <d v="2023-04-04T00:00:00"/>
    <d v="1899-12-30T01:49:00"/>
    <d v="1899-12-30T04:34:00"/>
    <d v="1899-12-30T02:45:00"/>
    <d v="1899-12-30T00:44:00"/>
    <d v="1899-12-30T02:01:00"/>
    <x v="0"/>
  </r>
  <r>
    <n v="348"/>
    <s v="Cliente_940"/>
    <n v="2"/>
    <d v="2023-04-04T01:17:00"/>
    <d v="2023-04-04T04:59:00"/>
    <x v="2"/>
    <s v="Almuerzo"/>
    <x v="2"/>
    <n v="30.78"/>
    <s v="Ocupada"/>
    <x v="3"/>
    <x v="29"/>
    <n v="86"/>
    <d v="2023-04-04T00:00:00"/>
    <d v="1899-12-30T01:17:00"/>
    <d v="1899-12-30T04:59:00"/>
    <d v="1899-12-30T03:57:00"/>
    <d v="1899-12-30T01:28:00"/>
    <d v="1899-12-30T02:14:00"/>
    <x v="0"/>
  </r>
  <r>
    <n v="349"/>
    <s v="Cliente_707"/>
    <n v="1"/>
    <d v="2023-04-04T03:48:00"/>
    <d v="2023-04-04T07:31:00"/>
    <x v="3"/>
    <s v="Desayuno"/>
    <x v="2"/>
    <n v="40.630000000000003"/>
    <s v="Ocupada"/>
    <x v="2"/>
    <x v="276"/>
    <n v="152"/>
    <d v="2023-04-04T00:00:00"/>
    <d v="1899-12-30T03:48:00"/>
    <d v="1899-12-30T07:31:00"/>
    <d v="1899-12-30T03:58:00"/>
    <d v="1899-12-30T01:25:00"/>
    <d v="1899-12-30T02:18:00"/>
    <x v="0"/>
  </r>
  <r>
    <n v="350"/>
    <s v="Cliente_644"/>
    <n v="6"/>
    <d v="2023-04-04T00:35:00"/>
    <d v="2023-04-04T02:59:00"/>
    <x v="3"/>
    <s v="Desayuno"/>
    <x v="0"/>
    <n v="36.21"/>
    <s v="Reservada"/>
    <x v="1"/>
    <x v="1"/>
    <n v="143"/>
    <d v="2023-04-04T00:00:00"/>
    <d v="1899-12-30T00:35:00"/>
    <d v="1899-12-30T02:59:00"/>
    <d v="1899-12-30T02:24:00"/>
    <d v="1899-12-30T01:49:00"/>
    <d v="1899-12-30T00:35:00"/>
    <x v="0"/>
  </r>
  <r>
    <n v="351"/>
    <s v="Cliente_619"/>
    <n v="6"/>
    <d v="2023-04-04T03:52:00"/>
    <d v="2023-04-04T06:09:00"/>
    <x v="1"/>
    <s v="Desayuno"/>
    <x v="2"/>
    <n v="48.93"/>
    <s v="Libre"/>
    <x v="2"/>
    <x v="249"/>
    <n v="201"/>
    <d v="2023-04-04T00:00:00"/>
    <d v="1899-12-30T03:52:00"/>
    <d v="1899-12-30T06:09:00"/>
    <d v="1899-12-30T02:17:00"/>
    <d v="1899-12-30T00:25:00"/>
    <d v="1899-12-30T01:52:00"/>
    <x v="0"/>
  </r>
  <r>
    <n v="352"/>
    <s v="Cliente_780"/>
    <n v="3"/>
    <d v="2023-04-04T00:17:00"/>
    <d v="2023-04-04T02:53:00"/>
    <x v="0"/>
    <s v="Desayuno"/>
    <x v="1"/>
    <n v="17.55"/>
    <s v="Reservada"/>
    <x v="3"/>
    <x v="195"/>
    <n v="99"/>
    <d v="2023-04-04T00:00:00"/>
    <d v="1899-12-30T00:17:00"/>
    <d v="1899-12-30T02:53:00"/>
    <d v="1899-12-30T02:36:00"/>
    <d v="1899-12-30T00:07:00"/>
    <d v="1899-12-30T02:29:00"/>
    <x v="0"/>
  </r>
  <r>
    <n v="353"/>
    <s v="Cliente_833"/>
    <n v="5"/>
    <d v="2023-04-04T03:46:00"/>
    <d v="2023-04-04T07:36:00"/>
    <x v="3"/>
    <s v="Cena"/>
    <x v="2"/>
    <n v="27.37"/>
    <s v="Reservada"/>
    <x v="2"/>
    <x v="277"/>
    <n v="212"/>
    <d v="2023-04-04T00:00:00"/>
    <d v="1899-12-30T03:46:00"/>
    <d v="1899-12-30T07:36:00"/>
    <d v="1899-12-30T03:50:00"/>
    <d v="1899-12-30T02:08:00"/>
    <d v="1899-12-30T01:42:00"/>
    <x v="0"/>
  </r>
  <r>
    <n v="354"/>
    <s v="Cliente_899"/>
    <n v="6"/>
    <d v="2023-04-04T00:26:00"/>
    <d v="2023-04-04T03:24:00"/>
    <x v="3"/>
    <s v="Desayuno"/>
    <x v="2"/>
    <n v="29.58"/>
    <s v="Ocupada"/>
    <x v="3"/>
    <x v="278"/>
    <n v="181"/>
    <d v="2023-04-04T00:00:00"/>
    <d v="1899-12-30T00:26:00"/>
    <d v="1899-12-30T03:24:00"/>
    <d v="1899-12-30T03:13:00"/>
    <d v="1899-12-30T02:17:00"/>
    <d v="1899-12-30T00:41:00"/>
    <x v="0"/>
  </r>
  <r>
    <n v="355"/>
    <s v="Cliente_523"/>
    <n v="4"/>
    <d v="2023-04-04T01:41:00"/>
    <d v="2023-04-04T05:07:00"/>
    <x v="3"/>
    <s v="Desayuno"/>
    <x v="2"/>
    <n v="30.53"/>
    <s v="Reservada"/>
    <x v="0"/>
    <x v="113"/>
    <n v="26"/>
    <d v="2023-04-04T00:00:00"/>
    <d v="1899-12-30T01:41:00"/>
    <d v="1899-12-30T05:07:00"/>
    <d v="1899-12-30T03:26:00"/>
    <d v="1899-12-30T00:07:00"/>
    <d v="1899-12-30T03:19:00"/>
    <x v="0"/>
  </r>
  <r>
    <n v="356"/>
    <s v="Cliente_498"/>
    <n v="1"/>
    <d v="2023-04-04T00:12:00"/>
    <d v="2023-04-04T02:18:00"/>
    <x v="0"/>
    <s v="Desayuno"/>
    <x v="2"/>
    <n v="28.92"/>
    <s v="Ocupada"/>
    <x v="2"/>
    <x v="44"/>
    <n v="36"/>
    <d v="2023-04-04T00:00:00"/>
    <d v="1899-12-30T00:12:00"/>
    <d v="1899-12-30T02:18:00"/>
    <d v="1899-12-30T02:21:00"/>
    <d v="1899-12-30T00:07:00"/>
    <d v="1899-12-30T01:59:00"/>
    <x v="0"/>
  </r>
  <r>
    <n v="357"/>
    <s v="Cliente_470"/>
    <n v="2"/>
    <d v="2023-04-04T01:19:00"/>
    <d v="2023-04-04T04:26:00"/>
    <x v="0"/>
    <s v="Desayuno"/>
    <x v="0"/>
    <n v="26.87"/>
    <s v="Ocupada"/>
    <x v="9"/>
    <x v="279"/>
    <n v="168"/>
    <d v="2023-04-04T00:00:00"/>
    <d v="1899-12-30T01:19:00"/>
    <d v="1899-12-30T04:26:00"/>
    <d v="1899-12-30T03:22:00"/>
    <d v="1899-12-30T01:36:00"/>
    <d v="1899-12-30T01:31:00"/>
    <x v="0"/>
  </r>
  <r>
    <n v="358"/>
    <s v="Cliente_827"/>
    <n v="5"/>
    <d v="2023-04-04T02:37:00"/>
    <d v="2023-04-04T05:57:00"/>
    <x v="3"/>
    <s v="Cena"/>
    <x v="2"/>
    <n v="42.1"/>
    <s v="Reservada"/>
    <x v="7"/>
    <x v="280"/>
    <n v="166"/>
    <d v="2023-04-04T00:00:00"/>
    <d v="1899-12-30T02:37:00"/>
    <d v="1899-12-30T05:57:00"/>
    <d v="1899-12-30T03:20:00"/>
    <d v="1899-12-30T02:32:00"/>
    <d v="1899-12-30T00:48:00"/>
    <x v="0"/>
  </r>
  <r>
    <n v="359"/>
    <s v="Cliente_92"/>
    <n v="2"/>
    <d v="2023-04-04T00:41:00"/>
    <d v="2023-04-04T04:10:00"/>
    <x v="2"/>
    <s v="Almuerzo"/>
    <x v="2"/>
    <n v="12.2"/>
    <s v="Reservada"/>
    <x v="4"/>
    <x v="281"/>
    <n v="190"/>
    <d v="2023-04-04T00:00:00"/>
    <d v="1899-12-30T00:41:00"/>
    <d v="1899-12-30T04:10:00"/>
    <d v="1899-12-30T03:29:00"/>
    <d v="1899-12-30T02:25:00"/>
    <d v="1899-12-30T01:04:00"/>
    <x v="0"/>
  </r>
  <r>
    <n v="360"/>
    <s v="Cliente_191"/>
    <n v="3"/>
    <d v="2023-04-04T01:10:00"/>
    <d v="2023-04-04T04:58:00"/>
    <x v="0"/>
    <s v="Almuerzo"/>
    <x v="2"/>
    <n v="39.26"/>
    <s v="Ocupada"/>
    <x v="4"/>
    <x v="282"/>
    <n v="233"/>
    <d v="2023-04-04T00:00:00"/>
    <d v="1899-12-30T01:10:00"/>
    <d v="1899-12-30T04:58:00"/>
    <d v="1899-12-30T04:03:00"/>
    <d v="1899-12-30T02:39:00"/>
    <d v="1899-12-30T01:09:00"/>
    <x v="0"/>
  </r>
  <r>
    <n v="361"/>
    <s v="Cliente_183"/>
    <n v="1"/>
    <d v="2023-04-04T01:53:00"/>
    <d v="2023-04-04T05:28:00"/>
    <x v="2"/>
    <s v="Cena"/>
    <x v="1"/>
    <n v="41.73"/>
    <s v="Libre"/>
    <x v="1"/>
    <x v="88"/>
    <n v="101"/>
    <d v="2023-04-04T00:00:00"/>
    <d v="1899-12-30T01:53:00"/>
    <d v="1899-12-30T05:28:00"/>
    <d v="1899-12-30T03:35:00"/>
    <d v="1899-12-30T01:52:00"/>
    <d v="1899-12-30T01:43:00"/>
    <x v="0"/>
  </r>
  <r>
    <n v="362"/>
    <s v="Cliente_681"/>
    <n v="2"/>
    <d v="2023-04-04T02:03:00"/>
    <d v="2023-04-04T05:59:00"/>
    <x v="1"/>
    <s v="Almuerzo"/>
    <x v="2"/>
    <n v="47.21"/>
    <s v="Libre"/>
    <x v="7"/>
    <x v="283"/>
    <n v="62"/>
    <d v="2023-04-04T00:00:00"/>
    <d v="1899-12-30T02:03:00"/>
    <d v="1899-12-30T05:59:00"/>
    <d v="1899-12-30T03:56:00"/>
    <d v="1899-12-30T02:03:00"/>
    <d v="1899-12-30T01:53:00"/>
    <x v="0"/>
  </r>
  <r>
    <n v="363"/>
    <s v="Cliente_499"/>
    <n v="2"/>
    <d v="2023-04-04T01:46:00"/>
    <d v="2023-04-04T03:29:00"/>
    <x v="0"/>
    <s v="Almuerzo"/>
    <x v="2"/>
    <n v="49.02"/>
    <s v="Ocupada"/>
    <x v="2"/>
    <x v="284"/>
    <n v="240"/>
    <d v="2023-04-04T00:00:00"/>
    <d v="1899-12-30T01:46:00"/>
    <d v="1899-12-30T03:29:00"/>
    <d v="1899-12-30T01:58:00"/>
    <d v="1899-12-30T02:29:00"/>
    <d v="1899-12-30T00:00:00"/>
    <x v="1"/>
  </r>
  <r>
    <n v="364"/>
    <s v="Cliente_495"/>
    <n v="2"/>
    <d v="2023-04-04T03:50:00"/>
    <d v="2023-04-04T07:10:00"/>
    <x v="3"/>
    <s v="Almuerzo"/>
    <x v="0"/>
    <n v="48.28"/>
    <s v="Reservada"/>
    <x v="2"/>
    <x v="285"/>
    <n v="157"/>
    <d v="2023-04-04T00:00:00"/>
    <d v="1899-12-30T03:50:00"/>
    <d v="1899-12-30T07:10:00"/>
    <d v="1899-12-30T03:20:00"/>
    <d v="1899-12-30T01:52:00"/>
    <d v="1899-12-30T01:28:00"/>
    <x v="0"/>
  </r>
  <r>
    <n v="365"/>
    <s v="Cliente_54"/>
    <n v="1"/>
    <d v="2023-04-04T01:03:00"/>
    <d v="2023-04-04T04:33:00"/>
    <x v="0"/>
    <s v="Almuerzo"/>
    <x v="1"/>
    <n v="34.97"/>
    <s v="Ocupada"/>
    <x v="9"/>
    <x v="38"/>
    <n v="108"/>
    <d v="2023-04-04T00:00:00"/>
    <d v="1899-12-30T01:03:00"/>
    <d v="1899-12-30T04:33:00"/>
    <d v="1899-12-30T03:45:00"/>
    <d v="1899-12-30T00:25:00"/>
    <d v="1899-12-30T03:05:00"/>
    <x v="0"/>
  </r>
  <r>
    <n v="366"/>
    <s v="Cliente_923"/>
    <n v="5"/>
    <d v="2023-04-04T01:33:00"/>
    <d v="2023-04-04T04:46:00"/>
    <x v="0"/>
    <s v="Almuerzo"/>
    <x v="1"/>
    <n v="10.57"/>
    <s v="Reservada"/>
    <x v="9"/>
    <x v="286"/>
    <n v="239"/>
    <d v="2023-04-04T00:00:00"/>
    <d v="1899-12-30T01:33:00"/>
    <d v="1899-12-30T04:46:00"/>
    <d v="1899-12-30T03:13:00"/>
    <d v="1899-12-30T01:30:00"/>
    <d v="1899-12-30T01:43:00"/>
    <x v="0"/>
  </r>
  <r>
    <n v="367"/>
    <s v="Cliente_453"/>
    <n v="2"/>
    <d v="2023-04-04T00:53:00"/>
    <d v="2023-04-04T03:45:00"/>
    <x v="0"/>
    <s v="Cena"/>
    <x v="2"/>
    <n v="12.62"/>
    <s v="Libre"/>
    <x v="9"/>
    <x v="287"/>
    <n v="101"/>
    <d v="2023-04-04T00:00:00"/>
    <d v="1899-12-30T00:53:00"/>
    <d v="1899-12-30T03:45:00"/>
    <d v="1899-12-30T02:52:00"/>
    <d v="1899-12-30T01:13:00"/>
    <d v="1899-12-30T01:39:00"/>
    <x v="0"/>
  </r>
  <r>
    <n v="368"/>
    <s v="Cliente_14"/>
    <n v="1"/>
    <d v="2023-04-04T03:24:00"/>
    <d v="2023-04-04T05:33:00"/>
    <x v="1"/>
    <s v="Desayuno"/>
    <x v="0"/>
    <n v="37.65"/>
    <s v="Ocupada"/>
    <x v="1"/>
    <x v="288"/>
    <n v="123"/>
    <d v="2023-04-04T00:00:00"/>
    <d v="1899-12-30T03:24:00"/>
    <d v="1899-12-30T05:33:00"/>
    <d v="1899-12-30T02:24:00"/>
    <d v="1899-12-30T01:25:00"/>
    <d v="1899-12-30T00:44:00"/>
    <x v="0"/>
  </r>
  <r>
    <n v="369"/>
    <s v="Cliente_611"/>
    <n v="2"/>
    <d v="2023-04-04T02:11:00"/>
    <d v="2023-04-04T05:54:00"/>
    <x v="3"/>
    <s v="Almuerzo"/>
    <x v="2"/>
    <n v="34.83"/>
    <s v="Libre"/>
    <x v="7"/>
    <x v="289"/>
    <n v="242"/>
    <d v="2023-04-04T00:00:00"/>
    <d v="1899-12-30T02:11:00"/>
    <d v="1899-12-30T05:54:00"/>
    <d v="1899-12-30T03:43:00"/>
    <d v="1899-12-30T00:42:00"/>
    <d v="1899-12-30T03:01:00"/>
    <x v="0"/>
  </r>
  <r>
    <n v="370"/>
    <s v="Cliente_666"/>
    <n v="6"/>
    <d v="2023-04-04T02:20:00"/>
    <d v="2023-04-04T03:23:00"/>
    <x v="0"/>
    <s v="Almuerzo"/>
    <x v="2"/>
    <n v="47.79"/>
    <s v="Libre"/>
    <x v="7"/>
    <x v="38"/>
    <n v="72"/>
    <d v="2023-04-04T00:00:00"/>
    <d v="1899-12-30T02:20:00"/>
    <d v="1899-12-30T03:23:00"/>
    <d v="1899-12-30T01:03:00"/>
    <d v="1899-12-30T00:33:00"/>
    <d v="1899-12-30T00:30:00"/>
    <x v="0"/>
  </r>
  <r>
    <n v="371"/>
    <s v="Cliente_505"/>
    <n v="3"/>
    <d v="2023-04-04T01:16:00"/>
    <d v="2023-04-04T04:31:00"/>
    <x v="4"/>
    <s v="Cena"/>
    <x v="2"/>
    <n v="32.51"/>
    <s v="Ocupada"/>
    <x v="8"/>
    <x v="290"/>
    <n v="200"/>
    <d v="2023-04-04T00:00:00"/>
    <d v="1899-12-30T01:16:00"/>
    <d v="1899-12-30T04:31:00"/>
    <d v="1899-12-30T03:30:00"/>
    <d v="1899-12-30T00:49:00"/>
    <d v="1899-12-30T02:26:00"/>
    <x v="0"/>
  </r>
  <r>
    <n v="372"/>
    <s v="Cliente_858"/>
    <n v="5"/>
    <d v="2023-04-04T02:46:00"/>
    <d v="2023-04-04T06:14:00"/>
    <x v="2"/>
    <s v="Almuerzo"/>
    <x v="2"/>
    <n v="17.170000000000002"/>
    <s v="Reservada"/>
    <x v="2"/>
    <x v="44"/>
    <n v="36"/>
    <d v="2023-04-04T00:00:00"/>
    <d v="1899-12-30T02:46:00"/>
    <d v="1899-12-30T06:14:00"/>
    <d v="1899-12-30T03:28:00"/>
    <d v="1899-12-30T00:22:00"/>
    <d v="1899-12-30T03:06:00"/>
    <x v="0"/>
  </r>
  <r>
    <n v="373"/>
    <s v="Cliente_882"/>
    <n v="2"/>
    <d v="2023-04-04T00:37:00"/>
    <d v="2023-04-04T03:11:00"/>
    <x v="3"/>
    <s v="Desayuno"/>
    <x v="0"/>
    <n v="26.62"/>
    <s v="Ocupada"/>
    <x v="10"/>
    <x v="291"/>
    <n v="160"/>
    <d v="2023-04-04T00:00:00"/>
    <d v="1899-12-30T00:37:00"/>
    <d v="1899-12-30T03:11:00"/>
    <d v="1899-12-30T02:49:00"/>
    <d v="1899-12-30T01:56:00"/>
    <d v="1899-12-30T00:38:00"/>
    <x v="0"/>
  </r>
  <r>
    <n v="374"/>
    <s v="Cliente_275"/>
    <n v="3"/>
    <d v="2023-04-04T03:19:00"/>
    <d v="2023-04-04T04:24:00"/>
    <x v="2"/>
    <s v="Almuerzo"/>
    <x v="2"/>
    <n v="33.35"/>
    <s v="Libre"/>
    <x v="3"/>
    <x v="5"/>
    <n v="35"/>
    <d v="2023-04-04T00:00:00"/>
    <d v="1899-12-30T03:19:00"/>
    <d v="1899-12-30T04:24:00"/>
    <d v="1899-12-30T01:05:00"/>
    <d v="1899-12-30T00:09:00"/>
    <d v="1899-12-30T00:56:00"/>
    <x v="0"/>
  </r>
  <r>
    <n v="375"/>
    <s v="Cliente_871"/>
    <n v="1"/>
    <d v="2023-04-04T00:17:00"/>
    <d v="2023-04-04T03:09:00"/>
    <x v="0"/>
    <s v="Almuerzo"/>
    <x v="2"/>
    <n v="22.3"/>
    <s v="Reservada"/>
    <x v="0"/>
    <x v="79"/>
    <n v="93"/>
    <d v="2023-04-04T00:00:00"/>
    <d v="1899-12-30T00:17:00"/>
    <d v="1899-12-30T03:09:00"/>
    <d v="1899-12-30T02:52:00"/>
    <d v="1899-12-30T00:27:00"/>
    <d v="1899-12-30T02:25:00"/>
    <x v="0"/>
  </r>
  <r>
    <n v="376"/>
    <s v="Cliente_183"/>
    <n v="4"/>
    <d v="2023-04-04T02:53:00"/>
    <d v="2023-04-04T05:12:00"/>
    <x v="1"/>
    <s v="Almuerzo"/>
    <x v="1"/>
    <n v="27.51"/>
    <s v="Ocupada"/>
    <x v="8"/>
    <x v="145"/>
    <n v="46"/>
    <d v="2023-04-04T00:00:00"/>
    <d v="1899-12-30T02:53:00"/>
    <d v="1899-12-30T05:12:00"/>
    <d v="1899-12-30T02:34:00"/>
    <d v="1899-12-30T00:05:00"/>
    <d v="1899-12-30T02:14:00"/>
    <x v="0"/>
  </r>
  <r>
    <n v="377"/>
    <s v="Cliente_841"/>
    <n v="1"/>
    <d v="2023-04-04T01:18:00"/>
    <d v="2023-04-04T04:46:00"/>
    <x v="4"/>
    <s v="Almuerzo"/>
    <x v="2"/>
    <n v="14.96"/>
    <s v="Libre"/>
    <x v="3"/>
    <x v="292"/>
    <n v="100"/>
    <d v="2023-04-04T00:00:00"/>
    <d v="1899-12-30T01:18:00"/>
    <d v="1899-12-30T04:46:00"/>
    <d v="1899-12-30T03:28:00"/>
    <d v="1899-12-30T00:46:00"/>
    <d v="1899-12-30T02:42:00"/>
    <x v="0"/>
  </r>
  <r>
    <n v="378"/>
    <s v="Cliente_789"/>
    <n v="1"/>
    <d v="2023-04-04T03:55:00"/>
    <d v="2023-04-04T05:18:00"/>
    <x v="1"/>
    <s v="Almuerzo"/>
    <x v="1"/>
    <n v="40.31"/>
    <s v="Libre"/>
    <x v="4"/>
    <x v="293"/>
    <n v="49"/>
    <d v="2023-04-04T00:00:00"/>
    <d v="1899-12-30T03:55:00"/>
    <d v="1899-12-30T05:18:00"/>
    <d v="1899-12-30T01:23:00"/>
    <d v="1899-12-30T00:21:00"/>
    <d v="1899-12-30T01:02:00"/>
    <x v="0"/>
  </r>
  <r>
    <n v="379"/>
    <s v="Cliente_442"/>
    <n v="2"/>
    <d v="2023-04-04T01:31:00"/>
    <d v="2023-04-04T03:57:00"/>
    <x v="0"/>
    <s v="Desayuno"/>
    <x v="2"/>
    <n v="10.61"/>
    <s v="Ocupada"/>
    <x v="9"/>
    <x v="5"/>
    <n v="70"/>
    <d v="2023-04-04T00:00:00"/>
    <d v="1899-12-30T01:31:00"/>
    <d v="1899-12-30T03:57:00"/>
    <d v="1899-12-30T02:41:00"/>
    <d v="1899-12-30T00:06:00"/>
    <d v="1899-12-30T02:20:00"/>
    <x v="0"/>
  </r>
  <r>
    <n v="380"/>
    <s v="Cliente_964"/>
    <n v="1"/>
    <d v="2023-04-04T00:58:00"/>
    <d v="2023-04-04T04:33:00"/>
    <x v="0"/>
    <s v="Cena"/>
    <x v="0"/>
    <n v="22.53"/>
    <s v="Libre"/>
    <x v="10"/>
    <x v="294"/>
    <n v="137"/>
    <d v="2023-04-04T00:00:00"/>
    <d v="1899-12-30T00:58:00"/>
    <d v="1899-12-30T04:33:00"/>
    <d v="1899-12-30T03:35:00"/>
    <d v="1899-12-30T01:33:00"/>
    <d v="1899-12-30T02:02:00"/>
    <x v="0"/>
  </r>
  <r>
    <n v="381"/>
    <s v="Cliente_141"/>
    <n v="1"/>
    <d v="2023-04-04T00:57:00"/>
    <d v="2023-04-04T04:32:00"/>
    <x v="1"/>
    <s v="Desayuno"/>
    <x v="0"/>
    <n v="27.69"/>
    <s v="Libre"/>
    <x v="7"/>
    <x v="295"/>
    <n v="144"/>
    <d v="2023-04-04T00:00:00"/>
    <d v="1899-12-30T00:57:00"/>
    <d v="1899-12-30T04:32:00"/>
    <d v="1899-12-30T03:35:00"/>
    <d v="1899-12-30T00:47:00"/>
    <d v="1899-12-30T02:48:00"/>
    <x v="0"/>
  </r>
  <r>
    <n v="382"/>
    <s v="Cliente_742"/>
    <n v="6"/>
    <d v="2023-04-04T03:09:00"/>
    <d v="2023-04-04T06:27:00"/>
    <x v="2"/>
    <s v="Cena"/>
    <x v="0"/>
    <n v="19.8"/>
    <s v="Reservada"/>
    <x v="8"/>
    <x v="12"/>
    <n v="87"/>
    <d v="2023-04-04T00:00:00"/>
    <d v="1899-12-30T03:09:00"/>
    <d v="1899-12-30T06:27:00"/>
    <d v="1899-12-30T03:18:00"/>
    <d v="1899-12-30T00:54:00"/>
    <d v="1899-12-30T02:24:00"/>
    <x v="0"/>
  </r>
  <r>
    <n v="383"/>
    <s v="Cliente_992"/>
    <n v="6"/>
    <d v="2023-04-04T03:29:00"/>
    <d v="2023-04-04T06:33:00"/>
    <x v="4"/>
    <s v="Almuerzo"/>
    <x v="2"/>
    <n v="31.33"/>
    <s v="Libre"/>
    <x v="9"/>
    <x v="38"/>
    <n v="108"/>
    <d v="2023-04-04T00:00:00"/>
    <d v="1899-12-30T03:29:00"/>
    <d v="1899-12-30T06:33:00"/>
    <d v="1899-12-30T03:04:00"/>
    <d v="1899-12-30T00:09:00"/>
    <d v="1899-12-30T02:55:00"/>
    <x v="0"/>
  </r>
  <r>
    <n v="384"/>
    <s v="Cliente_622"/>
    <n v="5"/>
    <d v="2023-04-04T00:11:00"/>
    <d v="2023-04-04T02:33:00"/>
    <x v="1"/>
    <s v="Desayuno"/>
    <x v="0"/>
    <n v="39.32"/>
    <s v="Reservada"/>
    <x v="5"/>
    <x v="296"/>
    <n v="120"/>
    <d v="2023-04-04T00:00:00"/>
    <d v="1899-12-30T00:11:00"/>
    <d v="1899-12-30T02:33:00"/>
    <d v="1899-12-30T02:22:00"/>
    <d v="1899-12-30T01:50:00"/>
    <d v="1899-12-30T00:32:00"/>
    <x v="0"/>
  </r>
  <r>
    <n v="385"/>
    <s v="Cliente_508"/>
    <n v="6"/>
    <d v="2023-04-05T03:37:00"/>
    <d v="2023-04-05T06:43:00"/>
    <x v="0"/>
    <s v="Desayuno"/>
    <x v="2"/>
    <n v="11.14"/>
    <s v="Ocupada"/>
    <x v="0"/>
    <x v="35"/>
    <n v="60"/>
    <d v="2023-04-05T00:00:00"/>
    <d v="1899-12-30T03:37:00"/>
    <d v="1899-12-30T06:43:00"/>
    <d v="1899-12-30T03:21:00"/>
    <d v="1899-12-30T00:22:00"/>
    <d v="1899-12-30T02:44:00"/>
    <x v="0"/>
  </r>
  <r>
    <n v="386"/>
    <s v="Cliente_436"/>
    <n v="2"/>
    <d v="2023-04-05T00:33:00"/>
    <d v="2023-04-05T02:58:00"/>
    <x v="4"/>
    <s v="Almuerzo"/>
    <x v="0"/>
    <n v="28.96"/>
    <s v="Ocupada"/>
    <x v="5"/>
    <x v="195"/>
    <n v="99"/>
    <d v="2023-04-05T00:00:00"/>
    <d v="1899-12-30T00:33:00"/>
    <d v="1899-12-30T02:58:00"/>
    <d v="1899-12-30T02:40:00"/>
    <d v="1899-12-30T00:40:00"/>
    <d v="1899-12-30T01:45:00"/>
    <x v="0"/>
  </r>
  <r>
    <n v="387"/>
    <s v="Cliente_676"/>
    <n v="5"/>
    <d v="2023-04-05T03:09:00"/>
    <d v="2023-04-05T06:10:00"/>
    <x v="3"/>
    <s v="Almuerzo"/>
    <x v="1"/>
    <n v="20.84"/>
    <s v="Ocupada"/>
    <x v="5"/>
    <x v="79"/>
    <n v="93"/>
    <d v="2023-04-05T00:00:00"/>
    <d v="1899-12-30T03:09:00"/>
    <d v="1899-12-30T06:10:00"/>
    <d v="1899-12-30T03:16:00"/>
    <d v="1899-12-30T00:18:00"/>
    <d v="1899-12-30T02:43:00"/>
    <x v="0"/>
  </r>
  <r>
    <n v="388"/>
    <s v="Cliente_768"/>
    <n v="2"/>
    <d v="2023-04-05T00:33:00"/>
    <d v="2023-04-05T03:35:00"/>
    <x v="2"/>
    <s v="Almuerzo"/>
    <x v="2"/>
    <n v="27.03"/>
    <s v="Libre"/>
    <x v="0"/>
    <x v="297"/>
    <n v="291"/>
    <d v="2023-04-05T00:00:00"/>
    <d v="1899-12-30T00:33:00"/>
    <d v="1899-12-30T03:35:00"/>
    <d v="1899-12-30T03:02:00"/>
    <d v="1899-12-30T02:51:00"/>
    <d v="1899-12-30T00:11:00"/>
    <x v="0"/>
  </r>
  <r>
    <n v="389"/>
    <s v="Cliente_667"/>
    <n v="5"/>
    <d v="2023-04-05T00:02:00"/>
    <d v="2023-04-05T02:15:00"/>
    <x v="0"/>
    <s v="Almuerzo"/>
    <x v="2"/>
    <n v="39.14"/>
    <s v="Reservada"/>
    <x v="5"/>
    <x v="195"/>
    <n v="33"/>
    <d v="2023-04-05T00:00:00"/>
    <d v="1899-12-30T00:02:00"/>
    <d v="1899-12-30T02:15:00"/>
    <d v="1899-12-30T02:13:00"/>
    <d v="1899-12-30T00:24:00"/>
    <d v="1899-12-30T01:49:00"/>
    <x v="0"/>
  </r>
  <r>
    <n v="390"/>
    <s v="Cliente_874"/>
    <n v="2"/>
    <d v="2023-04-05T02:59:00"/>
    <d v="2023-04-05T05:19:00"/>
    <x v="0"/>
    <s v="Almuerzo"/>
    <x v="2"/>
    <n v="42.68"/>
    <s v="Reservada"/>
    <x v="9"/>
    <x v="298"/>
    <n v="143"/>
    <d v="2023-04-05T00:00:00"/>
    <d v="1899-12-30T02:59:00"/>
    <d v="1899-12-30T05:19:00"/>
    <d v="1899-12-30T02:20:00"/>
    <d v="1899-12-30T01:33:00"/>
    <d v="1899-12-30T00:47:00"/>
    <x v="0"/>
  </r>
  <r>
    <n v="391"/>
    <s v="Cliente_609"/>
    <n v="1"/>
    <d v="2023-04-05T02:05:00"/>
    <d v="2023-04-05T04:09:00"/>
    <x v="0"/>
    <s v="Almuerzo"/>
    <x v="2"/>
    <n v="48.6"/>
    <s v="Reservada"/>
    <x v="8"/>
    <x v="147"/>
    <n v="22"/>
    <d v="2023-04-05T00:00:00"/>
    <d v="1899-12-30T02:05:00"/>
    <d v="1899-12-30T04:09:00"/>
    <d v="1899-12-30T02:04:00"/>
    <d v="1899-12-30T00:35:00"/>
    <d v="1899-12-30T01:29:00"/>
    <x v="0"/>
  </r>
  <r>
    <n v="392"/>
    <s v="Cliente_471"/>
    <n v="3"/>
    <d v="2023-04-05T00:33:00"/>
    <d v="2023-04-05T04:08:00"/>
    <x v="2"/>
    <s v="Almuerzo"/>
    <x v="2"/>
    <n v="32.729999999999997"/>
    <s v="Ocupada"/>
    <x v="6"/>
    <x v="152"/>
    <n v="120"/>
    <d v="2023-04-05T00:00:00"/>
    <d v="1899-12-30T00:33:00"/>
    <d v="1899-12-30T04:08:00"/>
    <d v="1899-12-30T03:50:00"/>
    <d v="1899-12-30T00:54:00"/>
    <d v="1899-12-30T02:41:00"/>
    <x v="0"/>
  </r>
  <r>
    <n v="393"/>
    <s v="Cliente_196"/>
    <n v="3"/>
    <d v="2023-04-05T02:33:00"/>
    <d v="2023-04-05T05:17:00"/>
    <x v="4"/>
    <s v="Almuerzo"/>
    <x v="2"/>
    <n v="12.54"/>
    <s v="Ocupada"/>
    <x v="1"/>
    <x v="299"/>
    <n v="208"/>
    <d v="2023-04-05T00:00:00"/>
    <d v="1899-12-30T02:33:00"/>
    <d v="1899-12-30T05:17:00"/>
    <d v="1899-12-30T02:59:00"/>
    <d v="1899-12-30T01:49:00"/>
    <d v="1899-12-30T00:55:00"/>
    <x v="0"/>
  </r>
  <r>
    <n v="394"/>
    <s v="Cliente_740"/>
    <n v="1"/>
    <d v="2023-04-05T03:26:00"/>
    <d v="2023-04-05T07:02:00"/>
    <x v="0"/>
    <s v="Almuerzo"/>
    <x v="2"/>
    <n v="18.05"/>
    <s v="Ocupada"/>
    <x v="2"/>
    <x v="248"/>
    <n v="77"/>
    <d v="2023-04-05T00:00:00"/>
    <d v="1899-12-30T03:26:00"/>
    <d v="1899-12-30T07:02:00"/>
    <d v="1899-12-30T03:51:00"/>
    <d v="1899-12-30T00:47:00"/>
    <d v="1899-12-30T02:49:00"/>
    <x v="0"/>
  </r>
  <r>
    <n v="395"/>
    <s v="Cliente_563"/>
    <n v="1"/>
    <d v="2023-04-05T01:37:00"/>
    <d v="2023-04-05T05:34:00"/>
    <x v="2"/>
    <s v="Almuerzo"/>
    <x v="0"/>
    <n v="40.9"/>
    <s v="Libre"/>
    <x v="8"/>
    <x v="76"/>
    <n v="38"/>
    <d v="2023-04-05T00:00:00"/>
    <d v="1899-12-30T01:37:00"/>
    <d v="1899-12-30T05:34:00"/>
    <d v="1899-12-30T03:57:00"/>
    <d v="1899-12-30T00:08:00"/>
    <d v="1899-12-30T03:49:00"/>
    <x v="0"/>
  </r>
  <r>
    <n v="396"/>
    <s v="Cliente_991"/>
    <n v="1"/>
    <d v="2023-04-05T00:32:00"/>
    <d v="2023-04-05T03:36:00"/>
    <x v="2"/>
    <s v="Cena"/>
    <x v="1"/>
    <n v="34.5"/>
    <s v="Libre"/>
    <x v="4"/>
    <x v="300"/>
    <n v="83"/>
    <d v="2023-04-05T00:00:00"/>
    <d v="1899-12-30T00:32:00"/>
    <d v="1899-12-30T03:36:00"/>
    <d v="1899-12-30T03:04:00"/>
    <d v="1899-12-30T00:57:00"/>
    <d v="1899-12-30T02:07:00"/>
    <x v="0"/>
  </r>
  <r>
    <n v="397"/>
    <s v="Cliente_289"/>
    <n v="2"/>
    <d v="2023-04-05T00:20:00"/>
    <d v="2023-04-05T01:34:00"/>
    <x v="4"/>
    <s v="Desayuno"/>
    <x v="0"/>
    <n v="37.79"/>
    <s v="Libre"/>
    <x v="9"/>
    <x v="301"/>
    <n v="147"/>
    <d v="2023-04-05T00:00:00"/>
    <d v="1899-12-30T00:20:00"/>
    <d v="1899-12-30T01:34:00"/>
    <d v="1899-12-30T01:14:00"/>
    <d v="1899-12-30T01:09:00"/>
    <d v="1899-12-30T00:05:00"/>
    <x v="0"/>
  </r>
  <r>
    <n v="398"/>
    <s v="Cliente_330"/>
    <n v="5"/>
    <d v="2023-04-05T03:10:00"/>
    <d v="2023-04-05T07:05:00"/>
    <x v="1"/>
    <s v="Desayuno"/>
    <x v="2"/>
    <n v="48.96"/>
    <s v="Libre"/>
    <x v="4"/>
    <x v="302"/>
    <n v="122"/>
    <d v="2023-04-05T00:00:00"/>
    <d v="1899-12-30T03:10:00"/>
    <d v="1899-12-30T07:05:00"/>
    <d v="1899-12-30T03:55:00"/>
    <d v="1899-12-30T01:11:00"/>
    <d v="1899-12-30T02:44:00"/>
    <x v="0"/>
  </r>
  <r>
    <n v="399"/>
    <s v="Cliente_943"/>
    <n v="6"/>
    <d v="2023-04-05T02:48:00"/>
    <d v="2023-04-05T05:40:00"/>
    <x v="3"/>
    <s v="Almuerzo"/>
    <x v="2"/>
    <n v="27.32"/>
    <s v="Libre"/>
    <x v="0"/>
    <x v="303"/>
    <n v="207"/>
    <d v="2023-04-05T00:00:00"/>
    <d v="1899-12-30T02:48:00"/>
    <d v="1899-12-30T05:40:00"/>
    <d v="1899-12-30T02:52:00"/>
    <d v="1899-12-30T01:31:00"/>
    <d v="1899-12-30T01:21:00"/>
    <x v="0"/>
  </r>
  <r>
    <n v="400"/>
    <s v="Cliente_285"/>
    <n v="4"/>
    <d v="2023-04-05T02:11:00"/>
    <d v="2023-04-05T04:14:00"/>
    <x v="4"/>
    <s v="Almuerzo"/>
    <x v="2"/>
    <n v="42.96"/>
    <s v="Reservada"/>
    <x v="2"/>
    <x v="304"/>
    <n v="198"/>
    <d v="2023-04-05T00:00:00"/>
    <d v="1899-12-30T02:11:00"/>
    <d v="1899-12-30T04:14:00"/>
    <d v="1899-12-30T02:03:00"/>
    <d v="1899-12-30T01:19:00"/>
    <d v="1899-12-30T00:44:00"/>
    <x v="0"/>
  </r>
  <r>
    <n v="401"/>
    <s v="Cliente_12"/>
    <n v="2"/>
    <d v="2023-04-05T03:51:00"/>
    <d v="2023-04-05T06:57:00"/>
    <x v="2"/>
    <s v="Almuerzo"/>
    <x v="2"/>
    <n v="15.87"/>
    <s v="Ocupada"/>
    <x v="3"/>
    <x v="36"/>
    <n v="42"/>
    <d v="2023-04-05T00:00:00"/>
    <d v="1899-12-30T03:51:00"/>
    <d v="1899-12-30T06:57:00"/>
    <d v="1899-12-30T03:21:00"/>
    <d v="1899-12-30T00:20:00"/>
    <d v="1899-12-30T02:46:00"/>
    <x v="0"/>
  </r>
  <r>
    <n v="402"/>
    <s v="Cliente_905"/>
    <n v="1"/>
    <d v="2023-04-05T02:41:00"/>
    <d v="2023-04-05T05:08:00"/>
    <x v="0"/>
    <s v="Almuerzo"/>
    <x v="2"/>
    <n v="31.02"/>
    <s v="Reservada"/>
    <x v="1"/>
    <x v="305"/>
    <n v="151"/>
    <d v="2023-04-05T00:00:00"/>
    <d v="1899-12-30T02:41:00"/>
    <d v="1899-12-30T05:08:00"/>
    <d v="1899-12-30T02:27:00"/>
    <d v="1899-12-30T01:06:00"/>
    <d v="1899-12-30T01:21:00"/>
    <x v="0"/>
  </r>
  <r>
    <n v="403"/>
    <s v="Cliente_543"/>
    <n v="5"/>
    <d v="2023-04-05T02:15:00"/>
    <d v="2023-04-05T05:15:00"/>
    <x v="1"/>
    <s v="Almuerzo"/>
    <x v="2"/>
    <n v="14.76"/>
    <s v="Libre"/>
    <x v="9"/>
    <x v="306"/>
    <n v="190"/>
    <d v="2023-04-05T00:00:00"/>
    <d v="1899-12-30T02:15:00"/>
    <d v="1899-12-30T05:15:00"/>
    <d v="1899-12-30T03:00:00"/>
    <d v="1899-12-30T01:25:00"/>
    <d v="1899-12-30T01:35:00"/>
    <x v="0"/>
  </r>
  <r>
    <n v="404"/>
    <s v="Cliente_897"/>
    <n v="2"/>
    <d v="2023-04-05T00:38:00"/>
    <d v="2023-04-05T04:29:00"/>
    <x v="3"/>
    <s v="Almuerzo"/>
    <x v="2"/>
    <n v="32.56"/>
    <s v="Libre"/>
    <x v="0"/>
    <x v="307"/>
    <n v="182"/>
    <d v="2023-04-05T00:00:00"/>
    <d v="1899-12-30T00:38:00"/>
    <d v="1899-12-30T04:29:00"/>
    <d v="1899-12-30T03:51:00"/>
    <d v="1899-12-30T01:42:00"/>
    <d v="1899-12-30T02:09:00"/>
    <x v="0"/>
  </r>
  <r>
    <n v="405"/>
    <s v="Cliente_239"/>
    <n v="6"/>
    <d v="2023-04-05T02:39:00"/>
    <d v="2023-04-05T04:59:00"/>
    <x v="2"/>
    <s v="Cena"/>
    <x v="2"/>
    <n v="14.56"/>
    <s v="Reservada"/>
    <x v="10"/>
    <x v="308"/>
    <n v="106"/>
    <d v="2023-04-05T00:00:00"/>
    <d v="1899-12-30T02:39:00"/>
    <d v="1899-12-30T04:59:00"/>
    <d v="1899-12-30T02:20:00"/>
    <d v="1899-12-30T01:38:00"/>
    <d v="1899-12-30T00:42:00"/>
    <x v="0"/>
  </r>
  <r>
    <n v="406"/>
    <s v="Cliente_927"/>
    <n v="5"/>
    <d v="2023-04-05T00:29:00"/>
    <d v="2023-04-05T02:37:00"/>
    <x v="2"/>
    <s v="Cena"/>
    <x v="1"/>
    <n v="34.03"/>
    <s v="Ocupada"/>
    <x v="0"/>
    <x v="309"/>
    <n v="155"/>
    <d v="2023-04-05T00:00:00"/>
    <d v="1899-12-30T00:29:00"/>
    <d v="1899-12-30T02:37:00"/>
    <d v="1899-12-30T02:23:00"/>
    <d v="1899-12-30T01:57:00"/>
    <d v="1899-12-30T00:11:00"/>
    <x v="0"/>
  </r>
  <r>
    <n v="407"/>
    <s v="Cliente_315"/>
    <n v="1"/>
    <d v="2023-04-05T02:13:00"/>
    <d v="2023-04-05T04:51:00"/>
    <x v="4"/>
    <s v="Desayuno"/>
    <x v="0"/>
    <n v="22.98"/>
    <s v="Reservada"/>
    <x v="8"/>
    <x v="61"/>
    <n v="95"/>
    <d v="2023-04-05T00:00:00"/>
    <d v="1899-12-30T02:13:00"/>
    <d v="1899-12-30T04:51:00"/>
    <d v="1899-12-30T02:38:00"/>
    <d v="1899-12-30T00:50:00"/>
    <d v="1899-12-30T01:48:00"/>
    <x v="0"/>
  </r>
  <r>
    <n v="408"/>
    <s v="Cliente_195"/>
    <n v="3"/>
    <d v="2023-04-05T00:56:00"/>
    <d v="2023-04-05T04:05:00"/>
    <x v="2"/>
    <s v="Almuerzo"/>
    <x v="2"/>
    <n v="10.14"/>
    <s v="Ocupada"/>
    <x v="9"/>
    <x v="310"/>
    <n v="131"/>
    <d v="2023-04-05T00:00:00"/>
    <d v="1899-12-30T00:56:00"/>
    <d v="1899-12-30T04:05:00"/>
    <d v="1899-12-30T03:24:00"/>
    <d v="1899-12-30T01:46:00"/>
    <d v="1899-12-30T01:23:00"/>
    <x v="0"/>
  </r>
  <r>
    <n v="409"/>
    <s v="Cliente_166"/>
    <n v="5"/>
    <d v="2023-04-05T01:55:00"/>
    <d v="2023-04-05T03:01:00"/>
    <x v="1"/>
    <s v="Almuerzo"/>
    <x v="2"/>
    <n v="48.7"/>
    <s v="Reservada"/>
    <x v="9"/>
    <x v="311"/>
    <n v="203"/>
    <d v="2023-04-05T00:00:00"/>
    <d v="1899-12-30T01:55:00"/>
    <d v="1899-12-30T03:01:00"/>
    <d v="1899-12-30T01:06:00"/>
    <d v="1899-12-30T02:43:00"/>
    <d v="1899-12-30T00:00:00"/>
    <x v="1"/>
  </r>
  <r>
    <n v="410"/>
    <s v="Cliente_157"/>
    <n v="3"/>
    <d v="2023-04-05T02:47:00"/>
    <d v="2023-04-05T05:23:00"/>
    <x v="4"/>
    <s v="Cena"/>
    <x v="2"/>
    <n v="43.65"/>
    <s v="Reservada"/>
    <x v="4"/>
    <x v="312"/>
    <n v="56"/>
    <d v="2023-04-05T00:00:00"/>
    <d v="1899-12-30T02:47:00"/>
    <d v="1899-12-30T05:23:00"/>
    <d v="1899-12-30T02:36:00"/>
    <d v="1899-12-30T01:31:00"/>
    <d v="1899-12-30T01:05:00"/>
    <x v="0"/>
  </r>
  <r>
    <n v="411"/>
    <s v="Cliente_212"/>
    <n v="3"/>
    <d v="2023-04-05T02:11:00"/>
    <d v="2023-04-05T05:04:00"/>
    <x v="1"/>
    <s v="Almuerzo"/>
    <x v="0"/>
    <n v="21.88"/>
    <s v="Ocupada"/>
    <x v="1"/>
    <x v="313"/>
    <n v="219"/>
    <d v="2023-04-05T00:00:00"/>
    <d v="1899-12-30T02:11:00"/>
    <d v="1899-12-30T05:04:00"/>
    <d v="1899-12-30T03:08:00"/>
    <d v="1899-12-30T01:18:00"/>
    <d v="1899-12-30T01:35:00"/>
    <x v="0"/>
  </r>
  <r>
    <n v="412"/>
    <s v="Cliente_912"/>
    <n v="4"/>
    <d v="2023-04-05T00:22:00"/>
    <d v="2023-04-05T02:03:00"/>
    <x v="3"/>
    <s v="Cena"/>
    <x v="2"/>
    <n v="12.94"/>
    <s v="Ocupada"/>
    <x v="4"/>
    <x v="79"/>
    <n v="93"/>
    <d v="2023-04-05T00:00:00"/>
    <d v="1899-12-30T00:22:00"/>
    <d v="1899-12-30T02:03:00"/>
    <d v="1899-12-30T01:56:00"/>
    <d v="1899-12-30T00:57:00"/>
    <d v="1899-12-30T00:44:00"/>
    <x v="0"/>
  </r>
  <r>
    <n v="413"/>
    <s v="Cliente_736"/>
    <n v="3"/>
    <d v="2023-04-05T02:36:00"/>
    <d v="2023-04-05T04:58:00"/>
    <x v="4"/>
    <s v="Cena"/>
    <x v="2"/>
    <n v="23.01"/>
    <s v="Ocupada"/>
    <x v="10"/>
    <x v="5"/>
    <n v="35"/>
    <d v="2023-04-05T00:00:00"/>
    <d v="1899-12-30T02:36:00"/>
    <d v="1899-12-30T04:58:00"/>
    <d v="1899-12-30T02:37:00"/>
    <d v="1899-12-30T00:12:00"/>
    <d v="1899-12-30T02:10:00"/>
    <x v="0"/>
  </r>
  <r>
    <n v="414"/>
    <s v="Cliente_328"/>
    <n v="6"/>
    <d v="2023-04-05T03:43:00"/>
    <d v="2023-04-05T07:12:00"/>
    <x v="3"/>
    <s v="Desayuno"/>
    <x v="2"/>
    <n v="13.17"/>
    <s v="Reservada"/>
    <x v="0"/>
    <x v="195"/>
    <n v="33"/>
    <d v="2023-04-05T00:00:00"/>
    <d v="1899-12-30T03:43:00"/>
    <d v="1899-12-30T07:12:00"/>
    <d v="1899-12-30T03:29:00"/>
    <d v="1899-12-30T00:38:00"/>
    <d v="1899-12-30T02:51:00"/>
    <x v="0"/>
  </r>
  <r>
    <n v="415"/>
    <s v="Cliente_919"/>
    <n v="4"/>
    <d v="2023-04-05T00:39:00"/>
    <d v="2023-04-05T04:35:00"/>
    <x v="4"/>
    <s v="Cena"/>
    <x v="2"/>
    <n v="20.51"/>
    <s v="Ocupada"/>
    <x v="2"/>
    <x v="314"/>
    <n v="158"/>
    <d v="2023-04-05T00:00:00"/>
    <d v="1899-12-30T00:39:00"/>
    <d v="1899-12-30T04:35:00"/>
    <d v="1899-12-30T04:11:00"/>
    <d v="1899-12-30T01:27:00"/>
    <d v="1899-12-30T02:29:00"/>
    <x v="0"/>
  </r>
  <r>
    <n v="416"/>
    <s v="Cliente_958"/>
    <n v="2"/>
    <d v="2023-04-05T03:03:00"/>
    <d v="2023-04-05T06:37:00"/>
    <x v="1"/>
    <s v="Cena"/>
    <x v="2"/>
    <n v="12.9"/>
    <s v="Reservada"/>
    <x v="7"/>
    <x v="83"/>
    <n v="25"/>
    <d v="2023-04-05T00:00:00"/>
    <d v="1899-12-30T03:03:00"/>
    <d v="1899-12-30T06:37:00"/>
    <d v="1899-12-30T03:34:00"/>
    <d v="1899-12-30T00:09:00"/>
    <d v="1899-12-30T03:25:00"/>
    <x v="0"/>
  </r>
  <r>
    <n v="417"/>
    <s v="Cliente_395"/>
    <n v="2"/>
    <d v="2023-04-05T03:25:00"/>
    <d v="2023-04-05T04:33:00"/>
    <x v="2"/>
    <s v="Cena"/>
    <x v="2"/>
    <n v="35.08"/>
    <s v="Libre"/>
    <x v="5"/>
    <x v="315"/>
    <n v="142"/>
    <d v="2023-04-05T00:00:00"/>
    <d v="1899-12-30T03:25:00"/>
    <d v="1899-12-30T04:33:00"/>
    <d v="1899-12-30T01:08:00"/>
    <d v="1899-12-30T01:30:00"/>
    <d v="1899-12-30T00:00:00"/>
    <x v="1"/>
  </r>
  <r>
    <n v="418"/>
    <s v="Cliente_287"/>
    <n v="4"/>
    <d v="2023-04-05T00:52:00"/>
    <d v="2023-04-05T03:31:00"/>
    <x v="0"/>
    <s v="Cena"/>
    <x v="2"/>
    <n v="35.51"/>
    <s v="Reservada"/>
    <x v="0"/>
    <x v="316"/>
    <n v="118"/>
    <d v="2023-04-05T00:00:00"/>
    <d v="1899-12-30T00:52:00"/>
    <d v="1899-12-30T03:31:00"/>
    <d v="1899-12-30T02:39:00"/>
    <d v="1899-12-30T01:40:00"/>
    <d v="1899-12-30T00:59:00"/>
    <x v="0"/>
  </r>
  <r>
    <n v="419"/>
    <s v="Cliente_479"/>
    <n v="4"/>
    <d v="2023-04-05T03:14:00"/>
    <d v="2023-04-05T05:43:00"/>
    <x v="3"/>
    <s v="Almuerzo"/>
    <x v="2"/>
    <n v="14.09"/>
    <s v="Ocupada"/>
    <x v="10"/>
    <x v="317"/>
    <n v="67"/>
    <d v="2023-04-05T00:00:00"/>
    <d v="1899-12-30T03:14:00"/>
    <d v="1899-12-30T05:43:00"/>
    <d v="1899-12-30T02:44:00"/>
    <d v="1899-12-30T01:04:00"/>
    <d v="1899-12-30T01:25:00"/>
    <x v="0"/>
  </r>
  <r>
    <n v="420"/>
    <s v="Cliente_33"/>
    <n v="6"/>
    <d v="2023-04-05T02:18:00"/>
    <d v="2023-04-05T05:29:00"/>
    <x v="2"/>
    <s v="Almuerzo"/>
    <x v="2"/>
    <n v="31.49"/>
    <s v="Ocupada"/>
    <x v="6"/>
    <x v="318"/>
    <n v="242"/>
    <d v="2023-04-05T00:00:00"/>
    <d v="1899-12-30T02:18:00"/>
    <d v="1899-12-30T05:29:00"/>
    <d v="1899-12-30T03:26:00"/>
    <d v="1899-12-30T01:45:00"/>
    <d v="1899-12-30T01:26:00"/>
    <x v="0"/>
  </r>
  <r>
    <n v="421"/>
    <s v="Cliente_160"/>
    <n v="1"/>
    <d v="2023-04-05T01:37:00"/>
    <d v="2023-04-05T04:07:00"/>
    <x v="1"/>
    <s v="Almuerzo"/>
    <x v="2"/>
    <n v="17.57"/>
    <s v="Ocupada"/>
    <x v="9"/>
    <x v="319"/>
    <n v="85"/>
    <d v="2023-04-05T00:00:00"/>
    <d v="1899-12-30T01:37:00"/>
    <d v="1899-12-30T04:07:00"/>
    <d v="1899-12-30T02:45:00"/>
    <d v="1899-12-30T01:11:00"/>
    <d v="1899-12-30T01:19:00"/>
    <x v="0"/>
  </r>
  <r>
    <n v="422"/>
    <s v="Cliente_109"/>
    <n v="6"/>
    <d v="2023-04-05T00:36:00"/>
    <d v="2023-04-05T03:09:00"/>
    <x v="2"/>
    <s v="Almuerzo"/>
    <x v="2"/>
    <n v="39.72"/>
    <s v="Reservada"/>
    <x v="0"/>
    <x v="320"/>
    <n v="88"/>
    <d v="2023-04-05T00:00:00"/>
    <d v="1899-12-30T00:36:00"/>
    <d v="1899-12-30T03:09:00"/>
    <d v="1899-12-30T02:33:00"/>
    <d v="1899-12-30T00:34:00"/>
    <d v="1899-12-30T01:59:00"/>
    <x v="0"/>
  </r>
  <r>
    <n v="423"/>
    <s v="Cliente_151"/>
    <n v="2"/>
    <d v="2023-04-05T02:34:00"/>
    <d v="2023-04-05T04:57:00"/>
    <x v="1"/>
    <s v="Almuerzo"/>
    <x v="1"/>
    <n v="34.130000000000003"/>
    <s v="Libre"/>
    <x v="8"/>
    <x v="321"/>
    <n v="152"/>
    <d v="2023-04-05T00:00:00"/>
    <d v="1899-12-30T02:34:00"/>
    <d v="1899-12-30T04:57:00"/>
    <d v="1899-12-30T02:23:00"/>
    <d v="1899-12-30T00:31:00"/>
    <d v="1899-12-30T01:52:00"/>
    <x v="0"/>
  </r>
  <r>
    <n v="424"/>
    <s v="Cliente_342"/>
    <n v="3"/>
    <d v="2023-04-05T01:08:00"/>
    <d v="2023-04-05T03:17:00"/>
    <x v="2"/>
    <s v="Cena"/>
    <x v="1"/>
    <n v="11.02"/>
    <s v="Reservada"/>
    <x v="1"/>
    <x v="322"/>
    <n v="147"/>
    <d v="2023-04-05T00:00:00"/>
    <d v="1899-12-30T01:08:00"/>
    <d v="1899-12-30T03:17:00"/>
    <d v="1899-12-30T02:09:00"/>
    <d v="1899-12-30T01:28:00"/>
    <d v="1899-12-30T00:41:00"/>
    <x v="0"/>
  </r>
  <r>
    <n v="425"/>
    <s v="Cliente_332"/>
    <n v="3"/>
    <d v="2023-04-05T01:24:00"/>
    <d v="2023-04-05T03:45:00"/>
    <x v="2"/>
    <s v="Almuerzo"/>
    <x v="2"/>
    <n v="49.43"/>
    <s v="Reservada"/>
    <x v="4"/>
    <x v="76"/>
    <n v="19"/>
    <d v="2023-04-05T00:00:00"/>
    <d v="1899-12-30T01:24:00"/>
    <d v="1899-12-30T03:45:00"/>
    <d v="1899-12-30T02:21:00"/>
    <d v="1899-12-30T00:28:00"/>
    <d v="1899-12-30T01:53:00"/>
    <x v="0"/>
  </r>
  <r>
    <n v="426"/>
    <s v="Cliente_689"/>
    <n v="2"/>
    <d v="2023-04-05T03:11:00"/>
    <d v="2023-04-05T05:02:00"/>
    <x v="4"/>
    <s v="Almuerzo"/>
    <x v="2"/>
    <n v="47.8"/>
    <s v="Reservada"/>
    <x v="2"/>
    <x v="323"/>
    <n v="247"/>
    <d v="2023-04-05T00:00:00"/>
    <d v="1899-12-30T03:11:00"/>
    <d v="1899-12-30T05:02:00"/>
    <d v="1899-12-30T01:51:00"/>
    <d v="1899-12-30T01:56:00"/>
    <d v="1899-12-30T00:00:00"/>
    <x v="1"/>
  </r>
  <r>
    <n v="427"/>
    <s v="Cliente_953"/>
    <n v="4"/>
    <d v="2023-04-05T02:34:00"/>
    <d v="2023-04-05T03:43:00"/>
    <x v="2"/>
    <s v="Almuerzo"/>
    <x v="1"/>
    <n v="43.74"/>
    <s v="Libre"/>
    <x v="6"/>
    <x v="324"/>
    <n v="206"/>
    <d v="2023-04-05T00:00:00"/>
    <d v="1899-12-30T02:34:00"/>
    <d v="1899-12-30T03:43:00"/>
    <d v="1899-12-30T01:09:00"/>
    <d v="1899-12-30T02:46:00"/>
    <d v="1899-12-30T00:00:00"/>
    <x v="1"/>
  </r>
  <r>
    <n v="428"/>
    <s v="Cliente_518"/>
    <n v="5"/>
    <d v="2023-04-05T03:18:00"/>
    <d v="2023-04-05T06:03:00"/>
    <x v="4"/>
    <s v="Desayuno"/>
    <x v="2"/>
    <n v="15.6"/>
    <s v="Reservada"/>
    <x v="8"/>
    <x v="325"/>
    <n v="175"/>
    <d v="2023-04-05T00:00:00"/>
    <d v="1899-12-30T03:18:00"/>
    <d v="1899-12-30T06:03:00"/>
    <d v="1899-12-30T02:45:00"/>
    <d v="1899-12-30T02:59:00"/>
    <d v="1899-12-30T00:00:00"/>
    <x v="1"/>
  </r>
  <r>
    <n v="429"/>
    <s v="Cliente_348"/>
    <n v="1"/>
    <d v="2023-04-05T00:10:00"/>
    <d v="2023-04-05T03:46:00"/>
    <x v="4"/>
    <s v="Almuerzo"/>
    <x v="2"/>
    <n v="10.95"/>
    <s v="Reservada"/>
    <x v="2"/>
    <x v="113"/>
    <n v="78"/>
    <d v="2023-04-05T00:00:00"/>
    <d v="1899-12-30T00:10:00"/>
    <d v="1899-12-30T03:46:00"/>
    <d v="1899-12-30T03:36:00"/>
    <d v="1899-12-30T00:27:00"/>
    <d v="1899-12-30T03:09:00"/>
    <x v="0"/>
  </r>
  <r>
    <n v="430"/>
    <s v="Cliente_259"/>
    <n v="3"/>
    <d v="2023-04-05T02:21:00"/>
    <d v="2023-04-05T03:59:00"/>
    <x v="4"/>
    <s v="Almuerzo"/>
    <x v="0"/>
    <n v="42.09"/>
    <s v="Reservada"/>
    <x v="5"/>
    <x v="83"/>
    <n v="25"/>
    <d v="2023-04-05T00:00:00"/>
    <d v="1899-12-30T02:21:00"/>
    <d v="1899-12-30T03:59:00"/>
    <d v="1899-12-30T01:38:00"/>
    <d v="1899-12-30T00:49:00"/>
    <d v="1899-12-30T00:49:00"/>
    <x v="0"/>
  </r>
  <r>
    <n v="431"/>
    <s v="Cliente_243"/>
    <n v="5"/>
    <d v="2023-04-05T03:33:00"/>
    <d v="2023-04-05T07:25:00"/>
    <x v="3"/>
    <s v="Almuerzo"/>
    <x v="2"/>
    <n v="39.82"/>
    <s v="Libre"/>
    <x v="10"/>
    <x v="35"/>
    <n v="60"/>
    <d v="2023-04-05T00:00:00"/>
    <d v="1899-12-30T03:33:00"/>
    <d v="1899-12-30T07:25:00"/>
    <d v="1899-12-30T03:52:00"/>
    <d v="1899-12-30T00:20:00"/>
    <d v="1899-12-30T03:32:00"/>
    <x v="0"/>
  </r>
  <r>
    <n v="432"/>
    <s v="Cliente_869"/>
    <n v="2"/>
    <d v="2023-04-05T03:31:00"/>
    <d v="2023-04-05T05:54:00"/>
    <x v="4"/>
    <s v="Cena"/>
    <x v="2"/>
    <n v="18.71"/>
    <s v="Libre"/>
    <x v="1"/>
    <x v="326"/>
    <n v="109"/>
    <d v="2023-04-05T00:00:00"/>
    <d v="1899-12-30T03:31:00"/>
    <d v="1899-12-30T05:54:00"/>
    <d v="1899-12-30T02:23:00"/>
    <d v="1899-12-30T01:14:00"/>
    <d v="1899-12-30T01:09:00"/>
    <x v="0"/>
  </r>
  <r>
    <n v="433"/>
    <s v="Cliente_306"/>
    <n v="4"/>
    <d v="2023-04-05T01:14:00"/>
    <d v="2023-04-05T03:09:00"/>
    <x v="4"/>
    <s v="Almuerzo"/>
    <x v="2"/>
    <n v="45.77"/>
    <s v="Reservada"/>
    <x v="6"/>
    <x v="327"/>
    <n v="102"/>
    <d v="2023-04-05T00:00:00"/>
    <d v="1899-12-30T01:14:00"/>
    <d v="1899-12-30T03:09:00"/>
    <d v="1899-12-30T01:55:00"/>
    <d v="1899-12-30T01:14:00"/>
    <d v="1899-12-30T00:41:00"/>
    <x v="0"/>
  </r>
  <r>
    <n v="434"/>
    <s v="Cliente_842"/>
    <n v="4"/>
    <d v="2023-04-05T00:15:00"/>
    <d v="2023-04-05T03:55:00"/>
    <x v="4"/>
    <s v="Almuerzo"/>
    <x v="2"/>
    <n v="37.15"/>
    <s v="Reservada"/>
    <x v="6"/>
    <x v="328"/>
    <n v="96"/>
    <d v="2023-04-05T00:00:00"/>
    <d v="1899-12-30T00:15:00"/>
    <d v="1899-12-30T03:55:00"/>
    <d v="1899-12-30T03:40:00"/>
    <d v="1899-12-30T00:58:00"/>
    <d v="1899-12-30T02:42:00"/>
    <x v="0"/>
  </r>
  <r>
    <n v="435"/>
    <s v="Cliente_349"/>
    <n v="6"/>
    <d v="2023-04-05T03:53:00"/>
    <d v="2023-04-05T06:01:00"/>
    <x v="3"/>
    <s v="Almuerzo"/>
    <x v="2"/>
    <n v="30.48"/>
    <s v="Ocupada"/>
    <x v="0"/>
    <x v="329"/>
    <n v="154"/>
    <d v="2023-04-05T00:00:00"/>
    <d v="1899-12-30T03:53:00"/>
    <d v="1899-12-30T06:01:00"/>
    <d v="1899-12-30T02:23:00"/>
    <d v="1899-12-30T01:51:00"/>
    <d v="1899-12-30T00:17:00"/>
    <x v="0"/>
  </r>
  <r>
    <n v="436"/>
    <s v="Cliente_316"/>
    <n v="3"/>
    <d v="2023-04-05T00:12:00"/>
    <d v="2023-04-05T04:04:00"/>
    <x v="3"/>
    <s v="Almuerzo"/>
    <x v="2"/>
    <n v="10.14"/>
    <s v="Ocupada"/>
    <x v="2"/>
    <x v="15"/>
    <n v="56"/>
    <d v="2023-04-05T00:00:00"/>
    <d v="1899-12-30T00:12:00"/>
    <d v="1899-12-30T04:04:00"/>
    <d v="1899-12-30T04:07:00"/>
    <d v="1899-12-30T00:45:00"/>
    <d v="1899-12-30T03:07:00"/>
    <x v="0"/>
  </r>
  <r>
    <n v="437"/>
    <s v="Cliente_600"/>
    <n v="6"/>
    <d v="2023-04-05T03:02:00"/>
    <d v="2023-04-05T05:25:00"/>
    <x v="0"/>
    <s v="Almuerzo"/>
    <x v="2"/>
    <n v="12.56"/>
    <s v="Reservada"/>
    <x v="3"/>
    <x v="5"/>
    <n v="70"/>
    <d v="2023-04-05T00:00:00"/>
    <d v="1899-12-30T03:02:00"/>
    <d v="1899-12-30T05:25:00"/>
    <d v="1899-12-30T02:23:00"/>
    <d v="1899-12-30T00:51:00"/>
    <d v="1899-12-30T01:32:00"/>
    <x v="0"/>
  </r>
  <r>
    <n v="438"/>
    <s v="Cliente_732"/>
    <n v="1"/>
    <d v="2023-04-05T03:58:00"/>
    <d v="2023-04-05T07:33:00"/>
    <x v="1"/>
    <s v="Almuerzo"/>
    <x v="2"/>
    <n v="19.3"/>
    <s v="Libre"/>
    <x v="10"/>
    <x v="195"/>
    <n v="33"/>
    <d v="2023-04-05T00:00:00"/>
    <d v="1899-12-30T03:58:00"/>
    <d v="1899-12-30T07:33:00"/>
    <d v="1899-12-30T03:35:00"/>
    <d v="1899-12-30T00:51:00"/>
    <d v="1899-12-30T02:44:00"/>
    <x v="0"/>
  </r>
  <r>
    <n v="439"/>
    <s v="Cliente_807"/>
    <n v="1"/>
    <d v="2023-04-05T00:00:00"/>
    <d v="2023-04-05T01:23:00"/>
    <x v="0"/>
    <s v="Cena"/>
    <x v="2"/>
    <n v="25.56"/>
    <s v="Libre"/>
    <x v="6"/>
    <x v="330"/>
    <n v="177"/>
    <d v="2023-04-05T00:00:00"/>
    <d v="1899-12-30T00:00:00"/>
    <d v="1899-12-30T01:23:00"/>
    <d v="1899-12-30T01:23:00"/>
    <d v="1899-12-30T01:04:00"/>
    <d v="1899-12-30T00:19:00"/>
    <x v="0"/>
  </r>
  <r>
    <n v="440"/>
    <s v="Cliente_900"/>
    <n v="1"/>
    <d v="2023-04-05T01:59:00"/>
    <d v="2023-04-05T05:48:00"/>
    <x v="2"/>
    <s v="Almuerzo"/>
    <x v="2"/>
    <n v="38.85"/>
    <s v="Ocupada"/>
    <x v="10"/>
    <x v="331"/>
    <n v="84"/>
    <d v="2023-04-05T00:00:00"/>
    <d v="1899-12-30T01:59:00"/>
    <d v="1899-12-30T05:48:00"/>
    <d v="1899-12-30T04:04:00"/>
    <d v="1899-12-30T00:45:00"/>
    <d v="1899-12-30T03:04:00"/>
    <x v="0"/>
  </r>
  <r>
    <n v="441"/>
    <s v="Cliente_143"/>
    <n v="6"/>
    <d v="2023-04-05T01:04:00"/>
    <d v="2023-04-05T03:23:00"/>
    <x v="2"/>
    <s v="Almuerzo"/>
    <x v="1"/>
    <n v="23.31"/>
    <s v="Ocupada"/>
    <x v="0"/>
    <x v="26"/>
    <n v="183"/>
    <d v="2023-04-05T00:00:00"/>
    <d v="1899-12-30T01:04:00"/>
    <d v="1899-12-30T03:23:00"/>
    <d v="1899-12-30T02:34:00"/>
    <d v="1899-12-30T01:30:00"/>
    <d v="1899-12-30T00:49:00"/>
    <x v="0"/>
  </r>
  <r>
    <n v="442"/>
    <s v="Cliente_405"/>
    <n v="3"/>
    <d v="2023-04-05T02:04:00"/>
    <d v="2023-04-05T03:18:00"/>
    <x v="4"/>
    <s v="Cena"/>
    <x v="2"/>
    <n v="21.07"/>
    <s v="Ocupada"/>
    <x v="7"/>
    <x v="332"/>
    <n v="235"/>
    <d v="2023-04-05T00:00:00"/>
    <d v="1899-12-30T02:04:00"/>
    <d v="1899-12-30T03:18:00"/>
    <d v="1899-12-30T01:29:00"/>
    <d v="1899-12-30T02:11:00"/>
    <d v="1899-12-30T00:00:00"/>
    <x v="1"/>
  </r>
  <r>
    <n v="443"/>
    <s v="Cliente_332"/>
    <n v="2"/>
    <d v="2023-04-05T01:15:00"/>
    <d v="2023-04-05T03:14:00"/>
    <x v="2"/>
    <s v="Almuerzo"/>
    <x v="0"/>
    <n v="14.48"/>
    <s v="Libre"/>
    <x v="5"/>
    <x v="333"/>
    <n v="217"/>
    <d v="2023-04-05T00:00:00"/>
    <d v="1899-12-30T01:15:00"/>
    <d v="1899-12-30T03:14:00"/>
    <d v="1899-12-30T01:59:00"/>
    <d v="1899-12-30T02:35:00"/>
    <d v="1899-12-30T00:00:00"/>
    <x v="1"/>
  </r>
  <r>
    <n v="444"/>
    <s v="Cliente_894"/>
    <n v="5"/>
    <d v="2023-04-05T03:23:00"/>
    <d v="2023-04-05T06:08:00"/>
    <x v="1"/>
    <s v="Almuerzo"/>
    <x v="2"/>
    <n v="25.26"/>
    <s v="Libre"/>
    <x v="10"/>
    <x v="334"/>
    <n v="95"/>
    <d v="2023-04-05T00:00:00"/>
    <d v="1899-12-30T03:23:00"/>
    <d v="1899-12-30T06:08:00"/>
    <d v="1899-12-30T02:45:00"/>
    <d v="1899-12-30T01:21:00"/>
    <d v="1899-12-30T01:24:00"/>
    <x v="0"/>
  </r>
  <r>
    <n v="445"/>
    <s v="Cliente_473"/>
    <n v="5"/>
    <d v="2023-04-05T01:01:00"/>
    <d v="2023-04-05T03:09:00"/>
    <x v="1"/>
    <s v="Desayuno"/>
    <x v="2"/>
    <n v="14.28"/>
    <s v="Libre"/>
    <x v="3"/>
    <x v="71"/>
    <n v="81"/>
    <d v="2023-04-05T00:00:00"/>
    <d v="1899-12-30T01:01:00"/>
    <d v="1899-12-30T03:09:00"/>
    <d v="1899-12-30T02:08:00"/>
    <d v="1899-12-30T00:26:00"/>
    <d v="1899-12-30T01:42:00"/>
    <x v="0"/>
  </r>
  <r>
    <n v="446"/>
    <s v="Cliente_606"/>
    <n v="2"/>
    <d v="2023-04-05T02:48:00"/>
    <d v="2023-04-05T06:13:00"/>
    <x v="1"/>
    <s v="Almuerzo"/>
    <x v="2"/>
    <n v="35.24"/>
    <s v="Libre"/>
    <x v="8"/>
    <x v="36"/>
    <n v="21"/>
    <d v="2023-04-05T00:00:00"/>
    <d v="1899-12-30T02:48:00"/>
    <d v="1899-12-30T06:13:00"/>
    <d v="1899-12-30T03:25:00"/>
    <d v="1899-12-30T00:08:00"/>
    <d v="1899-12-30T03:17:00"/>
    <x v="0"/>
  </r>
  <r>
    <n v="447"/>
    <s v="Cliente_404"/>
    <n v="2"/>
    <d v="2023-04-05T03:53:00"/>
    <d v="2023-04-05T07:24:00"/>
    <x v="4"/>
    <s v="Cena"/>
    <x v="2"/>
    <n v="28.68"/>
    <s v="Libre"/>
    <x v="0"/>
    <x v="335"/>
    <n v="181"/>
    <d v="2023-04-05T00:00:00"/>
    <d v="1899-12-30T03:53:00"/>
    <d v="1899-12-30T07:24:00"/>
    <d v="1899-12-30T03:31:00"/>
    <d v="1899-12-30T01:26:00"/>
    <d v="1899-12-30T02:05:00"/>
    <x v="0"/>
  </r>
  <r>
    <n v="448"/>
    <s v="Cliente_216"/>
    <n v="5"/>
    <d v="2023-04-05T00:07:00"/>
    <d v="2023-04-05T03:35:00"/>
    <x v="4"/>
    <s v="Cena"/>
    <x v="2"/>
    <n v="35.68"/>
    <s v="Ocupada"/>
    <x v="5"/>
    <x v="336"/>
    <n v="137"/>
    <d v="2023-04-05T00:00:00"/>
    <d v="1899-12-30T00:07:00"/>
    <d v="1899-12-30T03:35:00"/>
    <d v="1899-12-30T03:43:00"/>
    <d v="1899-12-30T01:06:00"/>
    <d v="1899-12-30T02:22:00"/>
    <x v="0"/>
  </r>
  <r>
    <n v="449"/>
    <s v="Cliente_717"/>
    <n v="3"/>
    <d v="2023-04-05T03:25:00"/>
    <d v="2023-04-05T05:02:00"/>
    <x v="0"/>
    <s v="Almuerzo"/>
    <x v="1"/>
    <n v="42.25"/>
    <s v="Ocupada"/>
    <x v="2"/>
    <x v="183"/>
    <n v="64"/>
    <d v="2023-04-05T00:00:00"/>
    <d v="1899-12-30T03:25:00"/>
    <d v="1899-12-30T05:02:00"/>
    <d v="1899-12-30T01:52:00"/>
    <d v="1899-12-30T00:33:00"/>
    <d v="1899-12-30T01:04:00"/>
    <x v="0"/>
  </r>
  <r>
    <n v="450"/>
    <s v="Cliente_783"/>
    <n v="6"/>
    <d v="2023-04-05T03:51:00"/>
    <d v="2023-04-05T05:01:00"/>
    <x v="0"/>
    <s v="Almuerzo"/>
    <x v="2"/>
    <n v="48.9"/>
    <s v="Ocupada"/>
    <x v="6"/>
    <x v="337"/>
    <n v="72"/>
    <d v="2023-04-05T00:00:00"/>
    <d v="1899-12-30T03:51:00"/>
    <d v="1899-12-30T05:01:00"/>
    <d v="1899-12-30T01:25:00"/>
    <d v="1899-12-30T00:34:00"/>
    <d v="1899-12-30T00:36:00"/>
    <x v="0"/>
  </r>
  <r>
    <n v="451"/>
    <s v="Cliente_240"/>
    <n v="1"/>
    <d v="2023-04-05T01:17:00"/>
    <d v="2023-04-05T02:26:00"/>
    <x v="3"/>
    <s v="Desayuno"/>
    <x v="2"/>
    <n v="46.37"/>
    <s v="Libre"/>
    <x v="6"/>
    <x v="338"/>
    <n v="92"/>
    <d v="2023-04-05T00:00:00"/>
    <d v="1899-12-30T01:17:00"/>
    <d v="1899-12-30T02:26:00"/>
    <d v="1899-12-30T01:09:00"/>
    <d v="1899-12-30T01:43:00"/>
    <d v="1899-12-30T00:00:00"/>
    <x v="1"/>
  </r>
  <r>
    <n v="452"/>
    <s v="Cliente_589"/>
    <n v="1"/>
    <d v="2023-04-05T02:53:00"/>
    <d v="2023-04-05T05:19:00"/>
    <x v="4"/>
    <s v="Almuerzo"/>
    <x v="2"/>
    <n v="43.48"/>
    <s v="Reservada"/>
    <x v="7"/>
    <x v="339"/>
    <n v="158"/>
    <d v="2023-04-05T00:00:00"/>
    <d v="1899-12-30T02:53:00"/>
    <d v="1899-12-30T05:19:00"/>
    <d v="1899-12-30T02:26:00"/>
    <d v="1899-12-30T02:03:00"/>
    <d v="1899-12-30T00:23:00"/>
    <x v="0"/>
  </r>
  <r>
    <n v="453"/>
    <s v="Cliente_284"/>
    <n v="1"/>
    <d v="2023-04-05T03:42:00"/>
    <d v="2023-04-05T05:07:00"/>
    <x v="2"/>
    <s v="Desayuno"/>
    <x v="2"/>
    <n v="36.83"/>
    <s v="Libre"/>
    <x v="9"/>
    <x v="292"/>
    <n v="130"/>
    <d v="2023-04-05T00:00:00"/>
    <d v="1899-12-30T03:42:00"/>
    <d v="1899-12-30T05:07:00"/>
    <d v="1899-12-30T01:25:00"/>
    <d v="1899-12-30T01:40:00"/>
    <d v="1899-12-30T00:00:00"/>
    <x v="1"/>
  </r>
  <r>
    <n v="454"/>
    <s v="Cliente_342"/>
    <n v="3"/>
    <d v="2023-04-05T03:26:00"/>
    <d v="2023-04-05T04:53:00"/>
    <x v="1"/>
    <s v="Almuerzo"/>
    <x v="2"/>
    <n v="39.619999999999997"/>
    <s v="Libre"/>
    <x v="1"/>
    <x v="340"/>
    <n v="233"/>
    <d v="2023-04-05T00:00:00"/>
    <d v="1899-12-30T03:26:00"/>
    <d v="1899-12-30T04:53:00"/>
    <d v="1899-12-30T01:27:00"/>
    <d v="1899-12-30T02:33:00"/>
    <d v="1899-12-30T00:00:00"/>
    <x v="1"/>
  </r>
  <r>
    <n v="455"/>
    <s v="Cliente_665"/>
    <n v="6"/>
    <d v="2023-04-05T03:58:00"/>
    <d v="2023-04-05T05:54:00"/>
    <x v="3"/>
    <s v="Desayuno"/>
    <x v="0"/>
    <n v="19.7"/>
    <s v="Reservada"/>
    <x v="1"/>
    <x v="114"/>
    <n v="48"/>
    <d v="2023-04-05T00:00:00"/>
    <d v="1899-12-30T03:58:00"/>
    <d v="1899-12-30T05:54:00"/>
    <d v="1899-12-30T01:56:00"/>
    <d v="1899-12-30T00:11:00"/>
    <d v="1899-12-30T01:45:00"/>
    <x v="0"/>
  </r>
  <r>
    <n v="456"/>
    <s v="Cliente_207"/>
    <n v="6"/>
    <d v="2023-04-05T02:12:00"/>
    <d v="2023-04-05T05:15:00"/>
    <x v="4"/>
    <s v="Almuerzo"/>
    <x v="2"/>
    <n v="21.94"/>
    <s v="Libre"/>
    <x v="10"/>
    <x v="341"/>
    <n v="148"/>
    <d v="2023-04-05T00:00:00"/>
    <d v="1899-12-30T02:12:00"/>
    <d v="1899-12-30T05:15:00"/>
    <d v="1899-12-30T03:03:00"/>
    <d v="1899-12-30T01:11:00"/>
    <d v="1899-12-30T01:52:00"/>
    <x v="0"/>
  </r>
  <r>
    <n v="457"/>
    <s v="Cliente_531"/>
    <n v="6"/>
    <d v="2023-04-05T03:48:00"/>
    <d v="2023-04-05T07:32:00"/>
    <x v="2"/>
    <s v="Almuerzo"/>
    <x v="1"/>
    <n v="17.260000000000002"/>
    <s v="Reservada"/>
    <x v="6"/>
    <x v="294"/>
    <n v="137"/>
    <d v="2023-04-05T00:00:00"/>
    <d v="1899-12-30T03:48:00"/>
    <d v="1899-12-30T07:32:00"/>
    <d v="1899-12-30T03:44:00"/>
    <d v="1899-12-30T00:58:00"/>
    <d v="1899-12-30T02:46:00"/>
    <x v="0"/>
  </r>
  <r>
    <n v="458"/>
    <s v="Cliente_420"/>
    <n v="3"/>
    <d v="2023-04-05T02:41:00"/>
    <d v="2023-04-05T04:21:00"/>
    <x v="4"/>
    <s v="Almuerzo"/>
    <x v="2"/>
    <n v="15.21"/>
    <s v="Ocupada"/>
    <x v="6"/>
    <x v="342"/>
    <n v="268"/>
    <d v="2023-04-05T00:00:00"/>
    <d v="1899-12-30T02:41:00"/>
    <d v="1899-12-30T04:21:00"/>
    <d v="1899-12-30T01:55:00"/>
    <d v="1899-12-30T01:29:00"/>
    <d v="1899-12-30T00:11:00"/>
    <x v="0"/>
  </r>
  <r>
    <n v="459"/>
    <s v="Cliente_989"/>
    <n v="1"/>
    <d v="2023-04-05T00:24:00"/>
    <d v="2023-04-05T02:12:00"/>
    <x v="1"/>
    <s v="Almuerzo"/>
    <x v="2"/>
    <n v="32.770000000000003"/>
    <s v="Ocupada"/>
    <x v="10"/>
    <x v="15"/>
    <n v="84"/>
    <d v="2023-04-05T00:00:00"/>
    <d v="1899-12-30T00:24:00"/>
    <d v="1899-12-30T02:12:00"/>
    <d v="1899-12-30T02:03:00"/>
    <d v="1899-12-30T00:30:00"/>
    <d v="1899-12-30T01:18:00"/>
    <x v="0"/>
  </r>
  <r>
    <n v="460"/>
    <s v="Cliente_964"/>
    <n v="6"/>
    <d v="2023-04-05T03:27:00"/>
    <d v="2023-04-05T06:56:00"/>
    <x v="4"/>
    <s v="Cena"/>
    <x v="2"/>
    <n v="49.6"/>
    <s v="Libre"/>
    <x v="8"/>
    <x v="343"/>
    <n v="176"/>
    <d v="2023-04-05T00:00:00"/>
    <d v="1899-12-30T03:27:00"/>
    <d v="1899-12-30T06:56:00"/>
    <d v="1899-12-30T03:29:00"/>
    <d v="1899-12-30T02:04:00"/>
    <d v="1899-12-30T01:25:00"/>
    <x v="0"/>
  </r>
  <r>
    <n v="461"/>
    <s v="Cliente_421"/>
    <n v="3"/>
    <d v="2023-04-05T02:43:00"/>
    <d v="2023-04-05T05:55:00"/>
    <x v="3"/>
    <s v="Cena"/>
    <x v="1"/>
    <n v="21.51"/>
    <s v="Libre"/>
    <x v="4"/>
    <x v="344"/>
    <n v="99"/>
    <d v="2023-04-05T00:00:00"/>
    <d v="1899-12-30T02:43:00"/>
    <d v="1899-12-30T05:55:00"/>
    <d v="1899-12-30T03:12:00"/>
    <d v="1899-12-30T01:06:00"/>
    <d v="1899-12-30T02:06:00"/>
    <x v="0"/>
  </r>
  <r>
    <n v="462"/>
    <s v="Cliente_27"/>
    <n v="2"/>
    <d v="2023-04-05T02:12:00"/>
    <d v="2023-04-05T04:27:00"/>
    <x v="2"/>
    <s v="Almuerzo"/>
    <x v="2"/>
    <n v="21.17"/>
    <s v="Reservada"/>
    <x v="0"/>
    <x v="195"/>
    <n v="99"/>
    <d v="2023-04-05T00:00:00"/>
    <d v="1899-12-30T02:12:00"/>
    <d v="1899-12-30T04:27:00"/>
    <d v="1899-12-30T02:15:00"/>
    <d v="1899-12-30T00:11:00"/>
    <d v="1899-12-30T02:04:00"/>
    <x v="0"/>
  </r>
  <r>
    <n v="463"/>
    <s v="Cliente_194"/>
    <n v="2"/>
    <d v="2023-04-05T00:53:00"/>
    <d v="2023-04-05T03:13:00"/>
    <x v="2"/>
    <s v="Almuerzo"/>
    <x v="0"/>
    <n v="17.07"/>
    <s v="Ocupada"/>
    <x v="3"/>
    <x v="79"/>
    <n v="93"/>
    <d v="2023-04-05T00:00:00"/>
    <d v="1899-12-30T00:53:00"/>
    <d v="1899-12-30T03:13:00"/>
    <d v="1899-12-30T02:35:00"/>
    <d v="1899-12-30T00:14:00"/>
    <d v="1899-12-30T02:06:00"/>
    <x v="0"/>
  </r>
  <r>
    <n v="464"/>
    <s v="Cliente_440"/>
    <n v="1"/>
    <d v="2023-04-05T01:21:00"/>
    <d v="2023-04-05T04:39:00"/>
    <x v="4"/>
    <s v="Almuerzo"/>
    <x v="2"/>
    <n v="48.5"/>
    <s v="Reservada"/>
    <x v="9"/>
    <x v="345"/>
    <n v="154"/>
    <d v="2023-04-05T00:00:00"/>
    <d v="1899-12-30T01:21:00"/>
    <d v="1899-12-30T04:39:00"/>
    <d v="1899-12-30T03:18:00"/>
    <d v="1899-12-30T01:24:00"/>
    <d v="1899-12-30T01:54:00"/>
    <x v="0"/>
  </r>
  <r>
    <n v="465"/>
    <s v="Cliente_876"/>
    <n v="2"/>
    <d v="2023-04-05T01:11:00"/>
    <d v="2023-04-05T03:38:00"/>
    <x v="1"/>
    <s v="Almuerzo"/>
    <x v="2"/>
    <n v="44.9"/>
    <s v="Ocupada"/>
    <x v="7"/>
    <x v="346"/>
    <n v="121"/>
    <d v="2023-04-05T00:00:00"/>
    <d v="1899-12-30T01:11:00"/>
    <d v="1899-12-30T03:38:00"/>
    <d v="1899-12-30T02:42:00"/>
    <d v="1899-12-30T01:00:00"/>
    <d v="1899-12-30T01:27:00"/>
    <x v="0"/>
  </r>
  <r>
    <n v="466"/>
    <s v="Cliente_365"/>
    <n v="1"/>
    <d v="2023-04-05T01:54:00"/>
    <d v="2023-04-05T04:20:00"/>
    <x v="1"/>
    <s v="Almuerzo"/>
    <x v="2"/>
    <n v="26.63"/>
    <s v="Libre"/>
    <x v="6"/>
    <x v="347"/>
    <n v="140"/>
    <d v="2023-04-05T00:00:00"/>
    <d v="1899-12-30T01:54:00"/>
    <d v="1899-12-30T04:20:00"/>
    <d v="1899-12-30T02:26:00"/>
    <d v="1899-12-30T02:25:00"/>
    <d v="1899-12-30T00:01:00"/>
    <x v="0"/>
  </r>
  <r>
    <n v="467"/>
    <s v="Cliente_185"/>
    <n v="3"/>
    <d v="2023-04-05T02:42:00"/>
    <d v="2023-04-05T04:14:00"/>
    <x v="1"/>
    <s v="Almuerzo"/>
    <x v="0"/>
    <n v="42.31"/>
    <s v="Reservada"/>
    <x v="4"/>
    <x v="348"/>
    <n v="143"/>
    <d v="2023-04-05T00:00:00"/>
    <d v="1899-12-30T02:42:00"/>
    <d v="1899-12-30T04:14:00"/>
    <d v="1899-12-30T01:32:00"/>
    <d v="1899-12-30T01:12:00"/>
    <d v="1899-12-30T00:20:00"/>
    <x v="0"/>
  </r>
  <r>
    <n v="468"/>
    <s v="Cliente_558"/>
    <n v="6"/>
    <d v="2023-04-05T02:59:00"/>
    <d v="2023-04-05T05:45:00"/>
    <x v="2"/>
    <s v="Desayuno"/>
    <x v="2"/>
    <n v="14.28"/>
    <s v="Reservada"/>
    <x v="10"/>
    <x v="349"/>
    <n v="106"/>
    <d v="2023-04-05T00:00:00"/>
    <d v="1899-12-30T02:59:00"/>
    <d v="1899-12-30T05:45:00"/>
    <d v="1899-12-30T02:46:00"/>
    <d v="1899-12-30T01:03:00"/>
    <d v="1899-12-30T01:43:00"/>
    <x v="0"/>
  </r>
  <r>
    <n v="469"/>
    <s v="Cliente_535"/>
    <n v="2"/>
    <d v="2023-04-05T02:57:00"/>
    <d v="2023-04-05T05:22:00"/>
    <x v="1"/>
    <s v="Cena"/>
    <x v="2"/>
    <n v="25.26"/>
    <s v="Reservada"/>
    <x v="1"/>
    <x v="350"/>
    <n v="137"/>
    <d v="2023-04-05T00:00:00"/>
    <d v="1899-12-30T02:57:00"/>
    <d v="1899-12-30T05:22:00"/>
    <d v="1899-12-30T02:25:00"/>
    <d v="1899-12-30T01:06:00"/>
    <d v="1899-12-30T01:19:00"/>
    <x v="0"/>
  </r>
  <r>
    <n v="470"/>
    <s v="Cliente_18"/>
    <n v="3"/>
    <d v="2023-04-05T01:41:00"/>
    <d v="2023-04-05T04:17:00"/>
    <x v="4"/>
    <s v="Almuerzo"/>
    <x v="2"/>
    <n v="47.46"/>
    <s v="Ocupada"/>
    <x v="7"/>
    <x v="351"/>
    <n v="78"/>
    <d v="2023-04-05T00:00:00"/>
    <d v="1899-12-30T01:41:00"/>
    <d v="1899-12-30T04:17:00"/>
    <d v="1899-12-30T02:51:00"/>
    <d v="1899-12-30T01:12:00"/>
    <d v="1899-12-30T01:24:00"/>
    <x v="0"/>
  </r>
  <r>
    <n v="471"/>
    <s v="Cliente_696"/>
    <n v="6"/>
    <d v="2023-04-05T03:36:00"/>
    <d v="2023-04-05T05:38:00"/>
    <x v="4"/>
    <s v="Desayuno"/>
    <x v="0"/>
    <n v="28.49"/>
    <s v="Reservada"/>
    <x v="4"/>
    <x v="5"/>
    <n v="105"/>
    <d v="2023-04-05T00:00:00"/>
    <d v="1899-12-30T03:36:00"/>
    <d v="1899-12-30T05:38:00"/>
    <d v="1899-12-30T02:02:00"/>
    <d v="1899-12-30T00:57:00"/>
    <d v="1899-12-30T01:05:00"/>
    <x v="0"/>
  </r>
  <r>
    <n v="472"/>
    <s v="Cliente_704"/>
    <n v="2"/>
    <d v="2023-04-05T03:57:00"/>
    <d v="2023-04-05T06:52:00"/>
    <x v="2"/>
    <s v="Almuerzo"/>
    <x v="1"/>
    <n v="36.79"/>
    <s v="Ocupada"/>
    <x v="7"/>
    <x v="352"/>
    <n v="114"/>
    <d v="2023-04-05T00:00:00"/>
    <d v="1899-12-30T03:57:00"/>
    <d v="1899-12-30T06:52:00"/>
    <d v="1899-12-30T03:10:00"/>
    <d v="1899-12-30T01:13:00"/>
    <d v="1899-12-30T01:42:00"/>
    <x v="0"/>
  </r>
  <r>
    <n v="473"/>
    <s v="Cliente_720"/>
    <n v="4"/>
    <d v="2023-04-06T03:36:00"/>
    <d v="2023-04-06T07:04:00"/>
    <x v="2"/>
    <s v="Almuerzo"/>
    <x v="0"/>
    <n v="15.63"/>
    <s v="Ocupada"/>
    <x v="3"/>
    <x v="353"/>
    <n v="79"/>
    <d v="2023-04-06T00:00:00"/>
    <d v="1899-12-30T03:36:00"/>
    <d v="1899-12-30T07:04:00"/>
    <d v="1899-12-30T03:43:00"/>
    <d v="1899-12-30T01:01:00"/>
    <d v="1899-12-30T02:27:00"/>
    <x v="0"/>
  </r>
  <r>
    <n v="474"/>
    <s v="Cliente_624"/>
    <n v="6"/>
    <d v="2023-04-06T01:52:00"/>
    <d v="2023-04-06T03:32:00"/>
    <x v="4"/>
    <s v="Almuerzo"/>
    <x v="2"/>
    <n v="21.66"/>
    <s v="Libre"/>
    <x v="4"/>
    <x v="354"/>
    <n v="178"/>
    <d v="2023-04-06T00:00:00"/>
    <d v="1899-12-30T01:52:00"/>
    <d v="1899-12-30T03:32:00"/>
    <d v="1899-12-30T01:40:00"/>
    <d v="1899-12-30T02:41:00"/>
    <d v="1899-12-30T00:00:00"/>
    <x v="1"/>
  </r>
  <r>
    <n v="475"/>
    <s v="Cliente_289"/>
    <n v="4"/>
    <d v="2023-04-06T03:17:00"/>
    <d v="2023-04-06T05:50:00"/>
    <x v="3"/>
    <s v="Cena"/>
    <x v="0"/>
    <n v="19.55"/>
    <s v="Ocupada"/>
    <x v="3"/>
    <x v="355"/>
    <n v="174"/>
    <d v="2023-04-06T00:00:00"/>
    <d v="1899-12-30T03:17:00"/>
    <d v="1899-12-30T05:50:00"/>
    <d v="1899-12-30T02:48:00"/>
    <d v="1899-12-30T00:35:00"/>
    <d v="1899-12-30T01:58:00"/>
    <x v="0"/>
  </r>
  <r>
    <n v="476"/>
    <s v="Cliente_434"/>
    <n v="2"/>
    <d v="2023-04-06T00:03:00"/>
    <d v="2023-04-06T01:47:00"/>
    <x v="0"/>
    <s v="Desayuno"/>
    <x v="0"/>
    <n v="43.53"/>
    <s v="Ocupada"/>
    <x v="3"/>
    <x v="356"/>
    <n v="218"/>
    <d v="2023-04-06T00:00:00"/>
    <d v="1899-12-30T00:03:00"/>
    <d v="1899-12-30T01:47:00"/>
    <d v="1899-12-30T01:59:00"/>
    <d v="1899-12-30T01:55:00"/>
    <d v="1899-12-30T00:00:00"/>
    <x v="1"/>
  </r>
  <r>
    <n v="477"/>
    <s v="Cliente_149"/>
    <n v="6"/>
    <d v="2023-04-06T01:39:00"/>
    <d v="2023-04-06T02:58:00"/>
    <x v="4"/>
    <s v="Desayuno"/>
    <x v="2"/>
    <n v="33.85"/>
    <s v="Reservada"/>
    <x v="1"/>
    <x v="357"/>
    <n v="204"/>
    <d v="2023-04-06T00:00:00"/>
    <d v="1899-12-30T01:39:00"/>
    <d v="1899-12-30T02:58:00"/>
    <d v="1899-12-30T01:19:00"/>
    <d v="1899-12-30T01:55:00"/>
    <d v="1899-12-30T00:00:00"/>
    <x v="1"/>
  </r>
  <r>
    <n v="478"/>
    <s v="Cliente_29"/>
    <n v="5"/>
    <d v="2023-04-06T00:01:00"/>
    <d v="2023-04-06T03:28:00"/>
    <x v="1"/>
    <s v="Almuerzo"/>
    <x v="1"/>
    <n v="32.78"/>
    <s v="Ocupada"/>
    <x v="6"/>
    <x v="358"/>
    <n v="118"/>
    <d v="2023-04-06T00:00:00"/>
    <d v="1899-12-30T00:01:00"/>
    <d v="1899-12-30T03:28:00"/>
    <d v="1899-12-30T03:42:00"/>
    <d v="1899-12-30T01:30:00"/>
    <d v="1899-12-30T01:57:00"/>
    <x v="0"/>
  </r>
  <r>
    <n v="479"/>
    <s v="Cliente_708"/>
    <n v="3"/>
    <d v="2023-04-06T00:42:00"/>
    <d v="2023-04-06T04:30:00"/>
    <x v="0"/>
    <s v="Almuerzo"/>
    <x v="0"/>
    <n v="39.58"/>
    <s v="Reservada"/>
    <x v="10"/>
    <x v="359"/>
    <n v="52"/>
    <d v="2023-04-06T00:00:00"/>
    <d v="1899-12-30T00:42:00"/>
    <d v="1899-12-30T04:30:00"/>
    <d v="1899-12-30T03:48:00"/>
    <d v="1899-12-30T01:23:00"/>
    <d v="1899-12-30T02:25:00"/>
    <x v="0"/>
  </r>
  <r>
    <n v="480"/>
    <s v="Cliente_125"/>
    <n v="5"/>
    <d v="2023-04-06T03:26:00"/>
    <d v="2023-04-06T07:19:00"/>
    <x v="3"/>
    <s v="Desayuno"/>
    <x v="1"/>
    <n v="18.63"/>
    <s v="Reservada"/>
    <x v="7"/>
    <x v="360"/>
    <n v="159"/>
    <d v="2023-04-06T00:00:00"/>
    <d v="1899-12-30T03:26:00"/>
    <d v="1899-12-30T07:19:00"/>
    <d v="1899-12-30T03:53:00"/>
    <d v="1899-12-30T01:05:00"/>
    <d v="1899-12-30T02:48:00"/>
    <x v="0"/>
  </r>
  <r>
    <n v="481"/>
    <s v="Cliente_618"/>
    <n v="4"/>
    <d v="2023-04-06T01:57:00"/>
    <d v="2023-04-06T04:43:00"/>
    <x v="1"/>
    <s v="Almuerzo"/>
    <x v="2"/>
    <n v="42.02"/>
    <s v="Reservada"/>
    <x v="4"/>
    <x v="113"/>
    <n v="52"/>
    <d v="2023-04-06T00:00:00"/>
    <d v="1899-12-30T01:57:00"/>
    <d v="1899-12-30T04:43:00"/>
    <d v="1899-12-30T02:46:00"/>
    <d v="1899-12-30T00:58:00"/>
    <d v="1899-12-30T01:48:00"/>
    <x v="0"/>
  </r>
  <r>
    <n v="482"/>
    <s v="Cliente_115"/>
    <n v="4"/>
    <d v="2023-04-06T00:41:00"/>
    <d v="2023-04-06T02:59:00"/>
    <x v="0"/>
    <s v="Desayuno"/>
    <x v="2"/>
    <n v="18.84"/>
    <s v="Libre"/>
    <x v="1"/>
    <x v="36"/>
    <n v="63"/>
    <d v="2023-04-06T00:00:00"/>
    <d v="1899-12-30T00:41:00"/>
    <d v="1899-12-30T02:59:00"/>
    <d v="1899-12-30T02:18:00"/>
    <d v="1899-12-30T00:21:00"/>
    <d v="1899-12-30T01:57:00"/>
    <x v="0"/>
  </r>
  <r>
    <n v="483"/>
    <s v="Cliente_527"/>
    <n v="4"/>
    <d v="2023-04-06T03:50:00"/>
    <d v="2023-04-06T07:01:00"/>
    <x v="1"/>
    <s v="Almuerzo"/>
    <x v="2"/>
    <n v="12.74"/>
    <s v="Reservada"/>
    <x v="8"/>
    <x v="71"/>
    <n v="81"/>
    <d v="2023-04-06T00:00:00"/>
    <d v="1899-12-30T03:50:00"/>
    <d v="1899-12-30T07:01:00"/>
    <d v="1899-12-30T03:11:00"/>
    <d v="1899-12-30T00:53:00"/>
    <d v="1899-12-30T02:18:00"/>
    <x v="0"/>
  </r>
  <r>
    <n v="484"/>
    <s v="Cliente_71"/>
    <n v="2"/>
    <d v="2023-04-06T01:33:00"/>
    <d v="2023-04-06T04:31:00"/>
    <x v="4"/>
    <s v="Almuerzo"/>
    <x v="2"/>
    <n v="22.76"/>
    <s v="Libre"/>
    <x v="9"/>
    <x v="83"/>
    <n v="75"/>
    <d v="2023-04-06T00:00:00"/>
    <d v="1899-12-30T01:33:00"/>
    <d v="1899-12-30T04:31:00"/>
    <d v="1899-12-30T02:58:00"/>
    <d v="1899-12-30T00:34:00"/>
    <d v="1899-12-30T02:24:00"/>
    <x v="0"/>
  </r>
  <r>
    <n v="485"/>
    <s v="Cliente_524"/>
    <n v="5"/>
    <d v="2023-04-06T01:00:00"/>
    <d v="2023-04-06T02:52:00"/>
    <x v="3"/>
    <s v="Cena"/>
    <x v="2"/>
    <n v="39.07"/>
    <s v="Reservada"/>
    <x v="6"/>
    <x v="361"/>
    <n v="144"/>
    <d v="2023-04-06T00:00:00"/>
    <d v="1899-12-30T01:00:00"/>
    <d v="1899-12-30T02:52:00"/>
    <d v="1899-12-30T01:52:00"/>
    <d v="1899-12-30T01:19:00"/>
    <d v="1899-12-30T00:33:00"/>
    <x v="0"/>
  </r>
  <r>
    <n v="486"/>
    <s v="Cliente_437"/>
    <n v="3"/>
    <d v="2023-04-06T02:47:00"/>
    <d v="2023-04-06T06:12:00"/>
    <x v="1"/>
    <s v="Desayuno"/>
    <x v="0"/>
    <n v="12.66"/>
    <s v="Ocupada"/>
    <x v="1"/>
    <x v="362"/>
    <n v="150"/>
    <d v="2023-04-06T00:00:00"/>
    <d v="1899-12-30T02:47:00"/>
    <d v="1899-12-30T06:12:00"/>
    <d v="1899-12-30T03:40:00"/>
    <d v="1899-12-30T00:59:00"/>
    <d v="1899-12-30T02:26:00"/>
    <x v="0"/>
  </r>
  <r>
    <n v="487"/>
    <s v="Cliente_946"/>
    <n v="1"/>
    <d v="2023-04-06T01:34:00"/>
    <d v="2023-04-06T03:50:00"/>
    <x v="1"/>
    <s v="Almuerzo"/>
    <x v="2"/>
    <n v="45.76"/>
    <s v="Ocupada"/>
    <x v="3"/>
    <x v="363"/>
    <n v="152"/>
    <d v="2023-04-06T00:00:00"/>
    <d v="1899-12-30T01:34:00"/>
    <d v="1899-12-30T03:50:00"/>
    <d v="1899-12-30T02:31:00"/>
    <d v="1899-12-30T01:32:00"/>
    <d v="1899-12-30T00:44:00"/>
    <x v="0"/>
  </r>
  <r>
    <n v="488"/>
    <s v="Cliente_719"/>
    <n v="4"/>
    <d v="2023-04-06T00:00:00"/>
    <d v="2023-04-06T01:58:00"/>
    <x v="0"/>
    <s v="Almuerzo"/>
    <x v="0"/>
    <n v="37.380000000000003"/>
    <s v="Libre"/>
    <x v="10"/>
    <x v="364"/>
    <n v="185"/>
    <d v="2023-04-06T00:00:00"/>
    <d v="1899-12-30T00:00:00"/>
    <d v="1899-12-30T01:58:00"/>
    <d v="1899-12-30T01:58:00"/>
    <d v="1899-12-30T02:04:00"/>
    <d v="1899-12-30T00:00:00"/>
    <x v="1"/>
  </r>
  <r>
    <n v="489"/>
    <s v="Cliente_354"/>
    <n v="1"/>
    <d v="2023-04-06T02:57:00"/>
    <d v="2023-04-06T05:27:00"/>
    <x v="0"/>
    <s v="Desayuno"/>
    <x v="2"/>
    <n v="22.27"/>
    <s v="Ocupada"/>
    <x v="10"/>
    <x v="73"/>
    <n v="149"/>
    <d v="2023-04-06T00:00:00"/>
    <d v="1899-12-30T02:57:00"/>
    <d v="1899-12-30T05:27:00"/>
    <d v="1899-12-30T02:45:00"/>
    <d v="1899-12-30T00:34:00"/>
    <d v="1899-12-30T01:56:00"/>
    <x v="0"/>
  </r>
  <r>
    <n v="490"/>
    <s v="Cliente_194"/>
    <n v="2"/>
    <d v="2023-04-06T03:20:00"/>
    <d v="2023-04-06T04:57:00"/>
    <x v="3"/>
    <s v="Almuerzo"/>
    <x v="2"/>
    <n v="26.79"/>
    <s v="Libre"/>
    <x v="1"/>
    <x v="365"/>
    <n v="212"/>
    <d v="2023-04-06T00:00:00"/>
    <d v="1899-12-30T03:20:00"/>
    <d v="1899-12-30T04:57:00"/>
    <d v="1899-12-30T01:37:00"/>
    <d v="1899-12-30T02:11:00"/>
    <d v="1899-12-30T00:00:00"/>
    <x v="1"/>
  </r>
  <r>
    <n v="491"/>
    <s v="Cliente_160"/>
    <n v="4"/>
    <d v="2023-04-06T00:07:00"/>
    <d v="2023-04-06T02:37:00"/>
    <x v="4"/>
    <s v="Desayuno"/>
    <x v="2"/>
    <n v="34.68"/>
    <s v="Ocupada"/>
    <x v="0"/>
    <x v="366"/>
    <n v="118"/>
    <d v="2023-04-06T00:00:00"/>
    <d v="1899-12-30T00:07:00"/>
    <d v="1899-12-30T02:37:00"/>
    <d v="1899-12-30T02:45:00"/>
    <d v="1899-12-30T00:41:00"/>
    <d v="1899-12-30T01:49:00"/>
    <x v="0"/>
  </r>
  <r>
    <n v="492"/>
    <s v="Cliente_363"/>
    <n v="4"/>
    <d v="2023-04-06T01:03:00"/>
    <d v="2023-04-06T04:36:00"/>
    <x v="1"/>
    <s v="Almuerzo"/>
    <x v="2"/>
    <n v="16.62"/>
    <s v="Reservada"/>
    <x v="1"/>
    <x v="367"/>
    <n v="210"/>
    <d v="2023-04-06T00:00:00"/>
    <d v="1899-12-30T01:03:00"/>
    <d v="1899-12-30T04:36:00"/>
    <d v="1899-12-30T03:33:00"/>
    <d v="1899-12-30T00:49:00"/>
    <d v="1899-12-30T02:44:00"/>
    <x v="0"/>
  </r>
  <r>
    <n v="493"/>
    <s v="Cliente_140"/>
    <n v="2"/>
    <d v="2023-04-06T00:31:00"/>
    <d v="2023-04-06T01:46:00"/>
    <x v="3"/>
    <s v="Almuerzo"/>
    <x v="2"/>
    <n v="32.67"/>
    <s v="Ocupada"/>
    <x v="4"/>
    <x v="44"/>
    <n v="54"/>
    <d v="2023-04-06T00:00:00"/>
    <d v="1899-12-30T00:31:00"/>
    <d v="1899-12-30T01:46:00"/>
    <d v="1899-12-30T01:30:00"/>
    <d v="1899-12-30T00:08:00"/>
    <d v="1899-12-30T01:07:00"/>
    <x v="0"/>
  </r>
  <r>
    <n v="494"/>
    <s v="Cliente_546"/>
    <n v="5"/>
    <d v="2023-04-06T01:28:00"/>
    <d v="2023-04-06T04:49:00"/>
    <x v="1"/>
    <s v="Desayuno"/>
    <x v="2"/>
    <n v="11.85"/>
    <s v="Reservada"/>
    <x v="3"/>
    <x v="6"/>
    <n v="172"/>
    <d v="2023-04-06T00:00:00"/>
    <d v="1899-12-30T01:28:00"/>
    <d v="1899-12-30T04:49:00"/>
    <d v="1899-12-30T03:21:00"/>
    <d v="1899-12-30T00:31:00"/>
    <d v="1899-12-30T02:50:00"/>
    <x v="0"/>
  </r>
  <r>
    <n v="495"/>
    <s v="Cliente_778"/>
    <n v="6"/>
    <d v="2023-04-06T03:01:00"/>
    <d v="2023-04-06T06:50:00"/>
    <x v="2"/>
    <s v="Desayuno"/>
    <x v="2"/>
    <n v="33.96"/>
    <s v="Libre"/>
    <x v="5"/>
    <x v="368"/>
    <n v="263"/>
    <d v="2023-04-06T00:00:00"/>
    <d v="1899-12-30T03:01:00"/>
    <d v="1899-12-30T06:50:00"/>
    <d v="1899-12-30T03:49:00"/>
    <d v="1899-12-30T01:42:00"/>
    <d v="1899-12-30T02:07:00"/>
    <x v="0"/>
  </r>
  <r>
    <n v="496"/>
    <s v="Cliente_402"/>
    <n v="3"/>
    <d v="2023-04-06T02:34:00"/>
    <d v="2023-04-06T06:22:00"/>
    <x v="1"/>
    <s v="Almuerzo"/>
    <x v="2"/>
    <n v="39.42"/>
    <s v="Reservada"/>
    <x v="10"/>
    <x v="369"/>
    <n v="223"/>
    <d v="2023-04-06T00:00:00"/>
    <d v="1899-12-30T02:34:00"/>
    <d v="1899-12-30T06:22:00"/>
    <d v="1899-12-30T03:48:00"/>
    <d v="1899-12-30T02:13:00"/>
    <d v="1899-12-30T01:35:00"/>
    <x v="0"/>
  </r>
  <r>
    <n v="497"/>
    <s v="Cliente_784"/>
    <n v="6"/>
    <d v="2023-04-06T03:30:00"/>
    <d v="2023-04-06T06:58:00"/>
    <x v="0"/>
    <s v="Almuerzo"/>
    <x v="0"/>
    <n v="29.93"/>
    <s v="Reservada"/>
    <x v="10"/>
    <x v="370"/>
    <n v="150"/>
    <d v="2023-04-06T00:00:00"/>
    <d v="1899-12-30T03:30:00"/>
    <d v="1899-12-30T06:58:00"/>
    <d v="1899-12-30T03:28:00"/>
    <d v="1899-12-30T00:38:00"/>
    <d v="1899-12-30T02:50:00"/>
    <x v="0"/>
  </r>
  <r>
    <n v="498"/>
    <s v="Cliente_259"/>
    <n v="3"/>
    <d v="2023-04-06T00:17:00"/>
    <d v="2023-04-06T03:46:00"/>
    <x v="0"/>
    <s v="Almuerzo"/>
    <x v="2"/>
    <n v="21.99"/>
    <s v="Libre"/>
    <x v="0"/>
    <x v="76"/>
    <n v="19"/>
    <d v="2023-04-06T00:00:00"/>
    <d v="1899-12-30T00:17:00"/>
    <d v="1899-12-30T03:46:00"/>
    <d v="1899-12-30T03:29:00"/>
    <d v="1899-12-30T00:32:00"/>
    <d v="1899-12-30T02:57:00"/>
    <x v="0"/>
  </r>
  <r>
    <n v="499"/>
    <s v="Cliente_919"/>
    <n v="5"/>
    <d v="2023-04-06T01:21:00"/>
    <d v="2023-04-06T04:28:00"/>
    <x v="2"/>
    <s v="Cena"/>
    <x v="0"/>
    <n v="22.69"/>
    <s v="Reservada"/>
    <x v="2"/>
    <x v="371"/>
    <n v="158"/>
    <d v="2023-04-06T00:00:00"/>
    <d v="1899-12-30T01:21:00"/>
    <d v="1899-12-30T04:28:00"/>
    <d v="1899-12-30T03:07:00"/>
    <d v="1899-12-30T02:10:00"/>
    <d v="1899-12-30T00:57:00"/>
    <x v="0"/>
  </r>
  <r>
    <n v="500"/>
    <s v="Cliente_354"/>
    <n v="5"/>
    <d v="2023-04-06T01:17:00"/>
    <d v="2023-04-06T05:15:00"/>
    <x v="4"/>
    <s v="Desayuno"/>
    <x v="0"/>
    <n v="37.619999999999997"/>
    <s v="Ocupada"/>
    <x v="10"/>
    <x v="372"/>
    <n v="93"/>
    <d v="2023-04-06T00:00:00"/>
    <d v="1899-12-30T01:17:00"/>
    <d v="1899-12-30T05:15:00"/>
    <d v="1899-12-30T04:13:00"/>
    <d v="1899-12-30T00:42:00"/>
    <d v="1899-12-30T03:16:00"/>
    <x v="0"/>
  </r>
  <r>
    <n v="501"/>
    <s v="Cliente_637"/>
    <n v="1"/>
    <d v="2023-04-06T03:44:00"/>
    <d v="2023-04-06T06:31:00"/>
    <x v="1"/>
    <s v="Cena"/>
    <x v="2"/>
    <n v="28.38"/>
    <s v="Ocupada"/>
    <x v="5"/>
    <x v="373"/>
    <n v="138"/>
    <d v="2023-04-06T00:00:00"/>
    <d v="1899-12-30T03:44:00"/>
    <d v="1899-12-30T06:31:00"/>
    <d v="1899-12-30T03:02:00"/>
    <d v="1899-12-30T00:39:00"/>
    <d v="1899-12-30T02:08:00"/>
    <x v="0"/>
  </r>
  <r>
    <n v="502"/>
    <s v="Cliente_759"/>
    <n v="2"/>
    <d v="2023-04-06T00:45:00"/>
    <d v="2023-04-06T01:57:00"/>
    <x v="3"/>
    <s v="Almuerzo"/>
    <x v="2"/>
    <n v="32.9"/>
    <s v="Reservada"/>
    <x v="6"/>
    <x v="374"/>
    <n v="139"/>
    <d v="2023-04-06T00:00:00"/>
    <d v="1899-12-30T00:45:00"/>
    <d v="1899-12-30T01:57:00"/>
    <d v="1899-12-30T01:12:00"/>
    <d v="1899-12-30T01:13:00"/>
    <d v="1899-12-30T00:00:00"/>
    <x v="1"/>
  </r>
  <r>
    <n v="503"/>
    <s v="Cliente_948"/>
    <n v="1"/>
    <d v="2023-04-06T02:20:00"/>
    <d v="2023-04-06T04:02:00"/>
    <x v="0"/>
    <s v="Almuerzo"/>
    <x v="2"/>
    <n v="35.840000000000003"/>
    <s v="Reservada"/>
    <x v="0"/>
    <x v="201"/>
    <n v="137"/>
    <d v="2023-04-06T00:00:00"/>
    <d v="1899-12-30T02:20:00"/>
    <d v="1899-12-30T04:02:00"/>
    <d v="1899-12-30T01:42:00"/>
    <d v="1899-12-30T01:25:00"/>
    <d v="1899-12-30T00:17:00"/>
    <x v="0"/>
  </r>
  <r>
    <n v="504"/>
    <s v="Cliente_172"/>
    <n v="5"/>
    <d v="2023-04-06T02:10:00"/>
    <d v="2023-04-06T04:48:00"/>
    <x v="3"/>
    <s v="Cena"/>
    <x v="1"/>
    <n v="31.31"/>
    <s v="Reservada"/>
    <x v="2"/>
    <x v="71"/>
    <n v="54"/>
    <d v="2023-04-06T00:00:00"/>
    <d v="1899-12-30T02:10:00"/>
    <d v="1899-12-30T04:48:00"/>
    <d v="1899-12-30T02:38:00"/>
    <d v="1899-12-30T00:19:00"/>
    <d v="1899-12-30T02:19:00"/>
    <x v="0"/>
  </r>
  <r>
    <n v="505"/>
    <s v="Cliente_70"/>
    <n v="1"/>
    <d v="2023-04-06T02:38:00"/>
    <d v="2023-04-06T06:07:00"/>
    <x v="2"/>
    <s v="Cena"/>
    <x v="2"/>
    <n v="25.76"/>
    <s v="Reservada"/>
    <x v="1"/>
    <x v="375"/>
    <n v="155"/>
    <d v="2023-04-06T00:00:00"/>
    <d v="1899-12-30T02:38:00"/>
    <d v="1899-12-30T06:07:00"/>
    <d v="1899-12-30T03:29:00"/>
    <d v="1899-12-30T01:55:00"/>
    <d v="1899-12-30T01:34:00"/>
    <x v="0"/>
  </r>
  <r>
    <n v="506"/>
    <s v="Cliente_835"/>
    <n v="2"/>
    <d v="2023-04-06T02:01:00"/>
    <d v="2023-04-06T04:02:00"/>
    <x v="0"/>
    <s v="Cena"/>
    <x v="2"/>
    <n v="11.65"/>
    <s v="Ocupada"/>
    <x v="3"/>
    <x v="5"/>
    <n v="70"/>
    <d v="2023-04-06T00:00:00"/>
    <d v="1899-12-30T02:01:00"/>
    <d v="1899-12-30T04:02:00"/>
    <d v="1899-12-30T02:16:00"/>
    <d v="1899-12-30T00:05:00"/>
    <d v="1899-12-30T01:56:00"/>
    <x v="0"/>
  </r>
  <r>
    <n v="507"/>
    <s v="Cliente_989"/>
    <n v="4"/>
    <d v="2023-04-06T03:26:00"/>
    <d v="2023-04-06T04:30:00"/>
    <x v="2"/>
    <s v="Desayuno"/>
    <x v="2"/>
    <n v="43.42"/>
    <s v="Libre"/>
    <x v="6"/>
    <x v="376"/>
    <n v="210"/>
    <d v="2023-04-06T00:00:00"/>
    <d v="1899-12-30T03:26:00"/>
    <d v="1899-12-30T04:30:00"/>
    <d v="1899-12-30T01:04:00"/>
    <d v="1899-12-30T01:09:00"/>
    <d v="1899-12-30T00:00:00"/>
    <x v="1"/>
  </r>
  <r>
    <n v="508"/>
    <s v="Cliente_821"/>
    <n v="1"/>
    <d v="2023-04-06T02:50:00"/>
    <d v="2023-04-06T06:35:00"/>
    <x v="3"/>
    <s v="Almuerzo"/>
    <x v="2"/>
    <n v="42.8"/>
    <s v="Reservada"/>
    <x v="2"/>
    <x v="183"/>
    <n v="32"/>
    <d v="2023-04-06T00:00:00"/>
    <d v="1899-12-30T02:50:00"/>
    <d v="1899-12-30T06:35:00"/>
    <d v="1899-12-30T03:45:00"/>
    <d v="1899-12-30T00:34:00"/>
    <d v="1899-12-30T03:11:00"/>
    <x v="0"/>
  </r>
  <r>
    <n v="509"/>
    <s v="Cliente_977"/>
    <n v="3"/>
    <d v="2023-04-06T03:12:00"/>
    <d v="2023-04-06T06:02:00"/>
    <x v="1"/>
    <s v="Desayuno"/>
    <x v="2"/>
    <n v="16.260000000000002"/>
    <s v="Ocupada"/>
    <x v="2"/>
    <x v="18"/>
    <n v="80"/>
    <d v="2023-04-06T00:00:00"/>
    <d v="1899-12-30T03:12:00"/>
    <d v="1899-12-30T06:02:00"/>
    <d v="1899-12-30T03:05:00"/>
    <d v="1899-12-30T00:47:00"/>
    <d v="1899-12-30T02:03:00"/>
    <x v="0"/>
  </r>
  <r>
    <n v="510"/>
    <s v="Cliente_509"/>
    <n v="4"/>
    <d v="2023-04-06T03:32:00"/>
    <d v="2023-04-06T04:33:00"/>
    <x v="4"/>
    <s v="Almuerzo"/>
    <x v="2"/>
    <n v="14.97"/>
    <s v="Libre"/>
    <x v="3"/>
    <x v="38"/>
    <n v="36"/>
    <d v="2023-04-06T00:00:00"/>
    <d v="1899-12-30T03:32:00"/>
    <d v="1899-12-30T04:33:00"/>
    <d v="1899-12-30T01:01:00"/>
    <d v="1899-12-30T00:48:00"/>
    <d v="1899-12-30T00:13:00"/>
    <x v="0"/>
  </r>
  <r>
    <n v="511"/>
    <s v="Cliente_951"/>
    <n v="1"/>
    <d v="2023-04-06T01:38:00"/>
    <d v="2023-04-06T03:23:00"/>
    <x v="1"/>
    <s v="Almuerzo"/>
    <x v="2"/>
    <n v="35.950000000000003"/>
    <s v="Libre"/>
    <x v="10"/>
    <x v="377"/>
    <n v="137"/>
    <d v="2023-04-06T00:00:00"/>
    <d v="1899-12-30T01:38:00"/>
    <d v="1899-12-30T03:23:00"/>
    <d v="1899-12-30T01:45:00"/>
    <d v="1899-12-30T00:38:00"/>
    <d v="1899-12-30T01:07:00"/>
    <x v="0"/>
  </r>
  <r>
    <n v="512"/>
    <s v="Cliente_285"/>
    <n v="1"/>
    <d v="2023-04-06T01:19:00"/>
    <d v="2023-04-06T02:26:00"/>
    <x v="3"/>
    <s v="Almuerzo"/>
    <x v="2"/>
    <n v="37.369999999999997"/>
    <s v="Ocupada"/>
    <x v="0"/>
    <x v="312"/>
    <n v="128"/>
    <d v="2023-04-06T00:00:00"/>
    <d v="1899-12-30T01:19:00"/>
    <d v="1899-12-30T02:26:00"/>
    <d v="1899-12-30T01:22:00"/>
    <d v="1899-12-30T00:59:00"/>
    <d v="1899-12-30T00:08:00"/>
    <x v="0"/>
  </r>
  <r>
    <n v="513"/>
    <s v="Cliente_873"/>
    <n v="6"/>
    <d v="2023-04-06T01:28:00"/>
    <d v="2023-04-06T04:51:00"/>
    <x v="0"/>
    <s v="Desayuno"/>
    <x v="2"/>
    <n v="22.74"/>
    <s v="Ocupada"/>
    <x v="6"/>
    <x v="44"/>
    <n v="54"/>
    <d v="2023-04-06T00:00:00"/>
    <d v="1899-12-30T01:28:00"/>
    <d v="1899-12-30T04:51:00"/>
    <d v="1899-12-30T03:38:00"/>
    <d v="1899-12-30T00:56:00"/>
    <d v="1899-12-30T02:27:00"/>
    <x v="0"/>
  </r>
  <r>
    <n v="514"/>
    <s v="Cliente_819"/>
    <n v="5"/>
    <d v="2023-04-06T01:19:00"/>
    <d v="2023-04-06T04:36:00"/>
    <x v="4"/>
    <s v="Almuerzo"/>
    <x v="2"/>
    <n v="38.840000000000003"/>
    <s v="Libre"/>
    <x v="9"/>
    <x v="378"/>
    <n v="174"/>
    <d v="2023-04-06T00:00:00"/>
    <d v="1899-12-30T01:19:00"/>
    <d v="1899-12-30T04:36:00"/>
    <d v="1899-12-30T03:17:00"/>
    <d v="1899-12-30T01:52:00"/>
    <d v="1899-12-30T01:25:00"/>
    <x v="0"/>
  </r>
  <r>
    <n v="515"/>
    <s v="Cliente_690"/>
    <n v="2"/>
    <d v="2023-04-06T00:58:00"/>
    <d v="2023-04-06T02:03:00"/>
    <x v="2"/>
    <s v="Almuerzo"/>
    <x v="2"/>
    <n v="43.79"/>
    <s v="Ocupada"/>
    <x v="9"/>
    <x v="44"/>
    <n v="18"/>
    <d v="2023-04-06T00:00:00"/>
    <d v="1899-12-30T00:58:00"/>
    <d v="1899-12-30T02:03:00"/>
    <d v="1899-12-30T01:20:00"/>
    <d v="1899-12-30T00:13:00"/>
    <d v="1899-12-30T00:52:00"/>
    <x v="0"/>
  </r>
  <r>
    <n v="516"/>
    <s v="Cliente_334"/>
    <n v="2"/>
    <d v="2023-04-06T03:55:00"/>
    <d v="2023-04-06T04:59:00"/>
    <x v="4"/>
    <s v="Almuerzo"/>
    <x v="2"/>
    <n v="20.85"/>
    <s v="Reservada"/>
    <x v="3"/>
    <x v="379"/>
    <n v="146"/>
    <d v="2023-04-06T00:00:00"/>
    <d v="1899-12-30T03:55:00"/>
    <d v="1899-12-30T04:59:00"/>
    <d v="1899-12-30T01:04:00"/>
    <d v="1899-12-30T01:37:00"/>
    <d v="1899-12-30T00:00:00"/>
    <x v="1"/>
  </r>
  <r>
    <n v="517"/>
    <s v="Cliente_508"/>
    <n v="5"/>
    <d v="2023-04-06T01:35:00"/>
    <d v="2023-04-06T05:30:00"/>
    <x v="4"/>
    <s v="Almuerzo"/>
    <x v="1"/>
    <n v="23.92"/>
    <s v="Reservada"/>
    <x v="8"/>
    <x v="380"/>
    <n v="103"/>
    <d v="2023-04-06T00:00:00"/>
    <d v="1899-12-30T01:35:00"/>
    <d v="1899-12-30T05:30:00"/>
    <d v="1899-12-30T03:55:00"/>
    <d v="1899-12-30T01:05:00"/>
    <d v="1899-12-30T02:50:00"/>
    <x v="0"/>
  </r>
  <r>
    <n v="518"/>
    <s v="Cliente_830"/>
    <n v="6"/>
    <d v="2023-04-06T02:08:00"/>
    <d v="2023-04-06T06:02:00"/>
    <x v="4"/>
    <s v="Desayuno"/>
    <x v="2"/>
    <n v="18.48"/>
    <s v="Ocupada"/>
    <x v="1"/>
    <x v="348"/>
    <n v="77"/>
    <d v="2023-04-06T00:00:00"/>
    <d v="1899-12-30T02:08:00"/>
    <d v="1899-12-30T06:02:00"/>
    <d v="1899-12-30T04:09:00"/>
    <d v="1899-12-30T00:53:00"/>
    <d v="1899-12-30T03:01:00"/>
    <x v="0"/>
  </r>
  <r>
    <n v="519"/>
    <s v="Cliente_787"/>
    <n v="2"/>
    <d v="2023-04-06T00:48:00"/>
    <d v="2023-04-06T03:49:00"/>
    <x v="3"/>
    <s v="Almuerzo"/>
    <x v="2"/>
    <n v="34.590000000000003"/>
    <s v="Libre"/>
    <x v="3"/>
    <x v="381"/>
    <n v="245"/>
    <d v="2023-04-06T00:00:00"/>
    <d v="1899-12-30T00:48:00"/>
    <d v="1899-12-30T03:49:00"/>
    <d v="1899-12-30T03:01:00"/>
    <d v="1899-12-30T02:36:00"/>
    <d v="1899-12-30T00:25:00"/>
    <x v="0"/>
  </r>
  <r>
    <n v="520"/>
    <s v="Cliente_616"/>
    <n v="4"/>
    <d v="2023-04-06T03:35:00"/>
    <d v="2023-04-06T06:23:00"/>
    <x v="4"/>
    <s v="Cena"/>
    <x v="2"/>
    <n v="43.99"/>
    <s v="Libre"/>
    <x v="1"/>
    <x v="382"/>
    <n v="280"/>
    <d v="2023-04-06T00:00:00"/>
    <d v="1899-12-30T03:35:00"/>
    <d v="1899-12-30T06:23:00"/>
    <d v="1899-12-30T02:48:00"/>
    <d v="1899-12-30T02:01:00"/>
    <d v="1899-12-30T00:47:00"/>
    <x v="0"/>
  </r>
  <r>
    <n v="521"/>
    <s v="Cliente_422"/>
    <n v="2"/>
    <d v="2023-04-06T00:43:00"/>
    <d v="2023-04-06T02:54:00"/>
    <x v="4"/>
    <s v="Almuerzo"/>
    <x v="2"/>
    <n v="15.18"/>
    <s v="Libre"/>
    <x v="6"/>
    <x v="383"/>
    <n v="210"/>
    <d v="2023-04-06T00:00:00"/>
    <d v="1899-12-30T00:43:00"/>
    <d v="1899-12-30T02:54:00"/>
    <d v="1899-12-30T02:11:00"/>
    <d v="1899-12-30T01:31:00"/>
    <d v="1899-12-30T00:40:00"/>
    <x v="0"/>
  </r>
  <r>
    <n v="522"/>
    <s v="Cliente_740"/>
    <n v="5"/>
    <d v="2023-04-06T01:38:00"/>
    <d v="2023-04-06T04:26:00"/>
    <x v="4"/>
    <s v="Almuerzo"/>
    <x v="1"/>
    <n v="35.35"/>
    <s v="Libre"/>
    <x v="7"/>
    <x v="15"/>
    <n v="84"/>
    <d v="2023-04-06T00:00:00"/>
    <d v="1899-12-30T01:38:00"/>
    <d v="1899-12-30T04:26:00"/>
    <d v="1899-12-30T02:48:00"/>
    <d v="1899-12-30T00:47:00"/>
    <d v="1899-12-30T02:01:00"/>
    <x v="0"/>
  </r>
  <r>
    <n v="523"/>
    <s v="Cliente_930"/>
    <n v="3"/>
    <d v="2023-04-06T01:39:00"/>
    <d v="2023-04-06T04:42:00"/>
    <x v="3"/>
    <s v="Almuerzo"/>
    <x v="2"/>
    <n v="45.41"/>
    <s v="Ocupada"/>
    <x v="10"/>
    <x v="71"/>
    <n v="81"/>
    <d v="2023-04-06T00:00:00"/>
    <d v="1899-12-30T01:39:00"/>
    <d v="1899-12-30T04:42:00"/>
    <d v="1899-12-30T03:18:00"/>
    <d v="1899-12-30T00:51:00"/>
    <d v="1899-12-30T02:12:00"/>
    <x v="0"/>
  </r>
  <r>
    <n v="524"/>
    <s v="Cliente_218"/>
    <n v="4"/>
    <d v="2023-04-06T00:03:00"/>
    <d v="2023-04-06T02:32:00"/>
    <x v="0"/>
    <s v="Almuerzo"/>
    <x v="2"/>
    <n v="26.91"/>
    <s v="Ocupada"/>
    <x v="4"/>
    <x v="322"/>
    <n v="76"/>
    <d v="2023-04-06T00:00:00"/>
    <d v="1899-12-30T00:03:00"/>
    <d v="1899-12-30T02:32:00"/>
    <d v="1899-12-30T02:44:00"/>
    <d v="1899-12-30T01:01:00"/>
    <d v="1899-12-30T01:28:00"/>
    <x v="0"/>
  </r>
  <r>
    <n v="525"/>
    <s v="Cliente_318"/>
    <n v="3"/>
    <d v="2023-04-06T03:27:00"/>
    <d v="2023-04-06T07:14:00"/>
    <x v="0"/>
    <s v="Almuerzo"/>
    <x v="2"/>
    <n v="32.869999999999997"/>
    <s v="Ocupada"/>
    <x v="5"/>
    <x v="384"/>
    <n v="197"/>
    <d v="2023-04-06T00:00:00"/>
    <d v="1899-12-30T03:27:00"/>
    <d v="1899-12-30T07:14:00"/>
    <d v="1899-12-30T04:02:00"/>
    <d v="1899-12-30T01:17:00"/>
    <d v="1899-12-30T02:30:00"/>
    <x v="0"/>
  </r>
  <r>
    <n v="526"/>
    <s v="Cliente_257"/>
    <n v="6"/>
    <d v="2023-04-06T03:44:00"/>
    <d v="2023-04-06T05:41:00"/>
    <x v="4"/>
    <s v="Cena"/>
    <x v="0"/>
    <n v="43.02"/>
    <s v="Libre"/>
    <x v="6"/>
    <x v="195"/>
    <n v="33"/>
    <d v="2023-04-06T00:00:00"/>
    <d v="1899-12-30T03:44:00"/>
    <d v="1899-12-30T05:41:00"/>
    <d v="1899-12-30T01:57:00"/>
    <d v="1899-12-30T00:22:00"/>
    <d v="1899-12-30T01:35:00"/>
    <x v="0"/>
  </r>
  <r>
    <n v="527"/>
    <s v="Cliente_112"/>
    <n v="4"/>
    <d v="2023-04-06T03:41:00"/>
    <d v="2023-04-06T05:55:00"/>
    <x v="1"/>
    <s v="Desayuno"/>
    <x v="1"/>
    <n v="22.95"/>
    <s v="Ocupada"/>
    <x v="0"/>
    <x v="71"/>
    <n v="54"/>
    <d v="2023-04-06T00:00:00"/>
    <d v="1899-12-30T03:41:00"/>
    <d v="1899-12-30T05:55:00"/>
    <d v="1899-12-30T02:29:00"/>
    <d v="1899-12-30T00:31:00"/>
    <d v="1899-12-30T01:43:00"/>
    <x v="0"/>
  </r>
  <r>
    <n v="528"/>
    <s v="Cliente_95"/>
    <n v="2"/>
    <d v="2023-04-06T01:47:00"/>
    <d v="2023-04-06T03:48:00"/>
    <x v="2"/>
    <s v="Almuerzo"/>
    <x v="0"/>
    <n v="15.62"/>
    <s v="Reservada"/>
    <x v="6"/>
    <x v="385"/>
    <n v="78"/>
    <d v="2023-04-06T00:00:00"/>
    <d v="1899-12-30T01:47:00"/>
    <d v="1899-12-30T03:48:00"/>
    <d v="1899-12-30T02:01:00"/>
    <d v="1899-12-30T02:01:00"/>
    <d v="1899-12-30T00:00:00"/>
    <x v="1"/>
  </r>
  <r>
    <n v="529"/>
    <s v="Cliente_866"/>
    <n v="2"/>
    <d v="2023-04-06T01:58:00"/>
    <d v="2023-04-06T04:42:00"/>
    <x v="0"/>
    <s v="Almuerzo"/>
    <x v="2"/>
    <n v="25.91"/>
    <s v="Ocupada"/>
    <x v="0"/>
    <x v="386"/>
    <n v="208"/>
    <d v="2023-04-06T00:00:00"/>
    <d v="1899-12-30T01:58:00"/>
    <d v="1899-12-30T04:42:00"/>
    <d v="1899-12-30T02:59:00"/>
    <d v="1899-12-30T02:37:00"/>
    <d v="1899-12-30T00:07:00"/>
    <x v="0"/>
  </r>
  <r>
    <n v="530"/>
    <s v="Cliente_232"/>
    <n v="5"/>
    <d v="2023-04-06T02:13:00"/>
    <d v="2023-04-06T06:07:00"/>
    <x v="3"/>
    <s v="Almuerzo"/>
    <x v="2"/>
    <n v="30.19"/>
    <s v="Ocupada"/>
    <x v="3"/>
    <x v="387"/>
    <n v="160"/>
    <d v="2023-04-06T00:00:00"/>
    <d v="1899-12-30T02:13:00"/>
    <d v="1899-12-30T06:07:00"/>
    <d v="1899-12-30T04:09:00"/>
    <d v="1899-12-30T01:46:00"/>
    <d v="1899-12-30T02:08:00"/>
    <x v="0"/>
  </r>
  <r>
    <n v="531"/>
    <s v="Cliente_882"/>
    <n v="6"/>
    <d v="2023-04-06T03:03:00"/>
    <d v="2023-04-06T05:04:00"/>
    <x v="2"/>
    <s v="Cena"/>
    <x v="1"/>
    <n v="34.39"/>
    <s v="Libre"/>
    <x v="3"/>
    <x v="388"/>
    <n v="244"/>
    <d v="2023-04-06T00:00:00"/>
    <d v="1899-12-30T03:03:00"/>
    <d v="1899-12-30T05:04:00"/>
    <d v="1899-12-30T02:01:00"/>
    <d v="1899-12-30T03:19:00"/>
    <d v="1899-12-30T00:00:00"/>
    <x v="1"/>
  </r>
  <r>
    <n v="532"/>
    <s v="Cliente_63"/>
    <n v="3"/>
    <d v="2023-04-06T01:48:00"/>
    <d v="2023-04-06T05:26:00"/>
    <x v="0"/>
    <s v="Desayuno"/>
    <x v="0"/>
    <n v="17.95"/>
    <s v="Reservada"/>
    <x v="10"/>
    <x v="389"/>
    <n v="137"/>
    <d v="2023-04-06T00:00:00"/>
    <d v="1899-12-30T01:48:00"/>
    <d v="1899-12-30T05:26:00"/>
    <d v="1899-12-30T03:38:00"/>
    <d v="1899-12-30T00:59:00"/>
    <d v="1899-12-30T02:39:00"/>
    <x v="0"/>
  </r>
  <r>
    <n v="533"/>
    <s v="Cliente_336"/>
    <n v="3"/>
    <d v="2023-04-06T03:14:00"/>
    <d v="2023-04-06T05:20:00"/>
    <x v="3"/>
    <s v="Cena"/>
    <x v="0"/>
    <n v="20.09"/>
    <s v="Libre"/>
    <x v="8"/>
    <x v="300"/>
    <n v="41"/>
    <d v="2023-04-06T00:00:00"/>
    <d v="1899-12-30T03:14:00"/>
    <d v="1899-12-30T05:20:00"/>
    <d v="1899-12-30T02:06:00"/>
    <d v="1899-12-30T00:48:00"/>
    <d v="1899-12-30T01:18:00"/>
    <x v="0"/>
  </r>
  <r>
    <n v="534"/>
    <s v="Cliente_113"/>
    <n v="6"/>
    <d v="2023-04-06T01:02:00"/>
    <d v="2023-04-06T04:29:00"/>
    <x v="4"/>
    <s v="Cena"/>
    <x v="2"/>
    <n v="23.59"/>
    <s v="Reservada"/>
    <x v="2"/>
    <x v="390"/>
    <n v="147"/>
    <d v="2023-04-06T00:00:00"/>
    <d v="1899-12-30T01:02:00"/>
    <d v="1899-12-30T04:29:00"/>
    <d v="1899-12-30T03:27:00"/>
    <d v="1899-12-30T01:16:00"/>
    <d v="1899-12-30T02:11:00"/>
    <x v="0"/>
  </r>
  <r>
    <n v="535"/>
    <s v="Cliente_711"/>
    <n v="3"/>
    <d v="2023-04-06T00:57:00"/>
    <d v="2023-04-06T03:32:00"/>
    <x v="1"/>
    <s v="Desayuno"/>
    <x v="2"/>
    <n v="39.450000000000003"/>
    <s v="Libre"/>
    <x v="9"/>
    <x v="391"/>
    <n v="276"/>
    <d v="2023-04-06T00:00:00"/>
    <d v="1899-12-30T00:57:00"/>
    <d v="1899-12-30T03:32:00"/>
    <d v="1899-12-30T02:35:00"/>
    <d v="1899-12-30T01:53:00"/>
    <d v="1899-12-30T00:42:00"/>
    <x v="0"/>
  </r>
  <r>
    <n v="536"/>
    <s v="Cliente_785"/>
    <n v="2"/>
    <d v="2023-04-06T02:31:00"/>
    <d v="2023-04-06T04:39:00"/>
    <x v="4"/>
    <s v="Almuerzo"/>
    <x v="2"/>
    <n v="46"/>
    <s v="Reservada"/>
    <x v="9"/>
    <x v="392"/>
    <n v="212"/>
    <d v="2023-04-06T00:00:00"/>
    <d v="1899-12-30T02:31:00"/>
    <d v="1899-12-30T04:39:00"/>
    <d v="1899-12-30T02:08:00"/>
    <d v="1899-12-30T02:32:00"/>
    <d v="1899-12-30T00:00:00"/>
    <x v="1"/>
  </r>
  <r>
    <n v="537"/>
    <s v="Cliente_486"/>
    <n v="6"/>
    <d v="2023-04-06T00:24:00"/>
    <d v="2023-04-06T02:09:00"/>
    <x v="0"/>
    <s v="Desayuno"/>
    <x v="0"/>
    <n v="28.68"/>
    <s v="Ocupada"/>
    <x v="4"/>
    <x v="36"/>
    <n v="63"/>
    <d v="2023-04-06T00:00:00"/>
    <d v="1899-12-30T00:24:00"/>
    <d v="1899-12-30T02:09:00"/>
    <d v="1899-12-30T02:00:00"/>
    <d v="1899-12-30T00:21:00"/>
    <d v="1899-12-30T01:24:00"/>
    <x v="0"/>
  </r>
  <r>
    <n v="538"/>
    <s v="Cliente_397"/>
    <n v="4"/>
    <d v="2023-04-06T03:19:00"/>
    <d v="2023-04-06T05:33:00"/>
    <x v="4"/>
    <s v="Cena"/>
    <x v="0"/>
    <n v="41.35"/>
    <s v="Libre"/>
    <x v="1"/>
    <x v="393"/>
    <n v="142"/>
    <d v="2023-04-06T00:00:00"/>
    <d v="1899-12-30T03:19:00"/>
    <d v="1899-12-30T05:33:00"/>
    <d v="1899-12-30T02:14:00"/>
    <d v="1899-12-30T03:18:00"/>
    <d v="1899-12-30T00:00:00"/>
    <x v="1"/>
  </r>
  <r>
    <n v="539"/>
    <s v="Cliente_554"/>
    <n v="3"/>
    <d v="2023-04-06T03:51:00"/>
    <d v="2023-04-06T07:00:00"/>
    <x v="2"/>
    <s v="Desayuno"/>
    <x v="1"/>
    <n v="20.9"/>
    <s v="Libre"/>
    <x v="1"/>
    <x v="394"/>
    <n v="240"/>
    <d v="2023-04-06T00:00:00"/>
    <d v="1899-12-30T03:51:00"/>
    <d v="1899-12-30T07:00:00"/>
    <d v="1899-12-30T03:09:00"/>
    <d v="1899-12-30T02:09:00"/>
    <d v="1899-12-30T01:00:00"/>
    <x v="0"/>
  </r>
  <r>
    <n v="540"/>
    <s v="Cliente_320"/>
    <n v="4"/>
    <d v="2023-04-06T03:46:00"/>
    <d v="2023-04-06T06:56:00"/>
    <x v="1"/>
    <s v="Almuerzo"/>
    <x v="2"/>
    <n v="47.85"/>
    <s v="Reservada"/>
    <x v="7"/>
    <x v="395"/>
    <n v="124"/>
    <d v="2023-04-06T00:00:00"/>
    <d v="1899-12-30T03:46:00"/>
    <d v="1899-12-30T06:56:00"/>
    <d v="1899-12-30T03:10:00"/>
    <d v="1899-12-30T01:22:00"/>
    <d v="1899-12-30T01:48:00"/>
    <x v="0"/>
  </r>
  <r>
    <n v="541"/>
    <s v="Cliente_427"/>
    <n v="2"/>
    <d v="2023-04-06T00:33:00"/>
    <d v="2023-04-06T04:32:00"/>
    <x v="1"/>
    <s v="Desayuno"/>
    <x v="0"/>
    <n v="33.700000000000003"/>
    <s v="Reservada"/>
    <x v="1"/>
    <x v="396"/>
    <n v="202"/>
    <d v="2023-04-06T00:00:00"/>
    <d v="1899-12-30T00:33:00"/>
    <d v="1899-12-30T04:32:00"/>
    <d v="1899-12-30T03:59:00"/>
    <d v="1899-12-30T02:04:00"/>
    <d v="1899-12-30T01:55:00"/>
    <x v="0"/>
  </r>
  <r>
    <n v="542"/>
    <s v="Cliente_791"/>
    <n v="5"/>
    <d v="2023-04-06T02:47:00"/>
    <d v="2023-04-06T04:43:00"/>
    <x v="0"/>
    <s v="Desayuno"/>
    <x v="2"/>
    <n v="49.05"/>
    <s v="Reservada"/>
    <x v="9"/>
    <x v="397"/>
    <n v="148"/>
    <d v="2023-04-06T00:00:00"/>
    <d v="1899-12-30T02:47:00"/>
    <d v="1899-12-30T04:43:00"/>
    <d v="1899-12-30T01:56:00"/>
    <d v="1899-12-30T01:55:00"/>
    <d v="1899-12-30T00:01:00"/>
    <x v="0"/>
  </r>
  <r>
    <n v="543"/>
    <s v="Cliente_996"/>
    <n v="5"/>
    <d v="2023-04-06T00:47:00"/>
    <d v="2023-04-06T03:37:00"/>
    <x v="4"/>
    <s v="Cena"/>
    <x v="2"/>
    <n v="49.37"/>
    <s v="Reservada"/>
    <x v="3"/>
    <x v="398"/>
    <n v="206"/>
    <d v="2023-04-06T00:00:00"/>
    <d v="1899-12-30T00:47:00"/>
    <d v="1899-12-30T03:37:00"/>
    <d v="1899-12-30T02:50:00"/>
    <d v="1899-12-30T01:14:00"/>
    <d v="1899-12-30T01:36:00"/>
    <x v="0"/>
  </r>
  <r>
    <n v="544"/>
    <s v="Cliente_392"/>
    <n v="4"/>
    <d v="2023-04-06T03:17:00"/>
    <d v="2023-04-06T04:45:00"/>
    <x v="3"/>
    <s v="Almuerzo"/>
    <x v="2"/>
    <n v="44.91"/>
    <s v="Ocupada"/>
    <x v="8"/>
    <x v="5"/>
    <n v="70"/>
    <d v="2023-04-06T00:00:00"/>
    <d v="1899-12-30T03:17:00"/>
    <d v="1899-12-30T04:45:00"/>
    <d v="1899-12-30T01:43:00"/>
    <d v="1899-12-30T00:48:00"/>
    <d v="1899-12-30T00:40:00"/>
    <x v="0"/>
  </r>
  <r>
    <n v="545"/>
    <s v="Cliente_615"/>
    <n v="5"/>
    <d v="2023-04-06T02:39:00"/>
    <d v="2023-04-06T04:26:00"/>
    <x v="2"/>
    <s v="Almuerzo"/>
    <x v="1"/>
    <n v="12.18"/>
    <s v="Ocupada"/>
    <x v="9"/>
    <x v="399"/>
    <n v="130"/>
    <d v="2023-04-06T00:00:00"/>
    <d v="1899-12-30T02:39:00"/>
    <d v="1899-12-30T04:26:00"/>
    <d v="1899-12-30T02:02:00"/>
    <d v="1899-12-30T01:39:00"/>
    <d v="1899-12-30T00:08:00"/>
    <x v="0"/>
  </r>
  <r>
    <n v="546"/>
    <s v="Cliente_968"/>
    <n v="2"/>
    <d v="2023-04-06T03:14:00"/>
    <d v="2023-04-06T05:29:00"/>
    <x v="4"/>
    <s v="Almuerzo"/>
    <x v="0"/>
    <n v="47.81"/>
    <s v="Reservada"/>
    <x v="6"/>
    <x v="400"/>
    <n v="92"/>
    <d v="2023-04-06T00:00:00"/>
    <d v="1899-12-30T03:14:00"/>
    <d v="1899-12-30T05:29:00"/>
    <d v="1899-12-30T02:15:00"/>
    <d v="1899-12-30T01:31:00"/>
    <d v="1899-12-30T00:44:00"/>
    <x v="0"/>
  </r>
  <r>
    <n v="547"/>
    <s v="Cliente_206"/>
    <n v="3"/>
    <d v="2023-04-06T02:43:00"/>
    <d v="2023-04-06T04:36:00"/>
    <x v="3"/>
    <s v="Cena"/>
    <x v="2"/>
    <n v="20.04"/>
    <s v="Ocupada"/>
    <x v="1"/>
    <x v="401"/>
    <n v="227"/>
    <d v="2023-04-06T00:00:00"/>
    <d v="1899-12-30T02:43:00"/>
    <d v="1899-12-30T04:36:00"/>
    <d v="1899-12-30T02:08:00"/>
    <d v="1899-12-30T01:37:00"/>
    <d v="1899-12-30T00:16:00"/>
    <x v="0"/>
  </r>
  <r>
    <n v="548"/>
    <s v="Cliente_669"/>
    <n v="2"/>
    <d v="2023-04-06T00:55:00"/>
    <d v="2023-04-06T04:03:00"/>
    <x v="2"/>
    <s v="Almuerzo"/>
    <x v="2"/>
    <n v="28.88"/>
    <s v="Libre"/>
    <x v="9"/>
    <x v="402"/>
    <n v="96"/>
    <d v="2023-04-06T00:00:00"/>
    <d v="1899-12-30T00:55:00"/>
    <d v="1899-12-30T04:03:00"/>
    <d v="1899-12-30T03:08:00"/>
    <d v="1899-12-30T01:46:00"/>
    <d v="1899-12-30T01:22:00"/>
    <x v="0"/>
  </r>
  <r>
    <n v="549"/>
    <s v="Cliente_195"/>
    <n v="2"/>
    <d v="2023-04-06T01:33:00"/>
    <d v="2023-04-06T05:26:00"/>
    <x v="1"/>
    <s v="Almuerzo"/>
    <x v="2"/>
    <n v="35.340000000000003"/>
    <s v="Libre"/>
    <x v="1"/>
    <x v="403"/>
    <n v="162"/>
    <d v="2023-04-06T00:00:00"/>
    <d v="1899-12-30T01:33:00"/>
    <d v="1899-12-30T05:26:00"/>
    <d v="1899-12-30T03:53:00"/>
    <d v="1899-12-30T01:38:00"/>
    <d v="1899-12-30T02:15:00"/>
    <x v="0"/>
  </r>
  <r>
    <n v="550"/>
    <s v="Cliente_900"/>
    <n v="6"/>
    <d v="2023-04-06T01:08:00"/>
    <d v="2023-04-06T02:39:00"/>
    <x v="0"/>
    <s v="Almuerzo"/>
    <x v="2"/>
    <n v="28.33"/>
    <s v="Ocupada"/>
    <x v="2"/>
    <x v="404"/>
    <n v="124"/>
    <d v="2023-04-06T00:00:00"/>
    <d v="1899-12-30T01:08:00"/>
    <d v="1899-12-30T02:39:00"/>
    <d v="1899-12-30T01:46:00"/>
    <d v="1899-12-30T00:57:00"/>
    <d v="1899-12-30T00:34:00"/>
    <x v="0"/>
  </r>
  <r>
    <n v="551"/>
    <s v="Cliente_705"/>
    <n v="2"/>
    <d v="2023-04-06T02:58:00"/>
    <d v="2023-04-06T04:10:00"/>
    <x v="0"/>
    <s v="Desayuno"/>
    <x v="2"/>
    <n v="17.54"/>
    <s v="Reservada"/>
    <x v="3"/>
    <x v="405"/>
    <n v="171"/>
    <d v="2023-04-06T00:00:00"/>
    <d v="1899-12-30T02:58:00"/>
    <d v="1899-12-30T04:10:00"/>
    <d v="1899-12-30T01:12:00"/>
    <d v="1899-12-30T02:03:00"/>
    <d v="1899-12-30T00:00:00"/>
    <x v="1"/>
  </r>
  <r>
    <n v="552"/>
    <s v="Cliente_462"/>
    <n v="6"/>
    <d v="2023-04-06T00:26:00"/>
    <d v="2023-04-06T03:54:00"/>
    <x v="0"/>
    <s v="Cena"/>
    <x v="0"/>
    <n v="10.28"/>
    <s v="Libre"/>
    <x v="0"/>
    <x v="406"/>
    <n v="243"/>
    <d v="2023-04-06T00:00:00"/>
    <d v="1899-12-30T00:26:00"/>
    <d v="1899-12-30T03:54:00"/>
    <d v="1899-12-30T03:28:00"/>
    <d v="1899-12-30T01:55:00"/>
    <d v="1899-12-30T01:33:00"/>
    <x v="0"/>
  </r>
  <r>
    <n v="553"/>
    <s v="Cliente_809"/>
    <n v="2"/>
    <d v="2023-04-06T02:45:00"/>
    <d v="2023-04-06T05:24:00"/>
    <x v="0"/>
    <s v="Almuerzo"/>
    <x v="2"/>
    <n v="44.38"/>
    <s v="Libre"/>
    <x v="2"/>
    <x v="407"/>
    <n v="203"/>
    <d v="2023-04-06T00:00:00"/>
    <d v="1899-12-30T02:45:00"/>
    <d v="1899-12-30T05:24:00"/>
    <d v="1899-12-30T02:39:00"/>
    <d v="1899-12-30T02:58:00"/>
    <d v="1899-12-30T00:00:00"/>
    <x v="1"/>
  </r>
  <r>
    <n v="554"/>
    <s v="Cliente_21"/>
    <n v="6"/>
    <d v="2023-04-06T01:30:00"/>
    <d v="2023-04-06T02:55:00"/>
    <x v="0"/>
    <s v="Almuerzo"/>
    <x v="0"/>
    <n v="19.600000000000001"/>
    <s v="Ocupada"/>
    <x v="0"/>
    <x v="408"/>
    <n v="166"/>
    <d v="2023-04-06T00:00:00"/>
    <d v="1899-12-30T01:30:00"/>
    <d v="1899-12-30T02:55:00"/>
    <d v="1899-12-30T01:40:00"/>
    <d v="1899-12-30T01:11:00"/>
    <d v="1899-12-30T00:14:00"/>
    <x v="0"/>
  </r>
  <r>
    <n v="555"/>
    <s v="Cliente_110"/>
    <n v="1"/>
    <d v="2023-04-06T01:59:00"/>
    <d v="2023-04-06T05:02:00"/>
    <x v="2"/>
    <s v="Desayuno"/>
    <x v="1"/>
    <n v="41.08"/>
    <s v="Libre"/>
    <x v="2"/>
    <x v="35"/>
    <n v="30"/>
    <d v="2023-04-06T00:00:00"/>
    <d v="1899-12-30T01:59:00"/>
    <d v="1899-12-30T05:02:00"/>
    <d v="1899-12-30T03:03:00"/>
    <d v="1899-12-30T00:46:00"/>
    <d v="1899-12-30T02:17:00"/>
    <x v="0"/>
  </r>
  <r>
    <n v="556"/>
    <s v="Cliente_814"/>
    <n v="6"/>
    <d v="2023-04-06T03:57:00"/>
    <d v="2023-04-06T07:41:00"/>
    <x v="2"/>
    <s v="Almuerzo"/>
    <x v="0"/>
    <n v="14.09"/>
    <s v="Libre"/>
    <x v="3"/>
    <x v="205"/>
    <n v="76"/>
    <d v="2023-04-06T00:00:00"/>
    <d v="1899-12-30T03:57:00"/>
    <d v="1899-12-30T07:41:00"/>
    <d v="1899-12-30T03:44:00"/>
    <d v="1899-12-30T01:06:00"/>
    <d v="1899-12-30T02:38:00"/>
    <x v="0"/>
  </r>
  <r>
    <n v="557"/>
    <s v="Cliente_381"/>
    <n v="5"/>
    <d v="2023-04-06T03:52:00"/>
    <d v="2023-04-06T07:39:00"/>
    <x v="2"/>
    <s v="Almuerzo"/>
    <x v="1"/>
    <n v="35.880000000000003"/>
    <s v="Ocupada"/>
    <x v="8"/>
    <x v="409"/>
    <n v="177"/>
    <d v="2023-04-06T00:00:00"/>
    <d v="1899-12-30T03:52:00"/>
    <d v="1899-12-30T07:39:00"/>
    <d v="1899-12-30T04:02:00"/>
    <d v="1899-12-30T01:47:00"/>
    <d v="1899-12-30T02:00:00"/>
    <x v="0"/>
  </r>
  <r>
    <n v="558"/>
    <s v="Cliente_284"/>
    <n v="4"/>
    <d v="2023-04-06T00:18:00"/>
    <d v="2023-04-06T03:06:00"/>
    <x v="1"/>
    <s v="Almuerzo"/>
    <x v="2"/>
    <n v="45.26"/>
    <s v="Reservada"/>
    <x v="3"/>
    <x v="410"/>
    <n v="179"/>
    <d v="2023-04-06T00:00:00"/>
    <d v="1899-12-30T00:18:00"/>
    <d v="1899-12-30T03:06:00"/>
    <d v="1899-12-30T02:48:00"/>
    <d v="1899-12-30T02:47:00"/>
    <d v="1899-12-30T00:01:00"/>
    <x v="0"/>
  </r>
  <r>
    <n v="559"/>
    <s v="Cliente_728"/>
    <n v="1"/>
    <d v="2023-04-06T00:14:00"/>
    <d v="2023-04-06T03:59:00"/>
    <x v="2"/>
    <s v="Almuerzo"/>
    <x v="2"/>
    <n v="24.36"/>
    <s v="Reservada"/>
    <x v="7"/>
    <x v="195"/>
    <n v="99"/>
    <d v="2023-04-06T00:00:00"/>
    <d v="1899-12-30T00:14:00"/>
    <d v="1899-12-30T03:59:00"/>
    <d v="1899-12-30T03:45:00"/>
    <d v="1899-12-30T00:41:00"/>
    <d v="1899-12-30T03:04:00"/>
    <x v="0"/>
  </r>
  <r>
    <n v="560"/>
    <s v="Cliente_610"/>
    <n v="6"/>
    <d v="2023-04-06T00:15:00"/>
    <d v="2023-04-06T03:17:00"/>
    <x v="3"/>
    <s v="Cena"/>
    <x v="0"/>
    <n v="31.53"/>
    <s v="Reservada"/>
    <x v="10"/>
    <x v="411"/>
    <n v="111"/>
    <d v="2023-04-06T00:00:00"/>
    <d v="1899-12-30T00:15:00"/>
    <d v="1899-12-30T03:17:00"/>
    <d v="1899-12-30T03:02:00"/>
    <d v="1899-12-30T00:48:00"/>
    <d v="1899-12-30T02:14:00"/>
    <x v="0"/>
  </r>
  <r>
    <n v="561"/>
    <s v="Cliente_190"/>
    <n v="2"/>
    <d v="2023-04-06T01:13:00"/>
    <d v="2023-04-06T03:39:00"/>
    <x v="1"/>
    <s v="Almuerzo"/>
    <x v="2"/>
    <n v="44.24"/>
    <s v="Reservada"/>
    <x v="9"/>
    <x v="412"/>
    <n v="64"/>
    <d v="2023-04-06T00:00:00"/>
    <d v="1899-12-30T01:13:00"/>
    <d v="1899-12-30T03:39:00"/>
    <d v="1899-12-30T02:26:00"/>
    <d v="1899-12-30T01:04:00"/>
    <d v="1899-12-30T01:22:00"/>
    <x v="0"/>
  </r>
  <r>
    <n v="562"/>
    <s v="Cliente_454"/>
    <n v="3"/>
    <d v="2023-04-06T02:36:00"/>
    <d v="2023-04-06T06:20:00"/>
    <x v="1"/>
    <s v="Cena"/>
    <x v="2"/>
    <n v="21.49"/>
    <s v="Libre"/>
    <x v="5"/>
    <x v="413"/>
    <n v="288"/>
    <d v="2023-04-06T00:00:00"/>
    <d v="1899-12-30T02:36:00"/>
    <d v="1899-12-30T06:20:00"/>
    <d v="1899-12-30T03:44:00"/>
    <d v="1899-12-30T01:52:00"/>
    <d v="1899-12-30T01:52:00"/>
    <x v="0"/>
  </r>
  <r>
    <n v="563"/>
    <s v="Cliente_865"/>
    <n v="3"/>
    <d v="2023-04-06T03:04:00"/>
    <d v="2023-04-06T04:43:00"/>
    <x v="3"/>
    <s v="Desayuno"/>
    <x v="1"/>
    <n v="20.07"/>
    <s v="Ocupada"/>
    <x v="10"/>
    <x v="71"/>
    <n v="54"/>
    <d v="2023-04-06T00:00:00"/>
    <d v="1899-12-30T03:04:00"/>
    <d v="1899-12-30T04:43:00"/>
    <d v="1899-12-30T01:54:00"/>
    <d v="1899-12-30T00:37:00"/>
    <d v="1899-12-30T01:02:00"/>
    <x v="0"/>
  </r>
  <r>
    <n v="564"/>
    <s v="Cliente_825"/>
    <n v="3"/>
    <d v="2023-04-06T00:31:00"/>
    <d v="2023-04-06T02:23:00"/>
    <x v="3"/>
    <s v="Cena"/>
    <x v="1"/>
    <n v="33.08"/>
    <s v="Reservada"/>
    <x v="5"/>
    <x v="414"/>
    <n v="156"/>
    <d v="2023-04-06T00:00:00"/>
    <d v="1899-12-30T00:31:00"/>
    <d v="1899-12-30T02:23:00"/>
    <d v="1899-12-30T01:52:00"/>
    <d v="1899-12-30T00:54:00"/>
    <d v="1899-12-30T00:58:00"/>
    <x v="0"/>
  </r>
  <r>
    <n v="565"/>
    <s v="Cliente_134"/>
    <n v="6"/>
    <d v="2023-04-06T02:39:00"/>
    <d v="2023-04-06T05:29:00"/>
    <x v="1"/>
    <s v="Almuerzo"/>
    <x v="2"/>
    <n v="15.11"/>
    <s v="Libre"/>
    <x v="5"/>
    <x v="415"/>
    <n v="251"/>
    <d v="2023-04-06T00:00:00"/>
    <d v="1899-12-30T02:39:00"/>
    <d v="1899-12-30T05:29:00"/>
    <d v="1899-12-30T02:50:00"/>
    <d v="1899-12-30T01:38:00"/>
    <d v="1899-12-30T01:12:00"/>
    <x v="0"/>
  </r>
  <r>
    <n v="566"/>
    <s v="Cliente_88"/>
    <n v="3"/>
    <d v="2023-04-06T01:45:00"/>
    <d v="2023-04-06T04:57:00"/>
    <x v="0"/>
    <s v="Almuerzo"/>
    <x v="2"/>
    <n v="42.62"/>
    <s v="Libre"/>
    <x v="7"/>
    <x v="113"/>
    <n v="78"/>
    <d v="2023-04-06T00:00:00"/>
    <d v="1899-12-30T01:45:00"/>
    <d v="1899-12-30T04:57:00"/>
    <d v="1899-12-30T03:12:00"/>
    <d v="1899-12-30T00:56:00"/>
    <d v="1899-12-30T02:16:00"/>
    <x v="0"/>
  </r>
  <r>
    <n v="567"/>
    <s v="Cliente_789"/>
    <n v="4"/>
    <d v="2023-04-06T01:59:00"/>
    <d v="2023-04-06T05:16:00"/>
    <x v="4"/>
    <s v="Almuerzo"/>
    <x v="0"/>
    <n v="42.83"/>
    <s v="Ocupada"/>
    <x v="9"/>
    <x v="416"/>
    <n v="253"/>
    <d v="2023-04-06T00:00:00"/>
    <d v="1899-12-30T01:59:00"/>
    <d v="1899-12-30T05:16:00"/>
    <d v="1899-12-30T03:32:00"/>
    <d v="1899-12-30T01:42:00"/>
    <d v="1899-12-30T01:35:00"/>
    <x v="0"/>
  </r>
  <r>
    <n v="568"/>
    <s v="Cliente_63"/>
    <n v="1"/>
    <d v="2023-04-06T01:39:00"/>
    <d v="2023-04-06T03:28:00"/>
    <x v="4"/>
    <s v="Almuerzo"/>
    <x v="0"/>
    <n v="21.13"/>
    <s v="Ocupada"/>
    <x v="1"/>
    <x v="9"/>
    <n v="182"/>
    <d v="2023-04-06T00:00:00"/>
    <d v="1899-12-30T01:39:00"/>
    <d v="1899-12-30T03:28:00"/>
    <d v="1899-12-30T02:04:00"/>
    <d v="1899-12-30T01:24:00"/>
    <d v="1899-12-30T00:25:00"/>
    <x v="0"/>
  </r>
  <r>
    <n v="569"/>
    <s v="Cliente_555"/>
    <n v="5"/>
    <d v="2023-04-06T01:28:00"/>
    <d v="2023-04-06T03:05:00"/>
    <x v="1"/>
    <s v="Almuerzo"/>
    <x v="2"/>
    <n v="28.52"/>
    <s v="Reservada"/>
    <x v="6"/>
    <x v="417"/>
    <n v="131"/>
    <d v="2023-04-06T00:00:00"/>
    <d v="1899-12-30T01:28:00"/>
    <d v="1899-12-30T03:05:00"/>
    <d v="1899-12-30T01:37:00"/>
    <d v="1899-12-30T00:58:00"/>
    <d v="1899-12-30T00:39:00"/>
    <x v="0"/>
  </r>
  <r>
    <n v="570"/>
    <s v="Cliente_887"/>
    <n v="6"/>
    <d v="2023-04-06T02:40:00"/>
    <d v="2023-04-06T04:27:00"/>
    <x v="3"/>
    <s v="Almuerzo"/>
    <x v="2"/>
    <n v="38.4"/>
    <s v="Libre"/>
    <x v="1"/>
    <x v="330"/>
    <n v="85"/>
    <d v="2023-04-06T00:00:00"/>
    <d v="1899-12-30T02:40:00"/>
    <d v="1899-12-30T04:27:00"/>
    <d v="1899-12-30T01:47:00"/>
    <d v="1899-12-30T00:46:00"/>
    <d v="1899-12-30T01:01:00"/>
    <x v="0"/>
  </r>
  <r>
    <n v="571"/>
    <s v="Cliente_710"/>
    <n v="2"/>
    <d v="2023-04-06T01:21:00"/>
    <d v="2023-04-06T02:54:00"/>
    <x v="3"/>
    <s v="Almuerzo"/>
    <x v="2"/>
    <n v="49.54"/>
    <s v="Libre"/>
    <x v="4"/>
    <x v="71"/>
    <n v="54"/>
    <d v="2023-04-06T00:00:00"/>
    <d v="1899-12-30T01:21:00"/>
    <d v="1899-12-30T02:54:00"/>
    <d v="1899-12-30T01:33:00"/>
    <d v="1899-12-30T00:26:00"/>
    <d v="1899-12-30T01:07:00"/>
    <x v="0"/>
  </r>
  <r>
    <n v="572"/>
    <s v="Cliente_913"/>
    <n v="3"/>
    <d v="2023-04-06T02:53:00"/>
    <d v="2023-04-06T06:27:00"/>
    <x v="4"/>
    <s v="Almuerzo"/>
    <x v="1"/>
    <n v="46.21"/>
    <s v="Ocupada"/>
    <x v="2"/>
    <x v="418"/>
    <n v="74"/>
    <d v="2023-04-06T00:00:00"/>
    <d v="1899-12-30T02:53:00"/>
    <d v="1899-12-30T06:27:00"/>
    <d v="1899-12-30T03:49:00"/>
    <d v="1899-12-30T00:44:00"/>
    <d v="1899-12-30T02:50:00"/>
    <x v="0"/>
  </r>
  <r>
    <n v="573"/>
    <s v="Cliente_41"/>
    <n v="3"/>
    <d v="2023-04-06T03:12:00"/>
    <d v="2023-04-06T07:09:00"/>
    <x v="0"/>
    <s v="Almuerzo"/>
    <x v="2"/>
    <n v="47.08"/>
    <s v="Ocupada"/>
    <x v="9"/>
    <x v="419"/>
    <n v="165"/>
    <d v="2023-04-06T00:00:00"/>
    <d v="1899-12-30T03:12:00"/>
    <d v="1899-12-30T07:09:00"/>
    <d v="1899-12-30T04:12:00"/>
    <d v="1899-12-30T01:09:00"/>
    <d v="1899-12-30T02:48:00"/>
    <x v="0"/>
  </r>
  <r>
    <n v="574"/>
    <s v="Cliente_738"/>
    <n v="3"/>
    <d v="2023-04-06T00:31:00"/>
    <d v="2023-04-06T03:08:00"/>
    <x v="3"/>
    <s v="Almuerzo"/>
    <x v="2"/>
    <n v="42.57"/>
    <s v="Libre"/>
    <x v="2"/>
    <x v="420"/>
    <n v="207"/>
    <d v="2023-04-06T00:00:00"/>
    <d v="1899-12-30T00:31:00"/>
    <d v="1899-12-30T03:08:00"/>
    <d v="1899-12-30T02:37:00"/>
    <d v="1899-12-30T02:48:00"/>
    <d v="1899-12-30T00:00:00"/>
    <x v="1"/>
  </r>
  <r>
    <n v="575"/>
    <s v="Cliente_268"/>
    <n v="4"/>
    <d v="2023-04-06T01:36:00"/>
    <d v="2023-04-06T04:44:00"/>
    <x v="4"/>
    <s v="Almuerzo"/>
    <x v="2"/>
    <n v="33.520000000000003"/>
    <s v="Libre"/>
    <x v="3"/>
    <x v="44"/>
    <n v="18"/>
    <d v="2023-04-06T00:00:00"/>
    <d v="1899-12-30T01:36:00"/>
    <d v="1899-12-30T04:44:00"/>
    <d v="1899-12-30T03:08:00"/>
    <d v="1899-12-30T00:44:00"/>
    <d v="1899-12-30T02:24:00"/>
    <x v="0"/>
  </r>
  <r>
    <n v="576"/>
    <s v="Cliente_280"/>
    <n v="1"/>
    <d v="2023-04-06T03:57:00"/>
    <d v="2023-04-06T07:06:00"/>
    <x v="4"/>
    <s v="Cena"/>
    <x v="1"/>
    <n v="21.71"/>
    <s v="Reservada"/>
    <x v="7"/>
    <x v="421"/>
    <n v="234"/>
    <d v="2023-04-06T00:00:00"/>
    <d v="1899-12-30T03:57:00"/>
    <d v="1899-12-30T07:06:00"/>
    <d v="1899-12-30T03:09:00"/>
    <d v="1899-12-30T01:55:00"/>
    <d v="1899-12-30T01:14:00"/>
    <x v="0"/>
  </r>
  <r>
    <n v="577"/>
    <s v="Cliente_117"/>
    <n v="4"/>
    <d v="2023-04-06T03:13:00"/>
    <d v="2023-04-06T06:40:00"/>
    <x v="4"/>
    <s v="Almuerzo"/>
    <x v="2"/>
    <n v="34.119999999999997"/>
    <s v="Libre"/>
    <x v="4"/>
    <x v="422"/>
    <n v="40"/>
    <d v="2023-04-06T00:00:00"/>
    <d v="1899-12-30T03:13:00"/>
    <d v="1899-12-30T06:40:00"/>
    <d v="1899-12-30T03:27:00"/>
    <d v="1899-12-30T00:25:00"/>
    <d v="1899-12-30T03:02:00"/>
    <x v="0"/>
  </r>
  <r>
    <n v="578"/>
    <s v="Cliente_83"/>
    <n v="6"/>
    <d v="2023-04-06T02:11:00"/>
    <d v="2023-04-06T04:24:00"/>
    <x v="0"/>
    <s v="Almuerzo"/>
    <x v="2"/>
    <n v="32.799999999999997"/>
    <s v="Ocupada"/>
    <x v="0"/>
    <x v="35"/>
    <n v="90"/>
    <d v="2023-04-06T00:00:00"/>
    <d v="1899-12-30T02:11:00"/>
    <d v="1899-12-30T04:24:00"/>
    <d v="1899-12-30T02:28:00"/>
    <d v="1899-12-30T00:44:00"/>
    <d v="1899-12-30T01:29:00"/>
    <x v="0"/>
  </r>
  <r>
    <n v="579"/>
    <s v="Cliente_988"/>
    <n v="2"/>
    <d v="2023-04-06T00:10:00"/>
    <d v="2023-04-06T02:17:00"/>
    <x v="0"/>
    <s v="Almuerzo"/>
    <x v="2"/>
    <n v="35.96"/>
    <s v="Libre"/>
    <x v="3"/>
    <x v="83"/>
    <n v="50"/>
    <d v="2023-04-06T00:00:00"/>
    <d v="1899-12-30T00:10:00"/>
    <d v="1899-12-30T02:17:00"/>
    <d v="1899-12-30T02:07:00"/>
    <d v="1899-12-30T00:48:00"/>
    <d v="1899-12-30T01:19:00"/>
    <x v="0"/>
  </r>
  <r>
    <n v="580"/>
    <s v="Cliente_606"/>
    <n v="5"/>
    <d v="2023-04-06T00:06:00"/>
    <d v="2023-04-06T01:18:00"/>
    <x v="4"/>
    <s v="Almuerzo"/>
    <x v="0"/>
    <n v="44.54"/>
    <s v="Libre"/>
    <x v="7"/>
    <x v="195"/>
    <n v="33"/>
    <d v="2023-04-06T00:00:00"/>
    <d v="1899-12-30T00:06:00"/>
    <d v="1899-12-30T01:18:00"/>
    <d v="1899-12-30T01:12:00"/>
    <d v="1899-12-30T00:30:00"/>
    <d v="1899-12-30T00:42:00"/>
    <x v="0"/>
  </r>
  <r>
    <n v="581"/>
    <s v="Cliente_384"/>
    <n v="5"/>
    <d v="2023-04-06T03:33:00"/>
    <d v="2023-04-06T05:08:00"/>
    <x v="4"/>
    <s v="Almuerzo"/>
    <x v="2"/>
    <n v="13.27"/>
    <s v="Ocupada"/>
    <x v="4"/>
    <x v="165"/>
    <n v="123"/>
    <d v="2023-04-06T00:00:00"/>
    <d v="1899-12-30T03:33:00"/>
    <d v="1899-12-30T05:08:00"/>
    <d v="1899-12-30T01:50:00"/>
    <d v="1899-12-30T00:55:00"/>
    <d v="1899-12-30T00:40:00"/>
    <x v="0"/>
  </r>
  <r>
    <n v="582"/>
    <s v="Cliente_372"/>
    <n v="1"/>
    <d v="2023-04-06T03:48:00"/>
    <d v="2023-04-06T05:09:00"/>
    <x v="2"/>
    <s v="Almuerzo"/>
    <x v="2"/>
    <n v="20.23"/>
    <s v="Reservada"/>
    <x v="7"/>
    <x v="71"/>
    <n v="54"/>
    <d v="2023-04-06T00:00:00"/>
    <d v="1899-12-30T03:48:00"/>
    <d v="1899-12-30T05:09:00"/>
    <d v="1899-12-30T01:21:00"/>
    <d v="1899-12-30T00:42:00"/>
    <d v="1899-12-30T00:39:00"/>
    <x v="0"/>
  </r>
  <r>
    <n v="583"/>
    <s v="Cliente_429"/>
    <n v="2"/>
    <d v="2023-04-06T01:41:00"/>
    <d v="2023-04-06T03:34:00"/>
    <x v="2"/>
    <s v="Cena"/>
    <x v="0"/>
    <n v="35.99"/>
    <s v="Libre"/>
    <x v="2"/>
    <x v="423"/>
    <n v="243"/>
    <d v="2023-04-06T00:00:00"/>
    <d v="1899-12-30T01:41:00"/>
    <d v="1899-12-30T03:34:00"/>
    <d v="1899-12-30T01:53:00"/>
    <d v="1899-12-30T01:45:00"/>
    <d v="1899-12-30T00:08:00"/>
    <x v="0"/>
  </r>
  <r>
    <n v="584"/>
    <s v="Cliente_283"/>
    <n v="4"/>
    <d v="2023-04-06T03:35:00"/>
    <d v="2023-04-06T06:59:00"/>
    <x v="0"/>
    <s v="Almuerzo"/>
    <x v="0"/>
    <n v="36.979999999999997"/>
    <s v="Reservada"/>
    <x v="9"/>
    <x v="424"/>
    <n v="139"/>
    <d v="2023-04-06T00:00:00"/>
    <d v="1899-12-30T03:35:00"/>
    <d v="1899-12-30T06:59:00"/>
    <d v="1899-12-30T03:24:00"/>
    <d v="1899-12-30T01:54:00"/>
    <d v="1899-12-30T01:30:00"/>
    <x v="0"/>
  </r>
  <r>
    <n v="585"/>
    <s v="Cliente_876"/>
    <n v="5"/>
    <d v="2023-04-06T01:23:00"/>
    <d v="2023-04-06T02:37:00"/>
    <x v="0"/>
    <s v="Desayuno"/>
    <x v="2"/>
    <n v="10.07"/>
    <s v="Libre"/>
    <x v="8"/>
    <x v="425"/>
    <n v="128"/>
    <d v="2023-04-06T00:00:00"/>
    <d v="1899-12-30T01:23:00"/>
    <d v="1899-12-30T02:37:00"/>
    <d v="1899-12-30T01:14:00"/>
    <d v="1899-12-30T01:35:00"/>
    <d v="1899-12-30T00:00:00"/>
    <x v="1"/>
  </r>
  <r>
    <n v="586"/>
    <s v="Cliente_857"/>
    <n v="5"/>
    <d v="2023-04-06T00:44:00"/>
    <d v="2023-04-06T03:55:00"/>
    <x v="0"/>
    <s v="Cena"/>
    <x v="1"/>
    <n v="32.79"/>
    <s v="Ocupada"/>
    <x v="5"/>
    <x v="288"/>
    <n v="171"/>
    <d v="2023-04-06T00:00:00"/>
    <d v="1899-12-30T00:44:00"/>
    <d v="1899-12-30T03:55:00"/>
    <d v="1899-12-30T03:26:00"/>
    <d v="1899-12-30T01:32:00"/>
    <d v="1899-12-30T01:39:00"/>
    <x v="0"/>
  </r>
  <r>
    <n v="587"/>
    <s v="Cliente_208"/>
    <n v="4"/>
    <d v="2023-04-06T03:38:00"/>
    <d v="2023-04-06T04:42:00"/>
    <x v="0"/>
    <s v="Desayuno"/>
    <x v="2"/>
    <n v="35.03"/>
    <s v="Ocupada"/>
    <x v="7"/>
    <x v="114"/>
    <n v="48"/>
    <d v="2023-04-06T00:00:00"/>
    <d v="1899-12-30T03:38:00"/>
    <d v="1899-12-30T04:42:00"/>
    <d v="1899-12-30T01:19:00"/>
    <d v="1899-12-30T00:43:00"/>
    <d v="1899-12-30T00:21:00"/>
    <x v="0"/>
  </r>
  <r>
    <n v="588"/>
    <s v="Cliente_21"/>
    <n v="2"/>
    <d v="2023-04-06T02:20:00"/>
    <d v="2023-04-06T05:58:00"/>
    <x v="0"/>
    <s v="Cena"/>
    <x v="1"/>
    <n v="33.93"/>
    <s v="Libre"/>
    <x v="3"/>
    <x v="426"/>
    <n v="101"/>
    <d v="2023-04-06T00:00:00"/>
    <d v="1899-12-30T02:20:00"/>
    <d v="1899-12-30T05:58:00"/>
    <d v="1899-12-30T03:38:00"/>
    <d v="1899-12-30T00:37:00"/>
    <d v="1899-12-30T03:01:00"/>
    <x v="0"/>
  </r>
  <r>
    <n v="589"/>
    <s v="Cliente_443"/>
    <n v="4"/>
    <d v="2023-04-06T03:14:00"/>
    <d v="2023-04-06T05:57:00"/>
    <x v="4"/>
    <s v="Almuerzo"/>
    <x v="0"/>
    <n v="28.96"/>
    <s v="Libre"/>
    <x v="7"/>
    <x v="427"/>
    <n v="284"/>
    <d v="2023-04-06T00:00:00"/>
    <d v="1899-12-30T03:14:00"/>
    <d v="1899-12-30T05:57:00"/>
    <d v="1899-12-30T02:43:00"/>
    <d v="1899-12-30T02:00:00"/>
    <d v="1899-12-30T00:43:00"/>
    <x v="0"/>
  </r>
  <r>
    <n v="590"/>
    <s v="Cliente_240"/>
    <n v="6"/>
    <d v="2023-04-06T02:45:00"/>
    <d v="2023-04-06T04:27:00"/>
    <x v="2"/>
    <s v="Desayuno"/>
    <x v="2"/>
    <n v="40.94"/>
    <s v="Ocupada"/>
    <x v="5"/>
    <x v="428"/>
    <n v="122"/>
    <d v="2023-04-06T00:00:00"/>
    <d v="1899-12-30T02:45:00"/>
    <d v="1899-12-30T04:27:00"/>
    <d v="1899-12-30T01:57:00"/>
    <d v="1899-12-30T01:04:00"/>
    <d v="1899-12-30T00:38:00"/>
    <x v="0"/>
  </r>
  <r>
    <n v="591"/>
    <s v="Cliente_138"/>
    <n v="6"/>
    <d v="2023-04-06T03:44:00"/>
    <d v="2023-04-06T06:19:00"/>
    <x v="0"/>
    <s v="Desayuno"/>
    <x v="2"/>
    <n v="44.33"/>
    <s v="Libre"/>
    <x v="6"/>
    <x v="18"/>
    <n v="120"/>
    <d v="2023-04-06T00:00:00"/>
    <d v="1899-12-30T03:44:00"/>
    <d v="1899-12-30T06:19:00"/>
    <d v="1899-12-30T02:35:00"/>
    <d v="1899-12-30T00:51:00"/>
    <d v="1899-12-30T01:44:00"/>
    <x v="0"/>
  </r>
  <r>
    <n v="592"/>
    <s v="Cliente_177"/>
    <n v="1"/>
    <d v="2023-04-06T00:48:00"/>
    <d v="2023-04-06T02:40:00"/>
    <x v="2"/>
    <s v="Almuerzo"/>
    <x v="2"/>
    <n v="35.67"/>
    <s v="Reservada"/>
    <x v="8"/>
    <x v="429"/>
    <n v="94"/>
    <d v="2023-04-06T00:00:00"/>
    <d v="1899-12-30T00:48:00"/>
    <d v="1899-12-30T02:40:00"/>
    <d v="1899-12-30T01:52:00"/>
    <d v="1899-12-30T01:41:00"/>
    <d v="1899-12-30T00:11:00"/>
    <x v="0"/>
  </r>
  <r>
    <n v="593"/>
    <s v="Cliente_832"/>
    <n v="5"/>
    <d v="2023-04-06T00:25:00"/>
    <d v="2023-04-06T02:17:00"/>
    <x v="4"/>
    <s v="Almuerzo"/>
    <x v="0"/>
    <n v="48.8"/>
    <s v="Reservada"/>
    <x v="0"/>
    <x v="430"/>
    <n v="209"/>
    <d v="2023-04-06T00:00:00"/>
    <d v="1899-12-30T00:25:00"/>
    <d v="1899-12-30T02:17:00"/>
    <d v="1899-12-30T01:52:00"/>
    <d v="1899-12-30T00:48:00"/>
    <d v="1899-12-30T01:04:00"/>
    <x v="0"/>
  </r>
  <r>
    <n v="594"/>
    <s v="Cliente_480"/>
    <n v="1"/>
    <d v="2023-04-06T03:20:00"/>
    <d v="2023-04-06T04:49:00"/>
    <x v="0"/>
    <s v="Almuerzo"/>
    <x v="0"/>
    <n v="46.01"/>
    <s v="Libre"/>
    <x v="6"/>
    <x v="431"/>
    <n v="139"/>
    <d v="2023-04-06T00:00:00"/>
    <d v="1899-12-30T03:20:00"/>
    <d v="1899-12-30T04:49:00"/>
    <d v="1899-12-30T01:29:00"/>
    <d v="1899-12-30T01:38:00"/>
    <d v="1899-12-30T00:00:00"/>
    <x v="1"/>
  </r>
  <r>
    <n v="595"/>
    <s v="Cliente_290"/>
    <n v="5"/>
    <d v="2023-04-06T03:03:00"/>
    <d v="2023-04-06T05:27:00"/>
    <x v="2"/>
    <s v="Almuerzo"/>
    <x v="2"/>
    <n v="40.33"/>
    <s v="Ocupada"/>
    <x v="3"/>
    <x v="432"/>
    <n v="72"/>
    <d v="2023-04-06T00:00:00"/>
    <d v="1899-12-30T03:03:00"/>
    <d v="1899-12-30T05:27:00"/>
    <d v="1899-12-30T02:39:00"/>
    <d v="1899-12-30T00:49:00"/>
    <d v="1899-12-30T01:35:00"/>
    <x v="0"/>
  </r>
  <r>
    <n v="596"/>
    <s v="Cliente_351"/>
    <n v="2"/>
    <d v="2023-04-06T01:21:00"/>
    <d v="2023-04-06T03:39:00"/>
    <x v="2"/>
    <s v="Almuerzo"/>
    <x v="0"/>
    <n v="23.7"/>
    <s v="Ocupada"/>
    <x v="8"/>
    <x v="433"/>
    <n v="240"/>
    <d v="2023-04-06T00:00:00"/>
    <d v="1899-12-30T01:21:00"/>
    <d v="1899-12-30T03:39:00"/>
    <d v="1899-12-30T02:33:00"/>
    <d v="1899-12-30T02:38:00"/>
    <d v="1899-12-30T00:00:00"/>
    <x v="1"/>
  </r>
  <r>
    <n v="597"/>
    <s v="Cliente_354"/>
    <n v="1"/>
    <d v="2023-04-06T00:51:00"/>
    <d v="2023-04-06T03:51:00"/>
    <x v="1"/>
    <s v="Almuerzo"/>
    <x v="2"/>
    <n v="45.46"/>
    <s v="Ocupada"/>
    <x v="6"/>
    <x v="434"/>
    <n v="150"/>
    <d v="2023-04-06T00:00:00"/>
    <d v="1899-12-30T00:51:00"/>
    <d v="1899-12-30T03:51:00"/>
    <d v="1899-12-30T03:15:00"/>
    <d v="1899-12-30T02:21:00"/>
    <d v="1899-12-30T00:39:00"/>
    <x v="0"/>
  </r>
  <r>
    <n v="598"/>
    <s v="Cliente_344"/>
    <n v="6"/>
    <d v="2023-04-06T03:16:00"/>
    <d v="2023-04-06T06:59:00"/>
    <x v="3"/>
    <s v="Almuerzo"/>
    <x v="2"/>
    <n v="11.31"/>
    <s v="Reservada"/>
    <x v="0"/>
    <x v="435"/>
    <n v="209"/>
    <d v="2023-04-06T00:00:00"/>
    <d v="1899-12-30T03:16:00"/>
    <d v="1899-12-30T06:59:00"/>
    <d v="1899-12-30T03:43:00"/>
    <d v="1899-12-30T01:21:00"/>
    <d v="1899-12-30T02:22:00"/>
    <x v="0"/>
  </r>
  <r>
    <n v="599"/>
    <s v="Cliente_564"/>
    <n v="3"/>
    <d v="2023-04-06T00:34:00"/>
    <d v="2023-04-06T04:21:00"/>
    <x v="2"/>
    <s v="Almuerzo"/>
    <x v="2"/>
    <n v="30.97"/>
    <s v="Libre"/>
    <x v="3"/>
    <x v="436"/>
    <n v="169"/>
    <d v="2023-04-06T00:00:00"/>
    <d v="1899-12-30T00:34:00"/>
    <d v="1899-12-30T04:21:00"/>
    <d v="1899-12-30T03:47:00"/>
    <d v="1899-12-30T01:48:00"/>
    <d v="1899-12-30T01:59:00"/>
    <x v="0"/>
  </r>
  <r>
    <n v="600"/>
    <s v="Cliente_782"/>
    <n v="4"/>
    <d v="2023-04-06T03:58:00"/>
    <d v="2023-04-06T05:01:00"/>
    <x v="0"/>
    <s v="Almuerzo"/>
    <x v="0"/>
    <n v="41.35"/>
    <s v="Ocupada"/>
    <x v="9"/>
    <x v="10"/>
    <n v="144"/>
    <d v="2023-04-06T00:00:00"/>
    <d v="1899-12-30T03:58:00"/>
    <d v="1899-12-30T05:01:00"/>
    <d v="1899-12-30T01:18:00"/>
    <d v="1899-12-30T01:05:00"/>
    <d v="1899-12-30T00:00:00"/>
    <x v="1"/>
  </r>
  <r>
    <n v="601"/>
    <s v="Cliente_88"/>
    <n v="1"/>
    <d v="2023-04-06T02:43:00"/>
    <d v="2023-04-06T06:15:00"/>
    <x v="4"/>
    <s v="Cena"/>
    <x v="2"/>
    <n v="16.809999999999999"/>
    <s v="Libre"/>
    <x v="4"/>
    <x v="437"/>
    <n v="292"/>
    <d v="2023-04-06T00:00:00"/>
    <d v="1899-12-30T02:43:00"/>
    <d v="1899-12-30T06:15:00"/>
    <d v="1899-12-30T03:32:00"/>
    <d v="1899-12-30T01:55:00"/>
    <d v="1899-12-30T01:37:00"/>
    <x v="0"/>
  </r>
  <r>
    <n v="602"/>
    <s v="Cliente_165"/>
    <n v="3"/>
    <d v="2023-04-06T03:52:00"/>
    <d v="2023-04-06T07:00:00"/>
    <x v="2"/>
    <s v="Almuerzo"/>
    <x v="1"/>
    <n v="16.5"/>
    <s v="Reservada"/>
    <x v="0"/>
    <x v="438"/>
    <n v="266"/>
    <d v="2023-04-06T00:00:00"/>
    <d v="1899-12-30T03:52:00"/>
    <d v="1899-12-30T07:00:00"/>
    <d v="1899-12-30T03:08:00"/>
    <d v="1899-12-30T02:42:00"/>
    <d v="1899-12-30T00:26:00"/>
    <x v="0"/>
  </r>
  <r>
    <n v="603"/>
    <s v="Cliente_798"/>
    <n v="6"/>
    <d v="2023-04-06T00:51:00"/>
    <d v="2023-04-06T04:21:00"/>
    <x v="1"/>
    <s v="Almuerzo"/>
    <x v="2"/>
    <n v="24.2"/>
    <s v="Libre"/>
    <x v="7"/>
    <x v="79"/>
    <n v="62"/>
    <d v="2023-04-06T00:00:00"/>
    <d v="1899-12-30T00:51:00"/>
    <d v="1899-12-30T04:21:00"/>
    <d v="1899-12-30T03:30:00"/>
    <d v="1899-12-30T00:17:00"/>
    <d v="1899-12-30T03:13:00"/>
    <x v="0"/>
  </r>
  <r>
    <n v="604"/>
    <s v="Cliente_959"/>
    <n v="5"/>
    <d v="2023-04-06T01:18:00"/>
    <d v="2023-04-06T05:16:00"/>
    <x v="2"/>
    <s v="Almuerzo"/>
    <x v="2"/>
    <n v="42.6"/>
    <s v="Ocupada"/>
    <x v="8"/>
    <x v="5"/>
    <n v="105"/>
    <d v="2023-04-06T00:00:00"/>
    <d v="1899-12-30T01:18:00"/>
    <d v="1899-12-30T05:16:00"/>
    <d v="1899-12-30T04:13:00"/>
    <d v="1899-12-30T00:42:00"/>
    <d v="1899-12-30T03:16:00"/>
    <x v="0"/>
  </r>
  <r>
    <n v="605"/>
    <s v="Cliente_608"/>
    <n v="2"/>
    <d v="2023-04-06T02:49:00"/>
    <d v="2023-04-06T06:24:00"/>
    <x v="0"/>
    <s v="Almuerzo"/>
    <x v="1"/>
    <n v="24.38"/>
    <s v="Ocupada"/>
    <x v="7"/>
    <x v="439"/>
    <n v="220"/>
    <d v="2023-04-06T00:00:00"/>
    <d v="1899-12-30T02:49:00"/>
    <d v="1899-12-30T06:24:00"/>
    <d v="1899-12-30T03:50:00"/>
    <d v="1899-12-30T02:56:00"/>
    <d v="1899-12-30T00:39:00"/>
    <x v="0"/>
  </r>
  <r>
    <n v="606"/>
    <s v="Cliente_434"/>
    <n v="2"/>
    <d v="2023-04-06T03:14:00"/>
    <d v="2023-04-06T06:06:00"/>
    <x v="3"/>
    <s v="Almuerzo"/>
    <x v="2"/>
    <n v="31.58"/>
    <s v="Ocupada"/>
    <x v="5"/>
    <x v="440"/>
    <n v="183"/>
    <d v="2023-04-06T00:00:00"/>
    <d v="1899-12-30T03:14:00"/>
    <d v="1899-12-30T06:06:00"/>
    <d v="1899-12-30T03:07:00"/>
    <d v="1899-12-30T02:25:00"/>
    <d v="1899-12-30T00:27:00"/>
    <x v="0"/>
  </r>
  <r>
    <n v="607"/>
    <s v="Cliente_377"/>
    <n v="1"/>
    <d v="2023-04-06T01:24:00"/>
    <d v="2023-04-06T03:29:00"/>
    <x v="3"/>
    <s v="Almuerzo"/>
    <x v="2"/>
    <n v="28.9"/>
    <s v="Ocupada"/>
    <x v="3"/>
    <x v="272"/>
    <n v="68"/>
    <d v="2023-04-06T00:00:00"/>
    <d v="1899-12-30T01:24:00"/>
    <d v="1899-12-30T03:29:00"/>
    <d v="1899-12-30T02:20:00"/>
    <d v="1899-12-30T01:09:00"/>
    <d v="1899-12-30T00:56:00"/>
    <x v="0"/>
  </r>
  <r>
    <n v="608"/>
    <s v="Cliente_657"/>
    <n v="6"/>
    <d v="2023-04-06T03:58:00"/>
    <d v="2023-04-06T07:20:00"/>
    <x v="0"/>
    <s v="Almuerzo"/>
    <x v="2"/>
    <n v="36.549999999999997"/>
    <s v="Reservada"/>
    <x v="0"/>
    <x v="12"/>
    <n v="29"/>
    <d v="2023-04-06T00:00:00"/>
    <d v="1899-12-30T03:58:00"/>
    <d v="1899-12-30T07:20:00"/>
    <d v="1899-12-30T03:22:00"/>
    <d v="1899-12-30T00:45:00"/>
    <d v="1899-12-30T02:37:00"/>
    <x v="0"/>
  </r>
  <r>
    <n v="609"/>
    <s v="Cliente_331"/>
    <n v="4"/>
    <d v="2023-04-06T03:23:00"/>
    <d v="2023-04-06T07:02:00"/>
    <x v="1"/>
    <s v="Almuerzo"/>
    <x v="2"/>
    <n v="23.29"/>
    <s v="Reservada"/>
    <x v="8"/>
    <x v="183"/>
    <n v="32"/>
    <d v="2023-04-06T00:00:00"/>
    <d v="1899-12-30T03:23:00"/>
    <d v="1899-12-30T07:02:00"/>
    <d v="1899-12-30T03:39:00"/>
    <d v="1899-12-30T00:27:00"/>
    <d v="1899-12-30T03:12:00"/>
    <x v="0"/>
  </r>
  <r>
    <n v="610"/>
    <s v="Cliente_728"/>
    <n v="4"/>
    <d v="2023-04-06T02:12:00"/>
    <d v="2023-04-06T04:11:00"/>
    <x v="3"/>
    <s v="Cena"/>
    <x v="2"/>
    <n v="37.9"/>
    <s v="Ocupada"/>
    <x v="3"/>
    <x v="441"/>
    <n v="44"/>
    <d v="2023-04-06T00:00:00"/>
    <d v="1899-12-30T02:12:00"/>
    <d v="1899-12-30T04:11:00"/>
    <d v="1899-12-30T02:14:00"/>
    <d v="1899-12-30T00:47:00"/>
    <d v="1899-12-30T01:12:00"/>
    <x v="0"/>
  </r>
  <r>
    <n v="611"/>
    <s v="Cliente_224"/>
    <n v="1"/>
    <d v="2023-04-06T03:55:00"/>
    <d v="2023-04-06T07:43:00"/>
    <x v="1"/>
    <s v="Almuerzo"/>
    <x v="2"/>
    <n v="44.28"/>
    <s v="Ocupada"/>
    <x v="2"/>
    <x v="442"/>
    <n v="78"/>
    <d v="2023-04-06T00:00:00"/>
    <d v="1899-12-30T03:55:00"/>
    <d v="1899-12-30T07:43:00"/>
    <d v="1899-12-30T04:03:00"/>
    <d v="1899-12-30T01:23:00"/>
    <d v="1899-12-30T02:25:00"/>
    <x v="0"/>
  </r>
  <r>
    <n v="612"/>
    <s v="Cliente_680"/>
    <n v="4"/>
    <d v="2023-04-06T01:12:00"/>
    <d v="2023-04-06T05:00:00"/>
    <x v="3"/>
    <s v="Almuerzo"/>
    <x v="2"/>
    <n v="23.54"/>
    <s v="Reservada"/>
    <x v="3"/>
    <x v="443"/>
    <n v="231"/>
    <d v="2023-04-06T00:00:00"/>
    <d v="1899-12-30T01:12:00"/>
    <d v="1899-12-30T05:00:00"/>
    <d v="1899-12-30T03:48:00"/>
    <d v="1899-12-30T02:09:00"/>
    <d v="1899-12-30T01:39:00"/>
    <x v="0"/>
  </r>
  <r>
    <n v="613"/>
    <s v="Cliente_230"/>
    <n v="5"/>
    <d v="2023-04-06T01:57:00"/>
    <d v="2023-04-06T03:35:00"/>
    <x v="2"/>
    <s v="Desayuno"/>
    <x v="1"/>
    <n v="23.56"/>
    <s v="Reservada"/>
    <x v="0"/>
    <x v="444"/>
    <n v="285"/>
    <d v="2023-04-06T00:00:00"/>
    <d v="1899-12-30T01:57:00"/>
    <d v="1899-12-30T03:35:00"/>
    <d v="1899-12-30T01:38:00"/>
    <d v="1899-12-30T02:32:00"/>
    <d v="1899-12-30T00:00:00"/>
    <x v="1"/>
  </r>
  <r>
    <n v="614"/>
    <s v="Cliente_823"/>
    <n v="6"/>
    <d v="2023-04-06T02:32:00"/>
    <d v="2023-04-06T04:37:00"/>
    <x v="1"/>
    <s v="Desayuno"/>
    <x v="0"/>
    <n v="26.48"/>
    <s v="Reservada"/>
    <x v="5"/>
    <x v="114"/>
    <n v="72"/>
    <d v="2023-04-06T00:00:00"/>
    <d v="1899-12-30T02:32:00"/>
    <d v="1899-12-30T04:37:00"/>
    <d v="1899-12-30T02:05:00"/>
    <d v="1899-12-30T00:50:00"/>
    <d v="1899-12-30T01:15:00"/>
    <x v="0"/>
  </r>
  <r>
    <n v="615"/>
    <s v="Cliente_513"/>
    <n v="1"/>
    <d v="2023-04-06T00:46:00"/>
    <d v="2023-04-06T01:53:00"/>
    <x v="3"/>
    <s v="Cena"/>
    <x v="2"/>
    <n v="18.420000000000002"/>
    <s v="Ocupada"/>
    <x v="8"/>
    <x v="445"/>
    <n v="333"/>
    <d v="2023-04-06T00:00:00"/>
    <d v="1899-12-30T00:46:00"/>
    <d v="1899-12-30T01:53:00"/>
    <d v="1899-12-30T01:22:00"/>
    <d v="1899-12-30T02:36:00"/>
    <d v="1899-12-30T00:00:00"/>
    <x v="1"/>
  </r>
  <r>
    <n v="616"/>
    <s v="Cliente_608"/>
    <n v="4"/>
    <d v="2023-04-06T00:14:00"/>
    <d v="2023-04-06T03:36:00"/>
    <x v="3"/>
    <s v="Cena"/>
    <x v="2"/>
    <n v="23.89"/>
    <s v="Ocupada"/>
    <x v="5"/>
    <x v="0"/>
    <n v="132"/>
    <d v="2023-04-06T00:00:00"/>
    <d v="1899-12-30T00:14:00"/>
    <d v="1899-12-30T03:36:00"/>
    <d v="1899-12-30T03:37:00"/>
    <d v="1899-12-30T00:47:00"/>
    <d v="1899-12-30T02:35:00"/>
    <x v="0"/>
  </r>
  <r>
    <n v="617"/>
    <s v="Cliente_27"/>
    <n v="5"/>
    <d v="2023-04-06T01:20:00"/>
    <d v="2023-04-06T05:17:00"/>
    <x v="2"/>
    <s v="Almuerzo"/>
    <x v="2"/>
    <n v="38.18"/>
    <s v="Libre"/>
    <x v="7"/>
    <x v="247"/>
    <n v="142"/>
    <d v="2023-04-06T00:00:00"/>
    <d v="1899-12-30T01:20:00"/>
    <d v="1899-12-30T05:17:00"/>
    <d v="1899-12-30T03:57:00"/>
    <d v="1899-12-30T00:51:00"/>
    <d v="1899-12-30T03:06:00"/>
    <x v="0"/>
  </r>
  <r>
    <n v="618"/>
    <s v="Cliente_973"/>
    <n v="5"/>
    <d v="2023-04-06T00:56:00"/>
    <d v="2023-04-06T03:12:00"/>
    <x v="4"/>
    <s v="Desayuno"/>
    <x v="2"/>
    <n v="25.93"/>
    <s v="Libre"/>
    <x v="9"/>
    <x v="446"/>
    <n v="319"/>
    <d v="2023-04-06T00:00:00"/>
    <d v="1899-12-30T00:56:00"/>
    <d v="1899-12-30T03:12:00"/>
    <d v="1899-12-30T02:16:00"/>
    <d v="1899-12-30T01:58:00"/>
    <d v="1899-12-30T00:18:00"/>
    <x v="0"/>
  </r>
  <r>
    <n v="619"/>
    <s v="Cliente_619"/>
    <n v="4"/>
    <d v="2023-04-06T00:16:00"/>
    <d v="2023-04-06T02:41:00"/>
    <x v="3"/>
    <s v="Cena"/>
    <x v="2"/>
    <n v="16.440000000000001"/>
    <s v="Reservada"/>
    <x v="8"/>
    <x v="447"/>
    <n v="132"/>
    <d v="2023-04-06T00:00:00"/>
    <d v="1899-12-30T00:16:00"/>
    <d v="1899-12-30T02:41:00"/>
    <d v="1899-12-30T02:25:00"/>
    <d v="1899-12-30T01:36:00"/>
    <d v="1899-12-30T00:49:00"/>
    <x v="0"/>
  </r>
  <r>
    <n v="620"/>
    <s v="Cliente_592"/>
    <n v="3"/>
    <d v="2023-04-06T02:49:00"/>
    <d v="2023-04-06T06:07:00"/>
    <x v="4"/>
    <s v="Almuerzo"/>
    <x v="2"/>
    <n v="26.64"/>
    <s v="Reservada"/>
    <x v="3"/>
    <x v="76"/>
    <n v="57"/>
    <d v="2023-04-06T00:00:00"/>
    <d v="1899-12-30T02:49:00"/>
    <d v="1899-12-30T06:07:00"/>
    <d v="1899-12-30T03:18:00"/>
    <d v="1899-12-30T00:40:00"/>
    <d v="1899-12-30T02:38:00"/>
    <x v="0"/>
  </r>
  <r>
    <n v="621"/>
    <s v="Cliente_575"/>
    <n v="2"/>
    <d v="2023-04-06T01:08:00"/>
    <d v="2023-04-06T02:27:00"/>
    <x v="2"/>
    <s v="Almuerzo"/>
    <x v="2"/>
    <n v="42.27"/>
    <s v="Ocupada"/>
    <x v="8"/>
    <x v="5"/>
    <n v="105"/>
    <d v="2023-04-06T00:00:00"/>
    <d v="1899-12-30T01:08:00"/>
    <d v="1899-12-30T02:27:00"/>
    <d v="1899-12-30T01:34:00"/>
    <d v="1899-12-30T00:08:00"/>
    <d v="1899-12-30T01:11:00"/>
    <x v="0"/>
  </r>
  <r>
    <n v="622"/>
    <s v="Cliente_117"/>
    <n v="5"/>
    <d v="2023-04-06T02:07:00"/>
    <d v="2023-04-06T05:31:00"/>
    <x v="0"/>
    <s v="Cena"/>
    <x v="2"/>
    <n v="11.47"/>
    <s v="Reservada"/>
    <x v="10"/>
    <x v="448"/>
    <n v="121"/>
    <d v="2023-04-06T00:00:00"/>
    <d v="1899-12-30T02:07:00"/>
    <d v="1899-12-30T05:31:00"/>
    <d v="1899-12-30T03:24:00"/>
    <d v="1899-12-30T01:18:00"/>
    <d v="1899-12-30T02:06:00"/>
    <x v="0"/>
  </r>
  <r>
    <n v="623"/>
    <s v="Cliente_395"/>
    <n v="1"/>
    <d v="2023-04-06T00:45:00"/>
    <d v="2023-04-06T03:10:00"/>
    <x v="0"/>
    <s v="Almuerzo"/>
    <x v="1"/>
    <n v="22.05"/>
    <s v="Libre"/>
    <x v="7"/>
    <x v="449"/>
    <n v="235"/>
    <d v="2023-04-06T00:00:00"/>
    <d v="1899-12-30T00:45:00"/>
    <d v="1899-12-30T03:10:00"/>
    <d v="1899-12-30T02:25:00"/>
    <d v="1899-12-30T02:25:00"/>
    <d v="1899-12-30T00:00:00"/>
    <x v="0"/>
  </r>
  <r>
    <n v="624"/>
    <s v="Cliente_833"/>
    <n v="4"/>
    <d v="2023-04-06T01:56:00"/>
    <d v="2023-04-06T03:26:00"/>
    <x v="1"/>
    <s v="Cena"/>
    <x v="2"/>
    <n v="38"/>
    <s v="Reservada"/>
    <x v="10"/>
    <x v="450"/>
    <n v="102"/>
    <d v="2023-04-06T00:00:00"/>
    <d v="1899-12-30T01:56:00"/>
    <d v="1899-12-30T03:26:00"/>
    <d v="1899-12-30T01:30:00"/>
    <d v="1899-12-30T01:19:00"/>
    <d v="1899-12-30T00:11:00"/>
    <x v="0"/>
  </r>
  <r>
    <n v="625"/>
    <s v="Cliente_511"/>
    <n v="4"/>
    <d v="2023-04-06T00:09:00"/>
    <d v="2023-04-06T03:22:00"/>
    <x v="4"/>
    <s v="Cena"/>
    <x v="2"/>
    <n v="41.73"/>
    <s v="Ocupada"/>
    <x v="9"/>
    <x v="451"/>
    <n v="139"/>
    <d v="2023-04-06T00:00:00"/>
    <d v="1899-12-30T00:09:00"/>
    <d v="1899-12-30T03:22:00"/>
    <d v="1899-12-30T03:28:00"/>
    <d v="1899-12-30T01:37:00"/>
    <d v="1899-12-30T01:36:00"/>
    <x v="0"/>
  </r>
  <r>
    <n v="626"/>
    <s v="Cliente_772"/>
    <n v="4"/>
    <d v="2023-04-06T02:45:00"/>
    <d v="2023-04-06T04:10:00"/>
    <x v="4"/>
    <s v="Desayuno"/>
    <x v="2"/>
    <n v="19.239999999999998"/>
    <s v="Libre"/>
    <x v="10"/>
    <x v="452"/>
    <n v="137"/>
    <d v="2023-04-06T00:00:00"/>
    <d v="1899-12-30T02:45:00"/>
    <d v="1899-12-30T04:10:00"/>
    <d v="1899-12-30T01:25:00"/>
    <d v="1899-12-30T00:58:00"/>
    <d v="1899-12-30T00:27:00"/>
    <x v="0"/>
  </r>
  <r>
    <n v="627"/>
    <s v="Cliente_336"/>
    <n v="3"/>
    <d v="2023-04-06T02:23:00"/>
    <d v="2023-04-06T04:13:00"/>
    <x v="0"/>
    <s v="Almuerzo"/>
    <x v="2"/>
    <n v="44.24"/>
    <s v="Ocupada"/>
    <x v="8"/>
    <x v="36"/>
    <n v="21"/>
    <d v="2023-04-06T00:00:00"/>
    <d v="1899-12-30T02:23:00"/>
    <d v="1899-12-30T04:13:00"/>
    <d v="1899-12-30T02:05:00"/>
    <d v="1899-12-30T00:37:00"/>
    <d v="1899-12-30T01:13:00"/>
    <x v="0"/>
  </r>
  <r>
    <n v="628"/>
    <s v="Cliente_124"/>
    <n v="1"/>
    <d v="2023-04-06T00:09:00"/>
    <d v="2023-04-06T01:37:00"/>
    <x v="0"/>
    <s v="Desayuno"/>
    <x v="2"/>
    <n v="15.03"/>
    <s v="Reservada"/>
    <x v="9"/>
    <x v="453"/>
    <n v="168"/>
    <d v="2023-04-06T00:00:00"/>
    <d v="1899-12-30T00:09:00"/>
    <d v="1899-12-30T01:37:00"/>
    <d v="1899-12-30T01:28:00"/>
    <d v="1899-12-30T00:43:00"/>
    <d v="1899-12-30T00:45:00"/>
    <x v="0"/>
  </r>
  <r>
    <n v="629"/>
    <s v="Cliente_828"/>
    <n v="2"/>
    <d v="2023-04-06T02:07:00"/>
    <d v="2023-04-06T05:55:00"/>
    <x v="4"/>
    <s v="Cena"/>
    <x v="0"/>
    <n v="26.07"/>
    <s v="Ocupada"/>
    <x v="10"/>
    <x v="454"/>
    <n v="130"/>
    <d v="2023-04-06T00:00:00"/>
    <d v="1899-12-30T02:07:00"/>
    <d v="1899-12-30T05:55:00"/>
    <d v="1899-12-30T04:03:00"/>
    <d v="1899-12-30T01:24:00"/>
    <d v="1899-12-30T02:24:00"/>
    <x v="0"/>
  </r>
  <r>
    <n v="630"/>
    <s v="Cliente_385"/>
    <n v="2"/>
    <d v="2023-04-06T00:02:00"/>
    <d v="2023-04-06T02:49:00"/>
    <x v="3"/>
    <s v="Almuerzo"/>
    <x v="0"/>
    <n v="36.619999999999997"/>
    <s v="Libre"/>
    <x v="6"/>
    <x v="455"/>
    <n v="182"/>
    <d v="2023-04-06T00:00:00"/>
    <d v="1899-12-30T00:02:00"/>
    <d v="1899-12-30T02:49:00"/>
    <d v="1899-12-30T02:47:00"/>
    <d v="1899-12-30T01:15:00"/>
    <d v="1899-12-30T01:32:00"/>
    <x v="0"/>
  </r>
  <r>
    <n v="631"/>
    <s v="Cliente_841"/>
    <n v="1"/>
    <d v="2023-04-06T00:21:00"/>
    <d v="2023-04-06T02:51:00"/>
    <x v="3"/>
    <s v="Cena"/>
    <x v="2"/>
    <n v="39.71"/>
    <s v="Reservada"/>
    <x v="1"/>
    <x v="147"/>
    <n v="66"/>
    <d v="2023-04-06T00:00:00"/>
    <d v="1899-12-30T00:21:00"/>
    <d v="1899-12-30T02:51:00"/>
    <d v="1899-12-30T02:30:00"/>
    <d v="1899-12-30T00:46:00"/>
    <d v="1899-12-30T01:44:00"/>
    <x v="0"/>
  </r>
  <r>
    <n v="632"/>
    <s v="Cliente_605"/>
    <n v="2"/>
    <d v="2023-04-06T00:15:00"/>
    <d v="2023-04-06T02:55:00"/>
    <x v="0"/>
    <s v="Desayuno"/>
    <x v="2"/>
    <n v="22.41"/>
    <s v="Libre"/>
    <x v="8"/>
    <x v="456"/>
    <n v="129"/>
    <d v="2023-04-06T00:00:00"/>
    <d v="1899-12-30T00:15:00"/>
    <d v="1899-12-30T02:55:00"/>
    <d v="1899-12-30T02:40:00"/>
    <d v="1899-12-30T01:28:00"/>
    <d v="1899-12-30T01:12:00"/>
    <x v="0"/>
  </r>
  <r>
    <n v="633"/>
    <s v="Cliente_197"/>
    <n v="5"/>
    <d v="2023-04-06T03:43:00"/>
    <d v="2023-04-06T05:28:00"/>
    <x v="0"/>
    <s v="Almuerzo"/>
    <x v="2"/>
    <n v="11.19"/>
    <s v="Reservada"/>
    <x v="6"/>
    <x v="457"/>
    <n v="236"/>
    <d v="2023-04-06T00:00:00"/>
    <d v="1899-12-30T03:43:00"/>
    <d v="1899-12-30T05:28:00"/>
    <d v="1899-12-30T01:45:00"/>
    <d v="1899-12-30T02:29:00"/>
    <d v="1899-12-30T00:00:00"/>
    <x v="1"/>
  </r>
  <r>
    <n v="634"/>
    <s v="Cliente_285"/>
    <n v="1"/>
    <d v="2023-04-06T00:03:00"/>
    <d v="2023-04-06T03:36:00"/>
    <x v="1"/>
    <s v="Desayuno"/>
    <x v="2"/>
    <n v="29.25"/>
    <s v="Reservada"/>
    <x v="5"/>
    <x v="458"/>
    <n v="344"/>
    <d v="2023-04-06T00:00:00"/>
    <d v="1899-12-30T00:03:00"/>
    <d v="1899-12-30T03:36:00"/>
    <d v="1899-12-30T03:33:00"/>
    <d v="1899-12-30T02:37:00"/>
    <d v="1899-12-30T00:56:00"/>
    <x v="0"/>
  </r>
  <r>
    <n v="635"/>
    <s v="Cliente_19"/>
    <n v="2"/>
    <d v="2023-04-06T00:17:00"/>
    <d v="2023-04-06T03:04:00"/>
    <x v="2"/>
    <s v="Almuerzo"/>
    <x v="2"/>
    <n v="22.15"/>
    <s v="Libre"/>
    <x v="4"/>
    <x v="12"/>
    <n v="58"/>
    <d v="2023-04-06T00:00:00"/>
    <d v="1899-12-30T00:17:00"/>
    <d v="1899-12-30T03:04:00"/>
    <d v="1899-12-30T02:47:00"/>
    <d v="1899-12-30T00:25:00"/>
    <d v="1899-12-30T02:22:00"/>
    <x v="0"/>
  </r>
  <r>
    <n v="636"/>
    <s v="Cliente_586"/>
    <n v="3"/>
    <d v="2023-04-06T03:35:00"/>
    <d v="2023-04-06T05:48:00"/>
    <x v="3"/>
    <s v="Cena"/>
    <x v="0"/>
    <n v="32.86"/>
    <s v="Libre"/>
    <x v="8"/>
    <x v="459"/>
    <n v="126"/>
    <d v="2023-04-06T00:00:00"/>
    <d v="1899-12-30T03:35:00"/>
    <d v="1899-12-30T05:48:00"/>
    <d v="1899-12-30T02:13:00"/>
    <d v="1899-12-30T02:31:00"/>
    <d v="1899-12-30T00:00:00"/>
    <x v="1"/>
  </r>
  <r>
    <n v="637"/>
    <s v="Cliente_687"/>
    <n v="3"/>
    <d v="2023-04-06T01:55:00"/>
    <d v="2023-04-06T04:32:00"/>
    <x v="4"/>
    <s v="Almuerzo"/>
    <x v="2"/>
    <n v="36.58"/>
    <s v="Reservada"/>
    <x v="8"/>
    <x v="460"/>
    <n v="117"/>
    <d v="2023-04-06T00:00:00"/>
    <d v="1899-12-30T01:55:00"/>
    <d v="1899-12-30T04:32:00"/>
    <d v="1899-12-30T02:37:00"/>
    <d v="1899-12-30T01:01:00"/>
    <d v="1899-12-30T01:36:00"/>
    <x v="0"/>
  </r>
  <r>
    <n v="638"/>
    <s v="Cliente_406"/>
    <n v="6"/>
    <d v="2023-04-06T00:54:00"/>
    <d v="2023-04-06T02:16:00"/>
    <x v="0"/>
    <s v="Cena"/>
    <x v="2"/>
    <n v="30.71"/>
    <s v="Ocupada"/>
    <x v="10"/>
    <x v="35"/>
    <n v="90"/>
    <d v="2023-04-06T00:00:00"/>
    <d v="1899-12-30T00:54:00"/>
    <d v="1899-12-30T02:16:00"/>
    <d v="1899-12-30T01:37:00"/>
    <d v="1899-12-30T00:44:00"/>
    <d v="1899-12-30T00:38:00"/>
    <x v="0"/>
  </r>
  <r>
    <n v="639"/>
    <s v="Cliente_415"/>
    <n v="4"/>
    <d v="2023-04-06T02:17:00"/>
    <d v="2023-04-06T05:19:00"/>
    <x v="2"/>
    <s v="Cena"/>
    <x v="2"/>
    <n v="18.97"/>
    <s v="Reservada"/>
    <x v="0"/>
    <x v="461"/>
    <n v="152"/>
    <d v="2023-04-06T00:00:00"/>
    <d v="1899-12-30T02:17:00"/>
    <d v="1899-12-30T05:19:00"/>
    <d v="1899-12-30T03:02:00"/>
    <d v="1899-12-30T02:16:00"/>
    <d v="1899-12-30T00:46:00"/>
    <x v="0"/>
  </r>
  <r>
    <n v="640"/>
    <s v="Cliente_456"/>
    <n v="3"/>
    <d v="2023-04-06T00:41:00"/>
    <d v="2023-04-06T01:50:00"/>
    <x v="0"/>
    <s v="Almuerzo"/>
    <x v="0"/>
    <n v="49.29"/>
    <s v="Libre"/>
    <x v="5"/>
    <x v="462"/>
    <n v="219"/>
    <d v="2023-04-06T00:00:00"/>
    <d v="1899-12-30T00:41:00"/>
    <d v="1899-12-30T01:50:00"/>
    <d v="1899-12-30T01:09:00"/>
    <d v="1899-12-30T01:15:00"/>
    <d v="1899-12-30T00:00:00"/>
    <x v="1"/>
  </r>
  <r>
    <n v="641"/>
    <s v="Cliente_820"/>
    <n v="4"/>
    <d v="2023-04-06T01:08:00"/>
    <d v="2023-04-06T03:52:00"/>
    <x v="1"/>
    <s v="Almuerzo"/>
    <x v="0"/>
    <n v="39.68"/>
    <s v="Reservada"/>
    <x v="8"/>
    <x v="463"/>
    <n v="208"/>
    <d v="2023-04-06T00:00:00"/>
    <d v="1899-12-30T01:08:00"/>
    <d v="1899-12-30T03:52:00"/>
    <d v="1899-12-30T02:44:00"/>
    <d v="1899-12-30T01:14:00"/>
    <d v="1899-12-30T01:30:00"/>
    <x v="0"/>
  </r>
  <r>
    <n v="642"/>
    <s v="Cliente_698"/>
    <n v="1"/>
    <d v="2023-04-06T02:36:00"/>
    <d v="2023-04-06T05:24:00"/>
    <x v="2"/>
    <s v="Almuerzo"/>
    <x v="2"/>
    <n v="11.11"/>
    <s v="Ocupada"/>
    <x v="10"/>
    <x v="464"/>
    <n v="176"/>
    <d v="2023-04-06T00:00:00"/>
    <d v="1899-12-30T02:36:00"/>
    <d v="1899-12-30T05:24:00"/>
    <d v="1899-12-30T03:03:00"/>
    <d v="1899-12-30T01:21:00"/>
    <d v="1899-12-30T01:27:00"/>
    <x v="0"/>
  </r>
  <r>
    <n v="643"/>
    <s v="Cliente_59"/>
    <n v="2"/>
    <d v="2023-04-06T00:17:00"/>
    <d v="2023-04-06T01:56:00"/>
    <x v="2"/>
    <s v="Desayuno"/>
    <x v="0"/>
    <n v="28.81"/>
    <s v="Ocupada"/>
    <x v="7"/>
    <x v="195"/>
    <n v="33"/>
    <d v="2023-04-06T00:00:00"/>
    <d v="1899-12-30T00:17:00"/>
    <d v="1899-12-30T01:56:00"/>
    <d v="1899-12-30T01:54:00"/>
    <d v="1899-12-30T00:18:00"/>
    <d v="1899-12-30T01:21:00"/>
    <x v="0"/>
  </r>
  <r>
    <n v="644"/>
    <s v="Cliente_799"/>
    <n v="6"/>
    <d v="2023-04-06T03:44:00"/>
    <d v="2023-04-06T07:10:00"/>
    <x v="1"/>
    <s v="Almuerzo"/>
    <x v="0"/>
    <n v="13.86"/>
    <s v="Reservada"/>
    <x v="8"/>
    <x v="79"/>
    <n v="93"/>
    <d v="2023-04-06T00:00:00"/>
    <d v="1899-12-30T03:44:00"/>
    <d v="1899-12-30T07:10:00"/>
    <d v="1899-12-30T03:26:00"/>
    <d v="1899-12-30T00:51:00"/>
    <d v="1899-12-30T02:35:00"/>
    <x v="0"/>
  </r>
  <r>
    <n v="645"/>
    <s v="Cliente_196"/>
    <n v="6"/>
    <d v="2023-04-06T02:50:00"/>
    <d v="2023-04-06T06:25:00"/>
    <x v="0"/>
    <s v="Cena"/>
    <x v="1"/>
    <n v="40.03"/>
    <s v="Libre"/>
    <x v="6"/>
    <x v="465"/>
    <n v="180"/>
    <d v="2023-04-06T00:00:00"/>
    <d v="1899-12-30T02:50:00"/>
    <d v="1899-12-30T06:25:00"/>
    <d v="1899-12-30T03:35:00"/>
    <d v="1899-12-30T01:37:00"/>
    <d v="1899-12-30T01:58:00"/>
    <x v="0"/>
  </r>
  <r>
    <n v="646"/>
    <s v="Cliente_623"/>
    <n v="2"/>
    <d v="2023-04-06T03:59:00"/>
    <d v="2023-04-06T06:38:00"/>
    <x v="2"/>
    <s v="Almuerzo"/>
    <x v="0"/>
    <n v="12.59"/>
    <s v="Libre"/>
    <x v="6"/>
    <x v="5"/>
    <n v="70"/>
    <d v="2023-04-06T00:00:00"/>
    <d v="1899-12-30T03:59:00"/>
    <d v="1899-12-30T06:38:00"/>
    <d v="1899-12-30T02:39:00"/>
    <d v="1899-12-30T00:36:00"/>
    <d v="1899-12-30T02:03:00"/>
    <x v="0"/>
  </r>
  <r>
    <n v="647"/>
    <s v="Cliente_52"/>
    <n v="2"/>
    <d v="2023-04-06T02:55:00"/>
    <d v="2023-04-06T06:25:00"/>
    <x v="2"/>
    <s v="Almuerzo"/>
    <x v="2"/>
    <n v="42.79"/>
    <s v="Reservada"/>
    <x v="6"/>
    <x v="466"/>
    <n v="98"/>
    <d v="2023-04-06T00:00:00"/>
    <d v="1899-12-30T02:55:00"/>
    <d v="1899-12-30T06:25:00"/>
    <d v="1899-12-30T03:30:00"/>
    <d v="1899-12-30T00:39:00"/>
    <d v="1899-12-30T02:51:00"/>
    <x v="0"/>
  </r>
  <r>
    <n v="648"/>
    <s v="Cliente_946"/>
    <n v="1"/>
    <d v="2023-04-06T02:59:00"/>
    <d v="2023-04-06T04:55:00"/>
    <x v="2"/>
    <s v="Cena"/>
    <x v="2"/>
    <n v="17.43"/>
    <s v="Libre"/>
    <x v="2"/>
    <x v="15"/>
    <n v="56"/>
    <d v="2023-04-06T00:00:00"/>
    <d v="1899-12-30T02:59:00"/>
    <d v="1899-12-30T04:55:00"/>
    <d v="1899-12-30T01:56:00"/>
    <d v="1899-12-30T00:47:00"/>
    <d v="1899-12-30T01:09:00"/>
    <x v="0"/>
  </r>
  <r>
    <n v="649"/>
    <s v="Cliente_278"/>
    <n v="1"/>
    <d v="2023-04-06T00:55:00"/>
    <d v="2023-04-06T03:45:00"/>
    <x v="3"/>
    <s v="Almuerzo"/>
    <x v="1"/>
    <n v="15.98"/>
    <s v="Ocupada"/>
    <x v="3"/>
    <x v="467"/>
    <n v="256"/>
    <d v="2023-04-06T00:00:00"/>
    <d v="1899-12-30T00:55:00"/>
    <d v="1899-12-30T03:45:00"/>
    <d v="1899-12-30T03:05:00"/>
    <d v="1899-12-30T01:49:00"/>
    <d v="1899-12-30T01:01:00"/>
    <x v="0"/>
  </r>
  <r>
    <n v="650"/>
    <s v="Cliente_232"/>
    <n v="3"/>
    <d v="2023-04-07T03:33:00"/>
    <d v="2023-04-07T05:02:00"/>
    <x v="0"/>
    <s v="Almuerzo"/>
    <x v="0"/>
    <n v="38.21"/>
    <s v="Libre"/>
    <x v="10"/>
    <x v="468"/>
    <n v="237"/>
    <d v="2023-04-07T00:00:00"/>
    <d v="1899-12-30T03:33:00"/>
    <d v="1899-12-30T05:02:00"/>
    <d v="1899-12-30T01:29:00"/>
    <d v="1899-12-30T01:16:00"/>
    <d v="1899-12-30T00:13:00"/>
    <x v="0"/>
  </r>
  <r>
    <n v="651"/>
    <s v="Cliente_595"/>
    <n v="4"/>
    <d v="2023-04-07T02:04:00"/>
    <d v="2023-04-07T05:44:00"/>
    <x v="4"/>
    <s v="Cena"/>
    <x v="2"/>
    <n v="20.27"/>
    <s v="Libre"/>
    <x v="10"/>
    <x v="469"/>
    <n v="209"/>
    <d v="2023-04-07T00:00:00"/>
    <d v="1899-12-30T02:04:00"/>
    <d v="1899-12-30T05:44:00"/>
    <d v="1899-12-30T03:40:00"/>
    <d v="1899-12-30T01:28:00"/>
    <d v="1899-12-30T02:12:00"/>
    <x v="0"/>
  </r>
  <r>
    <n v="652"/>
    <s v="Cliente_968"/>
    <n v="5"/>
    <d v="2023-04-07T00:06:00"/>
    <d v="2023-04-07T02:26:00"/>
    <x v="2"/>
    <s v="Almuerzo"/>
    <x v="0"/>
    <n v="23.26"/>
    <s v="Ocupada"/>
    <x v="7"/>
    <x v="470"/>
    <n v="170"/>
    <d v="2023-04-07T00:00:00"/>
    <d v="1899-12-30T00:06:00"/>
    <d v="1899-12-30T02:26:00"/>
    <d v="1899-12-30T02:35:00"/>
    <d v="1899-12-30T00:50:00"/>
    <d v="1899-12-30T01:30:00"/>
    <x v="0"/>
  </r>
  <r>
    <n v="653"/>
    <s v="Cliente_2"/>
    <n v="5"/>
    <d v="2023-04-07T02:31:00"/>
    <d v="2023-04-07T04:20:00"/>
    <x v="1"/>
    <s v="Almuerzo"/>
    <x v="2"/>
    <n v="34.33"/>
    <s v="Libre"/>
    <x v="5"/>
    <x v="471"/>
    <n v="244"/>
    <d v="2023-04-07T00:00:00"/>
    <d v="1899-12-30T02:31:00"/>
    <d v="1899-12-30T04:20:00"/>
    <d v="1899-12-30T01:49:00"/>
    <d v="1899-12-30T02:30:00"/>
    <d v="1899-12-30T00:00:00"/>
    <x v="1"/>
  </r>
  <r>
    <n v="654"/>
    <s v="Cliente_880"/>
    <n v="5"/>
    <d v="2023-04-07T00:02:00"/>
    <d v="2023-04-07T01:44:00"/>
    <x v="3"/>
    <s v="Cena"/>
    <x v="2"/>
    <n v="23.98"/>
    <s v="Ocupada"/>
    <x v="7"/>
    <x v="56"/>
    <n v="42"/>
    <d v="2023-04-07T00:00:00"/>
    <d v="1899-12-30T00:02:00"/>
    <d v="1899-12-30T01:44:00"/>
    <d v="1899-12-30T01:57:00"/>
    <d v="1899-12-30T00:44:00"/>
    <d v="1899-12-30T00:58:00"/>
    <x v="0"/>
  </r>
  <r>
    <n v="655"/>
    <s v="Cliente_626"/>
    <n v="4"/>
    <d v="2023-04-07T01:15:00"/>
    <d v="2023-04-07T04:49:00"/>
    <x v="3"/>
    <s v="Almuerzo"/>
    <x v="1"/>
    <n v="21.7"/>
    <s v="Reservada"/>
    <x v="2"/>
    <x v="79"/>
    <n v="93"/>
    <d v="2023-04-07T00:00:00"/>
    <d v="1899-12-30T01:15:00"/>
    <d v="1899-12-30T04:49:00"/>
    <d v="1899-12-30T03:34:00"/>
    <d v="1899-12-30T00:36:00"/>
    <d v="1899-12-30T02:58:00"/>
    <x v="0"/>
  </r>
  <r>
    <n v="656"/>
    <s v="Cliente_411"/>
    <n v="6"/>
    <d v="2023-04-07T03:36:00"/>
    <d v="2023-04-07T06:40:00"/>
    <x v="1"/>
    <s v="Cena"/>
    <x v="2"/>
    <n v="31.23"/>
    <s v="Reservada"/>
    <x v="10"/>
    <x v="472"/>
    <n v="157"/>
    <d v="2023-04-07T00:00:00"/>
    <d v="1899-12-30T03:36:00"/>
    <d v="1899-12-30T06:40:00"/>
    <d v="1899-12-30T03:04:00"/>
    <d v="1899-12-30T01:50:00"/>
    <d v="1899-12-30T01:14:00"/>
    <x v="0"/>
  </r>
  <r>
    <n v="657"/>
    <s v="Cliente_123"/>
    <n v="2"/>
    <d v="2023-04-07T00:51:00"/>
    <d v="2023-04-07T04:07:00"/>
    <x v="1"/>
    <s v="Almuerzo"/>
    <x v="1"/>
    <n v="44.2"/>
    <s v="Reservada"/>
    <x v="9"/>
    <x v="473"/>
    <n v="196"/>
    <d v="2023-04-07T00:00:00"/>
    <d v="1899-12-30T00:51:00"/>
    <d v="1899-12-30T04:07:00"/>
    <d v="1899-12-30T03:16:00"/>
    <d v="1899-12-30T02:14:00"/>
    <d v="1899-12-30T01:02:00"/>
    <x v="0"/>
  </r>
  <r>
    <n v="658"/>
    <s v="Cliente_910"/>
    <n v="5"/>
    <d v="2023-04-07T01:43:00"/>
    <d v="2023-04-07T05:02:00"/>
    <x v="3"/>
    <s v="Desayuno"/>
    <x v="1"/>
    <n v="31.27"/>
    <s v="Reservada"/>
    <x v="2"/>
    <x v="474"/>
    <n v="86"/>
    <d v="2023-04-07T00:00:00"/>
    <d v="1899-12-30T01:43:00"/>
    <d v="1899-12-30T05:02:00"/>
    <d v="1899-12-30T03:19:00"/>
    <d v="1899-12-30T00:48:00"/>
    <d v="1899-12-30T02:31:00"/>
    <x v="0"/>
  </r>
  <r>
    <n v="659"/>
    <s v="Cliente_539"/>
    <n v="4"/>
    <d v="2023-04-07T02:50:00"/>
    <d v="2023-04-07T04:03:00"/>
    <x v="4"/>
    <s v="Almuerzo"/>
    <x v="2"/>
    <n v="35.24"/>
    <s v="Ocupada"/>
    <x v="4"/>
    <x v="12"/>
    <n v="87"/>
    <d v="2023-04-07T00:00:00"/>
    <d v="1899-12-30T02:50:00"/>
    <d v="1899-12-30T04:03:00"/>
    <d v="1899-12-30T01:28:00"/>
    <d v="1899-12-30T00:31:00"/>
    <d v="1899-12-30T00:42:00"/>
    <x v="0"/>
  </r>
  <r>
    <n v="660"/>
    <s v="Cliente_483"/>
    <n v="4"/>
    <d v="2023-04-07T01:56:00"/>
    <d v="2023-04-07T05:51:00"/>
    <x v="2"/>
    <s v="Desayuno"/>
    <x v="2"/>
    <n v="15.91"/>
    <s v="Reservada"/>
    <x v="2"/>
    <x v="475"/>
    <n v="208"/>
    <d v="2023-04-07T00:00:00"/>
    <d v="1899-12-30T01:56:00"/>
    <d v="1899-12-30T05:51:00"/>
    <d v="1899-12-30T03:55:00"/>
    <d v="1899-12-30T00:45:00"/>
    <d v="1899-12-30T03:10:00"/>
    <x v="0"/>
  </r>
  <r>
    <n v="661"/>
    <s v="Cliente_949"/>
    <n v="4"/>
    <d v="2023-04-07T03:22:00"/>
    <d v="2023-04-07T06:52:00"/>
    <x v="4"/>
    <s v="Cena"/>
    <x v="2"/>
    <n v="32.54"/>
    <s v="Ocupada"/>
    <x v="10"/>
    <x v="476"/>
    <n v="206"/>
    <d v="2023-04-07T00:00:00"/>
    <d v="1899-12-30T03:22:00"/>
    <d v="1899-12-30T06:52:00"/>
    <d v="1899-12-30T03:45:00"/>
    <d v="1899-12-30T02:15:00"/>
    <d v="1899-12-30T01:15:00"/>
    <x v="0"/>
  </r>
  <r>
    <n v="662"/>
    <s v="Cliente_642"/>
    <n v="4"/>
    <d v="2023-04-07T02:01:00"/>
    <d v="2023-04-07T05:02:00"/>
    <x v="1"/>
    <s v="Almuerzo"/>
    <x v="2"/>
    <n v="11.64"/>
    <s v="Libre"/>
    <x v="6"/>
    <x v="477"/>
    <n v="133"/>
    <d v="2023-04-07T00:00:00"/>
    <d v="1899-12-30T02:01:00"/>
    <d v="1899-12-30T05:02:00"/>
    <d v="1899-12-30T03:01:00"/>
    <d v="1899-12-30T01:25:00"/>
    <d v="1899-12-30T01:36:00"/>
    <x v="0"/>
  </r>
  <r>
    <n v="663"/>
    <s v="Cliente_962"/>
    <n v="1"/>
    <d v="2023-04-07T01:09:00"/>
    <d v="2023-04-07T03:47:00"/>
    <x v="1"/>
    <s v="Almuerzo"/>
    <x v="1"/>
    <n v="41.8"/>
    <s v="Ocupada"/>
    <x v="0"/>
    <x v="478"/>
    <n v="114"/>
    <d v="2023-04-07T00:00:00"/>
    <d v="1899-12-30T01:09:00"/>
    <d v="1899-12-30T03:47:00"/>
    <d v="1899-12-30T02:53:00"/>
    <d v="1899-12-30T01:27:00"/>
    <d v="1899-12-30T01:11:00"/>
    <x v="0"/>
  </r>
  <r>
    <n v="664"/>
    <s v="Cliente_883"/>
    <n v="6"/>
    <d v="2023-04-07T01:35:00"/>
    <d v="2023-04-07T03:53:00"/>
    <x v="4"/>
    <s v="Desayuno"/>
    <x v="0"/>
    <n v="31.27"/>
    <s v="Reservada"/>
    <x v="1"/>
    <x v="479"/>
    <n v="122"/>
    <d v="2023-04-07T00:00:00"/>
    <d v="1899-12-30T01:35:00"/>
    <d v="1899-12-30T03:53:00"/>
    <d v="1899-12-30T02:18:00"/>
    <d v="1899-12-30T01:39:00"/>
    <d v="1899-12-30T00:39:00"/>
    <x v="0"/>
  </r>
  <r>
    <n v="665"/>
    <s v="Cliente_425"/>
    <n v="1"/>
    <d v="2023-04-07T02:05:00"/>
    <d v="2023-04-07T05:56:00"/>
    <x v="3"/>
    <s v="Almuerzo"/>
    <x v="2"/>
    <n v="25.32"/>
    <s v="Ocupada"/>
    <x v="6"/>
    <x v="480"/>
    <n v="129"/>
    <d v="2023-04-07T00:00:00"/>
    <d v="1899-12-30T02:05:00"/>
    <d v="1899-12-30T05:56:00"/>
    <d v="1899-12-30T04:06:00"/>
    <d v="1899-12-30T00:40:00"/>
    <d v="1899-12-30T03:11:00"/>
    <x v="0"/>
  </r>
  <r>
    <n v="666"/>
    <s v="Cliente_593"/>
    <n v="4"/>
    <d v="2023-04-07T01:04:00"/>
    <d v="2023-04-07T04:57:00"/>
    <x v="2"/>
    <s v="Almuerzo"/>
    <x v="2"/>
    <n v="11.86"/>
    <s v="Libre"/>
    <x v="3"/>
    <x v="106"/>
    <n v="40"/>
    <d v="2023-04-07T00:00:00"/>
    <d v="1899-12-30T01:04:00"/>
    <d v="1899-12-30T04:57:00"/>
    <d v="1899-12-30T03:53:00"/>
    <d v="1899-12-30T00:27:00"/>
    <d v="1899-12-30T03:26:00"/>
    <x v="0"/>
  </r>
  <r>
    <n v="667"/>
    <s v="Cliente_368"/>
    <n v="5"/>
    <d v="2023-04-07T03:39:00"/>
    <d v="2023-04-07T07:07:00"/>
    <x v="0"/>
    <s v="Almuerzo"/>
    <x v="2"/>
    <n v="20.49"/>
    <s v="Reservada"/>
    <x v="4"/>
    <x v="38"/>
    <n v="36"/>
    <d v="2023-04-07T00:00:00"/>
    <d v="1899-12-30T03:39:00"/>
    <d v="1899-12-30T07:07:00"/>
    <d v="1899-12-30T03:28:00"/>
    <d v="1899-12-30T00:12:00"/>
    <d v="1899-12-30T03:16:00"/>
    <x v="0"/>
  </r>
  <r>
    <n v="668"/>
    <s v="Cliente_418"/>
    <n v="4"/>
    <d v="2023-04-07T01:43:00"/>
    <d v="2023-04-07T04:41:00"/>
    <x v="1"/>
    <s v="Desayuno"/>
    <x v="2"/>
    <n v="18.61"/>
    <s v="Reservada"/>
    <x v="6"/>
    <x v="481"/>
    <n v="201"/>
    <d v="2023-04-07T00:00:00"/>
    <d v="1899-12-30T01:43:00"/>
    <d v="1899-12-30T04:41:00"/>
    <d v="1899-12-30T02:58:00"/>
    <d v="1899-12-30T01:55:00"/>
    <d v="1899-12-30T01:03:00"/>
    <x v="0"/>
  </r>
  <r>
    <n v="669"/>
    <s v="Cliente_693"/>
    <n v="4"/>
    <d v="2023-04-07T01:01:00"/>
    <d v="2023-04-07T04:34:00"/>
    <x v="0"/>
    <s v="Almuerzo"/>
    <x v="2"/>
    <n v="10.68"/>
    <s v="Libre"/>
    <x v="5"/>
    <x v="482"/>
    <n v="181"/>
    <d v="2023-04-07T00:00:00"/>
    <d v="1899-12-30T01:01:00"/>
    <d v="1899-12-30T04:34:00"/>
    <d v="1899-12-30T03:33:00"/>
    <d v="1899-12-30T01:09:00"/>
    <d v="1899-12-30T02:24:00"/>
    <x v="0"/>
  </r>
  <r>
    <n v="670"/>
    <s v="Cliente_226"/>
    <n v="6"/>
    <d v="2023-04-07T01:52:00"/>
    <d v="2023-04-07T03:12:00"/>
    <x v="2"/>
    <s v="Almuerzo"/>
    <x v="1"/>
    <n v="37.93"/>
    <s v="Ocupada"/>
    <x v="6"/>
    <x v="483"/>
    <n v="94"/>
    <d v="2023-04-07T00:00:00"/>
    <d v="1899-12-30T01:52:00"/>
    <d v="1899-12-30T03:12:00"/>
    <d v="1899-12-30T01:35:00"/>
    <d v="1899-12-30T01:15:00"/>
    <d v="1899-12-30T00:05:00"/>
    <x v="0"/>
  </r>
  <r>
    <n v="671"/>
    <s v="Cliente_759"/>
    <n v="3"/>
    <d v="2023-04-07T02:18:00"/>
    <d v="2023-04-07T03:30:00"/>
    <x v="0"/>
    <s v="Almuerzo"/>
    <x v="1"/>
    <n v="32.200000000000003"/>
    <s v="Reservada"/>
    <x v="6"/>
    <x v="484"/>
    <n v="184"/>
    <d v="2023-04-07T00:00:00"/>
    <d v="1899-12-30T02:18:00"/>
    <d v="1899-12-30T03:30:00"/>
    <d v="1899-12-30T01:12:00"/>
    <d v="1899-12-30T01:35:00"/>
    <d v="1899-12-30T00:00:00"/>
    <x v="1"/>
  </r>
  <r>
    <n v="672"/>
    <s v="Cliente_517"/>
    <n v="6"/>
    <d v="2023-04-07T01:24:00"/>
    <d v="2023-04-07T03:51:00"/>
    <x v="4"/>
    <s v="Cena"/>
    <x v="2"/>
    <n v="29.19"/>
    <s v="Reservada"/>
    <x v="9"/>
    <x v="485"/>
    <n v="157"/>
    <d v="2023-04-07T00:00:00"/>
    <d v="1899-12-30T01:24:00"/>
    <d v="1899-12-30T03:51:00"/>
    <d v="1899-12-30T02:27:00"/>
    <d v="1899-12-30T01:18:00"/>
    <d v="1899-12-30T01:09:00"/>
    <x v="0"/>
  </r>
  <r>
    <n v="673"/>
    <s v="Cliente_485"/>
    <n v="6"/>
    <d v="2023-04-07T00:37:00"/>
    <d v="2023-04-07T02:52:00"/>
    <x v="3"/>
    <s v="Almuerzo"/>
    <x v="2"/>
    <n v="36.5"/>
    <s v="Reservada"/>
    <x v="5"/>
    <x v="486"/>
    <n v="265"/>
    <d v="2023-04-07T00:00:00"/>
    <d v="1899-12-30T00:37:00"/>
    <d v="1899-12-30T02:52:00"/>
    <d v="1899-12-30T02:15:00"/>
    <d v="1899-12-30T01:33:00"/>
    <d v="1899-12-30T00:42:00"/>
    <x v="0"/>
  </r>
  <r>
    <n v="674"/>
    <s v="Cliente_834"/>
    <n v="3"/>
    <d v="2023-04-07T00:03:00"/>
    <d v="2023-04-07T01:30:00"/>
    <x v="3"/>
    <s v="Cena"/>
    <x v="2"/>
    <n v="41.29"/>
    <s v="Libre"/>
    <x v="3"/>
    <x v="487"/>
    <n v="207"/>
    <d v="2023-04-07T00:00:00"/>
    <d v="1899-12-30T00:03:00"/>
    <d v="1899-12-30T01:30:00"/>
    <d v="1899-12-30T01:27:00"/>
    <d v="1899-12-30T01:05:00"/>
    <d v="1899-12-30T00:22:00"/>
    <x v="0"/>
  </r>
  <r>
    <n v="675"/>
    <s v="Cliente_104"/>
    <n v="2"/>
    <d v="2023-04-07T00:54:00"/>
    <d v="2023-04-07T04:33:00"/>
    <x v="2"/>
    <s v="Cena"/>
    <x v="1"/>
    <n v="30.74"/>
    <s v="Reservada"/>
    <x v="8"/>
    <x v="488"/>
    <n v="193"/>
    <d v="2023-04-07T00:00:00"/>
    <d v="1899-12-30T00:54:00"/>
    <d v="1899-12-30T04:33:00"/>
    <d v="1899-12-30T03:39:00"/>
    <d v="1899-12-30T02:01:00"/>
    <d v="1899-12-30T01:38:00"/>
    <x v="0"/>
  </r>
  <r>
    <n v="676"/>
    <s v="Cliente_494"/>
    <n v="6"/>
    <d v="2023-04-07T00:28:00"/>
    <d v="2023-04-07T03:45:00"/>
    <x v="0"/>
    <s v="Almuerzo"/>
    <x v="2"/>
    <n v="41.6"/>
    <s v="Ocupada"/>
    <x v="8"/>
    <x v="489"/>
    <n v="124"/>
    <d v="2023-04-07T00:00:00"/>
    <d v="1899-12-30T00:28:00"/>
    <d v="1899-12-30T03:45:00"/>
    <d v="1899-12-30T03:32:00"/>
    <d v="1899-12-30T02:01:00"/>
    <d v="1899-12-30T01:16:00"/>
    <x v="0"/>
  </r>
  <r>
    <n v="677"/>
    <s v="Cliente_331"/>
    <n v="6"/>
    <d v="2023-04-07T00:34:00"/>
    <d v="2023-04-07T02:37:00"/>
    <x v="2"/>
    <s v="Almuerzo"/>
    <x v="2"/>
    <n v="12.57"/>
    <s v="Ocupada"/>
    <x v="6"/>
    <x v="490"/>
    <n v="144"/>
    <d v="2023-04-07T00:00:00"/>
    <d v="1899-12-30T00:34:00"/>
    <d v="1899-12-30T02:37:00"/>
    <d v="1899-12-30T02:18:00"/>
    <d v="1899-12-30T02:28:00"/>
    <d v="1899-12-30T00:00:00"/>
    <x v="1"/>
  </r>
  <r>
    <n v="678"/>
    <s v="Cliente_483"/>
    <n v="1"/>
    <d v="2023-04-07T03:01:00"/>
    <d v="2023-04-07T05:22:00"/>
    <x v="0"/>
    <s v="Almuerzo"/>
    <x v="2"/>
    <n v="26.76"/>
    <s v="Ocupada"/>
    <x v="9"/>
    <x v="491"/>
    <n v="204"/>
    <d v="2023-04-07T00:00:00"/>
    <d v="1899-12-30T03:01:00"/>
    <d v="1899-12-30T05:22:00"/>
    <d v="1899-12-30T02:36:00"/>
    <d v="1899-12-30T02:01:00"/>
    <d v="1899-12-30T00:20:00"/>
    <x v="0"/>
  </r>
  <r>
    <n v="679"/>
    <s v="Cliente_26"/>
    <n v="4"/>
    <d v="2023-04-07T00:02:00"/>
    <d v="2023-04-07T03:03:00"/>
    <x v="2"/>
    <s v="Almuerzo"/>
    <x v="2"/>
    <n v="36.43"/>
    <s v="Ocupada"/>
    <x v="9"/>
    <x v="492"/>
    <n v="199"/>
    <d v="2023-04-07T00:00:00"/>
    <d v="1899-12-30T00:02:00"/>
    <d v="1899-12-30T03:03:00"/>
    <d v="1899-12-30T03:16:00"/>
    <d v="1899-12-30T01:46:00"/>
    <d v="1899-12-30T01:15:00"/>
    <x v="0"/>
  </r>
  <r>
    <n v="680"/>
    <s v="Cliente_35"/>
    <n v="4"/>
    <d v="2023-04-07T01:23:00"/>
    <d v="2023-04-07T05:20:00"/>
    <x v="0"/>
    <s v="Almuerzo"/>
    <x v="1"/>
    <n v="12.06"/>
    <s v="Reservada"/>
    <x v="3"/>
    <x v="493"/>
    <n v="162"/>
    <d v="2023-04-07T00:00:00"/>
    <d v="1899-12-30T01:23:00"/>
    <d v="1899-12-30T05:20:00"/>
    <d v="1899-12-30T03:57:00"/>
    <d v="1899-12-30T01:51:00"/>
    <d v="1899-12-30T02:06:00"/>
    <x v="0"/>
  </r>
  <r>
    <n v="681"/>
    <s v="Cliente_840"/>
    <n v="4"/>
    <d v="2023-04-07T02:56:00"/>
    <d v="2023-04-07T06:50:00"/>
    <x v="4"/>
    <s v="Almuerzo"/>
    <x v="0"/>
    <n v="37.07"/>
    <s v="Libre"/>
    <x v="3"/>
    <x v="494"/>
    <n v="75"/>
    <d v="2023-04-07T00:00:00"/>
    <d v="1899-12-30T02:56:00"/>
    <d v="1899-12-30T06:50:00"/>
    <d v="1899-12-30T03:54:00"/>
    <d v="1899-12-30T01:05:00"/>
    <d v="1899-12-30T02:49:00"/>
    <x v="0"/>
  </r>
  <r>
    <n v="682"/>
    <s v="Cliente_36"/>
    <n v="5"/>
    <d v="2023-04-07T01:26:00"/>
    <d v="2023-04-07T04:05:00"/>
    <x v="3"/>
    <s v="Desayuno"/>
    <x v="2"/>
    <n v="21.04"/>
    <s v="Ocupada"/>
    <x v="5"/>
    <x v="145"/>
    <n v="23"/>
    <d v="2023-04-07T00:00:00"/>
    <d v="1899-12-30T01:26:00"/>
    <d v="1899-12-30T04:05:00"/>
    <d v="1899-12-30T02:54:00"/>
    <d v="1899-12-30T00:43:00"/>
    <d v="1899-12-30T01:56:00"/>
    <x v="0"/>
  </r>
  <r>
    <n v="683"/>
    <s v="Cliente_837"/>
    <n v="6"/>
    <d v="2023-04-07T03:56:00"/>
    <d v="2023-04-07T06:22:00"/>
    <x v="3"/>
    <s v="Almuerzo"/>
    <x v="2"/>
    <n v="40.42"/>
    <s v="Ocupada"/>
    <x v="1"/>
    <x v="495"/>
    <n v="164"/>
    <d v="2023-04-07T00:00:00"/>
    <d v="1899-12-30T03:56:00"/>
    <d v="1899-12-30T06:22:00"/>
    <d v="1899-12-30T02:41:00"/>
    <d v="1899-12-30T01:22:00"/>
    <d v="1899-12-30T01:04:00"/>
    <x v="0"/>
  </r>
  <r>
    <n v="684"/>
    <s v="Cliente_514"/>
    <n v="6"/>
    <d v="2023-04-07T03:29:00"/>
    <d v="2023-04-07T04:40:00"/>
    <x v="4"/>
    <s v="Cena"/>
    <x v="2"/>
    <n v="48.15"/>
    <s v="Ocupada"/>
    <x v="9"/>
    <x v="496"/>
    <n v="180"/>
    <d v="2023-04-07T00:00:00"/>
    <d v="1899-12-30T03:29:00"/>
    <d v="1899-12-30T04:40:00"/>
    <d v="1899-12-30T01:26:00"/>
    <d v="1899-12-30T01:50:00"/>
    <d v="1899-12-30T00:00:00"/>
    <x v="1"/>
  </r>
  <r>
    <n v="685"/>
    <s v="Cliente_485"/>
    <n v="5"/>
    <d v="2023-04-07T00:28:00"/>
    <d v="2023-04-07T01:43:00"/>
    <x v="2"/>
    <s v="Almuerzo"/>
    <x v="0"/>
    <n v="19.89"/>
    <s v="Libre"/>
    <x v="0"/>
    <x v="71"/>
    <n v="54"/>
    <d v="2023-04-07T00:00:00"/>
    <d v="1899-12-30T00:28:00"/>
    <d v="1899-12-30T01:43:00"/>
    <d v="1899-12-30T01:15:00"/>
    <d v="1899-12-30T00:17:00"/>
    <d v="1899-12-30T00:58:00"/>
    <x v="0"/>
  </r>
  <r>
    <n v="686"/>
    <s v="Cliente_832"/>
    <n v="6"/>
    <d v="2023-04-07T01:12:00"/>
    <d v="2023-04-07T03:39:00"/>
    <x v="1"/>
    <s v="Almuerzo"/>
    <x v="1"/>
    <n v="15.83"/>
    <s v="Reservada"/>
    <x v="3"/>
    <x v="497"/>
    <n v="102"/>
    <d v="2023-04-07T00:00:00"/>
    <d v="1899-12-30T01:12:00"/>
    <d v="1899-12-30T03:39:00"/>
    <d v="1899-12-30T02:27:00"/>
    <d v="1899-12-30T00:58:00"/>
    <d v="1899-12-30T01:29:00"/>
    <x v="0"/>
  </r>
  <r>
    <n v="687"/>
    <s v="Cliente_778"/>
    <n v="6"/>
    <d v="2023-04-07T01:54:00"/>
    <d v="2023-04-07T05:39:00"/>
    <x v="4"/>
    <s v="Almuerzo"/>
    <x v="1"/>
    <n v="10.53"/>
    <s v="Libre"/>
    <x v="0"/>
    <x v="38"/>
    <n v="72"/>
    <d v="2023-04-07T00:00:00"/>
    <d v="1899-12-30T01:54:00"/>
    <d v="1899-12-30T05:39:00"/>
    <d v="1899-12-30T03:45:00"/>
    <d v="1899-12-30T00:29:00"/>
    <d v="1899-12-30T03:16:00"/>
    <x v="0"/>
  </r>
  <r>
    <n v="688"/>
    <s v="Cliente_725"/>
    <n v="1"/>
    <d v="2023-04-07T03:26:00"/>
    <d v="2023-04-07T05:03:00"/>
    <x v="1"/>
    <s v="Almuerzo"/>
    <x v="2"/>
    <n v="48.7"/>
    <s v="Ocupada"/>
    <x v="10"/>
    <x v="12"/>
    <n v="29"/>
    <d v="2023-04-07T00:00:00"/>
    <d v="1899-12-30T03:26:00"/>
    <d v="1899-12-30T05:03:00"/>
    <d v="1899-12-30T01:52:00"/>
    <d v="1899-12-30T00:14:00"/>
    <d v="1899-12-30T01:23:00"/>
    <x v="0"/>
  </r>
  <r>
    <n v="689"/>
    <s v="Cliente_114"/>
    <n v="1"/>
    <d v="2023-04-07T00:36:00"/>
    <d v="2023-04-07T02:22:00"/>
    <x v="1"/>
    <s v="Almuerzo"/>
    <x v="2"/>
    <n v="10.25"/>
    <s v="Ocupada"/>
    <x v="3"/>
    <x v="498"/>
    <n v="165"/>
    <d v="2023-04-07T00:00:00"/>
    <d v="1899-12-30T00:36:00"/>
    <d v="1899-12-30T02:22:00"/>
    <d v="1899-12-30T02:01:00"/>
    <d v="1899-12-30T00:29:00"/>
    <d v="1899-12-30T01:17:00"/>
    <x v="0"/>
  </r>
  <r>
    <n v="690"/>
    <s v="Cliente_95"/>
    <n v="4"/>
    <d v="2023-04-07T02:43:00"/>
    <d v="2023-04-07T05:43:00"/>
    <x v="3"/>
    <s v="Cena"/>
    <x v="0"/>
    <n v="37.22"/>
    <s v="Reservada"/>
    <x v="0"/>
    <x v="499"/>
    <n v="191"/>
    <d v="2023-04-07T00:00:00"/>
    <d v="1899-12-30T02:43:00"/>
    <d v="1899-12-30T05:43:00"/>
    <d v="1899-12-30T03:00:00"/>
    <d v="1899-12-30T02:23:00"/>
    <d v="1899-12-30T00:37:00"/>
    <x v="0"/>
  </r>
  <r>
    <n v="691"/>
    <s v="Cliente_103"/>
    <n v="4"/>
    <d v="2023-04-07T01:43:00"/>
    <d v="2023-04-07T05:17:00"/>
    <x v="0"/>
    <s v="Cena"/>
    <x v="0"/>
    <n v="13.9"/>
    <s v="Ocupada"/>
    <x v="1"/>
    <x v="147"/>
    <n v="66"/>
    <d v="2023-04-07T00:00:00"/>
    <d v="1899-12-30T01:43:00"/>
    <d v="1899-12-30T05:17:00"/>
    <d v="1899-12-30T03:49:00"/>
    <d v="1899-12-30T00:34:00"/>
    <d v="1899-12-30T03:00:00"/>
    <x v="0"/>
  </r>
  <r>
    <n v="692"/>
    <s v="Cliente_30"/>
    <n v="2"/>
    <d v="2023-04-07T00:53:00"/>
    <d v="2023-04-07T04:26:00"/>
    <x v="1"/>
    <s v="Cena"/>
    <x v="2"/>
    <n v="25.92"/>
    <s v="Reservada"/>
    <x v="10"/>
    <x v="500"/>
    <n v="173"/>
    <d v="2023-04-07T00:00:00"/>
    <d v="1899-12-30T00:53:00"/>
    <d v="1899-12-30T04:26:00"/>
    <d v="1899-12-30T03:33:00"/>
    <d v="1899-12-30T01:40:00"/>
    <d v="1899-12-30T01:53:00"/>
    <x v="0"/>
  </r>
  <r>
    <n v="693"/>
    <s v="Cliente_330"/>
    <n v="4"/>
    <d v="2023-04-07T03:44:00"/>
    <d v="2023-04-07T07:31:00"/>
    <x v="0"/>
    <s v="Almuerzo"/>
    <x v="2"/>
    <n v="28.31"/>
    <s v="Libre"/>
    <x v="8"/>
    <x v="501"/>
    <n v="78"/>
    <d v="2023-04-07T00:00:00"/>
    <d v="1899-12-30T03:44:00"/>
    <d v="1899-12-30T07:31:00"/>
    <d v="1899-12-30T03:47:00"/>
    <d v="1899-12-30T00:44:00"/>
    <d v="1899-12-30T03:03:00"/>
    <x v="0"/>
  </r>
  <r>
    <n v="694"/>
    <s v="Cliente_88"/>
    <n v="4"/>
    <d v="2023-04-07T01:51:00"/>
    <d v="2023-04-07T05:13:00"/>
    <x v="2"/>
    <s v="Almuerzo"/>
    <x v="2"/>
    <n v="23.66"/>
    <s v="Libre"/>
    <x v="5"/>
    <x v="502"/>
    <n v="157"/>
    <d v="2023-04-07T00:00:00"/>
    <d v="1899-12-30T01:51:00"/>
    <d v="1899-12-30T05:13:00"/>
    <d v="1899-12-30T03:22:00"/>
    <d v="1899-12-30T02:08:00"/>
    <d v="1899-12-30T01:14:00"/>
    <x v="0"/>
  </r>
  <r>
    <n v="695"/>
    <s v="Cliente_211"/>
    <n v="1"/>
    <d v="2023-04-07T02:02:00"/>
    <d v="2023-04-07T05:32:00"/>
    <x v="0"/>
    <s v="Almuerzo"/>
    <x v="2"/>
    <n v="18.23"/>
    <s v="Ocupada"/>
    <x v="5"/>
    <x v="10"/>
    <n v="116"/>
    <d v="2023-04-07T00:00:00"/>
    <d v="1899-12-30T02:02:00"/>
    <d v="1899-12-30T05:32:00"/>
    <d v="1899-12-30T03:45:00"/>
    <d v="1899-12-30T00:37:00"/>
    <d v="1899-12-30T02:53:00"/>
    <x v="0"/>
  </r>
  <r>
    <n v="696"/>
    <s v="Cliente_282"/>
    <n v="6"/>
    <d v="2023-04-07T02:16:00"/>
    <d v="2023-04-07T06:11:00"/>
    <x v="1"/>
    <s v="Cena"/>
    <x v="2"/>
    <n v="18.760000000000002"/>
    <s v="Ocupada"/>
    <x v="4"/>
    <x v="145"/>
    <n v="46"/>
    <d v="2023-04-07T00:00:00"/>
    <d v="1899-12-30T02:16:00"/>
    <d v="1899-12-30T06:11:00"/>
    <d v="1899-12-30T04:10:00"/>
    <d v="1899-12-30T00:23:00"/>
    <d v="1899-12-30T03:32:00"/>
    <x v="0"/>
  </r>
  <r>
    <n v="697"/>
    <s v="Cliente_90"/>
    <n v="1"/>
    <d v="2023-04-07T03:48:00"/>
    <d v="2023-04-07T06:42:00"/>
    <x v="2"/>
    <s v="Almuerzo"/>
    <x v="2"/>
    <n v="34.35"/>
    <s v="Reservada"/>
    <x v="7"/>
    <x v="503"/>
    <n v="199"/>
    <d v="2023-04-07T00:00:00"/>
    <d v="1899-12-30T03:48:00"/>
    <d v="1899-12-30T06:42:00"/>
    <d v="1899-12-30T02:54:00"/>
    <d v="1899-12-30T01:47:00"/>
    <d v="1899-12-30T01:07:00"/>
    <x v="0"/>
  </r>
  <r>
    <n v="698"/>
    <s v="Cliente_115"/>
    <n v="4"/>
    <d v="2023-04-07T02:30:00"/>
    <d v="2023-04-07T06:25:00"/>
    <x v="1"/>
    <s v="Cena"/>
    <x v="2"/>
    <n v="39.89"/>
    <s v="Libre"/>
    <x v="6"/>
    <x v="504"/>
    <n v="185"/>
    <d v="2023-04-07T00:00:00"/>
    <d v="1899-12-30T02:30:00"/>
    <d v="1899-12-30T06:25:00"/>
    <d v="1899-12-30T03:55:00"/>
    <d v="1899-12-30T01:41:00"/>
    <d v="1899-12-30T02:14:00"/>
    <x v="0"/>
  </r>
  <r>
    <n v="699"/>
    <s v="Cliente_143"/>
    <n v="6"/>
    <d v="2023-04-07T01:35:00"/>
    <d v="2023-04-07T02:56:00"/>
    <x v="2"/>
    <s v="Almuerzo"/>
    <x v="2"/>
    <n v="38.44"/>
    <s v="Reservada"/>
    <x v="0"/>
    <x v="12"/>
    <n v="58"/>
    <d v="2023-04-07T00:00:00"/>
    <d v="1899-12-30T01:35:00"/>
    <d v="1899-12-30T02:56:00"/>
    <d v="1899-12-30T01:21:00"/>
    <d v="1899-12-30T00:11:00"/>
    <d v="1899-12-30T01:10:00"/>
    <x v="0"/>
  </r>
  <r>
    <n v="700"/>
    <s v="Cliente_496"/>
    <n v="2"/>
    <d v="2023-04-07T00:23:00"/>
    <d v="2023-04-07T02:50:00"/>
    <x v="2"/>
    <s v="Almuerzo"/>
    <x v="2"/>
    <n v="21.66"/>
    <s v="Reservada"/>
    <x v="10"/>
    <x v="397"/>
    <n v="234"/>
    <d v="2023-04-07T00:00:00"/>
    <d v="1899-12-30T00:23:00"/>
    <d v="1899-12-30T02:50:00"/>
    <d v="1899-12-30T02:27:00"/>
    <d v="1899-12-30T01:26:00"/>
    <d v="1899-12-30T01:01:00"/>
    <x v="0"/>
  </r>
  <r>
    <n v="701"/>
    <s v="Cliente_58"/>
    <n v="5"/>
    <d v="2023-04-07T03:20:00"/>
    <d v="2023-04-07T05:45:00"/>
    <x v="4"/>
    <s v="Almuerzo"/>
    <x v="2"/>
    <n v="39.83"/>
    <s v="Libre"/>
    <x v="6"/>
    <x v="505"/>
    <n v="102"/>
    <d v="2023-04-07T00:00:00"/>
    <d v="1899-12-30T03:20:00"/>
    <d v="1899-12-30T05:45:00"/>
    <d v="1899-12-30T02:25:00"/>
    <d v="1899-12-30T01:37:00"/>
    <d v="1899-12-30T00:48:00"/>
    <x v="0"/>
  </r>
  <r>
    <n v="702"/>
    <s v="Cliente_468"/>
    <n v="2"/>
    <d v="2023-04-07T02:30:00"/>
    <d v="2023-04-07T05:15:00"/>
    <x v="0"/>
    <s v="Cena"/>
    <x v="2"/>
    <n v="47.07"/>
    <s v="Libre"/>
    <x v="2"/>
    <x v="506"/>
    <n v="195"/>
    <d v="2023-04-07T00:00:00"/>
    <d v="1899-12-30T02:30:00"/>
    <d v="1899-12-30T05:15:00"/>
    <d v="1899-12-30T02:45:00"/>
    <d v="1899-12-30T02:35:00"/>
    <d v="1899-12-30T00:10:00"/>
    <x v="0"/>
  </r>
  <r>
    <n v="703"/>
    <s v="Cliente_714"/>
    <n v="5"/>
    <d v="2023-04-07T00:17:00"/>
    <d v="2023-04-07T02:19:00"/>
    <x v="1"/>
    <s v="Almuerzo"/>
    <x v="2"/>
    <n v="22.24"/>
    <s v="Ocupada"/>
    <x v="5"/>
    <x v="36"/>
    <n v="63"/>
    <d v="2023-04-07T00:00:00"/>
    <d v="1899-12-30T00:17:00"/>
    <d v="1899-12-30T02:19:00"/>
    <d v="1899-12-30T02:17:00"/>
    <d v="1899-12-30T00:29:00"/>
    <d v="1899-12-30T01:33:00"/>
    <x v="0"/>
  </r>
  <r>
    <n v="704"/>
    <s v="Cliente_950"/>
    <n v="6"/>
    <d v="2023-04-07T01:40:00"/>
    <d v="2023-04-07T04:29:00"/>
    <x v="2"/>
    <s v="Cena"/>
    <x v="2"/>
    <n v="33.29"/>
    <s v="Reservada"/>
    <x v="6"/>
    <x v="44"/>
    <n v="18"/>
    <d v="2023-04-07T00:00:00"/>
    <d v="1899-12-30T01:40:00"/>
    <d v="1899-12-30T04:29:00"/>
    <d v="1899-12-30T02:49:00"/>
    <d v="1899-12-30T00:38:00"/>
    <d v="1899-12-30T02:11:00"/>
    <x v="0"/>
  </r>
  <r>
    <n v="705"/>
    <s v="Cliente_372"/>
    <n v="3"/>
    <d v="2023-04-07T01:48:00"/>
    <d v="2023-04-07T02:53:00"/>
    <x v="2"/>
    <s v="Almuerzo"/>
    <x v="2"/>
    <n v="43.07"/>
    <s v="Libre"/>
    <x v="5"/>
    <x v="231"/>
    <n v="112"/>
    <d v="2023-04-07T00:00:00"/>
    <d v="1899-12-30T01:48:00"/>
    <d v="1899-12-30T02:53:00"/>
    <d v="1899-12-30T01:05:00"/>
    <d v="1899-12-30T00:33:00"/>
    <d v="1899-12-30T00:32:00"/>
    <x v="0"/>
  </r>
  <r>
    <n v="706"/>
    <s v="Cliente_663"/>
    <n v="6"/>
    <d v="2023-04-07T01:14:00"/>
    <d v="2023-04-07T04:54:00"/>
    <x v="1"/>
    <s v="Almuerzo"/>
    <x v="2"/>
    <n v="44.45"/>
    <s v="Ocupada"/>
    <x v="10"/>
    <x v="44"/>
    <n v="54"/>
    <d v="2023-04-07T00:00:00"/>
    <d v="1899-12-30T01:14:00"/>
    <d v="1899-12-30T04:54:00"/>
    <d v="1899-12-30T03:55:00"/>
    <d v="1899-12-30T00:33:00"/>
    <d v="1899-12-30T03:07:00"/>
    <x v="0"/>
  </r>
  <r>
    <n v="707"/>
    <s v="Cliente_801"/>
    <n v="1"/>
    <d v="2023-04-07T03:05:00"/>
    <d v="2023-04-07T05:23:00"/>
    <x v="2"/>
    <s v="Desayuno"/>
    <x v="2"/>
    <n v="40.39"/>
    <s v="Reservada"/>
    <x v="7"/>
    <x v="507"/>
    <n v="185"/>
    <d v="2023-04-07T00:00:00"/>
    <d v="1899-12-30T03:05:00"/>
    <d v="1899-12-30T05:23:00"/>
    <d v="1899-12-30T02:18:00"/>
    <d v="1899-12-30T02:17:00"/>
    <d v="1899-12-30T00:01:00"/>
    <x v="0"/>
  </r>
  <r>
    <n v="708"/>
    <s v="Cliente_804"/>
    <n v="2"/>
    <d v="2023-04-07T03:36:00"/>
    <d v="2023-04-07T07:24:00"/>
    <x v="0"/>
    <s v="Cena"/>
    <x v="2"/>
    <n v="41.8"/>
    <s v="Ocupada"/>
    <x v="0"/>
    <x v="71"/>
    <n v="54"/>
    <d v="2023-04-07T00:00:00"/>
    <d v="1899-12-30T03:36:00"/>
    <d v="1899-12-30T07:24:00"/>
    <d v="1899-12-30T04:03:00"/>
    <d v="1899-12-30T00:24:00"/>
    <d v="1899-12-30T03:24:00"/>
    <x v="0"/>
  </r>
  <r>
    <n v="709"/>
    <s v="Cliente_208"/>
    <n v="4"/>
    <d v="2023-04-07T01:55:00"/>
    <d v="2023-04-07T03:40:00"/>
    <x v="2"/>
    <s v="Almuerzo"/>
    <x v="1"/>
    <n v="26.15"/>
    <s v="Ocupada"/>
    <x v="8"/>
    <x v="508"/>
    <n v="193"/>
    <d v="2023-04-07T00:00:00"/>
    <d v="1899-12-30T01:55:00"/>
    <d v="1899-12-30T03:40:00"/>
    <d v="1899-12-30T02:00:00"/>
    <d v="1899-12-30T01:38:00"/>
    <d v="1899-12-30T00:07:00"/>
    <x v="0"/>
  </r>
  <r>
    <n v="710"/>
    <s v="Cliente_716"/>
    <n v="1"/>
    <d v="2023-04-07T02:28:00"/>
    <d v="2023-04-07T03:38:00"/>
    <x v="3"/>
    <s v="Almuerzo"/>
    <x v="2"/>
    <n v="28.43"/>
    <s v="Ocupada"/>
    <x v="0"/>
    <x v="509"/>
    <n v="138"/>
    <d v="2023-04-07T00:00:00"/>
    <d v="1899-12-30T02:28:00"/>
    <d v="1899-12-30T03:38:00"/>
    <d v="1899-12-30T01:25:00"/>
    <d v="1899-12-30T02:20:00"/>
    <d v="1899-12-30T00:00:00"/>
    <x v="1"/>
  </r>
  <r>
    <n v="711"/>
    <s v="Cliente_27"/>
    <n v="6"/>
    <d v="2023-04-07T01:51:00"/>
    <d v="2023-04-07T05:18:00"/>
    <x v="1"/>
    <s v="Almuerzo"/>
    <x v="0"/>
    <n v="49.74"/>
    <s v="Ocupada"/>
    <x v="7"/>
    <x v="292"/>
    <n v="166"/>
    <d v="2023-04-07T00:00:00"/>
    <d v="1899-12-30T01:51:00"/>
    <d v="1899-12-30T05:18:00"/>
    <d v="1899-12-30T03:42:00"/>
    <d v="1899-12-30T00:59:00"/>
    <d v="1899-12-30T02:28:00"/>
    <x v="0"/>
  </r>
  <r>
    <n v="712"/>
    <s v="Cliente_786"/>
    <n v="5"/>
    <d v="2023-04-07T00:06:00"/>
    <d v="2023-04-07T02:27:00"/>
    <x v="2"/>
    <s v="Desayuno"/>
    <x v="1"/>
    <n v="42.21"/>
    <s v="Reservada"/>
    <x v="4"/>
    <x v="114"/>
    <n v="48"/>
    <d v="2023-04-07T00:00:00"/>
    <d v="1899-12-30T00:06:00"/>
    <d v="1899-12-30T02:27:00"/>
    <d v="1899-12-30T02:21:00"/>
    <d v="1899-12-30T00:49:00"/>
    <d v="1899-12-30T01:32:00"/>
    <x v="0"/>
  </r>
  <r>
    <n v="713"/>
    <s v="Cliente_594"/>
    <n v="4"/>
    <d v="2023-04-07T00:15:00"/>
    <d v="2023-04-07T02:52:00"/>
    <x v="1"/>
    <s v="Cena"/>
    <x v="2"/>
    <n v="35.11"/>
    <s v="Libre"/>
    <x v="7"/>
    <x v="510"/>
    <n v="360"/>
    <d v="2023-04-07T00:00:00"/>
    <d v="1899-12-30T00:15:00"/>
    <d v="1899-12-30T02:52:00"/>
    <d v="1899-12-30T02:37:00"/>
    <d v="1899-12-30T02:05:00"/>
    <d v="1899-12-30T00:32:00"/>
    <x v="0"/>
  </r>
  <r>
    <n v="714"/>
    <s v="Cliente_281"/>
    <n v="2"/>
    <d v="2023-04-07T02:21:00"/>
    <d v="2023-04-07T04:05:00"/>
    <x v="3"/>
    <s v="Almuerzo"/>
    <x v="2"/>
    <n v="10.69"/>
    <s v="Libre"/>
    <x v="1"/>
    <x v="511"/>
    <n v="225"/>
    <d v="2023-04-07T00:00:00"/>
    <d v="1899-12-30T02:21:00"/>
    <d v="1899-12-30T04:05:00"/>
    <d v="1899-12-30T01:44:00"/>
    <d v="1899-12-30T01:03:00"/>
    <d v="1899-12-30T00:41:00"/>
    <x v="0"/>
  </r>
  <r>
    <n v="715"/>
    <s v="Cliente_396"/>
    <n v="6"/>
    <d v="2023-04-07T01:45:00"/>
    <d v="2023-04-07T04:15:00"/>
    <x v="0"/>
    <s v="Almuerzo"/>
    <x v="0"/>
    <n v="39.909999999999997"/>
    <s v="Ocupada"/>
    <x v="4"/>
    <x v="512"/>
    <n v="246"/>
    <d v="2023-04-07T00:00:00"/>
    <d v="1899-12-30T01:45:00"/>
    <d v="1899-12-30T04:15:00"/>
    <d v="1899-12-30T02:45:00"/>
    <d v="1899-12-30T02:16:00"/>
    <d v="1899-12-30T00:14:00"/>
    <x v="0"/>
  </r>
  <r>
    <n v="716"/>
    <s v="Cliente_707"/>
    <n v="4"/>
    <d v="2023-04-07T01:47:00"/>
    <d v="2023-04-07T04:44:00"/>
    <x v="2"/>
    <s v="Cena"/>
    <x v="2"/>
    <n v="44.73"/>
    <s v="Ocupada"/>
    <x v="2"/>
    <x v="513"/>
    <n v="231"/>
    <d v="2023-04-07T00:00:00"/>
    <d v="1899-12-30T01:47:00"/>
    <d v="1899-12-30T04:44:00"/>
    <d v="1899-12-30T03:12:00"/>
    <d v="1899-12-30T01:30:00"/>
    <d v="1899-12-30T01:27:00"/>
    <x v="0"/>
  </r>
  <r>
    <n v="717"/>
    <s v="Cliente_392"/>
    <n v="5"/>
    <d v="2023-04-07T03:56:00"/>
    <d v="2023-04-07T06:03:00"/>
    <x v="1"/>
    <s v="Almuerzo"/>
    <x v="2"/>
    <n v="23.67"/>
    <s v="Libre"/>
    <x v="6"/>
    <x v="514"/>
    <n v="155"/>
    <d v="2023-04-07T00:00:00"/>
    <d v="1899-12-30T03:56:00"/>
    <d v="1899-12-30T06:03:00"/>
    <d v="1899-12-30T02:07:00"/>
    <d v="1899-12-30T01:12:00"/>
    <d v="1899-12-30T00:55:00"/>
    <x v="0"/>
  </r>
  <r>
    <n v="718"/>
    <s v="Cliente_489"/>
    <n v="6"/>
    <d v="2023-04-07T03:18:00"/>
    <d v="2023-04-07T07:06:00"/>
    <x v="2"/>
    <s v="Desayuno"/>
    <x v="2"/>
    <n v="37.21"/>
    <s v="Libre"/>
    <x v="5"/>
    <x v="106"/>
    <n v="20"/>
    <d v="2023-04-07T00:00:00"/>
    <d v="1899-12-30T03:18:00"/>
    <d v="1899-12-30T07:06:00"/>
    <d v="1899-12-30T03:48:00"/>
    <d v="1899-12-30T00:58:00"/>
    <d v="1899-12-30T02:50:00"/>
    <x v="0"/>
  </r>
  <r>
    <n v="719"/>
    <s v="Cliente_954"/>
    <n v="3"/>
    <d v="2023-04-07T01:18:00"/>
    <d v="2023-04-07T02:49:00"/>
    <x v="1"/>
    <s v="Almuerzo"/>
    <x v="0"/>
    <n v="17.23"/>
    <s v="Libre"/>
    <x v="1"/>
    <x v="515"/>
    <n v="107"/>
    <d v="2023-04-07T00:00:00"/>
    <d v="1899-12-30T01:18:00"/>
    <d v="1899-12-30T02:49:00"/>
    <d v="1899-12-30T01:31:00"/>
    <d v="1899-12-30T01:10:00"/>
    <d v="1899-12-30T00:21:00"/>
    <x v="0"/>
  </r>
  <r>
    <n v="720"/>
    <s v="Cliente_263"/>
    <n v="5"/>
    <d v="2023-04-07T02:13:00"/>
    <d v="2023-04-07T05:46:00"/>
    <x v="0"/>
    <s v="Almuerzo"/>
    <x v="2"/>
    <n v="40.28"/>
    <s v="Reservada"/>
    <x v="3"/>
    <x v="516"/>
    <n v="168"/>
    <d v="2023-04-07T00:00:00"/>
    <d v="1899-12-30T02:13:00"/>
    <d v="1899-12-30T05:46:00"/>
    <d v="1899-12-30T03:33:00"/>
    <d v="1899-12-30T02:13:00"/>
    <d v="1899-12-30T01:20:00"/>
    <x v="0"/>
  </r>
  <r>
    <n v="721"/>
    <s v="Cliente_733"/>
    <n v="2"/>
    <d v="2023-04-07T03:53:00"/>
    <d v="2023-04-07T07:01:00"/>
    <x v="2"/>
    <s v="Desayuno"/>
    <x v="2"/>
    <n v="47.13"/>
    <s v="Libre"/>
    <x v="3"/>
    <x v="517"/>
    <n v="218"/>
    <d v="2023-04-07T00:00:00"/>
    <d v="1899-12-30T03:53:00"/>
    <d v="1899-12-30T07:01:00"/>
    <d v="1899-12-30T03:08:00"/>
    <d v="1899-12-30T02:13:00"/>
    <d v="1899-12-30T00:55:00"/>
    <x v="0"/>
  </r>
  <r>
    <n v="722"/>
    <s v="Cliente_438"/>
    <n v="5"/>
    <d v="2023-04-07T02:51:00"/>
    <d v="2023-04-07T04:08:00"/>
    <x v="2"/>
    <s v="Almuerzo"/>
    <x v="2"/>
    <n v="20.62"/>
    <s v="Libre"/>
    <x v="8"/>
    <x v="518"/>
    <n v="85"/>
    <d v="2023-04-07T00:00:00"/>
    <d v="1899-12-30T02:51:00"/>
    <d v="1899-12-30T04:08:00"/>
    <d v="1899-12-30T01:17:00"/>
    <d v="1899-12-30T00:59:00"/>
    <d v="1899-12-30T00:18:00"/>
    <x v="0"/>
  </r>
  <r>
    <n v="723"/>
    <s v="Cliente_116"/>
    <n v="2"/>
    <d v="2023-04-07T01:35:00"/>
    <d v="2023-04-07T04:49:00"/>
    <x v="4"/>
    <s v="Desayuno"/>
    <x v="1"/>
    <n v="27.79"/>
    <s v="Libre"/>
    <x v="9"/>
    <x v="519"/>
    <n v="126"/>
    <d v="2023-04-07T00:00:00"/>
    <d v="1899-12-30T01:35:00"/>
    <d v="1899-12-30T04:49:00"/>
    <d v="1899-12-30T03:14:00"/>
    <d v="1899-12-30T00:31:00"/>
    <d v="1899-12-30T02:43:00"/>
    <x v="0"/>
  </r>
  <r>
    <n v="724"/>
    <s v="Cliente_929"/>
    <n v="6"/>
    <d v="2023-04-07T02:56:00"/>
    <d v="2023-04-07T04:15:00"/>
    <x v="3"/>
    <s v="Cena"/>
    <x v="1"/>
    <n v="14.12"/>
    <s v="Libre"/>
    <x v="5"/>
    <x v="147"/>
    <n v="66"/>
    <d v="2023-04-07T00:00:00"/>
    <d v="1899-12-30T02:56:00"/>
    <d v="1899-12-30T04:15:00"/>
    <d v="1899-12-30T01:19:00"/>
    <d v="1899-12-30T00:56:00"/>
    <d v="1899-12-30T00:23:00"/>
    <x v="0"/>
  </r>
  <r>
    <n v="725"/>
    <s v="Cliente_353"/>
    <n v="4"/>
    <d v="2023-04-07T01:48:00"/>
    <d v="2023-04-07T03:20:00"/>
    <x v="4"/>
    <s v="Almuerzo"/>
    <x v="1"/>
    <n v="18.66"/>
    <s v="Ocupada"/>
    <x v="9"/>
    <x v="520"/>
    <n v="168"/>
    <d v="2023-04-07T00:00:00"/>
    <d v="1899-12-30T01:48:00"/>
    <d v="1899-12-30T03:20:00"/>
    <d v="1899-12-30T01:47:00"/>
    <d v="1899-12-30T01:25:00"/>
    <d v="1899-12-30T00:07:00"/>
    <x v="0"/>
  </r>
  <r>
    <n v="726"/>
    <s v="Cliente_715"/>
    <n v="2"/>
    <d v="2023-04-07T02:28:00"/>
    <d v="2023-04-07T05:43:00"/>
    <x v="3"/>
    <s v="Desayuno"/>
    <x v="2"/>
    <n v="41.38"/>
    <s v="Reservada"/>
    <x v="0"/>
    <x v="521"/>
    <n v="126"/>
    <d v="2023-04-07T00:00:00"/>
    <d v="1899-12-30T02:28:00"/>
    <d v="1899-12-30T05:43:00"/>
    <d v="1899-12-30T03:15:00"/>
    <d v="1899-12-30T01:14:00"/>
    <d v="1899-12-30T02:01:00"/>
    <x v="0"/>
  </r>
  <r>
    <n v="727"/>
    <s v="Cliente_117"/>
    <n v="6"/>
    <d v="2023-04-07T00:31:00"/>
    <d v="2023-04-07T03:02:00"/>
    <x v="2"/>
    <s v="Cena"/>
    <x v="0"/>
    <n v="13.24"/>
    <s v="Reservada"/>
    <x v="1"/>
    <x v="106"/>
    <n v="40"/>
    <d v="2023-04-07T00:00:00"/>
    <d v="1899-12-30T00:31:00"/>
    <d v="1899-12-30T03:02:00"/>
    <d v="1899-12-30T02:31:00"/>
    <d v="1899-12-30T00:21:00"/>
    <d v="1899-12-30T02:10:00"/>
    <x v="0"/>
  </r>
  <r>
    <n v="728"/>
    <s v="Cliente_654"/>
    <n v="6"/>
    <d v="2023-04-07T02:06:00"/>
    <d v="2023-04-07T04:29:00"/>
    <x v="1"/>
    <s v="Desayuno"/>
    <x v="0"/>
    <n v="34.28"/>
    <s v="Ocupada"/>
    <x v="10"/>
    <x v="522"/>
    <n v="195"/>
    <d v="2023-04-07T00:00:00"/>
    <d v="1899-12-30T02:06:00"/>
    <d v="1899-12-30T04:29:00"/>
    <d v="1899-12-30T02:38:00"/>
    <d v="1899-12-30T01:12:00"/>
    <d v="1899-12-30T01:11:00"/>
    <x v="0"/>
  </r>
  <r>
    <n v="729"/>
    <s v="Cliente_264"/>
    <n v="2"/>
    <d v="2023-04-07T02:49:00"/>
    <d v="2023-04-07T06:05:00"/>
    <x v="3"/>
    <s v="Desayuno"/>
    <x v="2"/>
    <n v="18.97"/>
    <s v="Ocupada"/>
    <x v="7"/>
    <x v="428"/>
    <n v="128"/>
    <d v="2023-04-07T00:00:00"/>
    <d v="1899-12-30T02:49:00"/>
    <d v="1899-12-30T06:05:00"/>
    <d v="1899-12-30T03:31:00"/>
    <d v="1899-12-30T01:05:00"/>
    <d v="1899-12-30T02:11:00"/>
    <x v="0"/>
  </r>
  <r>
    <n v="730"/>
    <s v="Cliente_443"/>
    <n v="3"/>
    <d v="2023-04-07T00:29:00"/>
    <d v="2023-04-07T02:33:00"/>
    <x v="0"/>
    <s v="Almuerzo"/>
    <x v="2"/>
    <n v="15.02"/>
    <s v="Ocupada"/>
    <x v="0"/>
    <x v="327"/>
    <n v="114"/>
    <d v="2023-04-07T00:00:00"/>
    <d v="1899-12-30T00:29:00"/>
    <d v="1899-12-30T02:33:00"/>
    <d v="1899-12-30T02:19:00"/>
    <d v="1899-12-30T01:19:00"/>
    <d v="1899-12-30T00:45:00"/>
    <x v="0"/>
  </r>
  <r>
    <n v="731"/>
    <s v="Cliente_239"/>
    <n v="3"/>
    <d v="2023-04-07T03:16:00"/>
    <d v="2023-04-07T06:25:00"/>
    <x v="2"/>
    <s v="Almuerzo"/>
    <x v="2"/>
    <n v="14.35"/>
    <s v="Reservada"/>
    <x v="9"/>
    <x v="183"/>
    <n v="64"/>
    <d v="2023-04-07T00:00:00"/>
    <d v="1899-12-30T03:16:00"/>
    <d v="1899-12-30T06:25:00"/>
    <d v="1899-12-30T03:09:00"/>
    <d v="1899-12-30T00:47:00"/>
    <d v="1899-12-30T02:22:00"/>
    <x v="0"/>
  </r>
  <r>
    <n v="732"/>
    <s v="Cliente_770"/>
    <n v="3"/>
    <d v="2023-04-07T03:17:00"/>
    <d v="2023-04-07T07:13:00"/>
    <x v="4"/>
    <s v="Almuerzo"/>
    <x v="2"/>
    <n v="43.35"/>
    <s v="Reservada"/>
    <x v="2"/>
    <x v="523"/>
    <n v="306"/>
    <d v="2023-04-07T00:00:00"/>
    <d v="1899-12-30T03:17:00"/>
    <d v="1899-12-30T07:13:00"/>
    <d v="1899-12-30T03:56:00"/>
    <d v="1899-12-30T02:01:00"/>
    <d v="1899-12-30T01:55:00"/>
    <x v="0"/>
  </r>
  <r>
    <n v="733"/>
    <s v="Cliente_359"/>
    <n v="6"/>
    <d v="2023-04-07T03:40:00"/>
    <d v="2023-04-07T05:28:00"/>
    <x v="4"/>
    <s v="Cena"/>
    <x v="2"/>
    <n v="35.090000000000003"/>
    <s v="Libre"/>
    <x v="10"/>
    <x v="524"/>
    <n v="186"/>
    <d v="2023-04-07T00:00:00"/>
    <d v="1899-12-30T03:40:00"/>
    <d v="1899-12-30T05:28:00"/>
    <d v="1899-12-30T01:48:00"/>
    <d v="1899-12-30T01:14:00"/>
    <d v="1899-12-30T00:34:00"/>
    <x v="0"/>
  </r>
  <r>
    <n v="734"/>
    <s v="Cliente_888"/>
    <n v="2"/>
    <d v="2023-04-07T02:27:00"/>
    <d v="2023-04-07T04:57:00"/>
    <x v="2"/>
    <s v="Almuerzo"/>
    <x v="1"/>
    <n v="46.82"/>
    <s v="Libre"/>
    <x v="5"/>
    <x v="525"/>
    <n v="139"/>
    <d v="2023-04-07T00:00:00"/>
    <d v="1899-12-30T02:27:00"/>
    <d v="1899-12-30T04:57:00"/>
    <d v="1899-12-30T02:30:00"/>
    <d v="1899-12-30T00:52:00"/>
    <d v="1899-12-30T01:38:00"/>
    <x v="0"/>
  </r>
  <r>
    <n v="735"/>
    <s v="Cliente_154"/>
    <n v="4"/>
    <d v="2023-04-07T01:52:00"/>
    <d v="2023-04-07T03:47:00"/>
    <x v="0"/>
    <s v="Desayuno"/>
    <x v="2"/>
    <n v="38.43"/>
    <s v="Libre"/>
    <x v="0"/>
    <x v="526"/>
    <n v="142"/>
    <d v="2023-04-07T00:00:00"/>
    <d v="1899-12-30T01:52:00"/>
    <d v="1899-12-30T03:47:00"/>
    <d v="1899-12-30T01:55:00"/>
    <d v="1899-12-30T01:27:00"/>
    <d v="1899-12-30T00:28:00"/>
    <x v="0"/>
  </r>
  <r>
    <n v="736"/>
    <s v="Cliente_301"/>
    <n v="2"/>
    <d v="2023-04-07T01:08:00"/>
    <d v="2023-04-07T03:24:00"/>
    <x v="4"/>
    <s v="Desayuno"/>
    <x v="2"/>
    <n v="25.91"/>
    <s v="Ocupada"/>
    <x v="0"/>
    <x v="527"/>
    <n v="215"/>
    <d v="2023-04-07T00:00:00"/>
    <d v="1899-12-30T01:08:00"/>
    <d v="1899-12-30T03:24:00"/>
    <d v="1899-12-30T02:31:00"/>
    <d v="1899-12-30T01:32:00"/>
    <d v="1899-12-30T00:44:00"/>
    <x v="0"/>
  </r>
  <r>
    <n v="737"/>
    <s v="Cliente_635"/>
    <n v="1"/>
    <d v="2023-04-07T00:39:00"/>
    <d v="2023-04-07T03:06:00"/>
    <x v="2"/>
    <s v="Desayuno"/>
    <x v="0"/>
    <n v="24.09"/>
    <s v="Reservada"/>
    <x v="3"/>
    <x v="366"/>
    <n v="118"/>
    <d v="2023-04-07T00:00:00"/>
    <d v="1899-12-30T00:39:00"/>
    <d v="1899-12-30T03:06:00"/>
    <d v="1899-12-30T02:27:00"/>
    <d v="1899-12-30T00:22:00"/>
    <d v="1899-12-30T02:05:00"/>
    <x v="0"/>
  </r>
  <r>
    <n v="738"/>
    <s v="Cliente_70"/>
    <n v="1"/>
    <d v="2023-04-07T00:51:00"/>
    <d v="2023-04-07T02:04:00"/>
    <x v="0"/>
    <s v="Almuerzo"/>
    <x v="2"/>
    <n v="17.37"/>
    <s v="Ocupada"/>
    <x v="0"/>
    <x v="528"/>
    <n v="134"/>
    <d v="2023-04-07T00:00:00"/>
    <d v="1899-12-30T00:51:00"/>
    <d v="1899-12-30T02:04:00"/>
    <d v="1899-12-30T01:28:00"/>
    <d v="1899-12-30T01:34:00"/>
    <d v="1899-12-30T00:00:00"/>
    <x v="1"/>
  </r>
  <r>
    <n v="739"/>
    <s v="Cliente_484"/>
    <n v="5"/>
    <d v="2023-04-07T03:53:00"/>
    <d v="2023-04-07T06:10:00"/>
    <x v="2"/>
    <s v="Almuerzo"/>
    <x v="0"/>
    <n v="33.69"/>
    <s v="Reservada"/>
    <x v="1"/>
    <x v="145"/>
    <n v="46"/>
    <d v="2023-04-07T00:00:00"/>
    <d v="1899-12-30T03:53:00"/>
    <d v="1899-12-30T06:10:00"/>
    <d v="1899-12-30T02:17:00"/>
    <d v="1899-12-30T00:54:00"/>
    <d v="1899-12-30T01:23:00"/>
    <x v="0"/>
  </r>
  <r>
    <n v="740"/>
    <s v="Cliente_297"/>
    <n v="6"/>
    <d v="2023-04-07T03:49:00"/>
    <d v="2023-04-07T06:24:00"/>
    <x v="1"/>
    <s v="Almuerzo"/>
    <x v="0"/>
    <n v="16.05"/>
    <s v="Reservada"/>
    <x v="8"/>
    <x v="529"/>
    <n v="293"/>
    <d v="2023-04-07T00:00:00"/>
    <d v="1899-12-30T03:49:00"/>
    <d v="1899-12-30T06:24:00"/>
    <d v="1899-12-30T02:35:00"/>
    <d v="1899-12-30T01:53:00"/>
    <d v="1899-12-30T00:42:00"/>
    <x v="0"/>
  </r>
  <r>
    <n v="741"/>
    <s v="Cliente_196"/>
    <n v="4"/>
    <d v="2023-04-07T00:29:00"/>
    <d v="2023-04-07T04:23:00"/>
    <x v="2"/>
    <s v="Almuerzo"/>
    <x v="0"/>
    <n v="40.31"/>
    <s v="Ocupada"/>
    <x v="7"/>
    <x v="530"/>
    <n v="285"/>
    <d v="2023-04-07T00:00:00"/>
    <d v="1899-12-30T00:29:00"/>
    <d v="1899-12-30T04:23:00"/>
    <d v="1899-12-30T04:09:00"/>
    <d v="1899-12-30T02:45:00"/>
    <d v="1899-12-30T01:09:00"/>
    <x v="0"/>
  </r>
  <r>
    <n v="742"/>
    <s v="Cliente_320"/>
    <n v="4"/>
    <d v="2023-04-07T00:36:00"/>
    <d v="2023-04-07T02:22:00"/>
    <x v="2"/>
    <s v="Desayuno"/>
    <x v="2"/>
    <n v="10.51"/>
    <s v="Reservada"/>
    <x v="1"/>
    <x v="531"/>
    <n v="166"/>
    <d v="2023-04-07T00:00:00"/>
    <d v="1899-12-30T00:36:00"/>
    <d v="1899-12-30T02:22:00"/>
    <d v="1899-12-30T01:46:00"/>
    <d v="1899-12-30T02:25:00"/>
    <d v="1899-12-30T00:00:00"/>
    <x v="1"/>
  </r>
  <r>
    <n v="743"/>
    <s v="Cliente_597"/>
    <n v="2"/>
    <d v="2023-04-07T03:47:00"/>
    <d v="2023-04-07T07:44:00"/>
    <x v="0"/>
    <s v="Almuerzo"/>
    <x v="0"/>
    <n v="25.7"/>
    <s v="Ocupada"/>
    <x v="2"/>
    <x v="532"/>
    <n v="134"/>
    <d v="2023-04-07T00:00:00"/>
    <d v="1899-12-30T03:47:00"/>
    <d v="1899-12-30T07:44:00"/>
    <d v="1899-12-30T04:12:00"/>
    <d v="1899-12-30T02:23:00"/>
    <d v="1899-12-30T01:34:00"/>
    <x v="0"/>
  </r>
  <r>
    <n v="744"/>
    <s v="Cliente_974"/>
    <n v="1"/>
    <d v="2023-04-07T01:59:00"/>
    <d v="2023-04-07T05:49:00"/>
    <x v="1"/>
    <s v="Almuerzo"/>
    <x v="2"/>
    <n v="26.5"/>
    <s v="Libre"/>
    <x v="0"/>
    <x v="27"/>
    <n v="76"/>
    <d v="2023-04-07T00:00:00"/>
    <d v="1899-12-30T01:59:00"/>
    <d v="1899-12-30T05:49:00"/>
    <d v="1899-12-30T03:50:00"/>
    <d v="1899-12-30T01:07:00"/>
    <d v="1899-12-30T02:43:00"/>
    <x v="0"/>
  </r>
  <r>
    <n v="745"/>
    <s v="Cliente_90"/>
    <n v="1"/>
    <d v="2023-04-07T02:34:00"/>
    <d v="2023-04-07T04:52:00"/>
    <x v="3"/>
    <s v="Almuerzo"/>
    <x v="1"/>
    <n v="18.75"/>
    <s v="Libre"/>
    <x v="6"/>
    <x v="533"/>
    <n v="284"/>
    <d v="2023-04-07T00:00:00"/>
    <d v="1899-12-30T02:34:00"/>
    <d v="1899-12-30T04:52:00"/>
    <d v="1899-12-30T02:18:00"/>
    <d v="1899-12-30T01:13:00"/>
    <d v="1899-12-30T01:05:00"/>
    <x v="0"/>
  </r>
  <r>
    <n v="746"/>
    <s v="Cliente_950"/>
    <n v="2"/>
    <d v="2023-04-07T03:10:00"/>
    <d v="2023-04-07T06:27:00"/>
    <x v="1"/>
    <s v="Almuerzo"/>
    <x v="2"/>
    <n v="44.9"/>
    <s v="Ocupada"/>
    <x v="9"/>
    <x v="350"/>
    <n v="201"/>
    <d v="2023-04-07T00:00:00"/>
    <d v="1899-12-30T03:10:00"/>
    <d v="1899-12-30T06:27:00"/>
    <d v="1899-12-30T03:32:00"/>
    <d v="1899-12-30T01:17:00"/>
    <d v="1899-12-30T02:00:00"/>
    <x v="0"/>
  </r>
  <r>
    <n v="747"/>
    <s v="Cliente_446"/>
    <n v="3"/>
    <d v="2023-04-07T02:53:00"/>
    <d v="2023-04-07T04:49:00"/>
    <x v="1"/>
    <s v="Desayuno"/>
    <x v="0"/>
    <n v="37.229999999999997"/>
    <s v="Reservada"/>
    <x v="7"/>
    <x v="83"/>
    <n v="25"/>
    <d v="2023-04-07T00:00:00"/>
    <d v="1899-12-30T02:53:00"/>
    <d v="1899-12-30T04:49:00"/>
    <d v="1899-12-30T01:56:00"/>
    <d v="1899-12-30T00:28:00"/>
    <d v="1899-12-30T01:28:00"/>
    <x v="0"/>
  </r>
  <r>
    <n v="748"/>
    <s v="Cliente_298"/>
    <n v="4"/>
    <d v="2023-04-07T02:32:00"/>
    <d v="2023-04-07T05:58:00"/>
    <x v="2"/>
    <s v="Almuerzo"/>
    <x v="2"/>
    <n v="12.55"/>
    <s v="Reservada"/>
    <x v="5"/>
    <x v="534"/>
    <n v="110"/>
    <d v="2023-04-07T00:00:00"/>
    <d v="1899-12-30T02:32:00"/>
    <d v="1899-12-30T05:58:00"/>
    <d v="1899-12-30T03:26:00"/>
    <d v="1899-12-30T00:37:00"/>
    <d v="1899-12-30T02:49:00"/>
    <x v="0"/>
  </r>
  <r>
    <n v="749"/>
    <s v="Cliente_446"/>
    <n v="2"/>
    <d v="2023-04-07T01:21:00"/>
    <d v="2023-04-07T02:52:00"/>
    <x v="4"/>
    <s v="Almuerzo"/>
    <x v="0"/>
    <n v="24.12"/>
    <s v="Ocupada"/>
    <x v="4"/>
    <x v="5"/>
    <n v="70"/>
    <d v="2023-04-07T00:00:00"/>
    <d v="1899-12-30T01:21:00"/>
    <d v="1899-12-30T02:52:00"/>
    <d v="1899-12-30T01:46:00"/>
    <d v="1899-12-30T00:08:00"/>
    <d v="1899-12-30T01:23:00"/>
    <x v="0"/>
  </r>
  <r>
    <n v="750"/>
    <s v="Cliente_304"/>
    <n v="4"/>
    <d v="2023-04-07T01:46:00"/>
    <d v="2023-04-07T03:00:00"/>
    <x v="1"/>
    <s v="Almuerzo"/>
    <x v="2"/>
    <n v="21.82"/>
    <s v="Libre"/>
    <x v="6"/>
    <x v="112"/>
    <n v="119"/>
    <d v="2023-04-07T00:00:00"/>
    <d v="1899-12-30T01:46:00"/>
    <d v="1899-12-30T03:00:00"/>
    <d v="1899-12-30T01:14:00"/>
    <d v="1899-12-30T01:26:00"/>
    <d v="1899-12-30T00:00:00"/>
    <x v="1"/>
  </r>
  <r>
    <n v="751"/>
    <s v="Cliente_157"/>
    <n v="6"/>
    <d v="2023-04-07T01:32:00"/>
    <d v="2023-04-07T03:10:00"/>
    <x v="2"/>
    <s v="Desayuno"/>
    <x v="2"/>
    <n v="49.35"/>
    <s v="Libre"/>
    <x v="2"/>
    <x v="535"/>
    <n v="170"/>
    <d v="2023-04-07T00:00:00"/>
    <d v="1899-12-30T01:32:00"/>
    <d v="1899-12-30T03:10:00"/>
    <d v="1899-12-30T01:38:00"/>
    <d v="1899-12-30T01:27:00"/>
    <d v="1899-12-30T00:11:00"/>
    <x v="0"/>
  </r>
  <r>
    <n v="752"/>
    <s v="Cliente_736"/>
    <n v="5"/>
    <d v="2023-04-07T02:05:00"/>
    <d v="2023-04-07T04:23:00"/>
    <x v="0"/>
    <s v="Almuerzo"/>
    <x v="2"/>
    <n v="46.27"/>
    <s v="Libre"/>
    <x v="4"/>
    <x v="35"/>
    <n v="60"/>
    <d v="2023-04-07T00:00:00"/>
    <d v="1899-12-30T02:05:00"/>
    <d v="1899-12-30T04:23:00"/>
    <d v="1899-12-30T02:18:00"/>
    <d v="1899-12-30T00:30:00"/>
    <d v="1899-12-30T01:48:00"/>
    <x v="0"/>
  </r>
  <r>
    <n v="753"/>
    <s v="Cliente_827"/>
    <n v="4"/>
    <d v="2023-04-07T02:27:00"/>
    <d v="2023-04-07T04:38:00"/>
    <x v="4"/>
    <s v="Almuerzo"/>
    <x v="0"/>
    <n v="26.24"/>
    <s v="Libre"/>
    <x v="9"/>
    <x v="536"/>
    <n v="163"/>
    <d v="2023-04-07T00:00:00"/>
    <d v="1899-12-30T02:27:00"/>
    <d v="1899-12-30T04:38:00"/>
    <d v="1899-12-30T02:11:00"/>
    <d v="1899-12-30T02:08:00"/>
    <d v="1899-12-30T00:03:00"/>
    <x v="0"/>
  </r>
  <r>
    <n v="754"/>
    <s v="Cliente_871"/>
    <n v="3"/>
    <d v="2023-04-07T03:21:00"/>
    <d v="2023-04-07T04:36:00"/>
    <x v="0"/>
    <s v="Almuerzo"/>
    <x v="2"/>
    <n v="42.74"/>
    <s v="Reservada"/>
    <x v="0"/>
    <x v="537"/>
    <n v="237"/>
    <d v="2023-04-07T00:00:00"/>
    <d v="1899-12-30T03:21:00"/>
    <d v="1899-12-30T04:36:00"/>
    <d v="1899-12-30T01:15:00"/>
    <d v="1899-12-30T01:29:00"/>
    <d v="1899-12-30T00:00:00"/>
    <x v="1"/>
  </r>
  <r>
    <n v="755"/>
    <s v="Cliente_743"/>
    <n v="3"/>
    <d v="2023-04-07T02:01:00"/>
    <d v="2023-04-07T04:27:00"/>
    <x v="2"/>
    <s v="Almuerzo"/>
    <x v="2"/>
    <n v="26.65"/>
    <s v="Ocupada"/>
    <x v="2"/>
    <x v="538"/>
    <n v="211"/>
    <d v="2023-04-07T00:00:00"/>
    <d v="1899-12-30T02:01:00"/>
    <d v="1899-12-30T04:27:00"/>
    <d v="1899-12-30T02:41:00"/>
    <d v="1899-12-30T01:49:00"/>
    <d v="1899-12-30T00:37:00"/>
    <x v="0"/>
  </r>
  <r>
    <n v="756"/>
    <s v="Cliente_428"/>
    <n v="1"/>
    <d v="2023-04-07T03:53:00"/>
    <d v="2023-04-07T07:51:00"/>
    <x v="1"/>
    <s v="Cena"/>
    <x v="2"/>
    <n v="31.75"/>
    <s v="Libre"/>
    <x v="4"/>
    <x v="539"/>
    <n v="50"/>
    <d v="2023-04-07T00:00:00"/>
    <d v="1899-12-30T03:53:00"/>
    <d v="1899-12-30T07:51:00"/>
    <d v="1899-12-30T03:58:00"/>
    <d v="1899-12-30T00:34:00"/>
    <d v="1899-12-30T03:24:00"/>
    <x v="0"/>
  </r>
  <r>
    <n v="757"/>
    <s v="Cliente_750"/>
    <n v="6"/>
    <d v="2023-04-07T01:47:00"/>
    <d v="2023-04-07T04:42:00"/>
    <x v="2"/>
    <s v="Almuerzo"/>
    <x v="0"/>
    <n v="10.029999999999999"/>
    <s v="Reservada"/>
    <x v="2"/>
    <x v="35"/>
    <n v="60"/>
    <d v="2023-04-07T00:00:00"/>
    <d v="1899-12-30T01:47:00"/>
    <d v="1899-12-30T04:42:00"/>
    <d v="1899-12-30T02:55:00"/>
    <d v="1899-12-30T00:40:00"/>
    <d v="1899-12-30T02:15:00"/>
    <x v="0"/>
  </r>
  <r>
    <n v="758"/>
    <s v="Cliente_808"/>
    <n v="4"/>
    <d v="2023-04-07T00:17:00"/>
    <d v="2023-04-07T02:10:00"/>
    <x v="0"/>
    <s v="Desayuno"/>
    <x v="1"/>
    <n v="27.04"/>
    <s v="Reservada"/>
    <x v="4"/>
    <x v="418"/>
    <n v="52"/>
    <d v="2023-04-07T00:00:00"/>
    <d v="1899-12-30T00:17:00"/>
    <d v="1899-12-30T02:10:00"/>
    <d v="1899-12-30T01:53:00"/>
    <d v="1899-12-30T00:41:00"/>
    <d v="1899-12-30T01:12:00"/>
    <x v="0"/>
  </r>
  <r>
    <n v="759"/>
    <s v="Cliente_376"/>
    <n v="5"/>
    <d v="2023-04-07T00:40:00"/>
    <d v="2023-04-07T03:45:00"/>
    <x v="1"/>
    <s v="Almuerzo"/>
    <x v="2"/>
    <n v="13.7"/>
    <s v="Reservada"/>
    <x v="10"/>
    <x v="540"/>
    <n v="342"/>
    <d v="2023-04-07T00:00:00"/>
    <d v="1899-12-30T00:40:00"/>
    <d v="1899-12-30T03:45:00"/>
    <d v="1899-12-30T03:05:00"/>
    <d v="1899-12-30T03:16:00"/>
    <d v="1899-12-30T00:00:00"/>
    <x v="1"/>
  </r>
  <r>
    <n v="760"/>
    <s v="Cliente_721"/>
    <n v="6"/>
    <d v="2023-04-07T00:25:00"/>
    <d v="2023-04-07T01:40:00"/>
    <x v="4"/>
    <s v="Almuerzo"/>
    <x v="2"/>
    <n v="39.42"/>
    <s v="Libre"/>
    <x v="10"/>
    <x v="5"/>
    <n v="105"/>
    <d v="2023-04-07T00:00:00"/>
    <d v="1899-12-30T00:25:00"/>
    <d v="1899-12-30T01:40:00"/>
    <d v="1899-12-30T01:15:00"/>
    <d v="1899-12-30T00:20:00"/>
    <d v="1899-12-30T00:55:00"/>
    <x v="0"/>
  </r>
  <r>
    <n v="761"/>
    <s v="Cliente_782"/>
    <n v="4"/>
    <d v="2023-04-07T02:39:00"/>
    <d v="2023-04-07T03:42:00"/>
    <x v="0"/>
    <s v="Desayuno"/>
    <x v="2"/>
    <n v="16.850000000000001"/>
    <s v="Libre"/>
    <x v="0"/>
    <x v="541"/>
    <n v="174"/>
    <d v="2023-04-07T00:00:00"/>
    <d v="1899-12-30T02:39:00"/>
    <d v="1899-12-30T03:42:00"/>
    <d v="1899-12-30T01:03:00"/>
    <d v="1899-12-30T01:42:00"/>
    <d v="1899-12-30T00:00:00"/>
    <x v="1"/>
  </r>
  <r>
    <n v="762"/>
    <s v="Cliente_729"/>
    <n v="3"/>
    <d v="2023-04-07T01:18:00"/>
    <d v="2023-04-07T03:25:00"/>
    <x v="3"/>
    <s v="Desayuno"/>
    <x v="2"/>
    <n v="49.45"/>
    <s v="Reservada"/>
    <x v="7"/>
    <x v="542"/>
    <n v="99"/>
    <d v="2023-04-07T00:00:00"/>
    <d v="1899-12-30T01:18:00"/>
    <d v="1899-12-30T03:25:00"/>
    <d v="1899-12-30T02:07:00"/>
    <d v="1899-12-30T00:29:00"/>
    <d v="1899-12-30T01:38:00"/>
    <x v="0"/>
  </r>
  <r>
    <n v="763"/>
    <s v="Cliente_351"/>
    <n v="3"/>
    <d v="2023-04-07T03:49:00"/>
    <d v="2023-04-07T05:12:00"/>
    <x v="4"/>
    <s v="Almuerzo"/>
    <x v="2"/>
    <n v="22.88"/>
    <s v="Reservada"/>
    <x v="10"/>
    <x v="294"/>
    <n v="104"/>
    <d v="2023-04-07T00:00:00"/>
    <d v="1899-12-30T03:49:00"/>
    <d v="1899-12-30T05:12:00"/>
    <d v="1899-12-30T01:23:00"/>
    <d v="1899-12-30T00:32:00"/>
    <d v="1899-12-30T00:51:00"/>
    <x v="0"/>
  </r>
  <r>
    <n v="764"/>
    <s v="Cliente_227"/>
    <n v="1"/>
    <d v="2023-04-07T03:30:00"/>
    <d v="2023-04-07T05:46:00"/>
    <x v="4"/>
    <s v="Cena"/>
    <x v="2"/>
    <n v="20.41"/>
    <s v="Ocupada"/>
    <x v="1"/>
    <x v="543"/>
    <n v="85"/>
    <d v="2023-04-07T00:00:00"/>
    <d v="1899-12-30T03:30:00"/>
    <d v="1899-12-30T05:46:00"/>
    <d v="1899-12-30T02:31:00"/>
    <d v="1899-12-30T01:52:00"/>
    <d v="1899-12-30T00:24:00"/>
    <x v="0"/>
  </r>
  <r>
    <n v="765"/>
    <s v="Cliente_825"/>
    <n v="4"/>
    <d v="2023-04-07T00:24:00"/>
    <d v="2023-04-07T01:37:00"/>
    <x v="0"/>
    <s v="Cena"/>
    <x v="2"/>
    <n v="30.77"/>
    <s v="Libre"/>
    <x v="9"/>
    <x v="544"/>
    <n v="233"/>
    <d v="2023-04-07T00:00:00"/>
    <d v="1899-12-30T00:24:00"/>
    <d v="1899-12-30T01:37:00"/>
    <d v="1899-12-30T01:13:00"/>
    <d v="1899-12-30T02:44:00"/>
    <d v="1899-12-30T00:00:00"/>
    <x v="1"/>
  </r>
  <r>
    <n v="766"/>
    <s v="Cliente_175"/>
    <n v="6"/>
    <d v="2023-04-07T01:34:00"/>
    <d v="2023-04-07T04:50:00"/>
    <x v="2"/>
    <s v="Cena"/>
    <x v="2"/>
    <n v="12.57"/>
    <s v="Reservada"/>
    <x v="10"/>
    <x v="545"/>
    <n v="185"/>
    <d v="2023-04-07T00:00:00"/>
    <d v="1899-12-30T01:34:00"/>
    <d v="1899-12-30T04:50:00"/>
    <d v="1899-12-30T03:16:00"/>
    <d v="1899-12-30T02:14:00"/>
    <d v="1899-12-30T01:02:00"/>
    <x v="0"/>
  </r>
  <r>
    <n v="767"/>
    <s v="Cliente_757"/>
    <n v="3"/>
    <d v="2023-04-07T01:08:00"/>
    <d v="2023-04-07T03:57:00"/>
    <x v="2"/>
    <s v="Desayuno"/>
    <x v="2"/>
    <n v="15.98"/>
    <s v="Reservada"/>
    <x v="8"/>
    <x v="546"/>
    <n v="169"/>
    <d v="2023-04-07T00:00:00"/>
    <d v="1899-12-30T01:08:00"/>
    <d v="1899-12-30T03:57:00"/>
    <d v="1899-12-30T02:49:00"/>
    <d v="1899-12-30T01:25:00"/>
    <d v="1899-12-30T01:24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93101-8A99-B347-AC11-5358809142D1}" name="PivotTable3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Meseros">
  <location ref="B69:C75" firstHeaderRow="1" firstDataRow="1" firstDataCol="1"/>
  <pivotFields count="20">
    <pivotField numFmtId="1" showAll="0"/>
    <pivotField showAll="0"/>
    <pivotField numFmtId="1" showAll="0"/>
    <pivotField numFmtId="165" showAll="0"/>
    <pivotField numFmtId="165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numFmtId="2" showAll="0"/>
    <pivotField showAll="0"/>
    <pivotField dataField="1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numFmtId="2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antidad de Ordenes" fld="1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5" type="button" dataOnly="0" labelOnly="1" outline="0" axis="axisRow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A3C56-5EAF-404E-8F8F-DAE572E76FED}" name="PivotTable2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Metodo de Pago">
  <location ref="B13:C17" firstHeaderRow="1" firstDataRow="1" firstDataCol="1"/>
  <pivotFields count="20"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2" showAll="0"/>
    <pivotField showAll="0"/>
    <pivotField showAll="0"/>
    <pivotField dataField="1" showAll="0">
      <items count="548">
        <item x="207"/>
        <item x="305"/>
        <item x="182"/>
        <item x="208"/>
        <item x="346"/>
        <item x="264"/>
        <item x="138"/>
        <item x="251"/>
        <item x="316"/>
        <item x="68"/>
        <item x="80"/>
        <item x="210"/>
        <item x="488"/>
        <item x="279"/>
        <item x="28"/>
        <item x="118"/>
        <item x="440"/>
        <item x="480"/>
        <item x="310"/>
        <item x="324"/>
        <item x="403"/>
        <item x="190"/>
        <item x="126"/>
        <item x="383"/>
        <item x="163"/>
        <item x="200"/>
        <item x="43"/>
        <item x="426"/>
        <item x="295"/>
        <item x="378"/>
        <item x="221"/>
        <item x="462"/>
        <item x="329"/>
        <item x="435"/>
        <item x="365"/>
        <item x="544"/>
        <item x="528"/>
        <item x="461"/>
        <item x="72"/>
        <item x="420"/>
        <item x="111"/>
        <item x="164"/>
        <item x="320"/>
        <item x="371"/>
        <item x="247"/>
        <item x="308"/>
        <item x="92"/>
        <item x="29"/>
        <item x="532"/>
        <item x="280"/>
        <item x="441"/>
        <item x="206"/>
        <item x="328"/>
        <item x="345"/>
        <item x="481"/>
        <item x="198"/>
        <item x="173"/>
        <item x="23"/>
        <item x="287"/>
        <item x="150"/>
        <item x="330"/>
        <item x="91"/>
        <item x="294"/>
        <item x="367"/>
        <item x="494"/>
        <item x="46"/>
        <item x="187"/>
        <item x="323"/>
        <item x="3"/>
        <item x="222"/>
        <item x="51"/>
        <item x="421"/>
        <item x="399"/>
        <item x="460"/>
        <item x="369"/>
        <item x="303"/>
        <item x="165"/>
        <item x="505"/>
        <item x="431"/>
        <item x="196"/>
        <item x="348"/>
        <item x="540"/>
        <item x="465"/>
        <item x="54"/>
        <item x="135"/>
        <item x="288"/>
        <item x="510"/>
        <item x="516"/>
        <item x="169"/>
        <item x="139"/>
        <item x="396"/>
        <item x="336"/>
        <item x="379"/>
        <item x="57"/>
        <item x="444"/>
        <item x="278"/>
        <item x="90"/>
        <item x="250"/>
        <item x="146"/>
        <item x="475"/>
        <item x="349"/>
        <item x="119"/>
        <item x="487"/>
        <item x="423"/>
        <item x="184"/>
        <item x="22"/>
        <item x="4"/>
        <item x="299"/>
        <item x="265"/>
        <item x="538"/>
        <item x="513"/>
        <item x="389"/>
        <item x="492"/>
        <item x="464"/>
        <item x="542"/>
        <item x="268"/>
        <item x="266"/>
        <item x="158"/>
        <item x="424"/>
        <item x="260"/>
        <item x="192"/>
        <item x="98"/>
        <item x="148"/>
        <item x="419"/>
        <item x="442"/>
        <item x="282"/>
        <item x="176"/>
        <item x="432"/>
        <item x="311"/>
        <item x="263"/>
        <item x="388"/>
        <item x="307"/>
        <item x="177"/>
        <item x="70"/>
        <item x="255"/>
        <item x="518"/>
        <item x="67"/>
        <item x="508"/>
        <item x="291"/>
        <item x="468"/>
        <item x="498"/>
        <item x="503"/>
        <item x="50"/>
        <item x="331"/>
        <item x="134"/>
        <item x="333"/>
        <item x="526"/>
        <item x="66"/>
        <item x="186"/>
        <item x="476"/>
        <item x="214"/>
        <item x="99"/>
        <item x="175"/>
        <item x="427"/>
        <item x="86"/>
        <item x="377"/>
        <item x="121"/>
        <item x="236"/>
        <item x="52"/>
        <item x="197"/>
        <item x="408"/>
        <item x="472"/>
        <item x="433"/>
        <item x="334"/>
        <item x="384"/>
        <item x="483"/>
        <item x="410"/>
        <item x="40"/>
        <item x="156"/>
        <item x="534"/>
        <item x="31"/>
        <item x="456"/>
        <item x="409"/>
        <item x="485"/>
        <item x="507"/>
        <item x="243"/>
        <item x="257"/>
        <item x="229"/>
        <item x="536"/>
        <item x="191"/>
        <item x="216"/>
        <item x="400"/>
        <item x="446"/>
        <item x="122"/>
        <item x="42"/>
        <item x="185"/>
        <item x="174"/>
        <item x="6"/>
        <item x="235"/>
        <item x="415"/>
        <item x="220"/>
        <item x="105"/>
        <item x="49"/>
        <item x="474"/>
        <item x="525"/>
        <item x="152"/>
        <item x="109"/>
        <item x="212"/>
        <item x="254"/>
        <item x="425"/>
        <item x="249"/>
        <item x="101"/>
        <item x="172"/>
        <item x="343"/>
        <item x="416"/>
        <item x="302"/>
        <item x="14"/>
        <item x="529"/>
        <item x="321"/>
        <item x="63"/>
        <item x="342"/>
        <item x="116"/>
        <item x="82"/>
        <item x="11"/>
        <item x="233"/>
        <item x="471"/>
        <item x="10"/>
        <item x="434"/>
        <item x="285"/>
        <item x="256"/>
        <item x="273"/>
        <item x="398"/>
        <item x="157"/>
        <item x="117"/>
        <item x="519"/>
        <item x="97"/>
        <item x="96"/>
        <item x="209"/>
        <item x="241"/>
        <item x="112"/>
        <item x="401"/>
        <item x="125"/>
        <item x="539"/>
        <item x="171"/>
        <item x="445"/>
        <item x="289"/>
        <item x="489"/>
        <item x="199"/>
        <item x="448"/>
        <item x="290"/>
        <item x="234"/>
        <item x="297"/>
        <item x="470"/>
        <item x="531"/>
        <item x="142"/>
        <item x="124"/>
        <item x="455"/>
        <item x="497"/>
        <item x="319"/>
        <item x="339"/>
        <item x="482"/>
        <item x="1"/>
        <item x="224"/>
        <item x="37"/>
        <item x="332"/>
        <item x="232"/>
        <item x="397"/>
        <item x="161"/>
        <item x="160"/>
        <item x="33"/>
        <item x="317"/>
        <item x="270"/>
        <item x="417"/>
        <item x="103"/>
        <item x="357"/>
        <item x="274"/>
        <item x="292"/>
        <item x="363"/>
        <item x="436"/>
        <item x="402"/>
        <item x="386"/>
        <item x="376"/>
        <item x="511"/>
        <item x="132"/>
        <item x="181"/>
        <item x="180"/>
        <item x="9"/>
        <item x="318"/>
        <item x="454"/>
        <item x="428"/>
        <item x="262"/>
        <item x="520"/>
        <item x="167"/>
        <item x="245"/>
        <item x="354"/>
        <item x="204"/>
        <item x="128"/>
        <item x="501"/>
        <item x="496"/>
        <item x="218"/>
        <item x="414"/>
        <item x="64"/>
        <item x="170"/>
        <item x="362"/>
        <item x="136"/>
        <item x="450"/>
        <item x="524"/>
        <item x="141"/>
        <item x="407"/>
        <item x="178"/>
        <item x="60"/>
        <item x="545"/>
        <item x="276"/>
        <item x="293"/>
        <item x="393"/>
        <item x="69"/>
        <item x="89"/>
        <item x="267"/>
        <item x="94"/>
        <item x="45"/>
        <item x="370"/>
        <item x="405"/>
        <item x="74"/>
        <item x="418"/>
        <item x="512"/>
        <item x="259"/>
        <item x="394"/>
        <item x="8"/>
        <item x="194"/>
        <item x="284"/>
        <item x="404"/>
        <item x="457"/>
        <item x="452"/>
        <item x="327"/>
        <item x="154"/>
        <item x="34"/>
        <item x="107"/>
        <item x="358"/>
        <item x="375"/>
        <item x="523"/>
        <item x="85"/>
        <item x="515"/>
        <item x="201"/>
        <item x="469"/>
        <item x="373"/>
        <item x="406"/>
        <item x="325"/>
        <item x="473"/>
        <item x="73"/>
        <item x="437"/>
        <item x="304"/>
        <item x="272"/>
        <item x="430"/>
        <item x="499"/>
        <item x="2"/>
        <item x="246"/>
        <item x="341"/>
        <item x="65"/>
        <item x="20"/>
        <item x="240"/>
        <item x="120"/>
        <item x="59"/>
        <item x="313"/>
        <item x="130"/>
        <item x="368"/>
        <item x="486"/>
        <item x="225"/>
        <item x="391"/>
        <item x="413"/>
        <item x="115"/>
        <item x="231"/>
        <item x="13"/>
        <item x="335"/>
        <item x="509"/>
        <item x="326"/>
        <item x="188"/>
        <item x="300"/>
        <item x="166"/>
        <item x="239"/>
        <item x="312"/>
        <item x="242"/>
        <item x="62"/>
        <item x="385"/>
        <item x="439"/>
        <item x="502"/>
        <item x="228"/>
        <item x="100"/>
        <item x="283"/>
        <item x="309"/>
        <item x="490"/>
        <item x="61"/>
        <item x="93"/>
        <item x="149"/>
        <item x="411"/>
        <item x="58"/>
        <item x="479"/>
        <item x="296"/>
        <item x="506"/>
        <item x="252"/>
        <item x="25"/>
        <item x="364"/>
        <item x="110"/>
        <item x="412"/>
        <item x="84"/>
        <item x="387"/>
        <item x="202"/>
        <item x="466"/>
        <item x="21"/>
        <item x="359"/>
        <item x="337"/>
        <item x="451"/>
        <item x="162"/>
        <item x="493"/>
        <item x="227"/>
        <item x="422"/>
        <item x="522"/>
        <item x="75"/>
        <item x="395"/>
        <item x="392"/>
        <item x="478"/>
        <item x="27"/>
        <item x="429"/>
        <item x="298"/>
        <item x="223"/>
        <item x="133"/>
        <item x="527"/>
        <item x="7"/>
        <item x="281"/>
        <item x="211"/>
        <item x="253"/>
        <item x="521"/>
        <item x="143"/>
        <item x="347"/>
        <item x="514"/>
        <item x="277"/>
        <item x="129"/>
        <item x="458"/>
        <item x="41"/>
        <item x="495"/>
        <item x="56"/>
        <item x="374"/>
        <item x="306"/>
        <item x="205"/>
        <item x="322"/>
        <item x="449"/>
        <item x="353"/>
        <item x="258"/>
        <item x="78"/>
        <item x="504"/>
        <item x="447"/>
        <item x="340"/>
        <item x="159"/>
        <item x="151"/>
        <item x="137"/>
        <item x="301"/>
        <item x="314"/>
        <item x="543"/>
        <item x="443"/>
        <item x="238"/>
        <item x="108"/>
        <item x="179"/>
        <item x="381"/>
        <item x="81"/>
        <item x="47"/>
        <item x="372"/>
        <item x="203"/>
        <item x="286"/>
        <item x="477"/>
        <item x="215"/>
        <item x="153"/>
        <item x="459"/>
        <item x="380"/>
        <item x="230"/>
        <item x="144"/>
        <item x="127"/>
        <item x="226"/>
        <item x="48"/>
        <item x="123"/>
        <item x="541"/>
        <item x="269"/>
        <item x="189"/>
        <item x="356"/>
        <item x="355"/>
        <item x="361"/>
        <item x="0"/>
        <item x="453"/>
        <item x="351"/>
        <item x="95"/>
        <item x="217"/>
        <item x="537"/>
        <item x="193"/>
        <item x="219"/>
        <item x="530"/>
        <item x="390"/>
        <item x="248"/>
        <item x="19"/>
        <item x="484"/>
        <item x="26"/>
        <item x="87"/>
        <item x="338"/>
        <item x="244"/>
        <item x="213"/>
        <item x="350"/>
        <item x="275"/>
        <item x="53"/>
        <item x="500"/>
        <item x="55"/>
        <item x="261"/>
        <item x="16"/>
        <item x="438"/>
        <item x="352"/>
        <item x="32"/>
        <item x="360"/>
        <item x="533"/>
        <item x="344"/>
        <item x="463"/>
        <item x="535"/>
        <item x="104"/>
        <item x="39"/>
        <item x="77"/>
        <item x="491"/>
        <item x="30"/>
        <item x="271"/>
        <item x="467"/>
        <item x="140"/>
        <item x="382"/>
        <item x="131"/>
        <item x="517"/>
        <item x="155"/>
        <item x="366"/>
        <item x="17"/>
        <item x="315"/>
        <item x="237"/>
        <item x="102"/>
        <item x="546"/>
        <item x="88"/>
        <item x="168"/>
        <item x="83"/>
        <item x="113"/>
        <item x="195"/>
        <item x="76"/>
        <item x="36"/>
        <item x="145"/>
        <item x="183"/>
        <item x="15"/>
        <item x="79"/>
        <item x="24"/>
        <item x="38"/>
        <item x="35"/>
        <item x="18"/>
        <item x="106"/>
        <item x="44"/>
        <item x="147"/>
        <item x="71"/>
        <item x="114"/>
        <item x="5"/>
        <item x="12"/>
        <item t="default"/>
      </items>
    </pivotField>
    <pivotField numFmtId="2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ransacciones por Metodo" fld="11" subtotal="count" baseField="0" baseItem="0"/>
  </dataFields>
  <formats count="7"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7" type="button" dataOnly="0" labelOnly="1" outline="0" axis="axisRow" fieldPosition="0"/>
    </format>
    <format dxfId="8">
      <pivotArea dataOnly="0" labelOnly="1" fieldPosition="0">
        <references count="1">
          <reference field="7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8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E46A4-BDB3-5347-98B0-E633AF2AA3A6}" name="PivotTable3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Meseros">
  <location ref="B58:C64" firstHeaderRow="1" firstDataRow="1" firstDataCol="1"/>
  <pivotFields count="20">
    <pivotField numFmtId="1" showAll="0"/>
    <pivotField showAll="0"/>
    <pivotField numFmtId="1" showAll="0"/>
    <pivotField numFmtId="165" showAll="0"/>
    <pivotField numFmtId="165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numFmtId="2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ropina Total" fld="8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5" type="button" dataOnly="0" labelOnly="1" outline="0" axis="axisRow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6FE46A-6B44-744E-8EE1-20E43BECC3BC}" name="PivotTable2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ipo de Servicio">
  <location ref="B5:C9" firstHeaderRow="1" firstDataRow="1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numFmtId="1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Ingresos totales por Servicio" fld="12" baseField="0" baseItem="0"/>
  </dataFields>
  <formats count="7">
    <format dxfId="25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7" type="button" dataOnly="0" labelOnly="1" outline="0" axis="axisRow" fieldPosition="0"/>
    </format>
    <format dxfId="21">
      <pivotArea dataOnly="0" labelOnly="1" fieldPosition="0">
        <references count="1">
          <reference field="7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65DA1-D648-614D-B752-52185903665F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Impagos">
  <location ref="B50:D53" firstHeaderRow="0" firstDataRow="1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showAll="0">
      <items count="4">
        <item x="0"/>
        <item x="2"/>
        <item x="1"/>
        <item t="default"/>
      </items>
    </pivotField>
    <pivotField dataField="1" showAll="0">
      <items count="4">
        <item x="1"/>
        <item x="2"/>
        <item x="0"/>
        <item t="default"/>
      </items>
    </pivotField>
    <pivotField showAll="0"/>
    <pivotField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dataField="1" numFmtId="1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Impagos en Ingreos" fld="12" baseField="0" baseItem="0"/>
    <dataField name="Cantidad de Impagos" fld="8" subtotal="count" baseField="0" baseItem="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1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5B7FD-08AA-A745-B406-891ED97743EB}" name="PivotTable2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Pais de Origen">
  <location ref="B34:C46" firstHeaderRow="1" firstDataRow="1" firstDataCol="1"/>
  <pivotFields count="20"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showAll="0"/>
    <pivotField numFmtId="2"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dataField="1" numFmtId="2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Ingresos por Pais de Origen" fld="12" baseField="0" baseItem="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10" type="button" dataOnly="0" labelOnly="1" outline="0" axis="axisRow" fieldPosition="0"/>
    </format>
    <format dxfId="28">
      <pivotArea dataOnly="0" labelOnly="1" fieldPosition="0">
        <references count="1">
          <reference field="10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C6269-F88B-CB4C-837E-F3DA3CF4E80C}" name="PivotTable2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Fecha" colHeaderCaption="Tipo de Servicio">
  <location ref="B21:F30" firstHeaderRow="1" firstDataRow="2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axis="axisCol"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numFmtId="1" showAll="0"/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Ingresos totales de servicio y dia" fld="12" baseField="0" baseItem="0"/>
  </dataFields>
  <formats count="13">
    <format dxfId="44">
      <pivotArea field="13" type="button" dataOnly="0" labelOnly="1" outline="0" axis="axisRow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13" type="button" dataOnly="0" labelOnly="1" outline="0" axis="axisRow" fieldPosition="0"/>
    </format>
    <format dxfId="39">
      <pivotArea type="topRight" dataOnly="0" labelOnly="1" outline="0" fieldPosition="0"/>
    </format>
    <format dxfId="38">
      <pivotArea field="7" type="button" dataOnly="0" labelOnly="1" outline="0" axis="axisCol" fieldPosition="0"/>
    </format>
    <format dxfId="37">
      <pivotArea dataOnly="0" labelOnly="1" fieldPosition="0">
        <references count="1">
          <reference field="7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13" count="0"/>
        </references>
      </pivotArea>
    </format>
    <format dxfId="34">
      <pivotArea dataOnly="0" labelOnly="1" grandCol="1" outline="0" fieldPosition="0"/>
    </format>
    <format dxfId="33">
      <pivotArea field="7" type="button" dataOnly="0" labelOnly="1" outline="0" axis="axisCol" fieldPosition="0"/>
    </format>
    <format dxfId="32">
      <pivotArea dataOnly="0" labelOnly="1" fieldPosition="0">
        <references count="1">
          <reference field="7" count="0"/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620D4D-264D-B94B-9ABD-AB0F55C140A9}" name="PivotTable3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eseros" colHeaderCaption="Impago">
  <location ref="B80:E87" firstHeaderRow="1" firstDataRow="2" firstDataCol="1"/>
  <pivotFields count="20">
    <pivotField numFmtId="1" showAll="0"/>
    <pivotField showAll="0"/>
    <pivotField numFmtId="1" showAll="0"/>
    <pivotField numFmtId="165" showAll="0"/>
    <pivotField numFmtId="165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numFmtId="2" showAll="0"/>
    <pivotField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dataField="1" showAll="0">
      <items count="548">
        <item x="207"/>
        <item x="305"/>
        <item x="182"/>
        <item x="208"/>
        <item x="346"/>
        <item x="264"/>
        <item x="138"/>
        <item x="251"/>
        <item x="316"/>
        <item x="68"/>
        <item x="80"/>
        <item x="210"/>
        <item x="488"/>
        <item x="279"/>
        <item x="28"/>
        <item x="118"/>
        <item x="440"/>
        <item x="480"/>
        <item x="310"/>
        <item x="324"/>
        <item x="403"/>
        <item x="190"/>
        <item x="126"/>
        <item x="383"/>
        <item x="163"/>
        <item x="200"/>
        <item x="43"/>
        <item x="426"/>
        <item x="295"/>
        <item x="378"/>
        <item x="221"/>
        <item x="462"/>
        <item x="329"/>
        <item x="435"/>
        <item x="365"/>
        <item x="544"/>
        <item x="528"/>
        <item x="461"/>
        <item x="72"/>
        <item x="420"/>
        <item x="111"/>
        <item x="164"/>
        <item x="320"/>
        <item x="371"/>
        <item x="247"/>
        <item x="308"/>
        <item x="92"/>
        <item x="29"/>
        <item x="532"/>
        <item x="280"/>
        <item x="441"/>
        <item x="206"/>
        <item x="328"/>
        <item x="345"/>
        <item x="481"/>
        <item x="198"/>
        <item x="173"/>
        <item x="23"/>
        <item x="287"/>
        <item x="150"/>
        <item x="330"/>
        <item x="91"/>
        <item x="294"/>
        <item x="367"/>
        <item x="494"/>
        <item x="46"/>
        <item x="187"/>
        <item x="323"/>
        <item x="3"/>
        <item x="222"/>
        <item x="51"/>
        <item x="421"/>
        <item x="399"/>
        <item x="460"/>
        <item x="369"/>
        <item x="303"/>
        <item x="165"/>
        <item x="505"/>
        <item x="431"/>
        <item x="196"/>
        <item x="348"/>
        <item x="540"/>
        <item x="465"/>
        <item x="54"/>
        <item x="135"/>
        <item x="288"/>
        <item x="510"/>
        <item x="516"/>
        <item x="169"/>
        <item x="139"/>
        <item x="396"/>
        <item x="336"/>
        <item x="379"/>
        <item x="57"/>
        <item x="444"/>
        <item x="278"/>
        <item x="90"/>
        <item x="250"/>
        <item x="146"/>
        <item x="475"/>
        <item x="349"/>
        <item x="119"/>
        <item x="487"/>
        <item x="423"/>
        <item x="184"/>
        <item x="22"/>
        <item x="4"/>
        <item x="299"/>
        <item x="265"/>
        <item x="538"/>
        <item x="513"/>
        <item x="389"/>
        <item x="492"/>
        <item x="464"/>
        <item x="542"/>
        <item x="268"/>
        <item x="266"/>
        <item x="158"/>
        <item x="424"/>
        <item x="260"/>
        <item x="192"/>
        <item x="98"/>
        <item x="148"/>
        <item x="419"/>
        <item x="442"/>
        <item x="282"/>
        <item x="176"/>
        <item x="432"/>
        <item x="311"/>
        <item x="263"/>
        <item x="388"/>
        <item x="307"/>
        <item x="177"/>
        <item x="70"/>
        <item x="255"/>
        <item x="518"/>
        <item x="67"/>
        <item x="508"/>
        <item x="291"/>
        <item x="468"/>
        <item x="498"/>
        <item x="503"/>
        <item x="50"/>
        <item x="331"/>
        <item x="134"/>
        <item x="333"/>
        <item x="526"/>
        <item x="66"/>
        <item x="186"/>
        <item x="476"/>
        <item x="214"/>
        <item x="99"/>
        <item x="175"/>
        <item x="427"/>
        <item x="86"/>
        <item x="377"/>
        <item x="121"/>
        <item x="236"/>
        <item x="52"/>
        <item x="197"/>
        <item x="408"/>
        <item x="472"/>
        <item x="433"/>
        <item x="334"/>
        <item x="384"/>
        <item x="483"/>
        <item x="410"/>
        <item x="40"/>
        <item x="156"/>
        <item x="534"/>
        <item x="31"/>
        <item x="456"/>
        <item x="409"/>
        <item x="485"/>
        <item x="507"/>
        <item x="243"/>
        <item x="257"/>
        <item x="229"/>
        <item x="536"/>
        <item x="191"/>
        <item x="216"/>
        <item x="400"/>
        <item x="446"/>
        <item x="122"/>
        <item x="42"/>
        <item x="185"/>
        <item x="174"/>
        <item x="6"/>
        <item x="235"/>
        <item x="415"/>
        <item x="220"/>
        <item x="105"/>
        <item x="49"/>
        <item x="474"/>
        <item x="525"/>
        <item x="152"/>
        <item x="109"/>
        <item x="212"/>
        <item x="254"/>
        <item x="425"/>
        <item x="249"/>
        <item x="101"/>
        <item x="172"/>
        <item x="343"/>
        <item x="416"/>
        <item x="302"/>
        <item x="14"/>
        <item x="529"/>
        <item x="321"/>
        <item x="63"/>
        <item x="342"/>
        <item x="116"/>
        <item x="82"/>
        <item x="11"/>
        <item x="233"/>
        <item x="471"/>
        <item x="10"/>
        <item x="434"/>
        <item x="285"/>
        <item x="256"/>
        <item x="273"/>
        <item x="398"/>
        <item x="157"/>
        <item x="117"/>
        <item x="519"/>
        <item x="97"/>
        <item x="96"/>
        <item x="209"/>
        <item x="241"/>
        <item x="112"/>
        <item x="401"/>
        <item x="125"/>
        <item x="539"/>
        <item x="171"/>
        <item x="445"/>
        <item x="289"/>
        <item x="489"/>
        <item x="199"/>
        <item x="448"/>
        <item x="290"/>
        <item x="234"/>
        <item x="297"/>
        <item x="470"/>
        <item x="531"/>
        <item x="142"/>
        <item x="124"/>
        <item x="455"/>
        <item x="497"/>
        <item x="319"/>
        <item x="339"/>
        <item x="482"/>
        <item x="1"/>
        <item x="224"/>
        <item x="37"/>
        <item x="332"/>
        <item x="232"/>
        <item x="397"/>
        <item x="161"/>
        <item x="160"/>
        <item x="33"/>
        <item x="317"/>
        <item x="270"/>
        <item x="417"/>
        <item x="103"/>
        <item x="357"/>
        <item x="274"/>
        <item x="292"/>
        <item x="363"/>
        <item x="436"/>
        <item x="402"/>
        <item x="386"/>
        <item x="376"/>
        <item x="511"/>
        <item x="132"/>
        <item x="181"/>
        <item x="180"/>
        <item x="9"/>
        <item x="318"/>
        <item x="454"/>
        <item x="428"/>
        <item x="262"/>
        <item x="520"/>
        <item x="167"/>
        <item x="245"/>
        <item x="354"/>
        <item x="204"/>
        <item x="128"/>
        <item x="501"/>
        <item x="496"/>
        <item x="218"/>
        <item x="414"/>
        <item x="64"/>
        <item x="170"/>
        <item x="362"/>
        <item x="136"/>
        <item x="450"/>
        <item x="524"/>
        <item x="141"/>
        <item x="407"/>
        <item x="178"/>
        <item x="60"/>
        <item x="545"/>
        <item x="276"/>
        <item x="293"/>
        <item x="393"/>
        <item x="69"/>
        <item x="89"/>
        <item x="267"/>
        <item x="94"/>
        <item x="45"/>
        <item x="370"/>
        <item x="405"/>
        <item x="74"/>
        <item x="418"/>
        <item x="512"/>
        <item x="259"/>
        <item x="394"/>
        <item x="8"/>
        <item x="194"/>
        <item x="284"/>
        <item x="404"/>
        <item x="457"/>
        <item x="452"/>
        <item x="327"/>
        <item x="154"/>
        <item x="34"/>
        <item x="107"/>
        <item x="358"/>
        <item x="375"/>
        <item x="523"/>
        <item x="85"/>
        <item x="515"/>
        <item x="201"/>
        <item x="469"/>
        <item x="373"/>
        <item x="406"/>
        <item x="325"/>
        <item x="473"/>
        <item x="73"/>
        <item x="437"/>
        <item x="304"/>
        <item x="272"/>
        <item x="430"/>
        <item x="499"/>
        <item x="2"/>
        <item x="246"/>
        <item x="341"/>
        <item x="65"/>
        <item x="20"/>
        <item x="240"/>
        <item x="120"/>
        <item x="59"/>
        <item x="313"/>
        <item x="130"/>
        <item x="368"/>
        <item x="486"/>
        <item x="225"/>
        <item x="391"/>
        <item x="413"/>
        <item x="115"/>
        <item x="231"/>
        <item x="13"/>
        <item x="335"/>
        <item x="509"/>
        <item x="326"/>
        <item x="188"/>
        <item x="300"/>
        <item x="166"/>
        <item x="239"/>
        <item x="312"/>
        <item x="242"/>
        <item x="62"/>
        <item x="385"/>
        <item x="439"/>
        <item x="502"/>
        <item x="228"/>
        <item x="100"/>
        <item x="283"/>
        <item x="309"/>
        <item x="490"/>
        <item x="61"/>
        <item x="93"/>
        <item x="149"/>
        <item x="411"/>
        <item x="58"/>
        <item x="479"/>
        <item x="296"/>
        <item x="506"/>
        <item x="252"/>
        <item x="25"/>
        <item x="364"/>
        <item x="110"/>
        <item x="412"/>
        <item x="84"/>
        <item x="387"/>
        <item x="202"/>
        <item x="466"/>
        <item x="21"/>
        <item x="359"/>
        <item x="337"/>
        <item x="451"/>
        <item x="162"/>
        <item x="493"/>
        <item x="227"/>
        <item x="422"/>
        <item x="522"/>
        <item x="75"/>
        <item x="395"/>
        <item x="392"/>
        <item x="478"/>
        <item x="27"/>
        <item x="429"/>
        <item x="298"/>
        <item x="223"/>
        <item x="133"/>
        <item x="527"/>
        <item x="7"/>
        <item x="281"/>
        <item x="211"/>
        <item x="253"/>
        <item x="521"/>
        <item x="143"/>
        <item x="347"/>
        <item x="514"/>
        <item x="277"/>
        <item x="129"/>
        <item x="458"/>
        <item x="41"/>
        <item x="495"/>
        <item x="56"/>
        <item x="374"/>
        <item x="306"/>
        <item x="205"/>
        <item x="322"/>
        <item x="449"/>
        <item x="353"/>
        <item x="258"/>
        <item x="78"/>
        <item x="504"/>
        <item x="447"/>
        <item x="340"/>
        <item x="159"/>
        <item x="151"/>
        <item x="137"/>
        <item x="301"/>
        <item x="314"/>
        <item x="543"/>
        <item x="443"/>
        <item x="238"/>
        <item x="108"/>
        <item x="179"/>
        <item x="381"/>
        <item x="81"/>
        <item x="47"/>
        <item x="372"/>
        <item x="203"/>
        <item x="286"/>
        <item x="477"/>
        <item x="215"/>
        <item x="153"/>
        <item x="459"/>
        <item x="380"/>
        <item x="230"/>
        <item x="144"/>
        <item x="127"/>
        <item x="226"/>
        <item x="48"/>
        <item x="123"/>
        <item x="541"/>
        <item x="269"/>
        <item x="189"/>
        <item x="356"/>
        <item x="355"/>
        <item x="361"/>
        <item x="0"/>
        <item x="453"/>
        <item x="351"/>
        <item x="95"/>
        <item x="217"/>
        <item x="537"/>
        <item x="193"/>
        <item x="219"/>
        <item x="530"/>
        <item x="390"/>
        <item x="248"/>
        <item x="19"/>
        <item x="484"/>
        <item x="26"/>
        <item x="87"/>
        <item x="338"/>
        <item x="244"/>
        <item x="213"/>
        <item x="350"/>
        <item x="275"/>
        <item x="53"/>
        <item x="500"/>
        <item x="55"/>
        <item x="261"/>
        <item x="16"/>
        <item x="438"/>
        <item x="352"/>
        <item x="32"/>
        <item x="360"/>
        <item x="533"/>
        <item x="344"/>
        <item x="463"/>
        <item x="535"/>
        <item x="104"/>
        <item x="39"/>
        <item x="77"/>
        <item x="491"/>
        <item x="30"/>
        <item x="271"/>
        <item x="467"/>
        <item x="140"/>
        <item x="382"/>
        <item x="131"/>
        <item x="517"/>
        <item x="155"/>
        <item x="366"/>
        <item x="17"/>
        <item x="315"/>
        <item x="237"/>
        <item x="102"/>
        <item x="546"/>
        <item x="88"/>
        <item x="168"/>
        <item x="83"/>
        <item x="113"/>
        <item x="195"/>
        <item x="76"/>
        <item x="36"/>
        <item x="145"/>
        <item x="183"/>
        <item x="15"/>
        <item x="79"/>
        <item x="24"/>
        <item x="38"/>
        <item x="35"/>
        <item x="18"/>
        <item x="106"/>
        <item x="44"/>
        <item x="147"/>
        <item x="71"/>
        <item x="114"/>
        <item x="5"/>
        <item x="12"/>
        <item t="default"/>
      </items>
    </pivotField>
    <pivotField numFmtId="2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axis="axisCol" showAll="0">
      <items count="3">
        <item x="0"/>
        <item x="1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antidad de Platos atendidos" fld="11" subtotal="count" baseField="0" baseItem="0"/>
  </dataFields>
  <formats count="2">
    <format dxfId="46">
      <pivotArea collapsedLevelsAreSubtotals="1" fieldPosition="0">
        <references count="2">
          <reference field="5" count="2">
            <x v="1"/>
            <x v="2"/>
          </reference>
          <reference field="19" count="1" selected="0">
            <x v="1"/>
          </reference>
        </references>
      </pivotArea>
    </format>
    <format dxfId="4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861476-444C-9E4B-AD03-1BC6224B885C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6" firstHeaderRow="1" firstDataRow="1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numFmtId="1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Sum of Monto total de la Cuenta 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0607F-2511-AB47-A90B-BE1C7727C8F7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B16" firstHeaderRow="1" firstDataRow="1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numFmtId="1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o total de la Cuenta 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2F710-DC17-1A4E-90CC-741CE1408889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4:B90" firstHeaderRow="1" firstDataRow="1" firstDataCol="1"/>
  <pivotFields count="20">
    <pivotField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showAll="0"/>
    <pivotField dataField="1"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22" showAll="0"/>
    <pivotField numFmtId="22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709">
        <item x="700"/>
        <item x="190"/>
        <item x="553"/>
        <item x="311"/>
        <item x="264"/>
        <item x="396"/>
        <item x="228"/>
        <item x="641"/>
        <item x="526"/>
        <item x="271"/>
        <item x="25"/>
        <item x="36"/>
        <item x="687"/>
        <item x="640"/>
        <item x="6"/>
        <item x="355"/>
        <item x="368"/>
        <item x="222"/>
        <item x="624"/>
        <item x="662"/>
        <item x="121"/>
        <item x="65"/>
        <item x="279"/>
        <item x="415"/>
        <item x="46"/>
        <item x="410"/>
        <item x="600"/>
        <item x="103"/>
        <item x="205"/>
        <item x="374"/>
        <item x="591"/>
        <item x="141"/>
        <item x="564"/>
        <item x="142"/>
        <item x="189"/>
        <item x="303"/>
        <item x="118"/>
        <item x="618"/>
        <item x="116"/>
        <item x="179"/>
        <item x="233"/>
        <item x="85"/>
        <item x="473"/>
        <item x="621"/>
        <item x="633"/>
        <item x="16"/>
        <item x="520"/>
        <item x="348"/>
        <item x="88"/>
        <item x="120"/>
        <item x="134"/>
        <item x="119"/>
        <item x="382"/>
        <item x="692"/>
        <item x="422"/>
        <item x="631"/>
        <item x="604"/>
        <item x="356"/>
        <item x="101"/>
        <item x="467"/>
        <item x="464"/>
        <item x="91"/>
        <item x="403"/>
        <item x="400"/>
        <item x="33"/>
        <item x="231"/>
        <item x="401"/>
        <item x="324"/>
        <item x="675"/>
        <item x="194"/>
        <item x="549"/>
        <item x="175"/>
        <item x="249"/>
        <item x="39"/>
        <item x="245"/>
        <item x="702"/>
        <item x="318"/>
        <item x="602"/>
        <item x="643"/>
        <item x="183"/>
        <item x="335"/>
        <item x="64"/>
        <item x="406"/>
        <item x="672"/>
        <item x="430"/>
        <item x="678"/>
        <item x="428"/>
        <item x="393"/>
        <item x="283"/>
        <item x="204"/>
        <item x="391"/>
        <item x="239"/>
        <item x="28"/>
        <item x="160"/>
        <item x="366"/>
        <item x="488"/>
        <item x="677"/>
        <item x="586"/>
        <item x="319"/>
        <item x="100"/>
        <item x="83"/>
        <item x="99"/>
        <item x="499"/>
        <item x="443"/>
        <item x="40"/>
        <item x="71"/>
        <item x="226"/>
        <item x="284"/>
        <item x="414"/>
        <item x="505"/>
        <item x="455"/>
        <item x="104"/>
        <item x="34"/>
        <item x="639"/>
        <item x="224"/>
        <item x="389"/>
        <item x="616"/>
        <item x="146"/>
        <item x="607"/>
        <item x="187"/>
        <item x="686"/>
        <item x="265"/>
        <item x="487"/>
        <item x="139"/>
        <item x="37"/>
        <item x="581"/>
        <item x="296"/>
        <item x="567"/>
        <item x="294"/>
        <item x="9"/>
        <item x="166"/>
        <item x="49"/>
        <item x="566"/>
        <item x="703"/>
        <item x="299"/>
        <item x="448"/>
        <item x="165"/>
        <item x="97"/>
        <item x="361"/>
        <item x="151"/>
        <item x="667"/>
        <item x="442"/>
        <item x="684"/>
        <item x="182"/>
        <item x="606"/>
        <item x="18"/>
        <item x="325"/>
        <item x="525"/>
        <item x="159"/>
        <item x="407"/>
        <item x="218"/>
        <item x="238"/>
        <item x="75"/>
        <item x="215"/>
        <item x="326"/>
        <item x="509"/>
        <item x="383"/>
        <item x="647"/>
        <item x="578"/>
        <item x="496"/>
        <item x="623"/>
        <item x="461"/>
        <item x="673"/>
        <item x="242"/>
        <item x="418"/>
        <item x="690"/>
        <item x="648"/>
        <item x="110"/>
        <item x="463"/>
        <item x="206"/>
        <item x="158"/>
        <item x="597"/>
        <item x="153"/>
        <item x="276"/>
        <item x="96"/>
        <item x="585"/>
        <item x="26"/>
        <item x="327"/>
        <item x="423"/>
        <item x="59"/>
        <item x="457"/>
        <item x="329"/>
        <item x="440"/>
        <item x="371"/>
        <item x="30"/>
        <item x="195"/>
        <item x="76"/>
        <item x="638"/>
        <item x="268"/>
        <item x="77"/>
        <item x="521"/>
        <item x="332"/>
        <item x="534"/>
        <item x="510"/>
        <item x="192"/>
        <item x="550"/>
        <item x="609"/>
        <item x="287"/>
        <item x="32"/>
        <item x="706"/>
        <item x="622"/>
        <item x="402"/>
        <item x="20"/>
        <item x="308"/>
        <item x="670"/>
        <item x="376"/>
        <item x="494"/>
        <item x="514"/>
        <item x="48"/>
        <item x="270"/>
        <item x="635"/>
        <item x="427"/>
        <item x="537"/>
        <item x="447"/>
        <item x="66"/>
        <item x="237"/>
        <item x="259"/>
        <item x="533"/>
        <item x="446"/>
        <item x="316"/>
        <item x="456"/>
        <item x="612"/>
        <item x="544"/>
        <item x="694"/>
        <item x="399"/>
        <item x="441"/>
        <item x="477"/>
        <item x="297"/>
        <item x="12"/>
        <item x="593"/>
        <item x="653"/>
        <item x="470"/>
        <item x="364"/>
        <item x="590"/>
        <item x="369"/>
        <item x="478"/>
        <item x="105"/>
        <item x="491"/>
        <item x="465"/>
        <item x="705"/>
        <item x="504"/>
        <item x="395"/>
        <item x="333"/>
        <item x="262"/>
        <item x="244"/>
        <item x="291"/>
        <item x="107"/>
        <item x="573"/>
        <item x="426"/>
        <item x="212"/>
        <item x="53"/>
        <item x="575"/>
        <item x="576"/>
        <item x="314"/>
        <item x="646"/>
        <item x="665"/>
        <item x="80"/>
        <item x="562"/>
        <item x="579"/>
        <item x="495"/>
        <item x="87"/>
        <item x="611"/>
        <item x="70"/>
        <item x="683"/>
        <item x="693"/>
        <item x="196"/>
        <item x="568"/>
        <item x="180"/>
        <item x="4"/>
        <item x="186"/>
        <item x="569"/>
        <item x="310"/>
        <item x="122"/>
        <item x="94"/>
        <item x="315"/>
        <item x="260"/>
        <item x="188"/>
        <item x="82"/>
        <item x="323"/>
        <item x="429"/>
        <item x="47"/>
        <item x="620"/>
        <item x="44"/>
        <item x="424"/>
        <item x="149"/>
        <item x="688"/>
        <item x="152"/>
        <item x="484"/>
        <item x="506"/>
        <item x="644"/>
        <item x="580"/>
        <item x="167"/>
        <item x="157"/>
        <item x="587"/>
        <item x="657"/>
        <item x="697"/>
        <item x="29"/>
        <item x="229"/>
        <item x="577"/>
        <item x="199"/>
        <item x="689"/>
        <item x="282"/>
        <item x="5"/>
        <item x="362"/>
        <item x="450"/>
        <item x="582"/>
        <item x="698"/>
        <item x="102"/>
        <item x="632"/>
        <item x="251"/>
        <item x="471"/>
        <item x="346"/>
        <item x="501"/>
        <item x="377"/>
        <item x="701"/>
        <item x="144"/>
        <item x="388"/>
        <item x="342"/>
        <item x="365"/>
        <item x="370"/>
        <item x="671"/>
        <item x="172"/>
        <item x="45"/>
        <item x="181"/>
        <item x="207"/>
        <item x="31"/>
        <item x="69"/>
        <item x="645"/>
        <item x="524"/>
        <item x="93"/>
        <item x="480"/>
        <item x="658"/>
        <item x="154"/>
        <item x="453"/>
        <item x="538"/>
        <item x="223"/>
        <item x="432"/>
        <item x="14"/>
        <item x="601"/>
        <item x="522"/>
        <item x="571"/>
        <item x="345"/>
        <item x="375"/>
        <item x="289"/>
        <item x="626"/>
        <item x="592"/>
        <item x="86"/>
        <item x="343"/>
        <item x="292"/>
        <item x="285"/>
        <item x="112"/>
        <item x="476"/>
        <item x="278"/>
        <item x="312"/>
        <item x="131"/>
        <item x="507"/>
        <item x="133"/>
        <item x="421"/>
        <item x="173"/>
        <item x="344"/>
        <item x="328"/>
        <item x="89"/>
        <item x="57"/>
        <item x="596"/>
        <item x="629"/>
        <item x="707"/>
        <item x="338"/>
        <item x="73"/>
        <item x="2"/>
        <item x="305"/>
        <item x="129"/>
        <item x="565"/>
        <item x="390"/>
        <item x="309"/>
        <item x="211"/>
        <item x="613"/>
        <item x="615"/>
        <item x="236"/>
        <item x="483"/>
        <item x="372"/>
        <item x="68"/>
        <item x="531"/>
        <item x="570"/>
        <item x="174"/>
        <item x="300"/>
        <item x="281"/>
        <item x="19"/>
        <item x="699"/>
        <item x="137"/>
        <item x="321"/>
        <item x="307"/>
        <item x="42"/>
        <item x="625"/>
        <item x="255"/>
        <item x="317"/>
        <item x="360"/>
        <item x="617"/>
        <item x="392"/>
        <item x="216"/>
        <item x="472"/>
        <item x="381"/>
        <item x="444"/>
        <item x="459"/>
        <item x="135"/>
        <item x="546"/>
        <item x="124"/>
        <item x="594"/>
        <item x="502"/>
        <item x="10"/>
        <item x="481"/>
        <item x="334"/>
        <item x="232"/>
        <item x="535"/>
        <item x="17"/>
        <item x="286"/>
        <item x="654"/>
        <item x="62"/>
        <item x="363"/>
        <item x="208"/>
        <item x="543"/>
        <item x="98"/>
        <item x="95"/>
        <item x="685"/>
        <item x="516"/>
        <item x="301"/>
        <item x="234"/>
        <item x="458"/>
        <item x="58"/>
        <item x="555"/>
        <item x="474"/>
        <item x="78"/>
        <item x="394"/>
        <item x="545"/>
        <item x="409"/>
        <item x="676"/>
        <item x="610"/>
        <item x="649"/>
        <item x="508"/>
        <item x="203"/>
        <item x="385"/>
        <item x="72"/>
        <item x="497"/>
        <item x="3"/>
        <item x="247"/>
        <item x="132"/>
        <item x="63"/>
        <item x="358"/>
        <item x="354"/>
        <item x="219"/>
        <item x="554"/>
        <item x="404"/>
        <item x="680"/>
        <item x="661"/>
        <item x="431"/>
        <item x="523"/>
        <item x="500"/>
        <item x="111"/>
        <item x="405"/>
        <item x="209"/>
        <item x="558"/>
        <item x="433"/>
        <item x="210"/>
        <item x="482"/>
        <item x="529"/>
        <item x="336"/>
        <item x="489"/>
        <item x="547"/>
        <item x="551"/>
        <item x="274"/>
        <item x="302"/>
        <item x="340"/>
        <item x="267"/>
        <item x="248"/>
        <item x="627"/>
        <item x="572"/>
        <item x="595"/>
        <item x="322"/>
        <item x="588"/>
        <item x="202"/>
        <item x="193"/>
        <item x="454"/>
        <item x="438"/>
        <item x="52"/>
        <item x="200"/>
        <item x="552"/>
        <item x="634"/>
        <item x="50"/>
        <item x="420"/>
        <item x="666"/>
        <item x="642"/>
        <item x="691"/>
        <item x="490"/>
        <item x="469"/>
        <item x="479"/>
        <item x="357"/>
        <item x="386"/>
        <item x="15"/>
        <item x="298"/>
        <item x="61"/>
        <item x="584"/>
        <item x="127"/>
        <item x="23"/>
        <item x="608"/>
        <item x="178"/>
        <item x="293"/>
        <item x="143"/>
        <item x="682"/>
        <item x="650"/>
        <item x="22"/>
        <item x="330"/>
        <item x="81"/>
        <item x="113"/>
        <item x="492"/>
        <item x="425"/>
        <item x="185"/>
        <item x="320"/>
        <item x="235"/>
        <item x="79"/>
        <item x="466"/>
        <item x="90"/>
        <item x="378"/>
        <item x="263"/>
        <item x="349"/>
        <item x="304"/>
        <item x="373"/>
        <item x="475"/>
        <item x="511"/>
        <item x="220"/>
        <item x="460"/>
        <item x="439"/>
        <item x="599"/>
        <item x="589"/>
        <item x="408"/>
        <item x="130"/>
        <item x="230"/>
        <item x="417"/>
        <item x="651"/>
        <item x="295"/>
        <item x="663"/>
        <item x="603"/>
        <item x="197"/>
        <item x="668"/>
        <item x="367"/>
        <item x="561"/>
        <item x="656"/>
        <item x="636"/>
        <item x="339"/>
        <item x="384"/>
        <item x="556"/>
        <item x="221"/>
        <item x="528"/>
        <item x="27"/>
        <item x="628"/>
        <item x="513"/>
        <item x="272"/>
        <item x="674"/>
        <item x="148"/>
        <item x="138"/>
        <item x="630"/>
        <item x="184"/>
        <item x="350"/>
        <item x="619"/>
        <item x="123"/>
        <item x="162"/>
        <item x="280"/>
        <item x="462"/>
        <item x="416"/>
        <item x="347"/>
        <item x="660"/>
        <item x="434"/>
        <item x="583"/>
        <item x="451"/>
        <item x="128"/>
        <item x="542"/>
        <item x="177"/>
        <item x="43"/>
        <item x="536"/>
        <item x="191"/>
        <item x="379"/>
        <item x="266"/>
        <item x="164"/>
        <item x="240"/>
        <item x="605"/>
        <item x="486"/>
        <item x="256"/>
        <item x="150"/>
        <item x="60"/>
        <item x="108"/>
        <item x="257"/>
        <item x="503"/>
        <item x="277"/>
        <item x="306"/>
        <item x="55"/>
        <item x="1"/>
        <item x="679"/>
        <item x="485"/>
        <item x="290"/>
        <item x="437"/>
        <item x="273"/>
        <item x="398"/>
        <item x="413"/>
        <item x="493"/>
        <item x="246"/>
        <item x="163"/>
        <item x="498"/>
        <item x="313"/>
        <item x="614"/>
        <item x="532"/>
        <item x="574"/>
        <item x="275"/>
        <item x="557"/>
        <item x="527"/>
        <item x="655"/>
        <item x="548"/>
        <item x="261"/>
        <item x="664"/>
        <item x="449"/>
        <item x="519"/>
        <item x="169"/>
        <item x="74"/>
        <item x="530"/>
        <item x="11"/>
        <item x="35"/>
        <item x="21"/>
        <item x="56"/>
        <item x="563"/>
        <item x="54"/>
        <item x="227"/>
        <item x="67"/>
        <item x="92"/>
        <item x="468"/>
        <item x="419"/>
        <item x="84"/>
        <item x="512"/>
        <item x="560"/>
        <item x="24"/>
        <item x="540"/>
        <item x="145"/>
        <item x="696"/>
        <item x="436"/>
        <item x="288"/>
        <item x="114"/>
        <item x="201"/>
        <item x="168"/>
        <item x="176"/>
        <item x="253"/>
        <item x="681"/>
        <item x="8"/>
        <item x="51"/>
        <item x="213"/>
        <item x="331"/>
        <item x="652"/>
        <item x="541"/>
        <item x="669"/>
        <item x="136"/>
        <item x="351"/>
        <item x="452"/>
        <item x="161"/>
        <item x="254"/>
        <item x="115"/>
        <item x="243"/>
        <item x="359"/>
        <item x="412"/>
        <item x="156"/>
        <item x="515"/>
        <item x="109"/>
        <item x="252"/>
        <item x="637"/>
        <item x="171"/>
        <item x="140"/>
        <item x="353"/>
        <item x="38"/>
        <item x="147"/>
        <item x="214"/>
        <item x="337"/>
        <item x="0"/>
        <item x="380"/>
        <item x="397"/>
        <item x="170"/>
        <item x="155"/>
        <item x="13"/>
        <item x="106"/>
        <item x="559"/>
        <item x="435"/>
        <item x="341"/>
        <item x="387"/>
        <item x="352"/>
        <item x="517"/>
        <item x="241"/>
        <item x="225"/>
        <item x="7"/>
        <item x="258"/>
        <item x="598"/>
        <item x="126"/>
        <item x="117"/>
        <item x="695"/>
        <item x="125"/>
        <item x="518"/>
        <item x="411"/>
        <item x="704"/>
        <item x="539"/>
        <item x="198"/>
        <item x="41"/>
        <item x="445"/>
        <item x="217"/>
        <item x="269"/>
        <item x="659"/>
        <item x="250"/>
        <item t="default"/>
      </items>
    </pivotField>
    <pivotField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numFmtId="1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Nombre del Clien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B624D-5483-6D44-A905-8A5DCBE7949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numFmtId="1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o total de la Cuenta 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7F9803-EE6F-2B4A-B6B5-B8680D13488B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:B72" firstHeaderRow="1" firstDataRow="1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dataField="1" numFmtId="1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Sum of Monto total de la Cuenta 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13447-3CF0-3F40-B53F-85BC128F8EBB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4:B66" firstHeaderRow="1" firstDataRow="1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dataField="1" numFmtId="1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Monto total de la Cuenta 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1914E2-2A94-1A42-AAC9-267FC9249329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B49" firstHeaderRow="1" firstDataRow="1" firstDataCol="1"/>
  <pivotFields count="20">
    <pivotField showAll="0"/>
    <pivotField showAll="0"/>
    <pivotField showAll="0"/>
    <pivotField showAll="0"/>
    <pivotField numFmtId="22" showAll="0"/>
    <pivotField numFmtId="22"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numFmtId="1" showAll="0"/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2">
    <field x="13"/>
    <field x="7"/>
  </rowFields>
  <rowItems count="2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 t="grand">
      <x/>
    </i>
  </rowItems>
  <colItems count="1">
    <i/>
  </colItems>
  <dataFields count="1">
    <dataField name="Sum of Monto total de la Cuenta 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133AA-E0EE-6E4E-B692-DD2CE6299659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8:D115" firstHeaderRow="1" firstDataRow="2" firstDataCol="1"/>
  <pivotFields count="20">
    <pivotField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showAll="0"/>
    <pivotField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22" showAll="0"/>
    <pivotField numFmtId="22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709">
        <item x="700"/>
        <item x="190"/>
        <item x="553"/>
        <item x="311"/>
        <item x="264"/>
        <item x="396"/>
        <item x="228"/>
        <item x="641"/>
        <item x="526"/>
        <item x="271"/>
        <item x="25"/>
        <item x="36"/>
        <item x="687"/>
        <item x="640"/>
        <item x="6"/>
        <item x="355"/>
        <item x="368"/>
        <item x="222"/>
        <item x="624"/>
        <item x="662"/>
        <item x="121"/>
        <item x="65"/>
        <item x="279"/>
        <item x="415"/>
        <item x="46"/>
        <item x="410"/>
        <item x="600"/>
        <item x="103"/>
        <item x="205"/>
        <item x="374"/>
        <item x="591"/>
        <item x="141"/>
        <item x="564"/>
        <item x="142"/>
        <item x="189"/>
        <item x="303"/>
        <item x="118"/>
        <item x="618"/>
        <item x="116"/>
        <item x="179"/>
        <item x="233"/>
        <item x="85"/>
        <item x="473"/>
        <item x="621"/>
        <item x="633"/>
        <item x="16"/>
        <item x="520"/>
        <item x="348"/>
        <item x="88"/>
        <item x="120"/>
        <item x="134"/>
        <item x="119"/>
        <item x="382"/>
        <item x="692"/>
        <item x="422"/>
        <item x="631"/>
        <item x="604"/>
        <item x="356"/>
        <item x="101"/>
        <item x="467"/>
        <item x="464"/>
        <item x="91"/>
        <item x="403"/>
        <item x="400"/>
        <item x="33"/>
        <item x="231"/>
        <item x="401"/>
        <item x="324"/>
        <item x="675"/>
        <item x="194"/>
        <item x="549"/>
        <item x="175"/>
        <item x="249"/>
        <item x="39"/>
        <item x="245"/>
        <item x="702"/>
        <item x="318"/>
        <item x="602"/>
        <item x="643"/>
        <item x="183"/>
        <item x="335"/>
        <item x="64"/>
        <item x="406"/>
        <item x="672"/>
        <item x="430"/>
        <item x="678"/>
        <item x="428"/>
        <item x="393"/>
        <item x="283"/>
        <item x="204"/>
        <item x="391"/>
        <item x="239"/>
        <item x="28"/>
        <item x="160"/>
        <item x="366"/>
        <item x="488"/>
        <item x="677"/>
        <item x="586"/>
        <item x="319"/>
        <item x="100"/>
        <item x="83"/>
        <item x="99"/>
        <item x="499"/>
        <item x="443"/>
        <item x="40"/>
        <item x="71"/>
        <item x="226"/>
        <item x="284"/>
        <item x="414"/>
        <item x="505"/>
        <item x="455"/>
        <item x="104"/>
        <item x="34"/>
        <item x="639"/>
        <item x="224"/>
        <item x="389"/>
        <item x="616"/>
        <item x="146"/>
        <item x="607"/>
        <item x="187"/>
        <item x="686"/>
        <item x="265"/>
        <item x="487"/>
        <item x="139"/>
        <item x="37"/>
        <item x="581"/>
        <item x="296"/>
        <item x="567"/>
        <item x="294"/>
        <item x="9"/>
        <item x="166"/>
        <item x="49"/>
        <item x="566"/>
        <item x="703"/>
        <item x="299"/>
        <item x="448"/>
        <item x="165"/>
        <item x="97"/>
        <item x="361"/>
        <item x="151"/>
        <item x="667"/>
        <item x="442"/>
        <item x="684"/>
        <item x="182"/>
        <item x="606"/>
        <item x="18"/>
        <item x="325"/>
        <item x="525"/>
        <item x="159"/>
        <item x="407"/>
        <item x="218"/>
        <item x="238"/>
        <item x="75"/>
        <item x="215"/>
        <item x="326"/>
        <item x="509"/>
        <item x="383"/>
        <item x="647"/>
        <item x="578"/>
        <item x="496"/>
        <item x="623"/>
        <item x="461"/>
        <item x="673"/>
        <item x="242"/>
        <item x="418"/>
        <item x="690"/>
        <item x="648"/>
        <item x="110"/>
        <item x="463"/>
        <item x="206"/>
        <item x="158"/>
        <item x="597"/>
        <item x="153"/>
        <item x="276"/>
        <item x="96"/>
        <item x="585"/>
        <item x="26"/>
        <item x="327"/>
        <item x="423"/>
        <item x="59"/>
        <item x="457"/>
        <item x="329"/>
        <item x="440"/>
        <item x="371"/>
        <item x="30"/>
        <item x="195"/>
        <item x="76"/>
        <item x="638"/>
        <item x="268"/>
        <item x="77"/>
        <item x="521"/>
        <item x="332"/>
        <item x="534"/>
        <item x="510"/>
        <item x="192"/>
        <item x="550"/>
        <item x="609"/>
        <item x="287"/>
        <item x="32"/>
        <item x="706"/>
        <item x="622"/>
        <item x="402"/>
        <item x="20"/>
        <item x="308"/>
        <item x="670"/>
        <item x="376"/>
        <item x="494"/>
        <item x="514"/>
        <item x="48"/>
        <item x="270"/>
        <item x="635"/>
        <item x="427"/>
        <item x="537"/>
        <item x="447"/>
        <item x="66"/>
        <item x="237"/>
        <item x="259"/>
        <item x="533"/>
        <item x="446"/>
        <item x="316"/>
        <item x="456"/>
        <item x="612"/>
        <item x="544"/>
        <item x="694"/>
        <item x="399"/>
        <item x="441"/>
        <item x="477"/>
        <item x="297"/>
        <item x="12"/>
        <item x="593"/>
        <item x="653"/>
        <item x="470"/>
        <item x="364"/>
        <item x="590"/>
        <item x="369"/>
        <item x="478"/>
        <item x="105"/>
        <item x="491"/>
        <item x="465"/>
        <item x="705"/>
        <item x="504"/>
        <item x="395"/>
        <item x="333"/>
        <item x="262"/>
        <item x="244"/>
        <item x="291"/>
        <item x="107"/>
        <item x="573"/>
        <item x="426"/>
        <item x="212"/>
        <item x="53"/>
        <item x="575"/>
        <item x="576"/>
        <item x="314"/>
        <item x="646"/>
        <item x="665"/>
        <item x="80"/>
        <item x="562"/>
        <item x="579"/>
        <item x="495"/>
        <item x="87"/>
        <item x="611"/>
        <item x="70"/>
        <item x="683"/>
        <item x="693"/>
        <item x="196"/>
        <item x="568"/>
        <item x="180"/>
        <item x="4"/>
        <item x="186"/>
        <item x="569"/>
        <item x="310"/>
        <item x="122"/>
        <item x="94"/>
        <item x="315"/>
        <item x="260"/>
        <item x="188"/>
        <item x="82"/>
        <item x="323"/>
        <item x="429"/>
        <item x="47"/>
        <item x="620"/>
        <item x="44"/>
        <item x="424"/>
        <item x="149"/>
        <item x="688"/>
        <item x="152"/>
        <item x="484"/>
        <item x="506"/>
        <item x="644"/>
        <item x="580"/>
        <item x="167"/>
        <item x="157"/>
        <item x="587"/>
        <item x="657"/>
        <item x="697"/>
        <item x="29"/>
        <item x="229"/>
        <item x="577"/>
        <item x="199"/>
        <item x="689"/>
        <item x="282"/>
        <item x="5"/>
        <item x="362"/>
        <item x="450"/>
        <item x="582"/>
        <item x="698"/>
        <item x="102"/>
        <item x="632"/>
        <item x="251"/>
        <item x="471"/>
        <item x="346"/>
        <item x="501"/>
        <item x="377"/>
        <item x="701"/>
        <item x="144"/>
        <item x="388"/>
        <item x="342"/>
        <item x="365"/>
        <item x="370"/>
        <item x="671"/>
        <item x="172"/>
        <item x="45"/>
        <item x="181"/>
        <item x="207"/>
        <item x="31"/>
        <item x="69"/>
        <item x="645"/>
        <item x="524"/>
        <item x="93"/>
        <item x="480"/>
        <item x="658"/>
        <item x="154"/>
        <item x="453"/>
        <item x="538"/>
        <item x="223"/>
        <item x="432"/>
        <item x="14"/>
        <item x="601"/>
        <item x="522"/>
        <item x="571"/>
        <item x="345"/>
        <item x="375"/>
        <item x="289"/>
        <item x="626"/>
        <item x="592"/>
        <item x="86"/>
        <item x="343"/>
        <item x="292"/>
        <item x="285"/>
        <item x="112"/>
        <item x="476"/>
        <item x="278"/>
        <item x="312"/>
        <item x="131"/>
        <item x="507"/>
        <item x="133"/>
        <item x="421"/>
        <item x="173"/>
        <item x="344"/>
        <item x="328"/>
        <item x="89"/>
        <item x="57"/>
        <item x="596"/>
        <item x="629"/>
        <item x="707"/>
        <item x="338"/>
        <item x="73"/>
        <item x="2"/>
        <item x="305"/>
        <item x="129"/>
        <item x="565"/>
        <item x="390"/>
        <item x="309"/>
        <item x="211"/>
        <item x="613"/>
        <item x="615"/>
        <item x="236"/>
        <item x="483"/>
        <item x="372"/>
        <item x="68"/>
        <item x="531"/>
        <item x="570"/>
        <item x="174"/>
        <item x="300"/>
        <item x="281"/>
        <item x="19"/>
        <item x="699"/>
        <item x="137"/>
        <item x="321"/>
        <item x="307"/>
        <item x="42"/>
        <item x="625"/>
        <item x="255"/>
        <item x="317"/>
        <item x="360"/>
        <item x="617"/>
        <item x="392"/>
        <item x="216"/>
        <item x="472"/>
        <item x="381"/>
        <item x="444"/>
        <item x="459"/>
        <item x="135"/>
        <item x="546"/>
        <item x="124"/>
        <item x="594"/>
        <item x="502"/>
        <item x="10"/>
        <item x="481"/>
        <item x="334"/>
        <item x="232"/>
        <item x="535"/>
        <item x="17"/>
        <item x="286"/>
        <item x="654"/>
        <item x="62"/>
        <item x="363"/>
        <item x="208"/>
        <item x="543"/>
        <item x="98"/>
        <item x="95"/>
        <item x="685"/>
        <item x="516"/>
        <item x="301"/>
        <item x="234"/>
        <item x="458"/>
        <item x="58"/>
        <item x="555"/>
        <item x="474"/>
        <item x="78"/>
        <item x="394"/>
        <item x="545"/>
        <item x="409"/>
        <item x="676"/>
        <item x="610"/>
        <item x="649"/>
        <item x="508"/>
        <item x="203"/>
        <item x="385"/>
        <item x="72"/>
        <item x="497"/>
        <item x="3"/>
        <item x="247"/>
        <item x="132"/>
        <item x="63"/>
        <item x="358"/>
        <item x="354"/>
        <item x="219"/>
        <item x="554"/>
        <item x="404"/>
        <item x="680"/>
        <item x="661"/>
        <item x="431"/>
        <item x="523"/>
        <item x="500"/>
        <item x="111"/>
        <item x="405"/>
        <item x="209"/>
        <item x="558"/>
        <item x="433"/>
        <item x="210"/>
        <item x="482"/>
        <item x="529"/>
        <item x="336"/>
        <item x="489"/>
        <item x="547"/>
        <item x="551"/>
        <item x="274"/>
        <item x="302"/>
        <item x="340"/>
        <item x="267"/>
        <item x="248"/>
        <item x="627"/>
        <item x="572"/>
        <item x="595"/>
        <item x="322"/>
        <item x="588"/>
        <item x="202"/>
        <item x="193"/>
        <item x="454"/>
        <item x="438"/>
        <item x="52"/>
        <item x="200"/>
        <item x="552"/>
        <item x="634"/>
        <item x="50"/>
        <item x="420"/>
        <item x="666"/>
        <item x="642"/>
        <item x="691"/>
        <item x="490"/>
        <item x="469"/>
        <item x="479"/>
        <item x="357"/>
        <item x="386"/>
        <item x="15"/>
        <item x="298"/>
        <item x="61"/>
        <item x="584"/>
        <item x="127"/>
        <item x="23"/>
        <item x="608"/>
        <item x="178"/>
        <item x="293"/>
        <item x="143"/>
        <item x="682"/>
        <item x="650"/>
        <item x="22"/>
        <item x="330"/>
        <item x="81"/>
        <item x="113"/>
        <item x="492"/>
        <item x="425"/>
        <item x="185"/>
        <item x="320"/>
        <item x="235"/>
        <item x="79"/>
        <item x="466"/>
        <item x="90"/>
        <item x="378"/>
        <item x="263"/>
        <item x="349"/>
        <item x="304"/>
        <item x="373"/>
        <item x="475"/>
        <item x="511"/>
        <item x="220"/>
        <item x="460"/>
        <item x="439"/>
        <item x="599"/>
        <item x="589"/>
        <item x="408"/>
        <item x="130"/>
        <item x="230"/>
        <item x="417"/>
        <item x="651"/>
        <item x="295"/>
        <item x="663"/>
        <item x="603"/>
        <item x="197"/>
        <item x="668"/>
        <item x="367"/>
        <item x="561"/>
        <item x="656"/>
        <item x="636"/>
        <item x="339"/>
        <item x="384"/>
        <item x="556"/>
        <item x="221"/>
        <item x="528"/>
        <item x="27"/>
        <item x="628"/>
        <item x="513"/>
        <item x="272"/>
        <item x="674"/>
        <item x="148"/>
        <item x="138"/>
        <item x="630"/>
        <item x="184"/>
        <item x="350"/>
        <item x="619"/>
        <item x="123"/>
        <item x="162"/>
        <item x="280"/>
        <item x="462"/>
        <item x="416"/>
        <item x="347"/>
        <item x="660"/>
        <item x="434"/>
        <item x="583"/>
        <item x="451"/>
        <item x="128"/>
        <item x="542"/>
        <item x="177"/>
        <item x="43"/>
        <item x="536"/>
        <item x="191"/>
        <item x="379"/>
        <item x="266"/>
        <item x="164"/>
        <item x="240"/>
        <item x="605"/>
        <item x="486"/>
        <item x="256"/>
        <item x="150"/>
        <item x="60"/>
        <item x="108"/>
        <item x="257"/>
        <item x="503"/>
        <item x="277"/>
        <item x="306"/>
        <item x="55"/>
        <item x="1"/>
        <item x="679"/>
        <item x="485"/>
        <item x="290"/>
        <item x="437"/>
        <item x="273"/>
        <item x="398"/>
        <item x="413"/>
        <item x="493"/>
        <item x="246"/>
        <item x="163"/>
        <item x="498"/>
        <item x="313"/>
        <item x="614"/>
        <item x="532"/>
        <item x="574"/>
        <item x="275"/>
        <item x="557"/>
        <item x="527"/>
        <item x="655"/>
        <item x="548"/>
        <item x="261"/>
        <item x="664"/>
        <item x="449"/>
        <item x="519"/>
        <item x="169"/>
        <item x="74"/>
        <item x="530"/>
        <item x="11"/>
        <item x="35"/>
        <item x="21"/>
        <item x="56"/>
        <item x="563"/>
        <item x="54"/>
        <item x="227"/>
        <item x="67"/>
        <item x="92"/>
        <item x="468"/>
        <item x="419"/>
        <item x="84"/>
        <item x="512"/>
        <item x="560"/>
        <item x="24"/>
        <item x="540"/>
        <item x="145"/>
        <item x="696"/>
        <item x="436"/>
        <item x="288"/>
        <item x="114"/>
        <item x="201"/>
        <item x="168"/>
        <item x="176"/>
        <item x="253"/>
        <item x="681"/>
        <item x="8"/>
        <item x="51"/>
        <item x="213"/>
        <item x="331"/>
        <item x="652"/>
        <item x="541"/>
        <item x="669"/>
        <item x="136"/>
        <item x="351"/>
        <item x="452"/>
        <item x="161"/>
        <item x="254"/>
        <item x="115"/>
        <item x="243"/>
        <item x="359"/>
        <item x="412"/>
        <item x="156"/>
        <item x="515"/>
        <item x="109"/>
        <item x="252"/>
        <item x="637"/>
        <item x="171"/>
        <item x="140"/>
        <item x="353"/>
        <item x="38"/>
        <item x="147"/>
        <item x="214"/>
        <item x="337"/>
        <item x="0"/>
        <item x="380"/>
        <item x="397"/>
        <item x="170"/>
        <item x="155"/>
        <item x="13"/>
        <item x="106"/>
        <item x="559"/>
        <item x="435"/>
        <item x="341"/>
        <item x="387"/>
        <item x="352"/>
        <item x="517"/>
        <item x="241"/>
        <item x="225"/>
        <item x="7"/>
        <item x="258"/>
        <item x="598"/>
        <item x="126"/>
        <item x="117"/>
        <item x="695"/>
        <item x="125"/>
        <item x="518"/>
        <item x="411"/>
        <item x="704"/>
        <item x="539"/>
        <item x="198"/>
        <item x="41"/>
        <item x="445"/>
        <item x="217"/>
        <item x="269"/>
        <item x="659"/>
        <item x="250"/>
        <item t="default"/>
      </items>
    </pivotField>
    <pivotField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numFmtId="1" showAll="0"/>
    <pivotField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Col" dataField="1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ount of Cobrado o no cobrado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B667F4-959E-5F4D-A916-C724E532006D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C21" firstHeaderRow="0" firstDataRow="1" firstDataCol="1"/>
  <pivotFields count="10">
    <pivotField showAll="0"/>
    <pivotField showAll="0"/>
    <pivotField showAll="0"/>
    <pivotField dataField="1" showAll="0"/>
    <pivotField numFmtId="22" showAll="0"/>
    <pivotField numFmtId="22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dataField="1" showAll="0">
      <items count="709">
        <item x="700"/>
        <item x="190"/>
        <item x="553"/>
        <item x="311"/>
        <item x="264"/>
        <item x="396"/>
        <item x="228"/>
        <item x="641"/>
        <item x="526"/>
        <item x="271"/>
        <item x="25"/>
        <item x="36"/>
        <item x="687"/>
        <item x="640"/>
        <item x="6"/>
        <item x="355"/>
        <item x="368"/>
        <item x="222"/>
        <item x="624"/>
        <item x="662"/>
        <item x="121"/>
        <item x="65"/>
        <item x="279"/>
        <item x="415"/>
        <item x="46"/>
        <item x="410"/>
        <item x="600"/>
        <item x="103"/>
        <item x="205"/>
        <item x="374"/>
        <item x="591"/>
        <item x="141"/>
        <item x="564"/>
        <item x="142"/>
        <item x="189"/>
        <item x="303"/>
        <item x="118"/>
        <item x="618"/>
        <item x="116"/>
        <item x="179"/>
        <item x="233"/>
        <item x="85"/>
        <item x="473"/>
        <item x="621"/>
        <item x="633"/>
        <item x="16"/>
        <item x="520"/>
        <item x="348"/>
        <item x="88"/>
        <item x="120"/>
        <item x="134"/>
        <item x="119"/>
        <item x="382"/>
        <item x="692"/>
        <item x="422"/>
        <item x="631"/>
        <item x="604"/>
        <item x="356"/>
        <item x="101"/>
        <item x="467"/>
        <item x="464"/>
        <item x="91"/>
        <item x="403"/>
        <item x="400"/>
        <item x="33"/>
        <item x="231"/>
        <item x="401"/>
        <item x="324"/>
        <item x="675"/>
        <item x="194"/>
        <item x="549"/>
        <item x="175"/>
        <item x="249"/>
        <item x="39"/>
        <item x="245"/>
        <item x="702"/>
        <item x="318"/>
        <item x="602"/>
        <item x="643"/>
        <item x="183"/>
        <item x="335"/>
        <item x="64"/>
        <item x="406"/>
        <item x="672"/>
        <item x="430"/>
        <item x="678"/>
        <item x="428"/>
        <item x="393"/>
        <item x="283"/>
        <item x="204"/>
        <item x="391"/>
        <item x="239"/>
        <item x="28"/>
        <item x="160"/>
        <item x="366"/>
        <item x="488"/>
        <item x="677"/>
        <item x="586"/>
        <item x="319"/>
        <item x="100"/>
        <item x="83"/>
        <item x="99"/>
        <item x="499"/>
        <item x="443"/>
        <item x="40"/>
        <item x="71"/>
        <item x="226"/>
        <item x="284"/>
        <item x="414"/>
        <item x="505"/>
        <item x="455"/>
        <item x="104"/>
        <item x="34"/>
        <item x="639"/>
        <item x="224"/>
        <item x="389"/>
        <item x="616"/>
        <item x="146"/>
        <item x="607"/>
        <item x="187"/>
        <item x="686"/>
        <item x="265"/>
        <item x="487"/>
        <item x="139"/>
        <item x="37"/>
        <item x="581"/>
        <item x="296"/>
        <item x="567"/>
        <item x="294"/>
        <item x="9"/>
        <item x="166"/>
        <item x="49"/>
        <item x="566"/>
        <item x="703"/>
        <item x="299"/>
        <item x="448"/>
        <item x="165"/>
        <item x="97"/>
        <item x="361"/>
        <item x="151"/>
        <item x="667"/>
        <item x="442"/>
        <item x="684"/>
        <item x="182"/>
        <item x="606"/>
        <item x="18"/>
        <item x="325"/>
        <item x="525"/>
        <item x="159"/>
        <item x="407"/>
        <item x="218"/>
        <item x="238"/>
        <item x="75"/>
        <item x="215"/>
        <item x="326"/>
        <item x="509"/>
        <item x="383"/>
        <item x="647"/>
        <item x="578"/>
        <item x="496"/>
        <item x="623"/>
        <item x="461"/>
        <item x="673"/>
        <item x="242"/>
        <item x="418"/>
        <item x="690"/>
        <item x="648"/>
        <item x="110"/>
        <item x="463"/>
        <item x="206"/>
        <item x="158"/>
        <item x="597"/>
        <item x="153"/>
        <item x="276"/>
        <item x="96"/>
        <item x="585"/>
        <item x="26"/>
        <item x="327"/>
        <item x="423"/>
        <item x="59"/>
        <item x="457"/>
        <item x="329"/>
        <item x="440"/>
        <item x="371"/>
        <item x="30"/>
        <item x="195"/>
        <item x="76"/>
        <item x="638"/>
        <item x="268"/>
        <item x="77"/>
        <item x="521"/>
        <item x="332"/>
        <item x="534"/>
        <item x="510"/>
        <item x="192"/>
        <item x="550"/>
        <item x="609"/>
        <item x="287"/>
        <item x="32"/>
        <item x="706"/>
        <item x="622"/>
        <item x="402"/>
        <item x="20"/>
        <item x="308"/>
        <item x="670"/>
        <item x="376"/>
        <item x="494"/>
        <item x="514"/>
        <item x="48"/>
        <item x="270"/>
        <item x="635"/>
        <item x="427"/>
        <item x="537"/>
        <item x="447"/>
        <item x="66"/>
        <item x="237"/>
        <item x="259"/>
        <item x="533"/>
        <item x="446"/>
        <item x="316"/>
        <item x="456"/>
        <item x="612"/>
        <item x="544"/>
        <item x="694"/>
        <item x="399"/>
        <item x="441"/>
        <item x="477"/>
        <item x="297"/>
        <item x="12"/>
        <item x="593"/>
        <item x="653"/>
        <item x="470"/>
        <item x="364"/>
        <item x="590"/>
        <item x="369"/>
        <item x="478"/>
        <item x="105"/>
        <item x="491"/>
        <item x="465"/>
        <item x="705"/>
        <item x="504"/>
        <item x="395"/>
        <item x="333"/>
        <item x="262"/>
        <item x="244"/>
        <item x="291"/>
        <item x="107"/>
        <item x="573"/>
        <item x="426"/>
        <item x="212"/>
        <item x="53"/>
        <item x="575"/>
        <item x="576"/>
        <item x="314"/>
        <item x="646"/>
        <item x="665"/>
        <item x="80"/>
        <item x="562"/>
        <item x="579"/>
        <item x="495"/>
        <item x="87"/>
        <item x="611"/>
        <item x="70"/>
        <item x="683"/>
        <item x="693"/>
        <item x="196"/>
        <item x="568"/>
        <item x="180"/>
        <item x="4"/>
        <item x="186"/>
        <item x="569"/>
        <item x="310"/>
        <item x="122"/>
        <item x="94"/>
        <item x="315"/>
        <item x="260"/>
        <item x="188"/>
        <item x="82"/>
        <item x="323"/>
        <item x="429"/>
        <item x="47"/>
        <item x="620"/>
        <item x="44"/>
        <item x="424"/>
        <item x="149"/>
        <item x="688"/>
        <item x="152"/>
        <item x="484"/>
        <item x="506"/>
        <item x="644"/>
        <item x="580"/>
        <item x="167"/>
        <item x="157"/>
        <item x="587"/>
        <item x="657"/>
        <item x="697"/>
        <item x="29"/>
        <item x="229"/>
        <item x="577"/>
        <item x="199"/>
        <item x="689"/>
        <item x="282"/>
        <item x="5"/>
        <item x="362"/>
        <item x="450"/>
        <item x="582"/>
        <item x="698"/>
        <item x="102"/>
        <item x="632"/>
        <item x="251"/>
        <item x="471"/>
        <item x="346"/>
        <item x="501"/>
        <item x="377"/>
        <item x="701"/>
        <item x="144"/>
        <item x="388"/>
        <item x="342"/>
        <item x="365"/>
        <item x="370"/>
        <item x="671"/>
        <item x="172"/>
        <item x="45"/>
        <item x="181"/>
        <item x="207"/>
        <item x="31"/>
        <item x="69"/>
        <item x="645"/>
        <item x="524"/>
        <item x="93"/>
        <item x="480"/>
        <item x="658"/>
        <item x="154"/>
        <item x="453"/>
        <item x="538"/>
        <item x="223"/>
        <item x="432"/>
        <item x="14"/>
        <item x="601"/>
        <item x="522"/>
        <item x="571"/>
        <item x="345"/>
        <item x="375"/>
        <item x="289"/>
        <item x="626"/>
        <item x="592"/>
        <item x="86"/>
        <item x="343"/>
        <item x="292"/>
        <item x="285"/>
        <item x="112"/>
        <item x="476"/>
        <item x="278"/>
        <item x="312"/>
        <item x="131"/>
        <item x="507"/>
        <item x="133"/>
        <item x="421"/>
        <item x="173"/>
        <item x="344"/>
        <item x="328"/>
        <item x="89"/>
        <item x="57"/>
        <item x="596"/>
        <item x="629"/>
        <item x="707"/>
        <item x="338"/>
        <item x="73"/>
        <item x="2"/>
        <item x="305"/>
        <item x="129"/>
        <item x="565"/>
        <item x="390"/>
        <item x="309"/>
        <item x="211"/>
        <item x="613"/>
        <item x="615"/>
        <item x="236"/>
        <item x="483"/>
        <item x="372"/>
        <item x="68"/>
        <item x="531"/>
        <item x="570"/>
        <item x="174"/>
        <item x="300"/>
        <item x="281"/>
        <item x="19"/>
        <item x="699"/>
        <item x="137"/>
        <item x="321"/>
        <item x="307"/>
        <item x="42"/>
        <item x="625"/>
        <item x="255"/>
        <item x="317"/>
        <item x="360"/>
        <item x="617"/>
        <item x="392"/>
        <item x="216"/>
        <item x="472"/>
        <item x="381"/>
        <item x="444"/>
        <item x="459"/>
        <item x="135"/>
        <item x="546"/>
        <item x="124"/>
        <item x="594"/>
        <item x="502"/>
        <item x="10"/>
        <item x="481"/>
        <item x="334"/>
        <item x="232"/>
        <item x="535"/>
        <item x="17"/>
        <item x="286"/>
        <item x="654"/>
        <item x="62"/>
        <item x="363"/>
        <item x="208"/>
        <item x="543"/>
        <item x="98"/>
        <item x="95"/>
        <item x="685"/>
        <item x="516"/>
        <item x="301"/>
        <item x="234"/>
        <item x="458"/>
        <item x="58"/>
        <item x="555"/>
        <item x="474"/>
        <item x="78"/>
        <item x="394"/>
        <item x="545"/>
        <item x="409"/>
        <item x="676"/>
        <item x="610"/>
        <item x="649"/>
        <item x="508"/>
        <item x="203"/>
        <item x="385"/>
        <item x="72"/>
        <item x="497"/>
        <item x="3"/>
        <item x="247"/>
        <item x="132"/>
        <item x="63"/>
        <item x="358"/>
        <item x="354"/>
        <item x="219"/>
        <item x="554"/>
        <item x="404"/>
        <item x="680"/>
        <item x="661"/>
        <item x="431"/>
        <item x="523"/>
        <item x="500"/>
        <item x="111"/>
        <item x="405"/>
        <item x="209"/>
        <item x="558"/>
        <item x="433"/>
        <item x="210"/>
        <item x="482"/>
        <item x="529"/>
        <item x="336"/>
        <item x="489"/>
        <item x="547"/>
        <item x="551"/>
        <item x="274"/>
        <item x="302"/>
        <item x="340"/>
        <item x="267"/>
        <item x="248"/>
        <item x="627"/>
        <item x="572"/>
        <item x="595"/>
        <item x="322"/>
        <item x="588"/>
        <item x="202"/>
        <item x="193"/>
        <item x="454"/>
        <item x="438"/>
        <item x="52"/>
        <item x="200"/>
        <item x="552"/>
        <item x="634"/>
        <item x="50"/>
        <item x="420"/>
        <item x="666"/>
        <item x="642"/>
        <item x="691"/>
        <item x="490"/>
        <item x="469"/>
        <item x="479"/>
        <item x="357"/>
        <item x="386"/>
        <item x="15"/>
        <item x="298"/>
        <item x="61"/>
        <item x="584"/>
        <item x="127"/>
        <item x="23"/>
        <item x="608"/>
        <item x="178"/>
        <item x="293"/>
        <item x="143"/>
        <item x="682"/>
        <item x="650"/>
        <item x="22"/>
        <item x="330"/>
        <item x="81"/>
        <item x="113"/>
        <item x="492"/>
        <item x="425"/>
        <item x="185"/>
        <item x="320"/>
        <item x="235"/>
        <item x="79"/>
        <item x="466"/>
        <item x="90"/>
        <item x="378"/>
        <item x="263"/>
        <item x="349"/>
        <item x="304"/>
        <item x="373"/>
        <item x="475"/>
        <item x="511"/>
        <item x="220"/>
        <item x="460"/>
        <item x="439"/>
        <item x="599"/>
        <item x="589"/>
        <item x="408"/>
        <item x="130"/>
        <item x="230"/>
        <item x="417"/>
        <item x="651"/>
        <item x="295"/>
        <item x="663"/>
        <item x="603"/>
        <item x="197"/>
        <item x="668"/>
        <item x="367"/>
        <item x="561"/>
        <item x="656"/>
        <item x="636"/>
        <item x="339"/>
        <item x="384"/>
        <item x="556"/>
        <item x="221"/>
        <item x="528"/>
        <item x="27"/>
        <item x="628"/>
        <item x="513"/>
        <item x="272"/>
        <item x="674"/>
        <item x="148"/>
        <item x="138"/>
        <item x="630"/>
        <item x="184"/>
        <item x="350"/>
        <item x="619"/>
        <item x="123"/>
        <item x="162"/>
        <item x="280"/>
        <item x="462"/>
        <item x="416"/>
        <item x="347"/>
        <item x="660"/>
        <item x="434"/>
        <item x="583"/>
        <item x="451"/>
        <item x="128"/>
        <item x="542"/>
        <item x="177"/>
        <item x="43"/>
        <item x="536"/>
        <item x="191"/>
        <item x="379"/>
        <item x="266"/>
        <item x="164"/>
        <item x="240"/>
        <item x="605"/>
        <item x="486"/>
        <item x="256"/>
        <item x="150"/>
        <item x="60"/>
        <item x="108"/>
        <item x="257"/>
        <item x="503"/>
        <item x="277"/>
        <item x="306"/>
        <item x="55"/>
        <item x="1"/>
        <item x="679"/>
        <item x="485"/>
        <item x="290"/>
        <item x="437"/>
        <item x="273"/>
        <item x="398"/>
        <item x="413"/>
        <item x="493"/>
        <item x="246"/>
        <item x="163"/>
        <item x="498"/>
        <item x="313"/>
        <item x="614"/>
        <item x="532"/>
        <item x="574"/>
        <item x="275"/>
        <item x="557"/>
        <item x="527"/>
        <item x="655"/>
        <item x="548"/>
        <item x="261"/>
        <item x="664"/>
        <item x="449"/>
        <item x="519"/>
        <item x="169"/>
        <item x="74"/>
        <item x="530"/>
        <item x="11"/>
        <item x="35"/>
        <item x="21"/>
        <item x="56"/>
        <item x="563"/>
        <item x="54"/>
        <item x="227"/>
        <item x="67"/>
        <item x="92"/>
        <item x="468"/>
        <item x="419"/>
        <item x="84"/>
        <item x="512"/>
        <item x="560"/>
        <item x="24"/>
        <item x="540"/>
        <item x="145"/>
        <item x="696"/>
        <item x="436"/>
        <item x="288"/>
        <item x="114"/>
        <item x="201"/>
        <item x="168"/>
        <item x="176"/>
        <item x="253"/>
        <item x="681"/>
        <item x="8"/>
        <item x="51"/>
        <item x="213"/>
        <item x="331"/>
        <item x="652"/>
        <item x="541"/>
        <item x="669"/>
        <item x="136"/>
        <item x="351"/>
        <item x="452"/>
        <item x="161"/>
        <item x="254"/>
        <item x="115"/>
        <item x="243"/>
        <item x="359"/>
        <item x="412"/>
        <item x="156"/>
        <item x="515"/>
        <item x="109"/>
        <item x="252"/>
        <item x="637"/>
        <item x="171"/>
        <item x="140"/>
        <item x="353"/>
        <item x="38"/>
        <item x="147"/>
        <item x="214"/>
        <item x="337"/>
        <item x="0"/>
        <item x="380"/>
        <item x="397"/>
        <item x="170"/>
        <item x="155"/>
        <item x="13"/>
        <item x="106"/>
        <item x="559"/>
        <item x="435"/>
        <item x="341"/>
        <item x="387"/>
        <item x="352"/>
        <item x="517"/>
        <item x="241"/>
        <item x="225"/>
        <item x="7"/>
        <item x="258"/>
        <item x="598"/>
        <item x="126"/>
        <item x="117"/>
        <item x="695"/>
        <item x="125"/>
        <item x="518"/>
        <item x="411"/>
        <item x="704"/>
        <item x="539"/>
        <item x="198"/>
        <item x="41"/>
        <item x="445"/>
        <item x="217"/>
        <item x="269"/>
        <item x="659"/>
        <item x="250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√∫mero de Comensales" fld="3" baseField="0" baseItem="0"/>
    <dataField name="Count of Propina 2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14D41-E6DE-074F-ACA4-516E9FDC5454}" name="PivotTable2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4"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dataField="1" numFmtId="2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pina 2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74629-FA60-8940-97D4-3B0EC85B4EA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71" firstHeaderRow="1" firstDataRow="1" firstDataCol="1"/>
  <pivotFields count="13">
    <pivotField axis="axisRow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9" showAll="0"/>
    <pivotField numFmtId="9" showAll="0"/>
  </pivotFields>
  <rowFields count="1">
    <field x="0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Items count="1">
    <i/>
  </colItems>
  <dataFields count="1">
    <dataField name="Sum of Ganancia Bruta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D6D56-B4F7-374E-8D42-FA0A0267FAF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71" firstHeaderRow="1" firstDataRow="1" firstDataCol="1"/>
  <pivotFields count="13">
    <pivotField axis="axisRow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9" showAll="0"/>
    <pivotField numFmtId="9" showAll="0"/>
  </pivotFields>
  <rowFields count="1">
    <field x="0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Items count="1">
    <i/>
  </colItems>
  <dataFields count="1">
    <dataField name="Sum of Tiempo de Preparaci‚àö‚â•n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6DA612-2FCF-1D42-9DEE-5BA02D8CD914}" name="PivotTable2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20"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2" showAll="0"/>
    <pivotField showAll="0"/>
    <pivotField showAll="0"/>
    <pivotField showAll="0"/>
    <pivotField dataField="1" numFmtId="2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o total de la Cuenta 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2B63B-45B4-5848-806E-030EE7451954}" name="PivotTable2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20">
    <pivotField numFmtId="1" showAll="0"/>
    <pivotField showAll="0"/>
    <pivotField numFmtId="1" showAll="0"/>
    <pivotField numFmtId="165" showAll="0"/>
    <pivotField numFmtId="165" showAll="0"/>
    <pivotField showAll="0"/>
    <pivotField showAll="0"/>
    <pivotField showAll="0"/>
    <pivotField numFmtId="2"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dataField="1" numFmtId="2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Monto total de la Cuenta 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25A95-B9E7-1A42-9AD7-7B2278FD2206}" name="PivotTable2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0">
    <pivotField numFmtId="1" showAll="0"/>
    <pivotField showAll="0"/>
    <pivotField numFmtId="1" showAll="0"/>
    <pivotField numFmtId="165" showAll="0"/>
    <pivotField numFmtId="165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numFmtId="2"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pina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ces_3iWczBNnn5rbfoUlE0Jd_uploads_git-blob-d9e80ffbcef8a4adc6d29edd78618add5df0cce0_cocina" connectionId="3" xr16:uid="{DE94E5C2-A88A-CB43-9207-5F6DB0D233C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ces_3iWczBNnn5rbfoUlE0Jd_uploads_git-blob-9864c7f811c613c3faab876659c6423570939694_sala (1)" connectionId="2" xr16:uid="{B46AF45E-0F17-8D43-8E1D-477A65655C6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ces_3iWczBNnn5rbfoUlE0Jd_uploads_git-blob-9864c7f811c613c3faab876659c6423570939694_sala (1)" connectionId="1" xr16:uid="{BC6B339D-6732-684B-904C-C62270FB03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6.xml"/><Relationship Id="rId3" Type="http://schemas.openxmlformats.org/officeDocument/2006/relationships/pivotTable" Target="../pivotTables/pivotTable11.xml"/><Relationship Id="rId7" Type="http://schemas.openxmlformats.org/officeDocument/2006/relationships/pivotTable" Target="../pivotTables/pivotTable1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7DA6-A59B-1B40-9954-64D294C6B13E}">
  <dimension ref="A4:G94"/>
  <sheetViews>
    <sheetView showGridLines="0" tabSelected="1" zoomScale="50" workbookViewId="0">
      <selection activeCell="Y28" sqref="Y28"/>
    </sheetView>
  </sheetViews>
  <sheetFormatPr baseColWidth="10" defaultRowHeight="16"/>
  <cols>
    <col min="2" max="2" width="28.6640625" bestFit="1" customWidth="1"/>
    <col min="3" max="3" width="26" customWidth="1"/>
    <col min="4" max="4" width="26.83203125" customWidth="1"/>
    <col min="5" max="5" width="28.1640625" customWidth="1"/>
    <col min="6" max="6" width="27.6640625" customWidth="1"/>
    <col min="7" max="7" width="11.5" customWidth="1"/>
    <col min="8" max="8" width="10.33203125" customWidth="1"/>
    <col min="9" max="9" width="6.5" bestFit="1" customWidth="1"/>
    <col min="10" max="10" width="10.5" bestFit="1" customWidth="1"/>
    <col min="11" max="11" width="28.6640625" bestFit="1" customWidth="1"/>
    <col min="12" max="12" width="15.83203125" bestFit="1" customWidth="1"/>
    <col min="13" max="13" width="6.33203125" bestFit="1" customWidth="1"/>
    <col min="14" max="14" width="9.33203125" bestFit="1" customWidth="1"/>
    <col min="15" max="15" width="10.5" bestFit="1" customWidth="1"/>
    <col min="16" max="16" width="5.5" bestFit="1" customWidth="1"/>
    <col min="17" max="17" width="9.33203125" bestFit="1" customWidth="1"/>
    <col min="18" max="18" width="11.1640625" bestFit="1" customWidth="1"/>
    <col min="19" max="19" width="9" bestFit="1" customWidth="1"/>
    <col min="20" max="20" width="5.5" bestFit="1" customWidth="1"/>
    <col min="21" max="21" width="9.33203125" bestFit="1" customWidth="1"/>
    <col min="22" max="22" width="11.1640625" bestFit="1" customWidth="1"/>
    <col min="23" max="23" width="9" bestFit="1" customWidth="1"/>
    <col min="24" max="24" width="5.5" bestFit="1" customWidth="1"/>
    <col min="25" max="25" width="9.33203125" bestFit="1" customWidth="1"/>
    <col min="26" max="26" width="11.1640625" bestFit="1" customWidth="1"/>
    <col min="27" max="27" width="9" bestFit="1" customWidth="1"/>
    <col min="28" max="28" width="5.5" bestFit="1" customWidth="1"/>
    <col min="29" max="29" width="9.33203125" bestFit="1" customWidth="1"/>
    <col min="30" max="30" width="11.1640625" bestFit="1" customWidth="1"/>
    <col min="31" max="31" width="10.5" bestFit="1" customWidth="1"/>
  </cols>
  <sheetData>
    <row r="4" spans="2:3">
      <c r="B4" s="78" t="s">
        <v>1978</v>
      </c>
      <c r="C4" s="79"/>
    </row>
    <row r="5" spans="2:3">
      <c r="B5" s="38" t="s">
        <v>32</v>
      </c>
      <c r="C5" s="23" t="s">
        <v>1977</v>
      </c>
    </row>
    <row r="6" spans="2:3">
      <c r="B6" s="39" t="s">
        <v>48</v>
      </c>
      <c r="C6" s="5">
        <v>62781</v>
      </c>
    </row>
    <row r="7" spans="2:3">
      <c r="B7" s="39" t="s">
        <v>41</v>
      </c>
      <c r="C7" s="5">
        <v>22692</v>
      </c>
    </row>
    <row r="8" spans="2:3">
      <c r="B8" s="39" t="s">
        <v>74</v>
      </c>
      <c r="C8" s="5">
        <v>20854</v>
      </c>
    </row>
    <row r="9" spans="2:3">
      <c r="B9" s="40" t="s">
        <v>1391</v>
      </c>
      <c r="C9" s="41">
        <v>106327</v>
      </c>
    </row>
    <row r="12" spans="2:3">
      <c r="B12" s="78" t="s">
        <v>1979</v>
      </c>
      <c r="C12" s="79"/>
    </row>
    <row r="13" spans="2:3">
      <c r="B13" s="46" t="s">
        <v>1422</v>
      </c>
      <c r="C13" s="48" t="s">
        <v>1981</v>
      </c>
    </row>
    <row r="14" spans="2:3">
      <c r="B14" s="55" t="s">
        <v>49</v>
      </c>
      <c r="C14" s="43">
        <v>92</v>
      </c>
    </row>
    <row r="15" spans="2:3">
      <c r="B15" s="56" t="s">
        <v>1424</v>
      </c>
      <c r="C15" s="44">
        <v>525</v>
      </c>
    </row>
    <row r="16" spans="2:3">
      <c r="B16" s="57" t="s">
        <v>1423</v>
      </c>
      <c r="C16" s="44">
        <v>150</v>
      </c>
    </row>
    <row r="17" spans="1:6">
      <c r="B17" s="47" t="s">
        <v>1391</v>
      </c>
      <c r="C17" s="45">
        <v>767</v>
      </c>
    </row>
    <row r="18" spans="1:6">
      <c r="B18" s="10"/>
    </row>
    <row r="20" spans="1:6">
      <c r="B20" s="78" t="s">
        <v>1980</v>
      </c>
      <c r="C20" s="79"/>
    </row>
    <row r="21" spans="1:6">
      <c r="B21" s="46" t="s">
        <v>1982</v>
      </c>
      <c r="C21" s="60" t="s">
        <v>32</v>
      </c>
      <c r="D21" s="61"/>
      <c r="E21" s="62"/>
      <c r="F21" s="63"/>
    </row>
    <row r="22" spans="1:6">
      <c r="B22" s="60" t="s">
        <v>1999</v>
      </c>
      <c r="C22" s="69" t="s">
        <v>48</v>
      </c>
      <c r="D22" s="70" t="s">
        <v>41</v>
      </c>
      <c r="E22" s="71" t="s">
        <v>74</v>
      </c>
      <c r="F22" s="64" t="s">
        <v>1391</v>
      </c>
    </row>
    <row r="23" spans="1:6">
      <c r="B23" s="66">
        <v>45017</v>
      </c>
      <c r="C23" s="52">
        <v>10839</v>
      </c>
      <c r="D23" s="49">
        <v>3730</v>
      </c>
      <c r="E23" s="49">
        <v>3118</v>
      </c>
      <c r="F23" s="50">
        <v>17687</v>
      </c>
    </row>
    <row r="24" spans="1:6">
      <c r="B24" s="67">
        <v>45018</v>
      </c>
      <c r="C24" s="53">
        <v>12874</v>
      </c>
      <c r="D24">
        <v>4137</v>
      </c>
      <c r="E24">
        <v>3425</v>
      </c>
      <c r="F24" s="5">
        <v>20436</v>
      </c>
    </row>
    <row r="25" spans="1:6">
      <c r="B25" s="67">
        <v>45019</v>
      </c>
      <c r="C25" s="53">
        <v>4790</v>
      </c>
      <c r="D25">
        <v>1197</v>
      </c>
      <c r="E25">
        <v>2334</v>
      </c>
      <c r="F25" s="5">
        <v>8321</v>
      </c>
    </row>
    <row r="26" spans="1:6">
      <c r="B26" s="67">
        <v>45020</v>
      </c>
      <c r="C26" s="53">
        <v>3480</v>
      </c>
      <c r="D26">
        <v>1689</v>
      </c>
      <c r="E26">
        <v>2477</v>
      </c>
      <c r="F26" s="5">
        <v>7646</v>
      </c>
    </row>
    <row r="27" spans="1:6">
      <c r="B27" s="67">
        <v>45021</v>
      </c>
      <c r="C27" s="53">
        <v>7133</v>
      </c>
      <c r="D27">
        <v>2369</v>
      </c>
      <c r="E27">
        <v>1194</v>
      </c>
      <c r="F27" s="5">
        <v>10696</v>
      </c>
    </row>
    <row r="28" spans="1:6">
      <c r="B28" s="67">
        <v>45022</v>
      </c>
      <c r="C28" s="53">
        <v>13487</v>
      </c>
      <c r="D28">
        <v>5855</v>
      </c>
      <c r="E28">
        <v>5290</v>
      </c>
      <c r="F28" s="5">
        <v>24632</v>
      </c>
    </row>
    <row r="29" spans="1:6">
      <c r="B29" s="68">
        <v>45023</v>
      </c>
      <c r="C29" s="53">
        <v>10178</v>
      </c>
      <c r="D29">
        <v>3715</v>
      </c>
      <c r="E29">
        <v>3016</v>
      </c>
      <c r="F29" s="5">
        <v>16909</v>
      </c>
    </row>
    <row r="30" spans="1:6">
      <c r="B30" s="65" t="s">
        <v>1391</v>
      </c>
      <c r="C30" s="54">
        <v>62781</v>
      </c>
      <c r="D30" s="51">
        <v>22692</v>
      </c>
      <c r="E30" s="51">
        <v>20854</v>
      </c>
      <c r="F30" s="41">
        <v>106327</v>
      </c>
    </row>
    <row r="31" spans="1:6">
      <c r="B31" s="13"/>
    </row>
    <row r="32" spans="1:6">
      <c r="A32" t="s">
        <v>1998</v>
      </c>
    </row>
    <row r="33" spans="2:3">
      <c r="B33" s="78" t="s">
        <v>1983</v>
      </c>
      <c r="C33" s="79"/>
    </row>
    <row r="34" spans="2:3">
      <c r="B34" s="38" t="s">
        <v>1425</v>
      </c>
      <c r="C34" s="5" t="s">
        <v>1984</v>
      </c>
    </row>
    <row r="35" spans="2:3">
      <c r="B35" s="39" t="s">
        <v>76</v>
      </c>
      <c r="C35" s="5">
        <v>9734</v>
      </c>
    </row>
    <row r="36" spans="2:3">
      <c r="B36" s="39" t="s">
        <v>56</v>
      </c>
      <c r="C36" s="5">
        <v>11304</v>
      </c>
    </row>
    <row r="37" spans="2:3">
      <c r="B37" s="39" t="s">
        <v>52</v>
      </c>
      <c r="C37" s="5">
        <v>8566</v>
      </c>
    </row>
    <row r="38" spans="2:3">
      <c r="B38" s="39" t="s">
        <v>60</v>
      </c>
      <c r="C38" s="5">
        <v>11600</v>
      </c>
    </row>
    <row r="39" spans="2:3">
      <c r="B39" s="39" t="s">
        <v>64</v>
      </c>
      <c r="C39" s="5">
        <v>9874</v>
      </c>
    </row>
    <row r="40" spans="2:3">
      <c r="B40" s="39" t="s">
        <v>90</v>
      </c>
      <c r="C40" s="5">
        <v>7444</v>
      </c>
    </row>
    <row r="41" spans="2:3">
      <c r="B41" s="39" t="s">
        <v>1426</v>
      </c>
      <c r="C41" s="5">
        <v>9483</v>
      </c>
    </row>
    <row r="42" spans="2:3">
      <c r="B42" s="39" t="s">
        <v>103</v>
      </c>
      <c r="C42" s="5">
        <v>9468</v>
      </c>
    </row>
    <row r="43" spans="2:3">
      <c r="B43" s="39" t="s">
        <v>1427</v>
      </c>
      <c r="C43" s="5">
        <v>9768</v>
      </c>
    </row>
    <row r="44" spans="2:3">
      <c r="B44" s="39" t="s">
        <v>82</v>
      </c>
      <c r="C44" s="5">
        <v>9811</v>
      </c>
    </row>
    <row r="45" spans="2:3">
      <c r="B45" s="39" t="s">
        <v>137</v>
      </c>
      <c r="C45" s="5">
        <v>9275</v>
      </c>
    </row>
    <row r="46" spans="2:3">
      <c r="B46" s="40" t="s">
        <v>1391</v>
      </c>
      <c r="C46" s="41">
        <v>106327</v>
      </c>
    </row>
    <row r="49" spans="2:4">
      <c r="B49" s="78" t="s">
        <v>1985</v>
      </c>
      <c r="C49" s="79"/>
    </row>
    <row r="50" spans="2:4">
      <c r="B50" s="9" t="s">
        <v>1988</v>
      </c>
      <c r="C50" t="s">
        <v>1986</v>
      </c>
      <c r="D50" t="s">
        <v>1987</v>
      </c>
    </row>
    <row r="51" spans="2:4">
      <c r="B51" s="10" t="s">
        <v>1400</v>
      </c>
      <c r="C51">
        <v>84367</v>
      </c>
      <c r="D51">
        <v>656</v>
      </c>
    </row>
    <row r="52" spans="2:4">
      <c r="B52" s="10" t="s">
        <v>1401</v>
      </c>
      <c r="C52">
        <v>21960</v>
      </c>
      <c r="D52">
        <v>111</v>
      </c>
    </row>
    <row r="53" spans="2:4">
      <c r="B53" s="10" t="s">
        <v>1391</v>
      </c>
      <c r="C53">
        <v>106327</v>
      </c>
      <c r="D53">
        <v>767</v>
      </c>
    </row>
    <row r="57" spans="2:4">
      <c r="B57" s="78" t="s">
        <v>1990</v>
      </c>
      <c r="C57" s="79"/>
    </row>
    <row r="58" spans="2:4">
      <c r="B58" s="38" t="s">
        <v>1992</v>
      </c>
      <c r="C58" s="5" t="s">
        <v>1993</v>
      </c>
    </row>
    <row r="59" spans="2:4">
      <c r="B59" s="39" t="s">
        <v>105</v>
      </c>
      <c r="C59" s="5">
        <v>4221.6400000000003</v>
      </c>
    </row>
    <row r="60" spans="2:4">
      <c r="B60" s="39" t="s">
        <v>58</v>
      </c>
      <c r="C60" s="5">
        <v>5692.8000000000011</v>
      </c>
    </row>
    <row r="61" spans="2:4">
      <c r="B61" s="39" t="s">
        <v>78</v>
      </c>
      <c r="C61" s="5">
        <v>4590.1400000000003</v>
      </c>
    </row>
    <row r="62" spans="2:4">
      <c r="B62" s="39" t="s">
        <v>40</v>
      </c>
      <c r="C62" s="5">
        <v>4500.0899999999983</v>
      </c>
    </row>
    <row r="63" spans="2:4">
      <c r="B63" s="39" t="s">
        <v>47</v>
      </c>
      <c r="C63" s="5">
        <v>3822.5700000000006</v>
      </c>
    </row>
    <row r="64" spans="2:4">
      <c r="B64" s="40" t="s">
        <v>1391</v>
      </c>
      <c r="C64" s="41">
        <v>22827.239999999998</v>
      </c>
    </row>
    <row r="68" spans="2:5">
      <c r="B68" s="78" t="s">
        <v>1991</v>
      </c>
      <c r="C68" s="79"/>
    </row>
    <row r="69" spans="2:5">
      <c r="B69" s="38" t="s">
        <v>1992</v>
      </c>
      <c r="C69" s="5" t="s">
        <v>1994</v>
      </c>
    </row>
    <row r="70" spans="2:5">
      <c r="B70" s="39" t="s">
        <v>105</v>
      </c>
      <c r="C70" s="5">
        <v>138</v>
      </c>
    </row>
    <row r="71" spans="2:5">
      <c r="B71" s="39" t="s">
        <v>58</v>
      </c>
      <c r="C71" s="5">
        <v>192</v>
      </c>
    </row>
    <row r="72" spans="2:5">
      <c r="B72" s="39" t="s">
        <v>78</v>
      </c>
      <c r="C72" s="5">
        <v>158</v>
      </c>
    </row>
    <row r="73" spans="2:5">
      <c r="B73" s="39" t="s">
        <v>40</v>
      </c>
      <c r="C73" s="5">
        <v>149</v>
      </c>
    </row>
    <row r="74" spans="2:5">
      <c r="B74" s="39" t="s">
        <v>47</v>
      </c>
      <c r="C74" s="5">
        <v>130</v>
      </c>
    </row>
    <row r="75" spans="2:5">
      <c r="B75" s="40" t="s">
        <v>1391</v>
      </c>
      <c r="C75" s="41">
        <v>767</v>
      </c>
    </row>
    <row r="79" spans="2:5">
      <c r="B79" s="78" t="s">
        <v>1995</v>
      </c>
      <c r="C79" s="79"/>
    </row>
    <row r="80" spans="2:5">
      <c r="B80" s="42" t="s">
        <v>1996</v>
      </c>
      <c r="C80" s="58" t="s">
        <v>1997</v>
      </c>
      <c r="D80" s="49"/>
      <c r="E80" s="50"/>
    </row>
    <row r="81" spans="2:7">
      <c r="B81" s="38" t="s">
        <v>1992</v>
      </c>
      <c r="C81" t="s">
        <v>1400</v>
      </c>
      <c r="D81" t="s">
        <v>1401</v>
      </c>
      <c r="E81" s="5" t="s">
        <v>1391</v>
      </c>
    </row>
    <row r="82" spans="2:7">
      <c r="B82" s="39" t="s">
        <v>105</v>
      </c>
      <c r="C82">
        <v>124</v>
      </c>
      <c r="D82">
        <v>14</v>
      </c>
      <c r="E82" s="5">
        <v>138</v>
      </c>
    </row>
    <row r="83" spans="2:7">
      <c r="B83" s="39" t="s">
        <v>58</v>
      </c>
      <c r="C83">
        <v>158</v>
      </c>
      <c r="D83" s="59">
        <v>34</v>
      </c>
      <c r="E83" s="5">
        <v>192</v>
      </c>
    </row>
    <row r="84" spans="2:7">
      <c r="B84" s="39" t="s">
        <v>78</v>
      </c>
      <c r="C84">
        <v>128</v>
      </c>
      <c r="D84" s="59">
        <v>30</v>
      </c>
      <c r="E84" s="5">
        <v>158</v>
      </c>
    </row>
    <row r="85" spans="2:7">
      <c r="B85" s="39" t="s">
        <v>40</v>
      </c>
      <c r="C85">
        <v>134</v>
      </c>
      <c r="D85">
        <v>15</v>
      </c>
      <c r="E85" s="5">
        <v>149</v>
      </c>
    </row>
    <row r="86" spans="2:7">
      <c r="B86" s="39" t="s">
        <v>47</v>
      </c>
      <c r="C86">
        <v>112</v>
      </c>
      <c r="D86">
        <v>18</v>
      </c>
      <c r="E86" s="5">
        <v>130</v>
      </c>
    </row>
    <row r="87" spans="2:7">
      <c r="B87" s="40" t="s">
        <v>1391</v>
      </c>
      <c r="C87" s="51">
        <v>656</v>
      </c>
      <c r="D87" s="51">
        <v>111</v>
      </c>
      <c r="E87" s="41">
        <v>767</v>
      </c>
    </row>
    <row r="92" spans="2:7">
      <c r="B92" s="78" t="s">
        <v>2000</v>
      </c>
      <c r="C92" s="79"/>
    </row>
    <row r="93" spans="2:7">
      <c r="B93" s="72" t="s">
        <v>1408</v>
      </c>
      <c r="C93" s="73" t="s">
        <v>2002</v>
      </c>
      <c r="D93" s="73" t="s">
        <v>1411</v>
      </c>
      <c r="E93" s="73" t="s">
        <v>2003</v>
      </c>
      <c r="F93" s="73" t="s">
        <v>2001</v>
      </c>
      <c r="G93" s="74" t="s">
        <v>1412</v>
      </c>
    </row>
    <row r="94" spans="2:7">
      <c r="B94" s="75">
        <v>767</v>
      </c>
      <c r="C94" s="76">
        <f>MEDIAN('Sala Final'!C2:C768)</f>
        <v>4</v>
      </c>
      <c r="D94" s="76">
        <v>137</v>
      </c>
      <c r="E94" s="77">
        <v>84367</v>
      </c>
      <c r="F94" s="22">
        <v>63446</v>
      </c>
      <c r="G94" s="26">
        <v>20921</v>
      </c>
    </row>
  </sheetData>
  <mergeCells count="9">
    <mergeCell ref="B68:C68"/>
    <mergeCell ref="B79:C79"/>
    <mergeCell ref="B92:C92"/>
    <mergeCell ref="B4:C4"/>
    <mergeCell ref="B12:C12"/>
    <mergeCell ref="B20:C20"/>
    <mergeCell ref="B33:C33"/>
    <mergeCell ref="B49:C49"/>
    <mergeCell ref="B57:C57"/>
  </mergeCell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D29D-25CE-5741-B46A-E825AD357169}">
  <dimension ref="A1:AA768"/>
  <sheetViews>
    <sheetView topLeftCell="A496" zoomScale="75" zoomScaleNormal="100" workbookViewId="0">
      <selection activeCell="E27" sqref="E27"/>
    </sheetView>
  </sheetViews>
  <sheetFormatPr baseColWidth="10" defaultRowHeight="16"/>
  <cols>
    <col min="1" max="1" width="36.6640625" style="12" customWidth="1"/>
    <col min="2" max="2" width="36.6640625" style="36" customWidth="1"/>
    <col min="3" max="3" width="36.6640625" style="12" customWidth="1"/>
    <col min="4" max="5" width="36.6640625" style="20" customWidth="1"/>
    <col min="6" max="8" width="36.6640625" style="36" customWidth="1"/>
    <col min="9" max="9" width="17.33203125" style="11" customWidth="1"/>
    <col min="10" max="12" width="36.6640625" style="36" customWidth="1"/>
    <col min="13" max="13" width="36.6640625" style="11" customWidth="1"/>
    <col min="14" max="14" width="36.6640625" style="21" customWidth="1"/>
    <col min="15" max="19" width="36.6640625" style="20" customWidth="1"/>
    <col min="20" max="20" width="36.6640625" style="10" customWidth="1"/>
  </cols>
  <sheetData>
    <row r="1" spans="1:27" s="34" customFormat="1" ht="24">
      <c r="A1" s="29" t="s">
        <v>1420</v>
      </c>
      <c r="B1" s="35" t="s">
        <v>27</v>
      </c>
      <c r="C1" s="29" t="s">
        <v>1421</v>
      </c>
      <c r="D1" s="31" t="s">
        <v>29</v>
      </c>
      <c r="E1" s="31" t="s">
        <v>30</v>
      </c>
      <c r="F1" s="35" t="s">
        <v>31</v>
      </c>
      <c r="G1" s="35" t="s">
        <v>32</v>
      </c>
      <c r="H1" s="35" t="s">
        <v>1422</v>
      </c>
      <c r="I1" s="30" t="s">
        <v>34</v>
      </c>
      <c r="J1" s="35" t="s">
        <v>35</v>
      </c>
      <c r="K1" s="35" t="s">
        <v>1425</v>
      </c>
      <c r="L1" s="35" t="s">
        <v>38</v>
      </c>
      <c r="M1" s="32" t="s">
        <v>1379</v>
      </c>
      <c r="N1" s="33" t="s">
        <v>1380</v>
      </c>
      <c r="O1" s="31" t="s">
        <v>1381</v>
      </c>
      <c r="P1" s="31" t="s">
        <v>1382</v>
      </c>
      <c r="Q1" s="31" t="s">
        <v>1383</v>
      </c>
      <c r="R1" s="31" t="s">
        <v>1384</v>
      </c>
      <c r="S1" s="31" t="s">
        <v>1385</v>
      </c>
      <c r="T1" s="37" t="s">
        <v>1386</v>
      </c>
    </row>
    <row r="2" spans="1:27">
      <c r="A2" s="12">
        <v>1</v>
      </c>
      <c r="B2" s="36" t="s">
        <v>435</v>
      </c>
      <c r="C2" s="12">
        <v>6</v>
      </c>
      <c r="D2" s="20">
        <v>45017.046527777777</v>
      </c>
      <c r="E2" s="20">
        <v>45017.159722222219</v>
      </c>
      <c r="F2" s="36" t="s">
        <v>78</v>
      </c>
      <c r="G2" s="36" t="s">
        <v>48</v>
      </c>
      <c r="H2" s="36" t="s">
        <v>1423</v>
      </c>
      <c r="I2" s="11">
        <v>48.55</v>
      </c>
      <c r="J2" s="36" t="s">
        <v>55</v>
      </c>
      <c r="K2" s="36" t="s">
        <v>1426</v>
      </c>
      <c r="L2" s="10" t="s">
        <v>1430</v>
      </c>
      <c r="M2" s="11">
        <v>138</v>
      </c>
      <c r="N2" s="21">
        <v>45017</v>
      </c>
      <c r="O2" s="20">
        <v>4.6527777776645962E-2</v>
      </c>
      <c r="P2" s="20">
        <v>0.15972222221898846</v>
      </c>
      <c r="Q2" s="20">
        <v>0.1131944444423425</v>
      </c>
      <c r="R2" s="20">
        <v>3.9583333333333331E-2</v>
      </c>
      <c r="S2" s="20">
        <v>7.361111110900917E-2</v>
      </c>
      <c r="T2" s="10" t="s">
        <v>1400</v>
      </c>
    </row>
    <row r="3" spans="1:27">
      <c r="A3" s="12">
        <v>2</v>
      </c>
      <c r="B3" s="36" t="s">
        <v>439</v>
      </c>
      <c r="C3" s="12">
        <v>6</v>
      </c>
      <c r="D3" s="20">
        <v>45017.061111111114</v>
      </c>
      <c r="E3" s="20">
        <v>45017.15902777778</v>
      </c>
      <c r="F3" s="36" t="s">
        <v>105</v>
      </c>
      <c r="G3" s="36" t="s">
        <v>74</v>
      </c>
      <c r="H3" s="36" t="s">
        <v>49</v>
      </c>
      <c r="I3" s="11">
        <v>43.3</v>
      </c>
      <c r="J3" s="36" t="s">
        <v>55</v>
      </c>
      <c r="K3" s="36" t="s">
        <v>64</v>
      </c>
      <c r="L3" s="10" t="s">
        <v>1431</v>
      </c>
      <c r="M3" s="11">
        <v>58</v>
      </c>
      <c r="N3" s="21">
        <v>45017</v>
      </c>
      <c r="O3" s="20">
        <v>6.1111111113859806E-2</v>
      </c>
      <c r="P3" s="20">
        <v>0.15902777777955635</v>
      </c>
      <c r="Q3" s="20">
        <v>9.7916666665696539E-2</v>
      </c>
      <c r="R3" s="20">
        <v>5.9027777777777776E-2</v>
      </c>
      <c r="S3" s="20">
        <v>3.8888888887918763E-2</v>
      </c>
      <c r="T3" s="10" t="s">
        <v>1400</v>
      </c>
    </row>
    <row r="4" spans="1:27">
      <c r="A4" s="12">
        <v>3</v>
      </c>
      <c r="B4" s="36" t="s">
        <v>443</v>
      </c>
      <c r="C4" s="12">
        <v>1</v>
      </c>
      <c r="D4" s="20">
        <v>45017.020138888889</v>
      </c>
      <c r="E4" s="20">
        <v>45017.163888888892</v>
      </c>
      <c r="F4" s="36" t="s">
        <v>58</v>
      </c>
      <c r="G4" s="36" t="s">
        <v>74</v>
      </c>
      <c r="H4" s="36" t="s">
        <v>1424</v>
      </c>
      <c r="I4" s="11">
        <v>30.87</v>
      </c>
      <c r="J4" s="36" t="s">
        <v>44</v>
      </c>
      <c r="K4" s="36" t="s">
        <v>52</v>
      </c>
      <c r="L4" s="10" t="s">
        <v>1432</v>
      </c>
      <c r="M4" s="11">
        <v>165</v>
      </c>
      <c r="N4" s="21">
        <v>45017</v>
      </c>
      <c r="O4" s="20">
        <v>2.0138888889050577E-2</v>
      </c>
      <c r="P4" s="20">
        <v>0.16388888889196096</v>
      </c>
      <c r="Q4" s="20">
        <v>0.14375000000291038</v>
      </c>
      <c r="R4" s="20">
        <v>8.7499999999999994E-2</v>
      </c>
      <c r="S4" s="20">
        <v>5.6250000002910389E-2</v>
      </c>
      <c r="T4" s="10" t="s">
        <v>1400</v>
      </c>
      <c r="Y4" t="str">
        <f>_xlfn.CONCAT(Z4,",",AA4)</f>
        <v>er,ty</v>
      </c>
      <c r="Z4" t="s">
        <v>1428</v>
      </c>
      <c r="AA4" t="s">
        <v>1429</v>
      </c>
    </row>
    <row r="5" spans="1:27">
      <c r="A5" s="12">
        <v>4</v>
      </c>
      <c r="B5" s="36" t="s">
        <v>449</v>
      </c>
      <c r="C5" s="12">
        <v>1</v>
      </c>
      <c r="D5" s="20">
        <v>45017.127083333333</v>
      </c>
      <c r="E5" s="20">
        <v>45017.188194444447</v>
      </c>
      <c r="F5" s="36" t="s">
        <v>47</v>
      </c>
      <c r="G5" s="36" t="s">
        <v>48</v>
      </c>
      <c r="H5" s="36" t="s">
        <v>1424</v>
      </c>
      <c r="I5" s="11">
        <v>34.68</v>
      </c>
      <c r="J5" s="36" t="s">
        <v>44</v>
      </c>
      <c r="K5" s="36" t="s">
        <v>103</v>
      </c>
      <c r="L5" s="10" t="s">
        <v>1433</v>
      </c>
      <c r="M5" s="11">
        <v>183</v>
      </c>
      <c r="N5" s="21">
        <v>45017</v>
      </c>
      <c r="O5" s="20">
        <v>0.12708333333284827</v>
      </c>
      <c r="P5" s="20">
        <v>0.18819444444670808</v>
      </c>
      <c r="Q5" s="20">
        <v>6.1111111113859806E-2</v>
      </c>
      <c r="R5" s="20">
        <v>2.7777777777777776E-2</v>
      </c>
      <c r="S5" s="20">
        <v>3.3333333336082016E-2</v>
      </c>
      <c r="T5" s="10" t="s">
        <v>1400</v>
      </c>
    </row>
    <row r="6" spans="1:27">
      <c r="A6" s="12">
        <v>5</v>
      </c>
      <c r="B6" s="36" t="s">
        <v>453</v>
      </c>
      <c r="C6" s="12">
        <v>2</v>
      </c>
      <c r="D6" s="20">
        <v>45017.000694444447</v>
      </c>
      <c r="E6" s="20">
        <v>45017.087500000001</v>
      </c>
      <c r="F6" s="36" t="s">
        <v>40</v>
      </c>
      <c r="G6" s="36" t="s">
        <v>48</v>
      </c>
      <c r="H6" s="36" t="s">
        <v>1424</v>
      </c>
      <c r="I6" s="11">
        <v>24.33</v>
      </c>
      <c r="J6" s="36" t="s">
        <v>44</v>
      </c>
      <c r="K6" s="36" t="s">
        <v>1427</v>
      </c>
      <c r="L6" s="10" t="s">
        <v>1434</v>
      </c>
      <c r="M6" s="11">
        <v>67</v>
      </c>
      <c r="N6" s="21">
        <v>45017</v>
      </c>
      <c r="O6" s="20">
        <v>6.944444467080757E-4</v>
      </c>
      <c r="P6" s="20">
        <v>8.7500000001455192E-2</v>
      </c>
      <c r="Q6" s="20">
        <v>8.6805555554747116E-2</v>
      </c>
      <c r="R6" s="20">
        <v>1.1805555555555555E-2</v>
      </c>
      <c r="S6" s="20">
        <v>7.4999999999191561E-2</v>
      </c>
      <c r="T6" s="10" t="s">
        <v>1400</v>
      </c>
    </row>
    <row r="7" spans="1:27">
      <c r="A7" s="12">
        <v>6</v>
      </c>
      <c r="B7" s="36" t="s">
        <v>39</v>
      </c>
      <c r="C7" s="12">
        <v>5</v>
      </c>
      <c r="D7" s="20">
        <v>45017.058333333334</v>
      </c>
      <c r="E7" s="20">
        <v>45017.147222222222</v>
      </c>
      <c r="F7" s="36" t="s">
        <v>40</v>
      </c>
      <c r="G7" s="36" t="s">
        <v>41</v>
      </c>
      <c r="H7" s="36" t="s">
        <v>1424</v>
      </c>
      <c r="I7" s="11">
        <v>26.57</v>
      </c>
      <c r="J7" s="36" t="s">
        <v>44</v>
      </c>
      <c r="K7" s="36" t="s">
        <v>1427</v>
      </c>
      <c r="L7" s="10" t="s">
        <v>1435</v>
      </c>
      <c r="M7" s="11">
        <v>70</v>
      </c>
      <c r="N7" s="21">
        <v>45017</v>
      </c>
      <c r="O7" s="20">
        <v>5.8333333334303461E-2</v>
      </c>
      <c r="P7" s="20">
        <v>0.14722222222189885</v>
      </c>
      <c r="Q7" s="20">
        <v>8.8888888887595385E-2</v>
      </c>
      <c r="R7" s="20">
        <v>7.6388888888888886E-3</v>
      </c>
      <c r="S7" s="20">
        <v>8.1249999998706496E-2</v>
      </c>
      <c r="T7" s="10" t="s">
        <v>1400</v>
      </c>
    </row>
    <row r="8" spans="1:27">
      <c r="A8" s="12">
        <v>7</v>
      </c>
      <c r="B8" s="36" t="s">
        <v>457</v>
      </c>
      <c r="C8" s="12">
        <v>6</v>
      </c>
      <c r="D8" s="20">
        <v>45017.081250000003</v>
      </c>
      <c r="E8" s="20">
        <v>45017.181944444441</v>
      </c>
      <c r="F8" s="36" t="s">
        <v>58</v>
      </c>
      <c r="G8" s="36" t="s">
        <v>41</v>
      </c>
      <c r="H8" s="36" t="s">
        <v>1424</v>
      </c>
      <c r="I8" s="11">
        <v>10.54</v>
      </c>
      <c r="J8" s="36" t="s">
        <v>51</v>
      </c>
      <c r="K8" s="36" t="s">
        <v>137</v>
      </c>
      <c r="L8" s="10" t="s">
        <v>1436</v>
      </c>
      <c r="M8" s="11">
        <v>172</v>
      </c>
      <c r="N8" s="21">
        <v>45017</v>
      </c>
      <c r="O8" s="20">
        <v>8.1250000002910383E-2</v>
      </c>
      <c r="P8" s="20">
        <v>0.18194444444088731</v>
      </c>
      <c r="Q8" s="20">
        <v>0.1111111111046436</v>
      </c>
      <c r="R8" s="20">
        <v>2.8472222222222222E-2</v>
      </c>
      <c r="S8" s="20">
        <v>7.2222222215754708E-2</v>
      </c>
      <c r="T8" s="10" t="s">
        <v>1400</v>
      </c>
    </row>
    <row r="9" spans="1:27">
      <c r="A9" s="12">
        <v>8</v>
      </c>
      <c r="B9" s="36" t="s">
        <v>461</v>
      </c>
      <c r="C9" s="12">
        <v>1</v>
      </c>
      <c r="D9" s="20">
        <v>45017.09097222222</v>
      </c>
      <c r="E9" s="20">
        <v>45017.200694444444</v>
      </c>
      <c r="F9" s="36" t="s">
        <v>58</v>
      </c>
      <c r="G9" s="36" t="s">
        <v>74</v>
      </c>
      <c r="H9" s="36" t="s">
        <v>1424</v>
      </c>
      <c r="I9" s="11">
        <v>49.18</v>
      </c>
      <c r="J9" s="36" t="s">
        <v>55</v>
      </c>
      <c r="K9" s="36" t="s">
        <v>103</v>
      </c>
      <c r="L9" s="10" t="s">
        <v>1437</v>
      </c>
      <c r="M9" s="11">
        <v>242</v>
      </c>
      <c r="N9" s="21">
        <v>45017</v>
      </c>
      <c r="O9" s="20">
        <v>9.0972222220443655E-2</v>
      </c>
      <c r="P9" s="20">
        <v>0.20069444444379769</v>
      </c>
      <c r="Q9" s="20">
        <v>0.10972222222335404</v>
      </c>
      <c r="R9" s="20">
        <v>3.8194444444444448E-2</v>
      </c>
      <c r="S9" s="20">
        <v>7.152777777890959E-2</v>
      </c>
      <c r="T9" s="10" t="s">
        <v>1400</v>
      </c>
    </row>
    <row r="10" spans="1:27">
      <c r="A10" s="12">
        <v>9</v>
      </c>
      <c r="B10" s="36" t="s">
        <v>327</v>
      </c>
      <c r="C10" s="12">
        <v>5</v>
      </c>
      <c r="D10" s="20">
        <v>45017.085416666669</v>
      </c>
      <c r="E10" s="20">
        <v>45017.184027777781</v>
      </c>
      <c r="F10" s="36" t="s">
        <v>58</v>
      </c>
      <c r="G10" s="36" t="s">
        <v>48</v>
      </c>
      <c r="H10" s="36" t="s">
        <v>1423</v>
      </c>
      <c r="I10" s="11">
        <v>46.85</v>
      </c>
      <c r="J10" s="36" t="s">
        <v>44</v>
      </c>
      <c r="K10" s="36" t="s">
        <v>56</v>
      </c>
      <c r="L10" s="10" t="s">
        <v>1438</v>
      </c>
      <c r="M10" s="11">
        <v>169</v>
      </c>
      <c r="N10" s="21">
        <v>45017</v>
      </c>
      <c r="O10" s="20">
        <v>8.5416666668606922E-2</v>
      </c>
      <c r="P10" s="20">
        <v>0.18402777778101154</v>
      </c>
      <c r="Q10" s="20">
        <v>9.8611111112404615E-2</v>
      </c>
      <c r="R10" s="20">
        <v>0.10138888888888889</v>
      </c>
      <c r="S10" s="20">
        <v>0</v>
      </c>
      <c r="T10" s="10" t="s">
        <v>1401</v>
      </c>
    </row>
    <row r="11" spans="1:27">
      <c r="A11" s="12">
        <v>10</v>
      </c>
      <c r="B11" s="36" t="s">
        <v>471</v>
      </c>
      <c r="C11" s="12">
        <v>1</v>
      </c>
      <c r="D11" s="20">
        <v>45017.001388888886</v>
      </c>
      <c r="E11" s="20">
        <v>45017.078472222223</v>
      </c>
      <c r="F11" s="36" t="s">
        <v>40</v>
      </c>
      <c r="G11" s="36" t="s">
        <v>48</v>
      </c>
      <c r="H11" s="36" t="s">
        <v>1424</v>
      </c>
      <c r="I11" s="11">
        <v>16.600000000000001</v>
      </c>
      <c r="J11" s="36" t="s">
        <v>51</v>
      </c>
      <c r="K11" s="36" t="s">
        <v>82</v>
      </c>
      <c r="L11" s="10" t="s">
        <v>1439</v>
      </c>
      <c r="M11" s="11">
        <v>148</v>
      </c>
      <c r="N11" s="21">
        <v>45017</v>
      </c>
      <c r="O11" s="20">
        <v>1.3888888861401938E-3</v>
      </c>
      <c r="P11" s="20">
        <v>7.8472222223354038E-2</v>
      </c>
      <c r="Q11" s="20">
        <v>8.7500000003880515E-2</v>
      </c>
      <c r="R11" s="20">
        <v>2.013888888888889E-2</v>
      </c>
      <c r="S11" s="20">
        <v>5.6944444448324957E-2</v>
      </c>
      <c r="T11" s="10" t="s">
        <v>1400</v>
      </c>
    </row>
    <row r="12" spans="1:27">
      <c r="A12" s="12">
        <v>11</v>
      </c>
      <c r="B12" s="36" t="s">
        <v>171</v>
      </c>
      <c r="C12" s="12">
        <v>1</v>
      </c>
      <c r="D12" s="20">
        <v>45017.156944444447</v>
      </c>
      <c r="E12" s="20">
        <v>45017.272916666669</v>
      </c>
      <c r="F12" s="36" t="s">
        <v>105</v>
      </c>
      <c r="G12" s="36" t="s">
        <v>48</v>
      </c>
      <c r="H12" s="36" t="s">
        <v>1424</v>
      </c>
      <c r="I12" s="11">
        <v>32.89</v>
      </c>
      <c r="J12" s="36" t="s">
        <v>44</v>
      </c>
      <c r="K12" s="36" t="s">
        <v>1427</v>
      </c>
      <c r="L12" s="10" t="s">
        <v>1440</v>
      </c>
      <c r="M12" s="11">
        <v>88</v>
      </c>
      <c r="N12" s="21">
        <v>45017</v>
      </c>
      <c r="O12" s="20">
        <v>0.15694444444670808</v>
      </c>
      <c r="P12" s="20">
        <v>0.27291666666860692</v>
      </c>
      <c r="Q12" s="20">
        <v>0.11597222222189885</v>
      </c>
      <c r="R12" s="20">
        <v>3.888888888888889E-2</v>
      </c>
      <c r="S12" s="20">
        <v>7.7083333333009957E-2</v>
      </c>
      <c r="T12" s="10" t="s">
        <v>1400</v>
      </c>
    </row>
    <row r="13" spans="1:27">
      <c r="A13" s="12">
        <v>12</v>
      </c>
      <c r="B13" s="36" t="s">
        <v>476</v>
      </c>
      <c r="C13" s="12">
        <v>6</v>
      </c>
      <c r="D13" s="20">
        <v>45017.00277777778</v>
      </c>
      <c r="E13" s="20">
        <v>45017.140972222223</v>
      </c>
      <c r="F13" s="36" t="s">
        <v>40</v>
      </c>
      <c r="G13" s="36" t="s">
        <v>41</v>
      </c>
      <c r="H13" s="36" t="s">
        <v>1424</v>
      </c>
      <c r="I13" s="11">
        <v>45.27</v>
      </c>
      <c r="J13" s="36" t="s">
        <v>51</v>
      </c>
      <c r="K13" s="36" t="s">
        <v>64</v>
      </c>
      <c r="L13" s="10" t="s">
        <v>1441</v>
      </c>
      <c r="M13" s="11">
        <v>326</v>
      </c>
      <c r="N13" s="21">
        <v>45017</v>
      </c>
      <c r="O13" s="20">
        <v>2.7777777795563452E-3</v>
      </c>
      <c r="P13" s="20">
        <v>0.14097222222335404</v>
      </c>
      <c r="Q13" s="20">
        <v>0.14861111111046435</v>
      </c>
      <c r="R13" s="20">
        <v>6.5972222222222224E-2</v>
      </c>
      <c r="S13" s="20">
        <v>7.2222222221575469E-2</v>
      </c>
      <c r="T13" s="10" t="s">
        <v>1400</v>
      </c>
    </row>
    <row r="14" spans="1:27">
      <c r="A14" s="12">
        <v>13</v>
      </c>
      <c r="B14" s="36" t="s">
        <v>46</v>
      </c>
      <c r="C14" s="12">
        <v>1</v>
      </c>
      <c r="D14" s="20">
        <v>45017.131249999999</v>
      </c>
      <c r="E14" s="20">
        <v>45017.230555555558</v>
      </c>
      <c r="F14" s="36" t="s">
        <v>47</v>
      </c>
      <c r="G14" s="36" t="s">
        <v>48</v>
      </c>
      <c r="H14" s="36" t="s">
        <v>49</v>
      </c>
      <c r="I14" s="11">
        <v>22.06</v>
      </c>
      <c r="J14" s="36" t="s">
        <v>51</v>
      </c>
      <c r="K14" s="36" t="s">
        <v>52</v>
      </c>
      <c r="L14" s="10" t="s">
        <v>1442</v>
      </c>
      <c r="M14" s="11">
        <v>87</v>
      </c>
      <c r="N14" s="21">
        <v>45017</v>
      </c>
      <c r="O14" s="20">
        <v>0.13124999999854481</v>
      </c>
      <c r="P14" s="20">
        <v>0.2305555555576575</v>
      </c>
      <c r="Q14" s="20">
        <v>0.10972222222577936</v>
      </c>
      <c r="R14" s="20">
        <v>4.0972222222222222E-2</v>
      </c>
      <c r="S14" s="20">
        <v>5.8333333336890475E-2</v>
      </c>
      <c r="T14" s="10" t="s">
        <v>1400</v>
      </c>
    </row>
    <row r="15" spans="1:27">
      <c r="A15" s="12">
        <v>14</v>
      </c>
      <c r="B15" s="36" t="s">
        <v>232</v>
      </c>
      <c r="C15" s="12">
        <v>6</v>
      </c>
      <c r="D15" s="20">
        <v>45017.012499999997</v>
      </c>
      <c r="E15" s="20">
        <v>45017.081944444442</v>
      </c>
      <c r="F15" s="36" t="s">
        <v>58</v>
      </c>
      <c r="G15" s="36" t="s">
        <v>48</v>
      </c>
      <c r="H15" s="36" t="s">
        <v>49</v>
      </c>
      <c r="I15" s="11">
        <v>48.76</v>
      </c>
      <c r="J15" s="36" t="s">
        <v>44</v>
      </c>
      <c r="K15" s="36" t="s">
        <v>1427</v>
      </c>
      <c r="L15" s="10" t="s">
        <v>1443</v>
      </c>
      <c r="M15" s="11">
        <v>129</v>
      </c>
      <c r="N15" s="21">
        <v>45017</v>
      </c>
      <c r="O15" s="20">
        <v>1.2499999997089617E-2</v>
      </c>
      <c r="P15" s="20">
        <v>8.1944444442342501E-2</v>
      </c>
      <c r="Q15" s="20">
        <v>6.9444444445252884E-2</v>
      </c>
      <c r="R15" s="20">
        <v>0.10694444444444444</v>
      </c>
      <c r="S15" s="20">
        <v>0</v>
      </c>
      <c r="T15" s="10" t="s">
        <v>1401</v>
      </c>
    </row>
    <row r="16" spans="1:27">
      <c r="A16" s="12">
        <v>15</v>
      </c>
      <c r="B16" s="36" t="s">
        <v>340</v>
      </c>
      <c r="C16" s="12">
        <v>4</v>
      </c>
      <c r="D16" s="20">
        <v>45017.14166666667</v>
      </c>
      <c r="E16" s="20">
        <v>45017.207638888889</v>
      </c>
      <c r="F16" s="36" t="s">
        <v>105</v>
      </c>
      <c r="G16" s="36" t="s">
        <v>74</v>
      </c>
      <c r="H16" s="36" t="s">
        <v>1424</v>
      </c>
      <c r="I16" s="11">
        <v>28.77</v>
      </c>
      <c r="J16" s="36" t="s">
        <v>51</v>
      </c>
      <c r="K16" s="36" t="s">
        <v>82</v>
      </c>
      <c r="L16" s="10" t="s">
        <v>1444</v>
      </c>
      <c r="M16" s="11">
        <v>224</v>
      </c>
      <c r="N16" s="21">
        <v>45017</v>
      </c>
      <c r="O16" s="20">
        <v>0.14166666667006211</v>
      </c>
      <c r="P16" s="20">
        <v>0.20763888888905058</v>
      </c>
      <c r="Q16" s="20">
        <v>7.6388888885655135E-2</v>
      </c>
      <c r="R16" s="20">
        <v>7.1527777777777773E-2</v>
      </c>
      <c r="S16" s="20">
        <v>0</v>
      </c>
      <c r="T16" s="10" t="s">
        <v>1401</v>
      </c>
    </row>
    <row r="17" spans="1:20">
      <c r="A17" s="12">
        <v>16</v>
      </c>
      <c r="B17" s="36" t="s">
        <v>53</v>
      </c>
      <c r="C17" s="12">
        <v>5</v>
      </c>
      <c r="D17" s="20">
        <v>45017.104861111111</v>
      </c>
      <c r="E17" s="20">
        <v>45017.183333333334</v>
      </c>
      <c r="F17" s="36" t="s">
        <v>40</v>
      </c>
      <c r="G17" s="36" t="s">
        <v>48</v>
      </c>
      <c r="H17" s="36" t="s">
        <v>49</v>
      </c>
      <c r="I17" s="11">
        <v>37.9</v>
      </c>
      <c r="J17" s="36" t="s">
        <v>55</v>
      </c>
      <c r="K17" s="36" t="s">
        <v>56</v>
      </c>
      <c r="L17" s="10" t="s">
        <v>1445</v>
      </c>
      <c r="M17" s="11">
        <v>28</v>
      </c>
      <c r="N17" s="21">
        <v>45017</v>
      </c>
      <c r="O17" s="20">
        <v>0.10486111111094942</v>
      </c>
      <c r="P17" s="20">
        <v>0.18333333333430346</v>
      </c>
      <c r="Q17" s="20">
        <v>7.8472222223354038E-2</v>
      </c>
      <c r="R17" s="20">
        <v>2.6388888888888889E-2</v>
      </c>
      <c r="S17" s="20">
        <v>5.2083333334465159E-2</v>
      </c>
      <c r="T17" s="10" t="s">
        <v>1400</v>
      </c>
    </row>
    <row r="18" spans="1:20">
      <c r="A18" s="12">
        <v>17</v>
      </c>
      <c r="B18" s="36" t="s">
        <v>486</v>
      </c>
      <c r="C18" s="12">
        <v>6</v>
      </c>
      <c r="D18" s="20">
        <v>45017.006249999999</v>
      </c>
      <c r="E18" s="20">
        <v>45017.143750000003</v>
      </c>
      <c r="F18" s="36" t="s">
        <v>58</v>
      </c>
      <c r="G18" s="36" t="s">
        <v>74</v>
      </c>
      <c r="H18" s="36" t="s">
        <v>1424</v>
      </c>
      <c r="I18" s="11">
        <v>12.17</v>
      </c>
      <c r="J18" s="36" t="s">
        <v>44</v>
      </c>
      <c r="K18" s="36" t="s">
        <v>90</v>
      </c>
      <c r="L18" s="10" t="s">
        <v>1446</v>
      </c>
      <c r="M18" s="11">
        <v>137</v>
      </c>
      <c r="N18" s="21">
        <v>45017</v>
      </c>
      <c r="O18" s="20">
        <v>6.2499999985448085E-3</v>
      </c>
      <c r="P18" s="20">
        <v>0.14375000000291038</v>
      </c>
      <c r="Q18" s="20">
        <v>0.13750000000436557</v>
      </c>
      <c r="R18" s="20">
        <v>0.10972222222222222</v>
      </c>
      <c r="S18" s="20">
        <v>2.7777777782143354E-2</v>
      </c>
      <c r="T18" s="10" t="s">
        <v>1400</v>
      </c>
    </row>
    <row r="19" spans="1:20">
      <c r="A19" s="12">
        <v>18</v>
      </c>
      <c r="B19" s="36" t="s">
        <v>491</v>
      </c>
      <c r="C19" s="12">
        <v>2</v>
      </c>
      <c r="D19" s="20">
        <v>45017.087500000001</v>
      </c>
      <c r="E19" s="20">
        <v>45017.18472222222</v>
      </c>
      <c r="F19" s="36" t="s">
        <v>58</v>
      </c>
      <c r="G19" s="36" t="s">
        <v>74</v>
      </c>
      <c r="H19" s="36" t="s">
        <v>1424</v>
      </c>
      <c r="I19" s="11">
        <v>33.090000000000003</v>
      </c>
      <c r="J19" s="36" t="s">
        <v>44</v>
      </c>
      <c r="K19" s="36" t="s">
        <v>64</v>
      </c>
      <c r="L19" s="10" t="s">
        <v>1447</v>
      </c>
      <c r="M19" s="11">
        <v>251</v>
      </c>
      <c r="N19" s="21">
        <v>45017</v>
      </c>
      <c r="O19" s="20">
        <v>8.7500000001455192E-2</v>
      </c>
      <c r="P19" s="20">
        <v>0.18472222222044365</v>
      </c>
      <c r="Q19" s="20">
        <v>9.7222222218988463E-2</v>
      </c>
      <c r="R19" s="20">
        <v>9.3055555555555558E-2</v>
      </c>
      <c r="S19" s="20">
        <v>4.1666666634329053E-3</v>
      </c>
      <c r="T19" s="10" t="s">
        <v>1400</v>
      </c>
    </row>
    <row r="20" spans="1:20">
      <c r="A20" s="12">
        <v>19</v>
      </c>
      <c r="B20" s="36" t="s">
        <v>57</v>
      </c>
      <c r="C20" s="12">
        <v>3</v>
      </c>
      <c r="D20" s="20">
        <v>45017.024305555555</v>
      </c>
      <c r="E20" s="20">
        <v>45017.145138888889</v>
      </c>
      <c r="F20" s="36" t="s">
        <v>58</v>
      </c>
      <c r="G20" s="36" t="s">
        <v>48</v>
      </c>
      <c r="H20" s="36" t="s">
        <v>1424</v>
      </c>
      <c r="I20" s="11">
        <v>17.45</v>
      </c>
      <c r="J20" s="36" t="s">
        <v>44</v>
      </c>
      <c r="K20" s="36" t="s">
        <v>60</v>
      </c>
      <c r="L20" s="10" t="s">
        <v>1448</v>
      </c>
      <c r="M20" s="11">
        <v>80</v>
      </c>
      <c r="N20" s="21">
        <v>45017</v>
      </c>
      <c r="O20" s="20">
        <v>2.4305555554747116E-2</v>
      </c>
      <c r="P20" s="20">
        <v>0.14513888888905058</v>
      </c>
      <c r="Q20" s="20">
        <v>0.12083333333430346</v>
      </c>
      <c r="R20" s="20">
        <v>3.0555555555555555E-2</v>
      </c>
      <c r="S20" s="20">
        <v>9.0277777778747903E-2</v>
      </c>
      <c r="T20" s="10" t="s">
        <v>1400</v>
      </c>
    </row>
    <row r="21" spans="1:20">
      <c r="A21" s="12">
        <v>20</v>
      </c>
      <c r="B21" s="36" t="s">
        <v>496</v>
      </c>
      <c r="C21" s="12">
        <v>2</v>
      </c>
      <c r="D21" s="20">
        <v>45017.059027777781</v>
      </c>
      <c r="E21" s="20">
        <v>45017.216666666667</v>
      </c>
      <c r="F21" s="36" t="s">
        <v>78</v>
      </c>
      <c r="G21" s="36" t="s">
        <v>48</v>
      </c>
      <c r="H21" s="36" t="s">
        <v>1424</v>
      </c>
      <c r="I21" s="11">
        <v>31.7</v>
      </c>
      <c r="J21" s="36" t="s">
        <v>55</v>
      </c>
      <c r="K21" s="36" t="s">
        <v>60</v>
      </c>
      <c r="L21" s="10" t="s">
        <v>1449</v>
      </c>
      <c r="M21" s="11">
        <v>178</v>
      </c>
      <c r="N21" s="21">
        <v>45017</v>
      </c>
      <c r="O21" s="20">
        <v>5.9027777781011537E-2</v>
      </c>
      <c r="P21" s="20">
        <v>0.21666666666715173</v>
      </c>
      <c r="Q21" s="20">
        <v>0.15763888888614019</v>
      </c>
      <c r="R21" s="20">
        <v>4.8611111111111112E-2</v>
      </c>
      <c r="S21" s="20">
        <v>0.10902777777502909</v>
      </c>
      <c r="T21" s="10" t="s">
        <v>1400</v>
      </c>
    </row>
    <row r="22" spans="1:20">
      <c r="A22" s="12">
        <v>21</v>
      </c>
      <c r="B22" s="36" t="s">
        <v>500</v>
      </c>
      <c r="C22" s="12">
        <v>2</v>
      </c>
      <c r="D22" s="20">
        <v>45017.152083333334</v>
      </c>
      <c r="E22" s="20">
        <v>45017.244444444441</v>
      </c>
      <c r="F22" s="36" t="s">
        <v>78</v>
      </c>
      <c r="G22" s="36" t="s">
        <v>48</v>
      </c>
      <c r="H22" s="36" t="s">
        <v>1424</v>
      </c>
      <c r="I22" s="11">
        <v>20.53</v>
      </c>
      <c r="J22" s="36" t="s">
        <v>55</v>
      </c>
      <c r="K22" s="36" t="s">
        <v>82</v>
      </c>
      <c r="L22" s="10" t="s">
        <v>1450</v>
      </c>
      <c r="M22" s="11">
        <v>274</v>
      </c>
      <c r="N22" s="21">
        <v>45017</v>
      </c>
      <c r="O22" s="20">
        <v>0.15208333333430346</v>
      </c>
      <c r="P22" s="20">
        <v>0.24444444444088731</v>
      </c>
      <c r="Q22" s="20">
        <v>9.2361111106583849E-2</v>
      </c>
      <c r="R22" s="20">
        <v>0.10555555555555556</v>
      </c>
      <c r="S22" s="20">
        <v>0</v>
      </c>
      <c r="T22" s="10" t="s">
        <v>1401</v>
      </c>
    </row>
    <row r="23" spans="1:20">
      <c r="A23" s="12">
        <v>22</v>
      </c>
      <c r="B23" s="36" t="s">
        <v>344</v>
      </c>
      <c r="C23" s="12">
        <v>1</v>
      </c>
      <c r="D23" s="20">
        <v>45017.094444444447</v>
      </c>
      <c r="E23" s="20">
        <v>45017.199305555558</v>
      </c>
      <c r="F23" s="36" t="s">
        <v>40</v>
      </c>
      <c r="G23" s="36" t="s">
        <v>48</v>
      </c>
      <c r="H23" s="36" t="s">
        <v>1424</v>
      </c>
      <c r="I23" s="11">
        <v>45.41</v>
      </c>
      <c r="J23" s="36" t="s">
        <v>44</v>
      </c>
      <c r="K23" s="36" t="s">
        <v>90</v>
      </c>
      <c r="L23" s="10" t="s">
        <v>1451</v>
      </c>
      <c r="M23" s="11">
        <v>213</v>
      </c>
      <c r="N23" s="21">
        <v>45017</v>
      </c>
      <c r="O23" s="20">
        <v>9.4444444446708076E-2</v>
      </c>
      <c r="P23" s="20">
        <v>0.1993055555576575</v>
      </c>
      <c r="Q23" s="20">
        <v>0.10486111111094942</v>
      </c>
      <c r="R23" s="20">
        <v>8.5416666666666669E-2</v>
      </c>
      <c r="S23" s="20">
        <v>1.9444444444282755E-2</v>
      </c>
      <c r="T23" s="10" t="s">
        <v>1400</v>
      </c>
    </row>
    <row r="24" spans="1:20">
      <c r="A24" s="12">
        <v>23</v>
      </c>
      <c r="B24" s="36" t="s">
        <v>508</v>
      </c>
      <c r="C24" s="12">
        <v>5</v>
      </c>
      <c r="D24" s="20">
        <v>45017.113888888889</v>
      </c>
      <c r="E24" s="20">
        <v>45017.17291666667</v>
      </c>
      <c r="F24" s="36" t="s">
        <v>47</v>
      </c>
      <c r="G24" s="36" t="s">
        <v>41</v>
      </c>
      <c r="H24" s="36" t="s">
        <v>1424</v>
      </c>
      <c r="I24" s="11">
        <v>38.46</v>
      </c>
      <c r="J24" s="36" t="s">
        <v>44</v>
      </c>
      <c r="K24" s="36" t="s">
        <v>60</v>
      </c>
      <c r="L24" s="10" t="s">
        <v>1452</v>
      </c>
      <c r="M24" s="11">
        <v>138</v>
      </c>
      <c r="N24" s="21">
        <v>45017</v>
      </c>
      <c r="O24" s="20">
        <v>0.11388888888905058</v>
      </c>
      <c r="P24" s="20">
        <v>0.17291666667006211</v>
      </c>
      <c r="Q24" s="20">
        <v>5.9027777781011537E-2</v>
      </c>
      <c r="R24" s="20">
        <v>4.3749999999999997E-2</v>
      </c>
      <c r="S24" s="20">
        <v>1.5277777781011526E-2</v>
      </c>
      <c r="T24" s="10" t="s">
        <v>1400</v>
      </c>
    </row>
    <row r="25" spans="1:20">
      <c r="A25" s="12">
        <v>24</v>
      </c>
      <c r="B25" s="36" t="s">
        <v>510</v>
      </c>
      <c r="C25" s="12">
        <v>5</v>
      </c>
      <c r="D25" s="20">
        <v>45017.125694444447</v>
      </c>
      <c r="E25" s="20">
        <v>45017.263888888891</v>
      </c>
      <c r="F25" s="36" t="s">
        <v>78</v>
      </c>
      <c r="G25" s="36" t="s">
        <v>48</v>
      </c>
      <c r="H25" s="36" t="s">
        <v>1424</v>
      </c>
      <c r="I25" s="11">
        <v>38.18</v>
      </c>
      <c r="J25" s="36" t="s">
        <v>51</v>
      </c>
      <c r="K25" s="36" t="s">
        <v>137</v>
      </c>
      <c r="L25" s="10" t="s">
        <v>1453</v>
      </c>
      <c r="M25" s="11">
        <v>233</v>
      </c>
      <c r="N25" s="21">
        <v>45017</v>
      </c>
      <c r="O25" s="20">
        <v>0.12569444444670808</v>
      </c>
      <c r="P25" s="20">
        <v>0.26388888889050577</v>
      </c>
      <c r="Q25" s="20">
        <v>0.14861111111046435</v>
      </c>
      <c r="R25" s="20">
        <v>0.125</v>
      </c>
      <c r="S25" s="20">
        <v>1.3194444443797693E-2</v>
      </c>
      <c r="T25" s="10" t="s">
        <v>1400</v>
      </c>
    </row>
    <row r="26" spans="1:20">
      <c r="A26" s="12">
        <v>25</v>
      </c>
      <c r="B26" s="36" t="s">
        <v>61</v>
      </c>
      <c r="C26" s="12">
        <v>5</v>
      </c>
      <c r="D26" s="20">
        <v>45017.125694444447</v>
      </c>
      <c r="E26" s="20">
        <v>45017.207638888889</v>
      </c>
      <c r="F26" s="36" t="s">
        <v>47</v>
      </c>
      <c r="G26" s="36" t="s">
        <v>41</v>
      </c>
      <c r="H26" s="36" t="s">
        <v>1423</v>
      </c>
      <c r="I26" s="11">
        <v>46.15</v>
      </c>
      <c r="J26" s="36" t="s">
        <v>51</v>
      </c>
      <c r="K26" s="36" t="s">
        <v>64</v>
      </c>
      <c r="L26" s="10" t="s">
        <v>1454</v>
      </c>
      <c r="M26" s="11">
        <v>34</v>
      </c>
      <c r="N26" s="21">
        <v>45017</v>
      </c>
      <c r="O26" s="20">
        <v>0.12569444444670808</v>
      </c>
      <c r="P26" s="20">
        <v>0.20763888888905058</v>
      </c>
      <c r="Q26" s="20">
        <v>9.2361111109009172E-2</v>
      </c>
      <c r="R26" s="20">
        <v>2.4305555555555556E-2</v>
      </c>
      <c r="S26" s="20">
        <v>5.7638888886786949E-2</v>
      </c>
      <c r="T26" s="10" t="s">
        <v>1400</v>
      </c>
    </row>
    <row r="27" spans="1:20">
      <c r="A27" s="12">
        <v>26</v>
      </c>
      <c r="B27" s="36" t="s">
        <v>513</v>
      </c>
      <c r="C27" s="12">
        <v>2</v>
      </c>
      <c r="D27" s="20">
        <v>45017.086111111108</v>
      </c>
      <c r="E27" s="20">
        <v>45017.240972222222</v>
      </c>
      <c r="F27" s="36" t="s">
        <v>47</v>
      </c>
      <c r="G27" s="36" t="s">
        <v>74</v>
      </c>
      <c r="H27" s="36" t="s">
        <v>1424</v>
      </c>
      <c r="I27" s="11">
        <v>10.37</v>
      </c>
      <c r="J27" s="36" t="s">
        <v>51</v>
      </c>
      <c r="K27" s="36" t="s">
        <v>82</v>
      </c>
      <c r="L27" s="10" t="s">
        <v>1455</v>
      </c>
      <c r="M27" s="11">
        <v>126</v>
      </c>
      <c r="N27" s="21">
        <v>45017</v>
      </c>
      <c r="O27" s="20">
        <v>8.611111110803904E-2</v>
      </c>
      <c r="P27" s="20">
        <v>0.24097222222189885</v>
      </c>
      <c r="Q27" s="20">
        <v>0.16527777778052646</v>
      </c>
      <c r="R27" s="20">
        <v>7.5694444444444439E-2</v>
      </c>
      <c r="S27" s="20">
        <v>7.9166666669415353E-2</v>
      </c>
      <c r="T27" s="10" t="s">
        <v>1400</v>
      </c>
    </row>
    <row r="28" spans="1:20">
      <c r="A28" s="12">
        <v>27</v>
      </c>
      <c r="B28" s="36" t="s">
        <v>195</v>
      </c>
      <c r="C28" s="12">
        <v>2</v>
      </c>
      <c r="D28" s="20">
        <v>45017.054861111108</v>
      </c>
      <c r="E28" s="20">
        <v>45017.102083333331</v>
      </c>
      <c r="F28" s="36" t="s">
        <v>47</v>
      </c>
      <c r="G28" s="36" t="s">
        <v>48</v>
      </c>
      <c r="H28" s="36" t="s">
        <v>1424</v>
      </c>
      <c r="I28" s="11">
        <v>19.27</v>
      </c>
      <c r="J28" s="36" t="s">
        <v>51</v>
      </c>
      <c r="K28" s="36" t="s">
        <v>52</v>
      </c>
      <c r="L28" s="10" t="s">
        <v>1456</v>
      </c>
      <c r="M28" s="11">
        <v>61</v>
      </c>
      <c r="N28" s="21">
        <v>45017</v>
      </c>
      <c r="O28" s="20">
        <v>5.486111110803904E-2</v>
      </c>
      <c r="P28" s="20">
        <v>0.10208333333139308</v>
      </c>
      <c r="Q28" s="20">
        <v>5.7638888890020702E-2</v>
      </c>
      <c r="R28" s="20">
        <v>3.8194444444444448E-2</v>
      </c>
      <c r="S28" s="20">
        <v>9.0277777789095903E-3</v>
      </c>
      <c r="T28" s="10" t="s">
        <v>1400</v>
      </c>
    </row>
    <row r="29" spans="1:20">
      <c r="A29" s="12">
        <v>28</v>
      </c>
      <c r="B29" s="36" t="s">
        <v>517</v>
      </c>
      <c r="C29" s="12">
        <v>2</v>
      </c>
      <c r="D29" s="20">
        <v>45017.03402777778</v>
      </c>
      <c r="E29" s="20">
        <v>45017.136111111111</v>
      </c>
      <c r="F29" s="36" t="s">
        <v>40</v>
      </c>
      <c r="G29" s="36" t="s">
        <v>41</v>
      </c>
      <c r="H29" s="36" t="s">
        <v>1424</v>
      </c>
      <c r="I29" s="11">
        <v>41.22</v>
      </c>
      <c r="J29" s="36" t="s">
        <v>55</v>
      </c>
      <c r="K29" s="36" t="s">
        <v>76</v>
      </c>
      <c r="L29" s="10" t="s">
        <v>1457</v>
      </c>
      <c r="M29" s="11">
        <v>94</v>
      </c>
      <c r="N29" s="21">
        <v>45017</v>
      </c>
      <c r="O29" s="20">
        <v>3.4027777779556345E-2</v>
      </c>
      <c r="P29" s="20">
        <v>0.13611111111094942</v>
      </c>
      <c r="Q29" s="20">
        <v>0.10208333333139308</v>
      </c>
      <c r="R29" s="20">
        <v>3.888888888888889E-2</v>
      </c>
      <c r="S29" s="20">
        <v>6.3194444442504188E-2</v>
      </c>
      <c r="T29" s="10" t="s">
        <v>1400</v>
      </c>
    </row>
    <row r="30" spans="1:20">
      <c r="A30" s="12">
        <v>29</v>
      </c>
      <c r="B30" s="36" t="s">
        <v>519</v>
      </c>
      <c r="C30" s="12">
        <v>5</v>
      </c>
      <c r="D30" s="20">
        <v>45017.126388888886</v>
      </c>
      <c r="E30" s="20">
        <v>45017.256944444445</v>
      </c>
      <c r="F30" s="36" t="s">
        <v>58</v>
      </c>
      <c r="G30" s="36" t="s">
        <v>48</v>
      </c>
      <c r="H30" s="36" t="s">
        <v>1424</v>
      </c>
      <c r="I30" s="11">
        <v>14.83</v>
      </c>
      <c r="J30" s="36" t="s">
        <v>51</v>
      </c>
      <c r="K30" s="36" t="s">
        <v>90</v>
      </c>
      <c r="L30" s="10" t="s">
        <v>1458</v>
      </c>
      <c r="M30" s="11">
        <v>173</v>
      </c>
      <c r="N30" s="21">
        <v>45017</v>
      </c>
      <c r="O30" s="20">
        <v>0.12638888888614019</v>
      </c>
      <c r="P30" s="20">
        <v>0.25694444444525288</v>
      </c>
      <c r="Q30" s="20">
        <v>0.14097222222577935</v>
      </c>
      <c r="R30" s="20">
        <v>4.9305555555555554E-2</v>
      </c>
      <c r="S30" s="20">
        <v>8.1250000003557143E-2</v>
      </c>
      <c r="T30" s="10" t="s">
        <v>1400</v>
      </c>
    </row>
    <row r="31" spans="1:20">
      <c r="A31" s="12">
        <v>30</v>
      </c>
      <c r="B31" s="36" t="s">
        <v>523</v>
      </c>
      <c r="C31" s="12">
        <v>4</v>
      </c>
      <c r="D31" s="20">
        <v>45017.121527777781</v>
      </c>
      <c r="E31" s="20">
        <v>45017.259027777778</v>
      </c>
      <c r="F31" s="36" t="s">
        <v>40</v>
      </c>
      <c r="G31" s="36" t="s">
        <v>48</v>
      </c>
      <c r="H31" s="36" t="s">
        <v>49</v>
      </c>
      <c r="I31" s="11">
        <v>26.29</v>
      </c>
      <c r="J31" s="36" t="s">
        <v>44</v>
      </c>
      <c r="K31" s="36" t="s">
        <v>137</v>
      </c>
      <c r="L31" s="10" t="s">
        <v>1459</v>
      </c>
      <c r="M31" s="11">
        <v>112</v>
      </c>
      <c r="N31" s="21">
        <v>45017</v>
      </c>
      <c r="O31" s="20">
        <v>0.12152777778101154</v>
      </c>
      <c r="P31" s="20">
        <v>0.25902777777810115</v>
      </c>
      <c r="Q31" s="20">
        <v>0.13749999999708962</v>
      </c>
      <c r="R31" s="20">
        <v>4.791666666666667E-2</v>
      </c>
      <c r="S31" s="20">
        <v>8.9583333330422954E-2</v>
      </c>
      <c r="T31" s="10" t="s">
        <v>1400</v>
      </c>
    </row>
    <row r="32" spans="1:20">
      <c r="A32" s="12">
        <v>31</v>
      </c>
      <c r="B32" s="36" t="s">
        <v>526</v>
      </c>
      <c r="C32" s="12">
        <v>3</v>
      </c>
      <c r="D32" s="20">
        <v>45017.118750000001</v>
      </c>
      <c r="E32" s="20">
        <v>45017.251388888886</v>
      </c>
      <c r="F32" s="36" t="s">
        <v>58</v>
      </c>
      <c r="G32" s="36" t="s">
        <v>74</v>
      </c>
      <c r="H32" s="36" t="s">
        <v>1424</v>
      </c>
      <c r="I32" s="11">
        <v>19.809999999999999</v>
      </c>
      <c r="J32" s="36" t="s">
        <v>51</v>
      </c>
      <c r="K32" s="36" t="s">
        <v>76</v>
      </c>
      <c r="L32" s="10" t="s">
        <v>1460</v>
      </c>
      <c r="M32" s="11">
        <v>67</v>
      </c>
      <c r="N32" s="21">
        <v>45017</v>
      </c>
      <c r="O32" s="20">
        <v>0.11875000000145519</v>
      </c>
      <c r="P32" s="20">
        <v>0.25138888888614019</v>
      </c>
      <c r="Q32" s="20">
        <v>0.14305555555135166</v>
      </c>
      <c r="R32" s="20">
        <v>7.2916666666666671E-2</v>
      </c>
      <c r="S32" s="20">
        <v>5.9722222218018317E-2</v>
      </c>
      <c r="T32" s="10" t="s">
        <v>1400</v>
      </c>
    </row>
    <row r="33" spans="1:20">
      <c r="A33" s="12">
        <v>32</v>
      </c>
      <c r="B33" s="36" t="s">
        <v>298</v>
      </c>
      <c r="C33" s="12">
        <v>1</v>
      </c>
      <c r="D33" s="20">
        <v>45017.130555555559</v>
      </c>
      <c r="E33" s="20">
        <v>45017.28402777778</v>
      </c>
      <c r="F33" s="36" t="s">
        <v>105</v>
      </c>
      <c r="G33" s="36" t="s">
        <v>48</v>
      </c>
      <c r="H33" s="36" t="s">
        <v>1424</v>
      </c>
      <c r="I33" s="11">
        <v>28.25</v>
      </c>
      <c r="J33" s="36" t="s">
        <v>51</v>
      </c>
      <c r="K33" s="36" t="s">
        <v>82</v>
      </c>
      <c r="L33" s="10" t="s">
        <v>1461</v>
      </c>
      <c r="M33" s="11">
        <v>211</v>
      </c>
      <c r="N33" s="21">
        <v>45017</v>
      </c>
      <c r="O33" s="20">
        <v>0.13055555555911269</v>
      </c>
      <c r="P33" s="20">
        <v>0.28402777777955635</v>
      </c>
      <c r="Q33" s="20">
        <v>0.16388888888711031</v>
      </c>
      <c r="R33" s="20">
        <v>8.8888888888888892E-2</v>
      </c>
      <c r="S33" s="20">
        <v>6.4583333331554749E-2</v>
      </c>
      <c r="T33" s="10" t="s">
        <v>1400</v>
      </c>
    </row>
    <row r="34" spans="1:20">
      <c r="A34" s="12">
        <v>33</v>
      </c>
      <c r="B34" s="36" t="s">
        <v>402</v>
      </c>
      <c r="C34" s="12">
        <v>5</v>
      </c>
      <c r="D34" s="20">
        <v>45017.147916666669</v>
      </c>
      <c r="E34" s="20">
        <v>45017.26458333333</v>
      </c>
      <c r="F34" s="36" t="s">
        <v>40</v>
      </c>
      <c r="G34" s="36" t="s">
        <v>41</v>
      </c>
      <c r="H34" s="36" t="s">
        <v>1423</v>
      </c>
      <c r="I34" s="11">
        <v>20.38</v>
      </c>
      <c r="J34" s="36" t="s">
        <v>51</v>
      </c>
      <c r="K34" s="36" t="s">
        <v>1427</v>
      </c>
      <c r="L34" s="10" t="s">
        <v>1462</v>
      </c>
      <c r="M34" s="11">
        <v>306</v>
      </c>
      <c r="N34" s="21">
        <v>45017</v>
      </c>
      <c r="O34" s="20">
        <v>0.14791666666860692</v>
      </c>
      <c r="P34" s="20">
        <v>0.26458333332993789</v>
      </c>
      <c r="Q34" s="20">
        <v>0.12708333332799762</v>
      </c>
      <c r="R34" s="20">
        <v>9.0277777777777776E-2</v>
      </c>
      <c r="S34" s="20">
        <v>2.6388888883553174E-2</v>
      </c>
      <c r="T34" s="10" t="s">
        <v>1400</v>
      </c>
    </row>
    <row r="35" spans="1:20">
      <c r="A35" s="12">
        <v>34</v>
      </c>
      <c r="B35" s="36" t="s">
        <v>532</v>
      </c>
      <c r="C35" s="12">
        <v>1</v>
      </c>
      <c r="D35" s="20">
        <v>45017.094444444447</v>
      </c>
      <c r="E35" s="20">
        <v>45017.254861111112</v>
      </c>
      <c r="F35" s="36" t="s">
        <v>40</v>
      </c>
      <c r="G35" s="36" t="s">
        <v>74</v>
      </c>
      <c r="H35" s="36" t="s">
        <v>1424</v>
      </c>
      <c r="I35" s="11">
        <v>13.08</v>
      </c>
      <c r="J35" s="36" t="s">
        <v>44</v>
      </c>
      <c r="K35" s="36" t="s">
        <v>1427</v>
      </c>
      <c r="L35" s="10" t="s">
        <v>1463</v>
      </c>
      <c r="M35" s="11">
        <v>112</v>
      </c>
      <c r="N35" s="21">
        <v>45017</v>
      </c>
      <c r="O35" s="20">
        <v>9.4444444446708076E-2</v>
      </c>
      <c r="P35" s="20">
        <v>0.25486111111240461</v>
      </c>
      <c r="Q35" s="20">
        <v>0.16041666666569654</v>
      </c>
      <c r="R35" s="20">
        <v>4.5138888888888888E-2</v>
      </c>
      <c r="S35" s="20">
        <v>0.11527777777680764</v>
      </c>
      <c r="T35" s="10" t="s">
        <v>1400</v>
      </c>
    </row>
    <row r="36" spans="1:20">
      <c r="A36" s="12">
        <v>35</v>
      </c>
      <c r="B36" s="36" t="s">
        <v>534</v>
      </c>
      <c r="C36" s="12">
        <v>2</v>
      </c>
      <c r="D36" s="20">
        <v>45017.137499999997</v>
      </c>
      <c r="E36" s="20">
        <v>45017.246527777781</v>
      </c>
      <c r="F36" s="36" t="s">
        <v>78</v>
      </c>
      <c r="G36" s="36" t="s">
        <v>48</v>
      </c>
      <c r="H36" s="36" t="s">
        <v>1424</v>
      </c>
      <c r="I36" s="11">
        <v>15.75</v>
      </c>
      <c r="J36" s="36" t="s">
        <v>51</v>
      </c>
      <c r="K36" s="36" t="s">
        <v>1427</v>
      </c>
      <c r="L36" s="10" t="s">
        <v>1464</v>
      </c>
      <c r="M36" s="11">
        <v>214</v>
      </c>
      <c r="N36" s="21">
        <v>45017</v>
      </c>
      <c r="O36" s="20">
        <v>0.13749999999708962</v>
      </c>
      <c r="P36" s="20">
        <v>0.24652777778101154</v>
      </c>
      <c r="Q36" s="20">
        <v>0.11944444445058859</v>
      </c>
      <c r="R36" s="20">
        <v>4.5138888888888888E-2</v>
      </c>
      <c r="S36" s="20">
        <v>6.3888888895033025E-2</v>
      </c>
      <c r="T36" s="10" t="s">
        <v>1400</v>
      </c>
    </row>
    <row r="37" spans="1:20">
      <c r="A37" s="12">
        <v>36</v>
      </c>
      <c r="B37" s="36" t="s">
        <v>65</v>
      </c>
      <c r="C37" s="12">
        <v>5</v>
      </c>
      <c r="D37" s="20">
        <v>45017.143750000003</v>
      </c>
      <c r="E37" s="20">
        <v>45017.268055555556</v>
      </c>
      <c r="F37" s="36" t="s">
        <v>58</v>
      </c>
      <c r="G37" s="36" t="s">
        <v>48</v>
      </c>
      <c r="H37" s="36" t="s">
        <v>1424</v>
      </c>
      <c r="I37" s="11">
        <v>45.28</v>
      </c>
      <c r="J37" s="36" t="s">
        <v>51</v>
      </c>
      <c r="K37" s="36" t="s">
        <v>56</v>
      </c>
      <c r="L37" s="10" t="s">
        <v>1465</v>
      </c>
      <c r="M37" s="11">
        <v>30</v>
      </c>
      <c r="N37" s="21">
        <v>45017</v>
      </c>
      <c r="O37" s="20">
        <v>0.14375000000291038</v>
      </c>
      <c r="P37" s="20">
        <v>0.26805555555620231</v>
      </c>
      <c r="Q37" s="20">
        <v>0.13472222221995858</v>
      </c>
      <c r="R37" s="20">
        <v>2.6388888888888889E-2</v>
      </c>
      <c r="S37" s="20">
        <v>9.7916666664403046E-2</v>
      </c>
      <c r="T37" s="10" t="s">
        <v>1400</v>
      </c>
    </row>
    <row r="38" spans="1:20">
      <c r="A38" s="12">
        <v>37</v>
      </c>
      <c r="B38" s="36" t="s">
        <v>67</v>
      </c>
      <c r="C38" s="12">
        <v>1</v>
      </c>
      <c r="D38" s="20">
        <v>45017.14166666667</v>
      </c>
      <c r="E38" s="20">
        <v>45017.251388888886</v>
      </c>
      <c r="F38" s="36" t="s">
        <v>47</v>
      </c>
      <c r="G38" s="36" t="s">
        <v>41</v>
      </c>
      <c r="H38" s="36" t="s">
        <v>1424</v>
      </c>
      <c r="I38" s="11">
        <v>10.39</v>
      </c>
      <c r="J38" s="36" t="s">
        <v>51</v>
      </c>
      <c r="K38" s="36" t="s">
        <v>52</v>
      </c>
      <c r="L38" s="10" t="s">
        <v>1466</v>
      </c>
      <c r="M38" s="11">
        <v>21</v>
      </c>
      <c r="N38" s="21">
        <v>45017</v>
      </c>
      <c r="O38" s="20">
        <v>0.14166666667006211</v>
      </c>
      <c r="P38" s="20">
        <v>0.25138888888614019</v>
      </c>
      <c r="Q38" s="20">
        <v>0.12013888888274475</v>
      </c>
      <c r="R38" s="20">
        <v>3.2638888888888891E-2</v>
      </c>
      <c r="S38" s="20">
        <v>7.7083333327189196E-2</v>
      </c>
      <c r="T38" s="10" t="s">
        <v>1400</v>
      </c>
    </row>
    <row r="39" spans="1:20">
      <c r="A39" s="12">
        <v>38</v>
      </c>
      <c r="B39" s="36" t="s">
        <v>536</v>
      </c>
      <c r="C39" s="12">
        <v>6</v>
      </c>
      <c r="D39" s="20">
        <v>45017.109722222223</v>
      </c>
      <c r="E39" s="20">
        <v>45017.161805555559</v>
      </c>
      <c r="F39" s="36" t="s">
        <v>40</v>
      </c>
      <c r="G39" s="36" t="s">
        <v>48</v>
      </c>
      <c r="H39" s="36" t="s">
        <v>1423</v>
      </c>
      <c r="I39" s="11">
        <v>16.309999999999999</v>
      </c>
      <c r="J39" s="36" t="s">
        <v>55</v>
      </c>
      <c r="K39" s="36" t="s">
        <v>60</v>
      </c>
      <c r="L39" s="10" t="s">
        <v>1467</v>
      </c>
      <c r="M39" s="11">
        <v>235</v>
      </c>
      <c r="N39" s="21">
        <v>45017</v>
      </c>
      <c r="O39" s="20">
        <v>0.10972222222335404</v>
      </c>
      <c r="P39" s="20">
        <v>0.16180555555911269</v>
      </c>
      <c r="Q39" s="20">
        <v>5.2083333335758653E-2</v>
      </c>
      <c r="R39" s="20">
        <v>6.805555555555555E-2</v>
      </c>
      <c r="S39" s="20">
        <v>0</v>
      </c>
      <c r="T39" s="10" t="s">
        <v>1401</v>
      </c>
    </row>
    <row r="40" spans="1:20">
      <c r="A40" s="12">
        <v>39</v>
      </c>
      <c r="B40" s="36" t="s">
        <v>69</v>
      </c>
      <c r="C40" s="12">
        <v>3</v>
      </c>
      <c r="D40" s="20">
        <v>45017.15347222222</v>
      </c>
      <c r="E40" s="20">
        <v>45017.318749999999</v>
      </c>
      <c r="F40" s="36" t="s">
        <v>58</v>
      </c>
      <c r="G40" s="36" t="s">
        <v>41</v>
      </c>
      <c r="H40" s="36" t="s">
        <v>49</v>
      </c>
      <c r="I40" s="11">
        <v>48.36</v>
      </c>
      <c r="J40" s="36" t="s">
        <v>51</v>
      </c>
      <c r="K40" s="36" t="s">
        <v>56</v>
      </c>
      <c r="L40" s="10" t="s">
        <v>1468</v>
      </c>
      <c r="M40" s="11">
        <v>108</v>
      </c>
      <c r="N40" s="21">
        <v>45017</v>
      </c>
      <c r="O40" s="20">
        <v>0.15347222222044365</v>
      </c>
      <c r="P40" s="20">
        <v>0.31874999999854481</v>
      </c>
      <c r="Q40" s="20">
        <v>0.17569444444476781</v>
      </c>
      <c r="R40" s="20">
        <v>3.9583333333333331E-2</v>
      </c>
      <c r="S40" s="20">
        <v>0.12569444444476782</v>
      </c>
      <c r="T40" s="10" t="s">
        <v>1400</v>
      </c>
    </row>
    <row r="41" spans="1:20">
      <c r="A41" s="12">
        <v>40</v>
      </c>
      <c r="B41" s="36" t="s">
        <v>346</v>
      </c>
      <c r="C41" s="12">
        <v>1</v>
      </c>
      <c r="D41" s="20">
        <v>45017.083333333336</v>
      </c>
      <c r="E41" s="20">
        <v>45017.170138888891</v>
      </c>
      <c r="F41" s="36" t="s">
        <v>78</v>
      </c>
      <c r="G41" s="36" t="s">
        <v>48</v>
      </c>
      <c r="H41" s="36" t="s">
        <v>49</v>
      </c>
      <c r="I41" s="11">
        <v>13.68</v>
      </c>
      <c r="J41" s="36" t="s">
        <v>44</v>
      </c>
      <c r="K41" s="36" t="s">
        <v>76</v>
      </c>
      <c r="L41" s="10" t="s">
        <v>1469</v>
      </c>
      <c r="M41" s="11">
        <v>148</v>
      </c>
      <c r="N41" s="21">
        <v>45017</v>
      </c>
      <c r="O41" s="20">
        <v>8.3333333335758653E-2</v>
      </c>
      <c r="P41" s="20">
        <v>0.17013888889050577</v>
      </c>
      <c r="Q41" s="20">
        <v>8.6805555554747116E-2</v>
      </c>
      <c r="R41" s="20">
        <v>5.4166666666666669E-2</v>
      </c>
      <c r="S41" s="20">
        <v>3.2638888888080447E-2</v>
      </c>
      <c r="T41" s="10" t="s">
        <v>1400</v>
      </c>
    </row>
    <row r="42" spans="1:20">
      <c r="A42" s="12">
        <v>41</v>
      </c>
      <c r="B42" s="36" t="s">
        <v>539</v>
      </c>
      <c r="C42" s="12">
        <v>4</v>
      </c>
      <c r="D42" s="20">
        <v>45017.093055555553</v>
      </c>
      <c r="E42" s="20">
        <v>45017.180555555555</v>
      </c>
      <c r="F42" s="36" t="s">
        <v>58</v>
      </c>
      <c r="G42" s="36" t="s">
        <v>48</v>
      </c>
      <c r="H42" s="36" t="s">
        <v>1424</v>
      </c>
      <c r="I42" s="11">
        <v>15.24</v>
      </c>
      <c r="J42" s="36" t="s">
        <v>51</v>
      </c>
      <c r="K42" s="36" t="s">
        <v>1427</v>
      </c>
      <c r="L42" s="10" t="s">
        <v>1470</v>
      </c>
      <c r="M42" s="11">
        <v>204</v>
      </c>
      <c r="N42" s="21">
        <v>45017</v>
      </c>
      <c r="O42" s="20">
        <v>9.3055555553291924E-2</v>
      </c>
      <c r="P42" s="20">
        <v>0.18055555555474712</v>
      </c>
      <c r="Q42" s="20">
        <v>9.7916666668121863E-2</v>
      </c>
      <c r="R42" s="20">
        <v>6.1805555555555558E-2</v>
      </c>
      <c r="S42" s="20">
        <v>2.5694444445899634E-2</v>
      </c>
      <c r="T42" s="10" t="s">
        <v>1400</v>
      </c>
    </row>
    <row r="43" spans="1:20">
      <c r="A43" s="12">
        <v>42</v>
      </c>
      <c r="B43" s="36" t="s">
        <v>173</v>
      </c>
      <c r="C43" s="12">
        <v>1</v>
      </c>
      <c r="D43" s="20">
        <v>45017.017361111109</v>
      </c>
      <c r="E43" s="20">
        <v>45017.073611111111</v>
      </c>
      <c r="F43" s="36" t="s">
        <v>58</v>
      </c>
      <c r="G43" s="36" t="s">
        <v>48</v>
      </c>
      <c r="H43" s="36" t="s">
        <v>1424</v>
      </c>
      <c r="I43" s="11">
        <v>49.58</v>
      </c>
      <c r="J43" s="36" t="s">
        <v>55</v>
      </c>
      <c r="K43" s="36" t="s">
        <v>56</v>
      </c>
      <c r="L43" s="10" t="s">
        <v>1471</v>
      </c>
      <c r="M43" s="11">
        <v>102</v>
      </c>
      <c r="N43" s="21">
        <v>45017</v>
      </c>
      <c r="O43" s="20">
        <v>1.7361111109494232E-2</v>
      </c>
      <c r="P43" s="20">
        <v>7.3611111110949423E-2</v>
      </c>
      <c r="Q43" s="20">
        <v>5.6250000001455192E-2</v>
      </c>
      <c r="R43" s="20">
        <v>4.791666666666667E-2</v>
      </c>
      <c r="S43" s="20">
        <v>8.3333333347885286E-3</v>
      </c>
      <c r="T43" s="10" t="s">
        <v>1400</v>
      </c>
    </row>
    <row r="44" spans="1:20">
      <c r="A44" s="12">
        <v>43</v>
      </c>
      <c r="B44" s="36" t="s">
        <v>542</v>
      </c>
      <c r="C44" s="12">
        <v>6</v>
      </c>
      <c r="D44" s="20">
        <v>45017.043055555558</v>
      </c>
      <c r="E44" s="20">
        <v>45017.134722222225</v>
      </c>
      <c r="F44" s="36" t="s">
        <v>40</v>
      </c>
      <c r="G44" s="36" t="s">
        <v>48</v>
      </c>
      <c r="H44" s="36" t="s">
        <v>1424</v>
      </c>
      <c r="I44" s="11">
        <v>32.19</v>
      </c>
      <c r="J44" s="36" t="s">
        <v>51</v>
      </c>
      <c r="K44" s="36" t="s">
        <v>1427</v>
      </c>
      <c r="L44" s="10" t="s">
        <v>1472</v>
      </c>
      <c r="M44" s="11">
        <v>203</v>
      </c>
      <c r="N44" s="21">
        <v>45017</v>
      </c>
      <c r="O44" s="20">
        <v>4.3055555557657499E-2</v>
      </c>
      <c r="P44" s="20">
        <v>0.13472222222480923</v>
      </c>
      <c r="Q44" s="20">
        <v>0.1020833333338184</v>
      </c>
      <c r="R44" s="20">
        <v>0.10138888888888889</v>
      </c>
      <c r="S44" s="20">
        <v>0</v>
      </c>
      <c r="T44" s="10" t="s">
        <v>1401</v>
      </c>
    </row>
    <row r="45" spans="1:20">
      <c r="A45" s="12">
        <v>44</v>
      </c>
      <c r="B45" s="36" t="s">
        <v>346</v>
      </c>
      <c r="C45" s="12">
        <v>1</v>
      </c>
      <c r="D45" s="20">
        <v>45017.129166666666</v>
      </c>
      <c r="E45" s="20">
        <v>45017.262499999997</v>
      </c>
      <c r="F45" s="36" t="s">
        <v>40</v>
      </c>
      <c r="G45" s="36" t="s">
        <v>48</v>
      </c>
      <c r="H45" s="36" t="s">
        <v>1424</v>
      </c>
      <c r="I45" s="11">
        <v>42.6</v>
      </c>
      <c r="J45" s="36" t="s">
        <v>44</v>
      </c>
      <c r="K45" s="36" t="s">
        <v>1426</v>
      </c>
      <c r="L45" s="10" t="s">
        <v>1473</v>
      </c>
      <c r="M45" s="11">
        <v>122</v>
      </c>
      <c r="N45" s="21">
        <v>45017</v>
      </c>
      <c r="O45" s="20">
        <v>0.12916666666569654</v>
      </c>
      <c r="P45" s="20">
        <v>0.26249999999708962</v>
      </c>
      <c r="Q45" s="20">
        <v>0.13333333333139308</v>
      </c>
      <c r="R45" s="20">
        <v>5.9027777777777776E-2</v>
      </c>
      <c r="S45" s="20">
        <v>7.4305555553615288E-2</v>
      </c>
      <c r="T45" s="10" t="s">
        <v>1400</v>
      </c>
    </row>
    <row r="46" spans="1:20">
      <c r="A46" s="12">
        <v>45</v>
      </c>
      <c r="B46" s="36" t="s">
        <v>71</v>
      </c>
      <c r="C46" s="12">
        <v>2</v>
      </c>
      <c r="D46" s="20">
        <v>45017.09375</v>
      </c>
      <c r="E46" s="20">
        <v>45017.167361111111</v>
      </c>
      <c r="F46" s="36" t="s">
        <v>58</v>
      </c>
      <c r="G46" s="36" t="s">
        <v>48</v>
      </c>
      <c r="H46" s="36" t="s">
        <v>1424</v>
      </c>
      <c r="I46" s="11">
        <v>25.41</v>
      </c>
      <c r="J46" s="36" t="s">
        <v>55</v>
      </c>
      <c r="K46" s="36" t="s">
        <v>1427</v>
      </c>
      <c r="L46" s="10" t="s">
        <v>1474</v>
      </c>
      <c r="M46" s="11">
        <v>54</v>
      </c>
      <c r="N46" s="21">
        <v>45017</v>
      </c>
      <c r="O46" s="20">
        <v>9.375E-2</v>
      </c>
      <c r="P46" s="20">
        <v>0.16736111111094942</v>
      </c>
      <c r="Q46" s="20">
        <v>7.3611111110949423E-2</v>
      </c>
      <c r="R46" s="20">
        <v>3.2638888888888891E-2</v>
      </c>
      <c r="S46" s="20">
        <v>4.0972222222060539E-2</v>
      </c>
      <c r="T46" s="10" t="s">
        <v>1400</v>
      </c>
    </row>
    <row r="47" spans="1:20">
      <c r="A47" s="12">
        <v>46</v>
      </c>
      <c r="B47" s="36" t="s">
        <v>384</v>
      </c>
      <c r="C47" s="12">
        <v>1</v>
      </c>
      <c r="D47" s="20">
        <v>45017.074305555558</v>
      </c>
      <c r="E47" s="20">
        <v>45017.152083333334</v>
      </c>
      <c r="F47" s="36" t="s">
        <v>47</v>
      </c>
      <c r="G47" s="36" t="s">
        <v>48</v>
      </c>
      <c r="H47" s="36" t="s">
        <v>1424</v>
      </c>
      <c r="I47" s="11">
        <v>27.97</v>
      </c>
      <c r="J47" s="36" t="s">
        <v>44</v>
      </c>
      <c r="K47" s="36" t="s">
        <v>60</v>
      </c>
      <c r="L47" s="10" t="s">
        <v>1475</v>
      </c>
      <c r="M47" s="11">
        <v>140</v>
      </c>
      <c r="N47" s="21">
        <v>45017</v>
      </c>
      <c r="O47" s="20">
        <v>7.4305555557657499E-2</v>
      </c>
      <c r="P47" s="20">
        <v>0.15208333333430346</v>
      </c>
      <c r="Q47" s="20">
        <v>7.7777777776645962E-2</v>
      </c>
      <c r="R47" s="20">
        <v>5.9722222222222225E-2</v>
      </c>
      <c r="S47" s="20">
        <v>1.805555555442373E-2</v>
      </c>
      <c r="T47" s="10" t="s">
        <v>1400</v>
      </c>
    </row>
    <row r="48" spans="1:20">
      <c r="A48" s="12">
        <v>47</v>
      </c>
      <c r="B48" s="36" t="s">
        <v>546</v>
      </c>
      <c r="C48" s="12">
        <v>3</v>
      </c>
      <c r="D48" s="20">
        <v>45017.145833333336</v>
      </c>
      <c r="E48" s="20">
        <v>45017.311805555553</v>
      </c>
      <c r="F48" s="36" t="s">
        <v>58</v>
      </c>
      <c r="G48" s="36" t="s">
        <v>48</v>
      </c>
      <c r="H48" s="36" t="s">
        <v>1424</v>
      </c>
      <c r="I48" s="11">
        <v>10.98</v>
      </c>
      <c r="J48" s="36" t="s">
        <v>51</v>
      </c>
      <c r="K48" s="36" t="s">
        <v>52</v>
      </c>
      <c r="L48" s="10" t="s">
        <v>1476</v>
      </c>
      <c r="M48" s="11">
        <v>109</v>
      </c>
      <c r="N48" s="21">
        <v>45017</v>
      </c>
      <c r="O48" s="20">
        <v>0.14583333333575865</v>
      </c>
      <c r="P48" s="20">
        <v>0.31180555555329192</v>
      </c>
      <c r="Q48" s="20">
        <v>0.17638888888419993</v>
      </c>
      <c r="R48" s="20">
        <v>6.0416666666666667E-2</v>
      </c>
      <c r="S48" s="20">
        <v>0.1055555555508666</v>
      </c>
      <c r="T48" s="10" t="s">
        <v>1400</v>
      </c>
    </row>
    <row r="49" spans="1:20">
      <c r="A49" s="12">
        <v>48</v>
      </c>
      <c r="B49" s="36" t="s">
        <v>548</v>
      </c>
      <c r="C49" s="12">
        <v>2</v>
      </c>
      <c r="D49" s="20">
        <v>45017.019444444442</v>
      </c>
      <c r="E49" s="20">
        <v>45017.168055555558</v>
      </c>
      <c r="F49" s="36" t="s">
        <v>78</v>
      </c>
      <c r="G49" s="36" t="s">
        <v>74</v>
      </c>
      <c r="H49" s="36" t="s">
        <v>1424</v>
      </c>
      <c r="I49" s="11">
        <v>25.31</v>
      </c>
      <c r="J49" s="36" t="s">
        <v>44</v>
      </c>
      <c r="K49" s="36" t="s">
        <v>56</v>
      </c>
      <c r="L49" s="10" t="s">
        <v>1477</v>
      </c>
      <c r="M49" s="11">
        <v>158</v>
      </c>
      <c r="N49" s="21">
        <v>45017</v>
      </c>
      <c r="O49" s="20">
        <v>1.9444444442342501E-2</v>
      </c>
      <c r="P49" s="20">
        <v>0.1680555555576575</v>
      </c>
      <c r="Q49" s="20">
        <v>0.148611111115315</v>
      </c>
      <c r="R49" s="20">
        <v>8.611111111111111E-2</v>
      </c>
      <c r="S49" s="20">
        <v>6.2500000004203887E-2</v>
      </c>
      <c r="T49" s="10" t="s">
        <v>1400</v>
      </c>
    </row>
    <row r="50" spans="1:20">
      <c r="A50" s="12">
        <v>49</v>
      </c>
      <c r="B50" s="36" t="s">
        <v>213</v>
      </c>
      <c r="C50" s="12">
        <v>3</v>
      </c>
      <c r="D50" s="20">
        <v>45017.072222222225</v>
      </c>
      <c r="E50" s="20">
        <v>45017.228472222225</v>
      </c>
      <c r="F50" s="36" t="s">
        <v>58</v>
      </c>
      <c r="G50" s="36" t="s">
        <v>48</v>
      </c>
      <c r="H50" s="36" t="s">
        <v>1424</v>
      </c>
      <c r="I50" s="11">
        <v>20.92</v>
      </c>
      <c r="J50" s="36" t="s">
        <v>44</v>
      </c>
      <c r="K50" s="36" t="s">
        <v>82</v>
      </c>
      <c r="L50" s="10" t="s">
        <v>1478</v>
      </c>
      <c r="M50" s="11">
        <v>186</v>
      </c>
      <c r="N50" s="21">
        <v>45017</v>
      </c>
      <c r="O50" s="20">
        <v>7.2222222224809229E-2</v>
      </c>
      <c r="P50" s="20">
        <v>0.22847222222480923</v>
      </c>
      <c r="Q50" s="20">
        <v>0.15625</v>
      </c>
      <c r="R50" s="20">
        <v>5.6250000000000001E-2</v>
      </c>
      <c r="S50" s="20">
        <v>0.1</v>
      </c>
      <c r="T50" s="10" t="s">
        <v>1400</v>
      </c>
    </row>
    <row r="51" spans="1:20">
      <c r="A51" s="12">
        <v>50</v>
      </c>
      <c r="B51" s="36" t="s">
        <v>554</v>
      </c>
      <c r="C51" s="12">
        <v>5</v>
      </c>
      <c r="D51" s="20">
        <v>45017.162499999999</v>
      </c>
      <c r="E51" s="20">
        <v>45017.289583333331</v>
      </c>
      <c r="F51" s="36" t="s">
        <v>40</v>
      </c>
      <c r="G51" s="36" t="s">
        <v>48</v>
      </c>
      <c r="H51" s="36" t="s">
        <v>1423</v>
      </c>
      <c r="I51" s="11">
        <v>16.739999999999998</v>
      </c>
      <c r="J51" s="36" t="s">
        <v>51</v>
      </c>
      <c r="K51" s="36" t="s">
        <v>76</v>
      </c>
      <c r="L51" s="10" t="s">
        <v>1479</v>
      </c>
      <c r="M51" s="11">
        <v>76</v>
      </c>
      <c r="N51" s="21">
        <v>45017</v>
      </c>
      <c r="O51" s="20">
        <v>0.16249999999854481</v>
      </c>
      <c r="P51" s="20">
        <v>0.28958333333139308</v>
      </c>
      <c r="Q51" s="20">
        <v>0.13749999999951493</v>
      </c>
      <c r="R51" s="20">
        <v>1.4583333333333334E-2</v>
      </c>
      <c r="S51" s="20">
        <v>0.11249999999951493</v>
      </c>
      <c r="T51" s="10" t="s">
        <v>1400</v>
      </c>
    </row>
    <row r="52" spans="1:20">
      <c r="A52" s="12">
        <v>51</v>
      </c>
      <c r="B52" s="36" t="s">
        <v>556</v>
      </c>
      <c r="C52" s="12">
        <v>1</v>
      </c>
      <c r="D52" s="20">
        <v>45017.070833333331</v>
      </c>
      <c r="E52" s="20">
        <v>45017.126388888886</v>
      </c>
      <c r="F52" s="36" t="s">
        <v>47</v>
      </c>
      <c r="G52" s="36" t="s">
        <v>41</v>
      </c>
      <c r="H52" s="36" t="s">
        <v>1424</v>
      </c>
      <c r="I52" s="11">
        <v>37.08</v>
      </c>
      <c r="J52" s="36" t="s">
        <v>55</v>
      </c>
      <c r="K52" s="36" t="s">
        <v>1426</v>
      </c>
      <c r="L52" s="10" t="s">
        <v>1480</v>
      </c>
      <c r="M52" s="11">
        <v>225</v>
      </c>
      <c r="N52" s="21">
        <v>45017</v>
      </c>
      <c r="O52" s="20">
        <v>7.0833333331393078E-2</v>
      </c>
      <c r="P52" s="20">
        <v>0.12638888888614019</v>
      </c>
      <c r="Q52" s="20">
        <v>5.5555555554747116E-2</v>
      </c>
      <c r="R52" s="20">
        <v>0.11388888888888889</v>
      </c>
      <c r="S52" s="20">
        <v>0</v>
      </c>
      <c r="T52" s="10" t="s">
        <v>1401</v>
      </c>
    </row>
    <row r="53" spans="1:20">
      <c r="A53" s="12">
        <v>52</v>
      </c>
      <c r="B53" s="36" t="s">
        <v>559</v>
      </c>
      <c r="C53" s="12">
        <v>4</v>
      </c>
      <c r="D53" s="20">
        <v>45017.000694444447</v>
      </c>
      <c r="E53" s="20">
        <v>45017.049305555556</v>
      </c>
      <c r="F53" s="36" t="s">
        <v>78</v>
      </c>
      <c r="G53" s="36" t="s">
        <v>48</v>
      </c>
      <c r="H53" s="36" t="s">
        <v>1424</v>
      </c>
      <c r="I53" s="11">
        <v>46.88</v>
      </c>
      <c r="J53" s="36" t="s">
        <v>44</v>
      </c>
      <c r="K53" s="36" t="s">
        <v>103</v>
      </c>
      <c r="L53" s="10" t="s">
        <v>1481</v>
      </c>
      <c r="M53" s="11">
        <v>263</v>
      </c>
      <c r="N53" s="21">
        <v>45017</v>
      </c>
      <c r="O53" s="20">
        <v>6.944444467080757E-4</v>
      </c>
      <c r="P53" s="20">
        <v>4.9305555556202307E-2</v>
      </c>
      <c r="Q53" s="20">
        <v>4.8611111109494232E-2</v>
      </c>
      <c r="R53" s="20">
        <v>4.3055555555555555E-2</v>
      </c>
      <c r="S53" s="20">
        <v>5.5555555539386764E-3</v>
      </c>
      <c r="T53" s="10" t="s">
        <v>1400</v>
      </c>
    </row>
    <row r="54" spans="1:20">
      <c r="A54" s="12">
        <v>53</v>
      </c>
      <c r="B54" s="36" t="s">
        <v>561</v>
      </c>
      <c r="C54" s="12">
        <v>5</v>
      </c>
      <c r="D54" s="20">
        <v>45017.125694444447</v>
      </c>
      <c r="E54" s="20">
        <v>45017.197222222225</v>
      </c>
      <c r="F54" s="36" t="s">
        <v>47</v>
      </c>
      <c r="G54" s="36" t="s">
        <v>48</v>
      </c>
      <c r="H54" s="36" t="s">
        <v>1423</v>
      </c>
      <c r="I54" s="11">
        <v>36.880000000000003</v>
      </c>
      <c r="J54" s="36" t="s">
        <v>44</v>
      </c>
      <c r="K54" s="36" t="s">
        <v>103</v>
      </c>
      <c r="L54" s="10" t="s">
        <v>1482</v>
      </c>
      <c r="M54" s="11">
        <v>267</v>
      </c>
      <c r="N54" s="21">
        <v>45017</v>
      </c>
      <c r="O54" s="20">
        <v>0.12569444444670808</v>
      </c>
      <c r="P54" s="20">
        <v>0.19722222222480923</v>
      </c>
      <c r="Q54" s="20">
        <v>7.1527777778101154E-2</v>
      </c>
      <c r="R54" s="20">
        <v>7.7777777777777779E-2</v>
      </c>
      <c r="S54" s="20">
        <v>0</v>
      </c>
      <c r="T54" s="10" t="s">
        <v>1401</v>
      </c>
    </row>
    <row r="55" spans="1:20">
      <c r="A55" s="12">
        <v>54</v>
      </c>
      <c r="B55" s="36" t="s">
        <v>564</v>
      </c>
      <c r="C55" s="12">
        <v>6</v>
      </c>
      <c r="D55" s="20">
        <v>45017.027777777781</v>
      </c>
      <c r="E55" s="20">
        <v>45017.176388888889</v>
      </c>
      <c r="F55" s="36" t="s">
        <v>40</v>
      </c>
      <c r="G55" s="36" t="s">
        <v>41</v>
      </c>
      <c r="H55" s="36" t="s">
        <v>1424</v>
      </c>
      <c r="I55" s="11">
        <v>23.36</v>
      </c>
      <c r="J55" s="36" t="s">
        <v>55</v>
      </c>
      <c r="K55" s="36" t="s">
        <v>56</v>
      </c>
      <c r="L55" s="10" t="s">
        <v>1483</v>
      </c>
      <c r="M55" s="11">
        <v>187</v>
      </c>
      <c r="N55" s="21">
        <v>45017</v>
      </c>
      <c r="O55" s="20">
        <v>2.7777777781011537E-2</v>
      </c>
      <c r="P55" s="20">
        <v>0.17638888888905058</v>
      </c>
      <c r="Q55" s="20">
        <v>0.14861111110803904</v>
      </c>
      <c r="R55" s="20">
        <v>0.14097222222222222</v>
      </c>
      <c r="S55" s="20">
        <v>7.6388888858168191E-3</v>
      </c>
      <c r="T55" s="10" t="s">
        <v>1400</v>
      </c>
    </row>
    <row r="56" spans="1:20">
      <c r="A56" s="12">
        <v>55</v>
      </c>
      <c r="B56" s="36" t="s">
        <v>566</v>
      </c>
      <c r="C56" s="12">
        <v>5</v>
      </c>
      <c r="D56" s="20">
        <v>45017.0625</v>
      </c>
      <c r="E56" s="20">
        <v>45017.208333333336</v>
      </c>
      <c r="F56" s="36" t="s">
        <v>40</v>
      </c>
      <c r="G56" s="36" t="s">
        <v>41</v>
      </c>
      <c r="H56" s="36" t="s">
        <v>1424</v>
      </c>
      <c r="I56" s="11">
        <v>45.49</v>
      </c>
      <c r="J56" s="36" t="s">
        <v>51</v>
      </c>
      <c r="K56" s="36" t="s">
        <v>1427</v>
      </c>
      <c r="L56" s="10" t="s">
        <v>1484</v>
      </c>
      <c r="M56" s="11">
        <v>255</v>
      </c>
      <c r="N56" s="21">
        <v>45017</v>
      </c>
      <c r="O56" s="20">
        <v>6.25E-2</v>
      </c>
      <c r="P56" s="20">
        <v>0.20833333333575865</v>
      </c>
      <c r="Q56" s="20">
        <v>0.15625000000242531</v>
      </c>
      <c r="R56" s="20">
        <v>6.6666666666666666E-2</v>
      </c>
      <c r="S56" s="20">
        <v>7.9166666669092001E-2</v>
      </c>
      <c r="T56" s="10" t="s">
        <v>1400</v>
      </c>
    </row>
    <row r="57" spans="1:20">
      <c r="A57" s="12">
        <v>56</v>
      </c>
      <c r="B57" s="36" t="s">
        <v>340</v>
      </c>
      <c r="C57" s="12">
        <v>3</v>
      </c>
      <c r="D57" s="20">
        <v>45017.055555555555</v>
      </c>
      <c r="E57" s="20">
        <v>45017.206250000003</v>
      </c>
      <c r="F57" s="36" t="s">
        <v>47</v>
      </c>
      <c r="G57" s="36" t="s">
        <v>48</v>
      </c>
      <c r="H57" s="36" t="s">
        <v>1423</v>
      </c>
      <c r="I57" s="11">
        <v>43.2</v>
      </c>
      <c r="J57" s="36" t="s">
        <v>44</v>
      </c>
      <c r="K57" s="36" t="s">
        <v>90</v>
      </c>
      <c r="L57" s="10" t="s">
        <v>1460</v>
      </c>
      <c r="M57" s="11">
        <v>48</v>
      </c>
      <c r="N57" s="21">
        <v>45017</v>
      </c>
      <c r="O57" s="20">
        <v>5.5555555554747116E-2</v>
      </c>
      <c r="P57" s="20">
        <v>0.20625000000291038</v>
      </c>
      <c r="Q57" s="20">
        <v>0.15069444444816327</v>
      </c>
      <c r="R57" s="20">
        <v>5.4166666666666669E-2</v>
      </c>
      <c r="S57" s="20">
        <v>9.6527777781496599E-2</v>
      </c>
      <c r="T57" s="10" t="s">
        <v>1400</v>
      </c>
    </row>
    <row r="58" spans="1:20">
      <c r="A58" s="12">
        <v>57</v>
      </c>
      <c r="B58" s="36" t="s">
        <v>569</v>
      </c>
      <c r="C58" s="12">
        <v>2</v>
      </c>
      <c r="D58" s="20">
        <v>45017.12777777778</v>
      </c>
      <c r="E58" s="20">
        <v>45017.202777777777</v>
      </c>
      <c r="F58" s="36" t="s">
        <v>58</v>
      </c>
      <c r="G58" s="36" t="s">
        <v>48</v>
      </c>
      <c r="H58" s="36" t="s">
        <v>1424</v>
      </c>
      <c r="I58" s="11">
        <v>45.45</v>
      </c>
      <c r="J58" s="36" t="s">
        <v>44</v>
      </c>
      <c r="K58" s="36" t="s">
        <v>64</v>
      </c>
      <c r="L58" s="10" t="s">
        <v>1485</v>
      </c>
      <c r="M58" s="11">
        <v>169</v>
      </c>
      <c r="N58" s="21">
        <v>45017</v>
      </c>
      <c r="O58" s="20">
        <v>0.12777777777955635</v>
      </c>
      <c r="P58" s="20">
        <v>0.20277777777664596</v>
      </c>
      <c r="Q58" s="20">
        <v>7.4999999997089617E-2</v>
      </c>
      <c r="R58" s="20">
        <v>4.7222222222222221E-2</v>
      </c>
      <c r="S58" s="20">
        <v>2.7777777774867396E-2</v>
      </c>
      <c r="T58" s="10" t="s">
        <v>1400</v>
      </c>
    </row>
    <row r="59" spans="1:20">
      <c r="A59" s="12">
        <v>58</v>
      </c>
      <c r="B59" s="36" t="s">
        <v>571</v>
      </c>
      <c r="C59" s="12">
        <v>3</v>
      </c>
      <c r="D59" s="20">
        <v>45017.063194444447</v>
      </c>
      <c r="E59" s="20">
        <v>45017.181250000001</v>
      </c>
      <c r="F59" s="36" t="s">
        <v>105</v>
      </c>
      <c r="G59" s="36" t="s">
        <v>41</v>
      </c>
      <c r="H59" s="36" t="s">
        <v>1424</v>
      </c>
      <c r="I59" s="11">
        <v>30.7</v>
      </c>
      <c r="J59" s="36" t="s">
        <v>55</v>
      </c>
      <c r="K59" s="36" t="s">
        <v>52</v>
      </c>
      <c r="L59" s="10" t="s">
        <v>1486</v>
      </c>
      <c r="M59" s="11">
        <v>82</v>
      </c>
      <c r="N59" s="21">
        <v>45017</v>
      </c>
      <c r="O59" s="20">
        <v>6.3194444446708076E-2</v>
      </c>
      <c r="P59" s="20">
        <v>0.18125000000145519</v>
      </c>
      <c r="Q59" s="20">
        <v>0.11805555555474712</v>
      </c>
      <c r="R59" s="20">
        <v>5.0694444444444445E-2</v>
      </c>
      <c r="S59" s="20">
        <v>6.7361111110302671E-2</v>
      </c>
      <c r="T59" s="10" t="s">
        <v>1400</v>
      </c>
    </row>
    <row r="60" spans="1:20">
      <c r="A60" s="12">
        <v>59</v>
      </c>
      <c r="B60" s="36" t="s">
        <v>573</v>
      </c>
      <c r="C60" s="12">
        <v>4</v>
      </c>
      <c r="D60" s="20">
        <v>45017.056250000001</v>
      </c>
      <c r="E60" s="20">
        <v>45017.211111111108</v>
      </c>
      <c r="F60" s="36" t="s">
        <v>105</v>
      </c>
      <c r="G60" s="36" t="s">
        <v>48</v>
      </c>
      <c r="H60" s="36" t="s">
        <v>49</v>
      </c>
      <c r="I60" s="11">
        <v>33.89</v>
      </c>
      <c r="J60" s="36" t="s">
        <v>44</v>
      </c>
      <c r="K60" s="36" t="s">
        <v>64</v>
      </c>
      <c r="L60" s="10" t="s">
        <v>1487</v>
      </c>
      <c r="M60" s="11">
        <v>160</v>
      </c>
      <c r="N60" s="21">
        <v>45017</v>
      </c>
      <c r="O60" s="20">
        <v>5.6250000001455192E-2</v>
      </c>
      <c r="P60" s="20">
        <v>0.21111111110803904</v>
      </c>
      <c r="Q60" s="20">
        <v>0.15486111110658385</v>
      </c>
      <c r="R60" s="20">
        <v>3.3333333333333333E-2</v>
      </c>
      <c r="S60" s="20">
        <v>0.12152777777325052</v>
      </c>
      <c r="T60" s="10" t="s">
        <v>1400</v>
      </c>
    </row>
    <row r="61" spans="1:20">
      <c r="A61" s="12">
        <v>60</v>
      </c>
      <c r="B61" s="36" t="s">
        <v>320</v>
      </c>
      <c r="C61" s="12">
        <v>1</v>
      </c>
      <c r="D61" s="20">
        <v>45017.089583333334</v>
      </c>
      <c r="E61" s="20">
        <v>45017.240277777775</v>
      </c>
      <c r="F61" s="36" t="s">
        <v>105</v>
      </c>
      <c r="G61" s="36" t="s">
        <v>48</v>
      </c>
      <c r="H61" s="36" t="s">
        <v>1424</v>
      </c>
      <c r="I61" s="11">
        <v>19.54</v>
      </c>
      <c r="J61" s="36" t="s">
        <v>55</v>
      </c>
      <c r="K61" s="36" t="s">
        <v>56</v>
      </c>
      <c r="L61" s="10" t="s">
        <v>1488</v>
      </c>
      <c r="M61" s="11">
        <v>102</v>
      </c>
      <c r="N61" s="21">
        <v>45017</v>
      </c>
      <c r="O61" s="20">
        <v>8.9583333334303461E-2</v>
      </c>
      <c r="P61" s="20">
        <v>0.24027777777519077</v>
      </c>
      <c r="Q61" s="20">
        <v>0.15069444444088731</v>
      </c>
      <c r="R61" s="20">
        <v>2.9861111111111113E-2</v>
      </c>
      <c r="S61" s="20">
        <v>0.12083333332977619</v>
      </c>
      <c r="T61" s="10" t="s">
        <v>1400</v>
      </c>
    </row>
    <row r="62" spans="1:20">
      <c r="A62" s="12">
        <v>61</v>
      </c>
      <c r="B62" s="36" t="s">
        <v>191</v>
      </c>
      <c r="C62" s="12">
        <v>5</v>
      </c>
      <c r="D62" s="20">
        <v>45017.15902777778</v>
      </c>
      <c r="E62" s="20">
        <v>45017.265277777777</v>
      </c>
      <c r="F62" s="36" t="s">
        <v>58</v>
      </c>
      <c r="G62" s="36" t="s">
        <v>48</v>
      </c>
      <c r="H62" s="36" t="s">
        <v>1424</v>
      </c>
      <c r="I62" s="11">
        <v>42.87</v>
      </c>
      <c r="J62" s="36" t="s">
        <v>51</v>
      </c>
      <c r="K62" s="36" t="s">
        <v>60</v>
      </c>
      <c r="L62" s="10" t="s">
        <v>1489</v>
      </c>
      <c r="M62" s="11">
        <v>242</v>
      </c>
      <c r="N62" s="21">
        <v>45017</v>
      </c>
      <c r="O62" s="20">
        <v>0.15902777777955635</v>
      </c>
      <c r="P62" s="20">
        <v>0.26527777777664596</v>
      </c>
      <c r="Q62" s="20">
        <v>0.11666666666375629</v>
      </c>
      <c r="R62" s="20">
        <v>0.11041666666666666</v>
      </c>
      <c r="S62" s="20">
        <v>0</v>
      </c>
      <c r="T62" s="10" t="s">
        <v>1401</v>
      </c>
    </row>
    <row r="63" spans="1:20">
      <c r="A63" s="12">
        <v>62</v>
      </c>
      <c r="B63" s="36" t="s">
        <v>577</v>
      </c>
      <c r="C63" s="12">
        <v>1</v>
      </c>
      <c r="D63" s="20">
        <v>45017.115972222222</v>
      </c>
      <c r="E63" s="20">
        <v>45017.26666666667</v>
      </c>
      <c r="F63" s="36" t="s">
        <v>105</v>
      </c>
      <c r="G63" s="36" t="s">
        <v>41</v>
      </c>
      <c r="H63" s="36" t="s">
        <v>1424</v>
      </c>
      <c r="I63" s="11">
        <v>37.93</v>
      </c>
      <c r="J63" s="36" t="s">
        <v>51</v>
      </c>
      <c r="K63" s="36" t="s">
        <v>76</v>
      </c>
      <c r="L63" s="10" t="s">
        <v>1490</v>
      </c>
      <c r="M63" s="11">
        <v>148</v>
      </c>
      <c r="N63" s="21">
        <v>45017</v>
      </c>
      <c r="O63" s="20">
        <v>0.11597222222189885</v>
      </c>
      <c r="P63" s="20">
        <v>0.26666666667006211</v>
      </c>
      <c r="Q63" s="20">
        <v>0.16111111111482992</v>
      </c>
      <c r="R63" s="20">
        <v>0.1076388888888889</v>
      </c>
      <c r="S63" s="20">
        <v>4.3055555559274372E-2</v>
      </c>
      <c r="T63" s="10" t="s">
        <v>1400</v>
      </c>
    </row>
    <row r="64" spans="1:20">
      <c r="A64" s="12">
        <v>63</v>
      </c>
      <c r="B64" s="36" t="s">
        <v>171</v>
      </c>
      <c r="C64" s="12">
        <v>4</v>
      </c>
      <c r="D64" s="20">
        <v>45017.02847222222</v>
      </c>
      <c r="E64" s="20">
        <v>45017.17083333333</v>
      </c>
      <c r="F64" s="36" t="s">
        <v>40</v>
      </c>
      <c r="G64" s="36" t="s">
        <v>48</v>
      </c>
      <c r="H64" s="36" t="s">
        <v>1424</v>
      </c>
      <c r="I64" s="11">
        <v>33.340000000000003</v>
      </c>
      <c r="J64" s="36" t="s">
        <v>55</v>
      </c>
      <c r="K64" s="36" t="s">
        <v>64</v>
      </c>
      <c r="L64" s="10" t="s">
        <v>1491</v>
      </c>
      <c r="M64" s="11">
        <v>55</v>
      </c>
      <c r="N64" s="21">
        <v>45017</v>
      </c>
      <c r="O64" s="20">
        <v>2.8472222220443655E-2</v>
      </c>
      <c r="P64" s="20">
        <v>0.17083333332993789</v>
      </c>
      <c r="Q64" s="20">
        <v>0.14236111110949423</v>
      </c>
      <c r="R64" s="20">
        <v>2.0833333333333332E-2</v>
      </c>
      <c r="S64" s="20">
        <v>0.1215277777761609</v>
      </c>
      <c r="T64" s="10" t="s">
        <v>1400</v>
      </c>
    </row>
    <row r="65" spans="1:20">
      <c r="A65" s="12">
        <v>64</v>
      </c>
      <c r="B65" s="36" t="s">
        <v>580</v>
      </c>
      <c r="C65" s="12">
        <v>3</v>
      </c>
      <c r="D65" s="20">
        <v>45017.069444444445</v>
      </c>
      <c r="E65" s="20">
        <v>45017.168055555558</v>
      </c>
      <c r="F65" s="36" t="s">
        <v>47</v>
      </c>
      <c r="G65" s="36" t="s">
        <v>74</v>
      </c>
      <c r="H65" s="36" t="s">
        <v>49</v>
      </c>
      <c r="I65" s="11">
        <v>34.770000000000003</v>
      </c>
      <c r="J65" s="36" t="s">
        <v>55</v>
      </c>
      <c r="K65" s="36" t="s">
        <v>1427</v>
      </c>
      <c r="L65" s="10" t="s">
        <v>1492</v>
      </c>
      <c r="M65" s="11">
        <v>288</v>
      </c>
      <c r="N65" s="21">
        <v>45017</v>
      </c>
      <c r="O65" s="20">
        <v>6.9444444445252884E-2</v>
      </c>
      <c r="P65" s="20">
        <v>0.1680555555576575</v>
      </c>
      <c r="Q65" s="20">
        <v>9.8611111112404615E-2</v>
      </c>
      <c r="R65" s="20">
        <v>5.6944444444444443E-2</v>
      </c>
      <c r="S65" s="20">
        <v>4.1666666667960178E-2</v>
      </c>
      <c r="T65" s="10" t="s">
        <v>1400</v>
      </c>
    </row>
    <row r="66" spans="1:20">
      <c r="A66" s="12">
        <v>65</v>
      </c>
      <c r="B66" s="36" t="s">
        <v>386</v>
      </c>
      <c r="C66" s="12">
        <v>1</v>
      </c>
      <c r="D66" s="20">
        <v>45017.07916666667</v>
      </c>
      <c r="E66" s="20">
        <v>45017.127083333333</v>
      </c>
      <c r="F66" s="36" t="s">
        <v>78</v>
      </c>
      <c r="G66" s="36" t="s">
        <v>48</v>
      </c>
      <c r="H66" s="36" t="s">
        <v>1423</v>
      </c>
      <c r="I66" s="11">
        <v>14</v>
      </c>
      <c r="J66" s="36" t="s">
        <v>51</v>
      </c>
      <c r="K66" s="36" t="s">
        <v>56</v>
      </c>
      <c r="L66" s="10" t="s">
        <v>1493</v>
      </c>
      <c r="M66" s="11">
        <v>196</v>
      </c>
      <c r="N66" s="21">
        <v>45017</v>
      </c>
      <c r="O66" s="20">
        <v>7.9166666670062114E-2</v>
      </c>
      <c r="P66" s="20">
        <v>0.12708333333284827</v>
      </c>
      <c r="Q66" s="20">
        <v>5.833333332945282E-2</v>
      </c>
      <c r="R66" s="20">
        <v>0.1076388888888889</v>
      </c>
      <c r="S66" s="20">
        <v>0</v>
      </c>
      <c r="T66" s="10" t="s">
        <v>1401</v>
      </c>
    </row>
    <row r="67" spans="1:20">
      <c r="A67" s="12">
        <v>66</v>
      </c>
      <c r="B67" s="36" t="s">
        <v>583</v>
      </c>
      <c r="C67" s="12">
        <v>2</v>
      </c>
      <c r="D67" s="20">
        <v>45017.102777777778</v>
      </c>
      <c r="E67" s="20">
        <v>45017.262499999997</v>
      </c>
      <c r="F67" s="36" t="s">
        <v>47</v>
      </c>
      <c r="G67" s="36" t="s">
        <v>48</v>
      </c>
      <c r="H67" s="36" t="s">
        <v>1424</v>
      </c>
      <c r="I67" s="11">
        <v>10.88</v>
      </c>
      <c r="J67" s="36" t="s">
        <v>55</v>
      </c>
      <c r="K67" s="36" t="s">
        <v>1426</v>
      </c>
      <c r="L67" s="10" t="s">
        <v>1494</v>
      </c>
      <c r="M67" s="11">
        <v>210</v>
      </c>
      <c r="N67" s="21">
        <v>45017</v>
      </c>
      <c r="O67" s="20">
        <v>0.10277777777810115</v>
      </c>
      <c r="P67" s="20">
        <v>0.26249999999708962</v>
      </c>
      <c r="Q67" s="20">
        <v>0.15972222221898846</v>
      </c>
      <c r="R67" s="20">
        <v>7.9166666666666663E-2</v>
      </c>
      <c r="S67" s="20">
        <v>8.05555555523218E-2</v>
      </c>
      <c r="T67" s="10" t="s">
        <v>1400</v>
      </c>
    </row>
    <row r="68" spans="1:20">
      <c r="A68" s="12">
        <v>67</v>
      </c>
      <c r="B68" s="36" t="s">
        <v>586</v>
      </c>
      <c r="C68" s="12">
        <v>6</v>
      </c>
      <c r="D68" s="20">
        <v>45017.15625</v>
      </c>
      <c r="E68" s="20">
        <v>45017.215277777781</v>
      </c>
      <c r="F68" s="36" t="s">
        <v>58</v>
      </c>
      <c r="G68" s="36" t="s">
        <v>48</v>
      </c>
      <c r="H68" s="36" t="s">
        <v>1423</v>
      </c>
      <c r="I68" s="11">
        <v>21.25</v>
      </c>
      <c r="J68" s="36" t="s">
        <v>55</v>
      </c>
      <c r="K68" s="36" t="s">
        <v>1427</v>
      </c>
      <c r="L68" s="10" t="s">
        <v>1495</v>
      </c>
      <c r="M68" s="11">
        <v>256</v>
      </c>
      <c r="N68" s="21">
        <v>45017</v>
      </c>
      <c r="O68" s="20">
        <v>0.15625</v>
      </c>
      <c r="P68" s="20">
        <v>0.21527777778101154</v>
      </c>
      <c r="Q68" s="20">
        <v>5.9027777781011537E-2</v>
      </c>
      <c r="R68" s="20">
        <v>9.0972222222222218E-2</v>
      </c>
      <c r="S68" s="20">
        <v>0</v>
      </c>
      <c r="T68" s="10" t="s">
        <v>1401</v>
      </c>
    </row>
    <row r="69" spans="1:20">
      <c r="A69" s="12">
        <v>68</v>
      </c>
      <c r="B69" s="36" t="s">
        <v>588</v>
      </c>
      <c r="C69" s="12">
        <v>4</v>
      </c>
      <c r="D69" s="20">
        <v>45017.001388888886</v>
      </c>
      <c r="E69" s="20">
        <v>45017.135416666664</v>
      </c>
      <c r="F69" s="36" t="s">
        <v>47</v>
      </c>
      <c r="G69" s="36" t="s">
        <v>41</v>
      </c>
      <c r="H69" s="36" t="s">
        <v>1424</v>
      </c>
      <c r="I69" s="11">
        <v>45.65</v>
      </c>
      <c r="J69" s="36" t="s">
        <v>51</v>
      </c>
      <c r="K69" s="36" t="s">
        <v>52</v>
      </c>
      <c r="L69" s="10" t="s">
        <v>1496</v>
      </c>
      <c r="M69" s="11">
        <v>218</v>
      </c>
      <c r="N69" s="21">
        <v>45017</v>
      </c>
      <c r="O69" s="20">
        <v>1.3888888861401938E-3</v>
      </c>
      <c r="P69" s="20">
        <v>0.13541666666424135</v>
      </c>
      <c r="Q69" s="20">
        <v>0.14444444444476781</v>
      </c>
      <c r="R69" s="20">
        <v>0.10069444444444445</v>
      </c>
      <c r="S69" s="20">
        <v>3.3333333333656706E-2</v>
      </c>
      <c r="T69" s="10" t="s">
        <v>1400</v>
      </c>
    </row>
    <row r="70" spans="1:20">
      <c r="A70" s="12">
        <v>69</v>
      </c>
      <c r="B70" s="36" t="s">
        <v>590</v>
      </c>
      <c r="C70" s="12">
        <v>4</v>
      </c>
      <c r="D70" s="20">
        <v>45017.084722222222</v>
      </c>
      <c r="E70" s="20">
        <v>45017.164583333331</v>
      </c>
      <c r="F70" s="36" t="s">
        <v>58</v>
      </c>
      <c r="G70" s="36" t="s">
        <v>48</v>
      </c>
      <c r="H70" s="36" t="s">
        <v>1424</v>
      </c>
      <c r="I70" s="11">
        <v>31.49</v>
      </c>
      <c r="J70" s="36" t="s">
        <v>44</v>
      </c>
      <c r="K70" s="36" t="s">
        <v>1427</v>
      </c>
      <c r="L70" s="10" t="s">
        <v>1497</v>
      </c>
      <c r="M70" s="11">
        <v>234</v>
      </c>
      <c r="N70" s="21">
        <v>45017</v>
      </c>
      <c r="O70" s="20">
        <v>8.4722222221898846E-2</v>
      </c>
      <c r="P70" s="20">
        <v>0.16458333333139308</v>
      </c>
      <c r="Q70" s="20">
        <v>7.9861111109494232E-2</v>
      </c>
      <c r="R70" s="20">
        <v>6.3888888888888884E-2</v>
      </c>
      <c r="S70" s="20">
        <v>1.5972222220605348E-2</v>
      </c>
      <c r="T70" s="10" t="s">
        <v>1400</v>
      </c>
    </row>
    <row r="71" spans="1:20">
      <c r="A71" s="12">
        <v>70</v>
      </c>
      <c r="B71" s="36" t="s">
        <v>593</v>
      </c>
      <c r="C71" s="12">
        <v>4</v>
      </c>
      <c r="D71" s="20">
        <v>45017.007638888892</v>
      </c>
      <c r="E71" s="20">
        <v>45017.056944444441</v>
      </c>
      <c r="F71" s="36" t="s">
        <v>40</v>
      </c>
      <c r="G71" s="36" t="s">
        <v>48</v>
      </c>
      <c r="H71" s="36" t="s">
        <v>1423</v>
      </c>
      <c r="I71" s="11">
        <v>28.26</v>
      </c>
      <c r="J71" s="36" t="s">
        <v>44</v>
      </c>
      <c r="K71" s="36" t="s">
        <v>103</v>
      </c>
      <c r="L71" s="10" t="s">
        <v>1498</v>
      </c>
      <c r="M71" s="11">
        <v>118</v>
      </c>
      <c r="N71" s="21">
        <v>45017</v>
      </c>
      <c r="O71" s="20">
        <v>7.6388888919609599E-3</v>
      </c>
      <c r="P71" s="20">
        <v>5.694444444088731E-2</v>
      </c>
      <c r="Q71" s="20">
        <v>4.930555554892635E-2</v>
      </c>
      <c r="R71" s="20">
        <v>2.7777777777777776E-2</v>
      </c>
      <c r="S71" s="20">
        <v>2.1527777771148573E-2</v>
      </c>
      <c r="T71" s="10" t="s">
        <v>1400</v>
      </c>
    </row>
    <row r="72" spans="1:20">
      <c r="A72" s="12">
        <v>71</v>
      </c>
      <c r="B72" s="36" t="s">
        <v>595</v>
      </c>
      <c r="C72" s="12">
        <v>4</v>
      </c>
      <c r="D72" s="20">
        <v>45017.081250000003</v>
      </c>
      <c r="E72" s="20">
        <v>45017.24722222222</v>
      </c>
      <c r="F72" s="36" t="s">
        <v>78</v>
      </c>
      <c r="G72" s="36" t="s">
        <v>48</v>
      </c>
      <c r="H72" s="36" t="s">
        <v>1424</v>
      </c>
      <c r="I72" s="11">
        <v>24.01</v>
      </c>
      <c r="J72" s="36" t="s">
        <v>51</v>
      </c>
      <c r="K72" s="36" t="s">
        <v>103</v>
      </c>
      <c r="L72" s="10" t="s">
        <v>1499</v>
      </c>
      <c r="M72" s="11">
        <v>136</v>
      </c>
      <c r="N72" s="21">
        <v>45017</v>
      </c>
      <c r="O72" s="20">
        <v>8.1250000002910383E-2</v>
      </c>
      <c r="P72" s="20">
        <v>0.24722222222044365</v>
      </c>
      <c r="Q72" s="20">
        <v>0.17638888888419993</v>
      </c>
      <c r="R72" s="20">
        <v>3.4027777777777775E-2</v>
      </c>
      <c r="S72" s="20">
        <v>0.1319444444397555</v>
      </c>
      <c r="T72" s="10" t="s">
        <v>1400</v>
      </c>
    </row>
    <row r="73" spans="1:20">
      <c r="A73" s="12">
        <v>72</v>
      </c>
      <c r="B73" s="36" t="s">
        <v>597</v>
      </c>
      <c r="C73" s="12">
        <v>1</v>
      </c>
      <c r="D73" s="20">
        <v>45017.112500000003</v>
      </c>
      <c r="E73" s="20">
        <v>45017.243750000001</v>
      </c>
      <c r="F73" s="36" t="s">
        <v>58</v>
      </c>
      <c r="G73" s="36" t="s">
        <v>48</v>
      </c>
      <c r="H73" s="36" t="s">
        <v>1424</v>
      </c>
      <c r="I73" s="11">
        <v>15.28</v>
      </c>
      <c r="J73" s="36" t="s">
        <v>55</v>
      </c>
      <c r="K73" s="36" t="s">
        <v>1427</v>
      </c>
      <c r="L73" s="10" t="s">
        <v>1500</v>
      </c>
      <c r="M73" s="11">
        <v>75</v>
      </c>
      <c r="N73" s="21">
        <v>45017</v>
      </c>
      <c r="O73" s="20">
        <v>0.11250000000291038</v>
      </c>
      <c r="P73" s="20">
        <v>0.24375000000145519</v>
      </c>
      <c r="Q73" s="20">
        <v>0.13124999999854481</v>
      </c>
      <c r="R73" s="20">
        <v>3.7499999999999999E-2</v>
      </c>
      <c r="S73" s="20">
        <v>9.3749999998544803E-2</v>
      </c>
      <c r="T73" s="10" t="s">
        <v>1400</v>
      </c>
    </row>
    <row r="74" spans="1:20">
      <c r="A74" s="12">
        <v>73</v>
      </c>
      <c r="B74" s="36" t="s">
        <v>73</v>
      </c>
      <c r="C74" s="12">
        <v>4</v>
      </c>
      <c r="D74" s="20">
        <v>45017.11041666667</v>
      </c>
      <c r="E74" s="20">
        <v>45017.256249999999</v>
      </c>
      <c r="F74" s="36" t="s">
        <v>40</v>
      </c>
      <c r="G74" s="36" t="s">
        <v>74</v>
      </c>
      <c r="H74" s="36" t="s">
        <v>1424</v>
      </c>
      <c r="I74" s="11">
        <v>34.51</v>
      </c>
      <c r="J74" s="36" t="s">
        <v>44</v>
      </c>
      <c r="K74" s="36" t="s">
        <v>76</v>
      </c>
      <c r="L74" s="10" t="s">
        <v>1501</v>
      </c>
      <c r="M74" s="11">
        <v>81</v>
      </c>
      <c r="N74" s="21">
        <v>45017</v>
      </c>
      <c r="O74" s="20">
        <v>0.11041666667006211</v>
      </c>
      <c r="P74" s="20">
        <v>0.25624999999854481</v>
      </c>
      <c r="Q74" s="20">
        <v>0.14583333332848269</v>
      </c>
      <c r="R74" s="20">
        <v>1.3888888888888888E-2</v>
      </c>
      <c r="S74" s="20">
        <v>0.1319444444395938</v>
      </c>
      <c r="T74" s="10" t="s">
        <v>1400</v>
      </c>
    </row>
    <row r="75" spans="1:20">
      <c r="A75" s="12">
        <v>74</v>
      </c>
      <c r="B75" s="36" t="s">
        <v>342</v>
      </c>
      <c r="C75" s="12">
        <v>4</v>
      </c>
      <c r="D75" s="20">
        <v>45017.044444444444</v>
      </c>
      <c r="E75" s="20">
        <v>45017.175694444442</v>
      </c>
      <c r="F75" s="36" t="s">
        <v>40</v>
      </c>
      <c r="G75" s="36" t="s">
        <v>48</v>
      </c>
      <c r="H75" s="36" t="s">
        <v>1424</v>
      </c>
      <c r="I75" s="11">
        <v>30.83</v>
      </c>
      <c r="J75" s="36" t="s">
        <v>44</v>
      </c>
      <c r="K75" s="36" t="s">
        <v>52</v>
      </c>
      <c r="L75" s="10" t="s">
        <v>1502</v>
      </c>
      <c r="M75" s="11">
        <v>218</v>
      </c>
      <c r="N75" s="21">
        <v>45017</v>
      </c>
      <c r="O75" s="20">
        <v>4.4444444443797693E-2</v>
      </c>
      <c r="P75" s="20">
        <v>0.1756944444423425</v>
      </c>
      <c r="Q75" s="20">
        <v>0.13124999999854481</v>
      </c>
      <c r="R75" s="20">
        <v>6.9444444444444448E-2</v>
      </c>
      <c r="S75" s="20">
        <v>6.1805555554100361E-2</v>
      </c>
      <c r="T75" s="10" t="s">
        <v>1400</v>
      </c>
    </row>
    <row r="76" spans="1:20">
      <c r="A76" s="12">
        <v>75</v>
      </c>
      <c r="B76" s="36" t="s">
        <v>600</v>
      </c>
      <c r="C76" s="12">
        <v>5</v>
      </c>
      <c r="D76" s="20">
        <v>45017.15</v>
      </c>
      <c r="E76" s="20">
        <v>45017.200694444444</v>
      </c>
      <c r="F76" s="36" t="s">
        <v>47</v>
      </c>
      <c r="G76" s="36" t="s">
        <v>48</v>
      </c>
      <c r="H76" s="36" t="s">
        <v>1424</v>
      </c>
      <c r="I76" s="11">
        <v>45.23</v>
      </c>
      <c r="J76" s="36" t="s">
        <v>51</v>
      </c>
      <c r="K76" s="36" t="s">
        <v>137</v>
      </c>
      <c r="L76" s="10" t="s">
        <v>1503</v>
      </c>
      <c r="M76" s="11">
        <v>109</v>
      </c>
      <c r="N76" s="21">
        <v>45017</v>
      </c>
      <c r="O76" s="20">
        <v>0.15000000000145519</v>
      </c>
      <c r="P76" s="20">
        <v>0.20069444444379769</v>
      </c>
      <c r="Q76" s="20">
        <v>6.1111111109009165E-2</v>
      </c>
      <c r="R76" s="20">
        <v>3.5416666666666666E-2</v>
      </c>
      <c r="S76" s="20">
        <v>1.5277777775675849E-2</v>
      </c>
      <c r="T76" s="10" t="s">
        <v>1400</v>
      </c>
    </row>
    <row r="77" spans="1:20">
      <c r="A77" s="12">
        <v>76</v>
      </c>
      <c r="B77" s="36" t="s">
        <v>602</v>
      </c>
      <c r="C77" s="12">
        <v>3</v>
      </c>
      <c r="D77" s="20">
        <v>45017.122916666667</v>
      </c>
      <c r="E77" s="20">
        <v>45017.224999999999</v>
      </c>
      <c r="F77" s="36" t="s">
        <v>105</v>
      </c>
      <c r="G77" s="36" t="s">
        <v>48</v>
      </c>
      <c r="H77" s="36" t="s">
        <v>1424</v>
      </c>
      <c r="I77" s="11">
        <v>17.760000000000002</v>
      </c>
      <c r="J77" s="36" t="s">
        <v>55</v>
      </c>
      <c r="K77" s="36" t="s">
        <v>76</v>
      </c>
      <c r="L77" s="10" t="s">
        <v>1504</v>
      </c>
      <c r="M77" s="11">
        <v>158</v>
      </c>
      <c r="N77" s="21">
        <v>45017</v>
      </c>
      <c r="O77" s="20">
        <v>0.12291666666715173</v>
      </c>
      <c r="P77" s="20">
        <v>0.22499999999854481</v>
      </c>
      <c r="Q77" s="20">
        <v>0.10208333333139308</v>
      </c>
      <c r="R77" s="20">
        <v>6.7361111111111108E-2</v>
      </c>
      <c r="S77" s="20">
        <v>3.4722222220281984E-2</v>
      </c>
      <c r="T77" s="10" t="s">
        <v>1400</v>
      </c>
    </row>
    <row r="78" spans="1:20">
      <c r="A78" s="12">
        <v>77</v>
      </c>
      <c r="B78" s="36" t="s">
        <v>604</v>
      </c>
      <c r="C78" s="12">
        <v>1</v>
      </c>
      <c r="D78" s="20">
        <v>45017.115277777775</v>
      </c>
      <c r="E78" s="20">
        <v>45017.260416666664</v>
      </c>
      <c r="F78" s="36" t="s">
        <v>78</v>
      </c>
      <c r="G78" s="36" t="s">
        <v>41</v>
      </c>
      <c r="H78" s="36" t="s">
        <v>1424</v>
      </c>
      <c r="I78" s="11">
        <v>19.88</v>
      </c>
      <c r="J78" s="36" t="s">
        <v>44</v>
      </c>
      <c r="K78" s="36" t="s">
        <v>56</v>
      </c>
      <c r="L78" s="10" t="s">
        <v>1505</v>
      </c>
      <c r="M78" s="11">
        <v>99</v>
      </c>
      <c r="N78" s="21">
        <v>45017</v>
      </c>
      <c r="O78" s="20">
        <v>0.11527777777519077</v>
      </c>
      <c r="P78" s="20">
        <v>0.26041666666424135</v>
      </c>
      <c r="Q78" s="20">
        <v>0.14513888888905058</v>
      </c>
      <c r="R78" s="20">
        <v>6.7361111111111108E-2</v>
      </c>
      <c r="S78" s="20">
        <v>7.7777777777939483E-2</v>
      </c>
      <c r="T78" s="10" t="s">
        <v>1400</v>
      </c>
    </row>
    <row r="79" spans="1:20">
      <c r="A79" s="12">
        <v>78</v>
      </c>
      <c r="B79" s="36" t="s">
        <v>77</v>
      </c>
      <c r="C79" s="12">
        <v>4</v>
      </c>
      <c r="D79" s="20">
        <v>45017.06527777778</v>
      </c>
      <c r="E79" s="20">
        <v>45017.127083333333</v>
      </c>
      <c r="F79" s="36" t="s">
        <v>78</v>
      </c>
      <c r="G79" s="36" t="s">
        <v>48</v>
      </c>
      <c r="H79" s="36" t="s">
        <v>1424</v>
      </c>
      <c r="I79" s="11">
        <v>20.02</v>
      </c>
      <c r="J79" s="36" t="s">
        <v>44</v>
      </c>
      <c r="K79" s="36" t="s">
        <v>64</v>
      </c>
      <c r="L79" s="10" t="s">
        <v>1506</v>
      </c>
      <c r="M79" s="11">
        <v>57</v>
      </c>
      <c r="N79" s="21">
        <v>45017</v>
      </c>
      <c r="O79" s="20">
        <v>6.5277777779556345E-2</v>
      </c>
      <c r="P79" s="20">
        <v>0.12708333333284827</v>
      </c>
      <c r="Q79" s="20">
        <v>6.1805555553291924E-2</v>
      </c>
      <c r="R79" s="20">
        <v>3.7499999999999999E-2</v>
      </c>
      <c r="S79" s="20">
        <v>2.4305555553291919E-2</v>
      </c>
      <c r="T79" s="10" t="s">
        <v>1400</v>
      </c>
    </row>
    <row r="80" spans="1:20">
      <c r="A80" s="12">
        <v>79</v>
      </c>
      <c r="B80" s="36" t="s">
        <v>606</v>
      </c>
      <c r="C80" s="12">
        <v>2</v>
      </c>
      <c r="D80" s="20">
        <v>45017.06527777778</v>
      </c>
      <c r="E80" s="20">
        <v>45017.213888888888</v>
      </c>
      <c r="F80" s="36" t="s">
        <v>78</v>
      </c>
      <c r="G80" s="36" t="s">
        <v>48</v>
      </c>
      <c r="H80" s="36" t="s">
        <v>1424</v>
      </c>
      <c r="I80" s="11">
        <v>34.01</v>
      </c>
      <c r="J80" s="36" t="s">
        <v>44</v>
      </c>
      <c r="K80" s="36" t="s">
        <v>137</v>
      </c>
      <c r="L80" s="10" t="s">
        <v>1507</v>
      </c>
      <c r="M80" s="11">
        <v>309</v>
      </c>
      <c r="N80" s="21">
        <v>45017</v>
      </c>
      <c r="O80" s="20">
        <v>6.5277777779556345E-2</v>
      </c>
      <c r="P80" s="20">
        <v>0.21388888888759539</v>
      </c>
      <c r="Q80" s="20">
        <v>0.14861111110803904</v>
      </c>
      <c r="R80" s="20">
        <v>6.6666666666666666E-2</v>
      </c>
      <c r="S80" s="20">
        <v>8.1944444441372388E-2</v>
      </c>
      <c r="T80" s="10" t="s">
        <v>1400</v>
      </c>
    </row>
    <row r="81" spans="1:20">
      <c r="A81" s="12">
        <v>80</v>
      </c>
      <c r="B81" s="36" t="s">
        <v>608</v>
      </c>
      <c r="C81" s="12">
        <v>6</v>
      </c>
      <c r="D81" s="20">
        <v>45017.093055555553</v>
      </c>
      <c r="E81" s="20">
        <v>45017.156944444447</v>
      </c>
      <c r="F81" s="36" t="s">
        <v>40</v>
      </c>
      <c r="G81" s="36" t="s">
        <v>48</v>
      </c>
      <c r="H81" s="36" t="s">
        <v>1424</v>
      </c>
      <c r="I81" s="11">
        <v>39.049999999999997</v>
      </c>
      <c r="J81" s="36" t="s">
        <v>44</v>
      </c>
      <c r="K81" s="36" t="s">
        <v>137</v>
      </c>
      <c r="L81" s="10" t="s">
        <v>1508</v>
      </c>
      <c r="M81" s="11">
        <v>121</v>
      </c>
      <c r="N81" s="21">
        <v>45017</v>
      </c>
      <c r="O81" s="20">
        <v>9.3055555553291924E-2</v>
      </c>
      <c r="P81" s="20">
        <v>0.15694444444670808</v>
      </c>
      <c r="Q81" s="20">
        <v>6.3888888893416151E-2</v>
      </c>
      <c r="R81" s="20">
        <v>4.6527777777777779E-2</v>
      </c>
      <c r="S81" s="20">
        <v>1.7361111115638372E-2</v>
      </c>
      <c r="T81" s="10" t="s">
        <v>1400</v>
      </c>
    </row>
    <row r="82" spans="1:20">
      <c r="A82" s="12">
        <v>81</v>
      </c>
      <c r="B82" s="36" t="s">
        <v>80</v>
      </c>
      <c r="C82" s="12">
        <v>4</v>
      </c>
      <c r="D82" s="20">
        <v>45017.152777777781</v>
      </c>
      <c r="E82" s="20">
        <v>45017.271527777775</v>
      </c>
      <c r="F82" s="36" t="s">
        <v>47</v>
      </c>
      <c r="G82" s="36" t="s">
        <v>41</v>
      </c>
      <c r="H82" s="36" t="s">
        <v>1424</v>
      </c>
      <c r="I82" s="11">
        <v>23.69</v>
      </c>
      <c r="J82" s="36" t="s">
        <v>51</v>
      </c>
      <c r="K82" s="36" t="s">
        <v>82</v>
      </c>
      <c r="L82" s="10" t="s">
        <v>1509</v>
      </c>
      <c r="M82" s="11">
        <v>62</v>
      </c>
      <c r="N82" s="21">
        <v>45017</v>
      </c>
      <c r="O82" s="20">
        <v>0.15277777778101154</v>
      </c>
      <c r="P82" s="20">
        <v>0.27152777777519077</v>
      </c>
      <c r="Q82" s="20">
        <v>0.12916666666084589</v>
      </c>
      <c r="R82" s="20">
        <v>4.0972222222222222E-2</v>
      </c>
      <c r="S82" s="20">
        <v>7.7777777771957018E-2</v>
      </c>
      <c r="T82" s="10" t="s">
        <v>1400</v>
      </c>
    </row>
    <row r="83" spans="1:20">
      <c r="A83" s="12">
        <v>82</v>
      </c>
      <c r="B83" s="36" t="s">
        <v>610</v>
      </c>
      <c r="C83" s="12">
        <v>3</v>
      </c>
      <c r="D83" s="20">
        <v>45017.142361111109</v>
      </c>
      <c r="E83" s="20">
        <v>45017.298611111109</v>
      </c>
      <c r="F83" s="36" t="s">
        <v>47</v>
      </c>
      <c r="G83" s="36" t="s">
        <v>74</v>
      </c>
      <c r="H83" s="36" t="s">
        <v>1424</v>
      </c>
      <c r="I83" s="11">
        <v>38.6</v>
      </c>
      <c r="J83" s="36" t="s">
        <v>44</v>
      </c>
      <c r="K83" s="36" t="s">
        <v>103</v>
      </c>
      <c r="L83" s="10" t="s">
        <v>1510</v>
      </c>
      <c r="M83" s="11">
        <v>80</v>
      </c>
      <c r="N83" s="21">
        <v>45017</v>
      </c>
      <c r="O83" s="20">
        <v>0.14236111110949423</v>
      </c>
      <c r="P83" s="20">
        <v>0.29861111110949423</v>
      </c>
      <c r="Q83" s="20">
        <v>0.15625</v>
      </c>
      <c r="R83" s="20">
        <v>1.3194444444444444E-2</v>
      </c>
      <c r="S83" s="20">
        <v>0.14305555555555555</v>
      </c>
      <c r="T83" s="10" t="s">
        <v>1400</v>
      </c>
    </row>
    <row r="84" spans="1:20">
      <c r="A84" s="12">
        <v>83</v>
      </c>
      <c r="B84" s="36" t="s">
        <v>612</v>
      </c>
      <c r="C84" s="12">
        <v>1</v>
      </c>
      <c r="D84" s="20">
        <v>45017.154166666667</v>
      </c>
      <c r="E84" s="20">
        <v>45017.277083333334</v>
      </c>
      <c r="F84" s="36" t="s">
        <v>105</v>
      </c>
      <c r="G84" s="36" t="s">
        <v>41</v>
      </c>
      <c r="H84" s="36" t="s">
        <v>1424</v>
      </c>
      <c r="I84" s="11">
        <v>24.94</v>
      </c>
      <c r="J84" s="36" t="s">
        <v>51</v>
      </c>
      <c r="K84" s="36" t="s">
        <v>76</v>
      </c>
      <c r="L84" s="10" t="s">
        <v>1511</v>
      </c>
      <c r="M84" s="11">
        <v>170</v>
      </c>
      <c r="N84" s="21">
        <v>45017</v>
      </c>
      <c r="O84" s="20">
        <v>0.15416666666715173</v>
      </c>
      <c r="P84" s="20">
        <v>0.27708333333430346</v>
      </c>
      <c r="Q84" s="20">
        <v>0.13333333333381839</v>
      </c>
      <c r="R84" s="20">
        <v>6.5277777777777782E-2</v>
      </c>
      <c r="S84" s="20">
        <v>5.7638888889373963E-2</v>
      </c>
      <c r="T84" s="10" t="s">
        <v>1400</v>
      </c>
    </row>
    <row r="85" spans="1:20">
      <c r="A85" s="12">
        <v>84</v>
      </c>
      <c r="B85" s="36" t="s">
        <v>83</v>
      </c>
      <c r="C85" s="12">
        <v>5</v>
      </c>
      <c r="D85" s="20">
        <v>45017.070833333331</v>
      </c>
      <c r="E85" s="20">
        <v>45017.137499999997</v>
      </c>
      <c r="F85" s="36" t="s">
        <v>40</v>
      </c>
      <c r="G85" s="36" t="s">
        <v>48</v>
      </c>
      <c r="H85" s="36" t="s">
        <v>1424</v>
      </c>
      <c r="I85" s="11">
        <v>15.11</v>
      </c>
      <c r="J85" s="36" t="s">
        <v>51</v>
      </c>
      <c r="K85" s="36" t="s">
        <v>1427</v>
      </c>
      <c r="L85" s="10" t="s">
        <v>1465</v>
      </c>
      <c r="M85" s="11">
        <v>60</v>
      </c>
      <c r="N85" s="21">
        <v>45017</v>
      </c>
      <c r="O85" s="20">
        <v>7.0833333331393078E-2</v>
      </c>
      <c r="P85" s="20">
        <v>0.13749999999708962</v>
      </c>
      <c r="Q85" s="20">
        <v>7.708333333236321E-2</v>
      </c>
      <c r="R85" s="20">
        <v>6.9444444444444441E-3</v>
      </c>
      <c r="S85" s="20">
        <v>5.9722222221252091E-2</v>
      </c>
      <c r="T85" s="10" t="s">
        <v>1400</v>
      </c>
    </row>
    <row r="86" spans="1:20">
      <c r="A86" s="12">
        <v>85</v>
      </c>
      <c r="B86" s="36" t="s">
        <v>614</v>
      </c>
      <c r="C86" s="12">
        <v>3</v>
      </c>
      <c r="D86" s="20">
        <v>45017.107638888891</v>
      </c>
      <c r="E86" s="20">
        <v>45017.188194444447</v>
      </c>
      <c r="F86" s="36" t="s">
        <v>58</v>
      </c>
      <c r="G86" s="36" t="s">
        <v>41</v>
      </c>
      <c r="H86" s="36" t="s">
        <v>1424</v>
      </c>
      <c r="I86" s="11">
        <v>45.96</v>
      </c>
      <c r="J86" s="36" t="s">
        <v>44</v>
      </c>
      <c r="K86" s="36" t="s">
        <v>90</v>
      </c>
      <c r="L86" s="10" t="s">
        <v>1512</v>
      </c>
      <c r="M86" s="11">
        <v>208</v>
      </c>
      <c r="N86" s="21">
        <v>45017</v>
      </c>
      <c r="O86" s="20">
        <v>0.10763888889050577</v>
      </c>
      <c r="P86" s="20">
        <v>0.18819444444670808</v>
      </c>
      <c r="Q86" s="20">
        <v>8.0555555556202307E-2</v>
      </c>
      <c r="R86" s="20">
        <v>9.8611111111111108E-2</v>
      </c>
      <c r="S86" s="20">
        <v>0</v>
      </c>
      <c r="T86" s="10" t="s">
        <v>1401</v>
      </c>
    </row>
    <row r="87" spans="1:20">
      <c r="A87" s="12">
        <v>86</v>
      </c>
      <c r="B87" s="36" t="s">
        <v>85</v>
      </c>
      <c r="C87" s="12">
        <v>3</v>
      </c>
      <c r="D87" s="20">
        <v>45017.001388888886</v>
      </c>
      <c r="E87" s="20">
        <v>45017.088888888888</v>
      </c>
      <c r="F87" s="36" t="s">
        <v>47</v>
      </c>
      <c r="G87" s="36" t="s">
        <v>48</v>
      </c>
      <c r="H87" s="36" t="s">
        <v>1423</v>
      </c>
      <c r="I87" s="11">
        <v>11.84</v>
      </c>
      <c r="J87" s="36" t="s">
        <v>44</v>
      </c>
      <c r="K87" s="36" t="s">
        <v>1426</v>
      </c>
      <c r="L87" s="10" t="s">
        <v>1513</v>
      </c>
      <c r="M87" s="11">
        <v>50</v>
      </c>
      <c r="N87" s="21">
        <v>45017</v>
      </c>
      <c r="O87" s="20">
        <v>1.3888888861401938E-3</v>
      </c>
      <c r="P87" s="20">
        <v>8.8888888887595385E-2</v>
      </c>
      <c r="Q87" s="20">
        <v>8.7500000001455192E-2</v>
      </c>
      <c r="R87" s="20">
        <v>5.5555555555555558E-3</v>
      </c>
      <c r="S87" s="20">
        <v>8.1944444445899642E-2</v>
      </c>
      <c r="T87" s="10" t="s">
        <v>1400</v>
      </c>
    </row>
    <row r="88" spans="1:20">
      <c r="A88" s="12">
        <v>87</v>
      </c>
      <c r="B88" s="36" t="s">
        <v>616</v>
      </c>
      <c r="C88" s="12">
        <v>2</v>
      </c>
      <c r="D88" s="20">
        <v>45017.073611111111</v>
      </c>
      <c r="E88" s="20">
        <v>45017.137499999997</v>
      </c>
      <c r="F88" s="36" t="s">
        <v>40</v>
      </c>
      <c r="G88" s="36" t="s">
        <v>48</v>
      </c>
      <c r="H88" s="36" t="s">
        <v>1424</v>
      </c>
      <c r="I88" s="11">
        <v>29.46</v>
      </c>
      <c r="J88" s="36" t="s">
        <v>51</v>
      </c>
      <c r="K88" s="36" t="s">
        <v>137</v>
      </c>
      <c r="L88" s="10" t="s">
        <v>1514</v>
      </c>
      <c r="M88" s="11">
        <v>99</v>
      </c>
      <c r="N88" s="21">
        <v>45017</v>
      </c>
      <c r="O88" s="20">
        <v>7.3611111110949423E-2</v>
      </c>
      <c r="P88" s="20">
        <v>0.13749999999708962</v>
      </c>
      <c r="Q88" s="20">
        <v>7.4305555552806865E-2</v>
      </c>
      <c r="R88" s="20">
        <v>4.9305555555555554E-2</v>
      </c>
      <c r="S88" s="20">
        <v>1.4583333330584647E-2</v>
      </c>
      <c r="T88" s="10" t="s">
        <v>1400</v>
      </c>
    </row>
    <row r="89" spans="1:20">
      <c r="A89" s="12">
        <v>88</v>
      </c>
      <c r="B89" s="36" t="s">
        <v>394</v>
      </c>
      <c r="C89" s="12">
        <v>1</v>
      </c>
      <c r="D89" s="20">
        <v>45017.145833333336</v>
      </c>
      <c r="E89" s="20">
        <v>45017.277777777781</v>
      </c>
      <c r="F89" s="36" t="s">
        <v>40</v>
      </c>
      <c r="G89" s="36" t="s">
        <v>48</v>
      </c>
      <c r="H89" s="36" t="s">
        <v>1423</v>
      </c>
      <c r="I89" s="11">
        <v>23.93</v>
      </c>
      <c r="J89" s="36" t="s">
        <v>55</v>
      </c>
      <c r="K89" s="36" t="s">
        <v>90</v>
      </c>
      <c r="L89" s="10" t="s">
        <v>1515</v>
      </c>
      <c r="M89" s="11">
        <v>123</v>
      </c>
      <c r="N89" s="21">
        <v>45017</v>
      </c>
      <c r="O89" s="20">
        <v>0.14583333333575865</v>
      </c>
      <c r="P89" s="20">
        <v>0.27777777778101154</v>
      </c>
      <c r="Q89" s="20">
        <v>0.13194444444525288</v>
      </c>
      <c r="R89" s="20">
        <v>8.1250000000000003E-2</v>
      </c>
      <c r="S89" s="20">
        <v>5.0694444445252895E-2</v>
      </c>
      <c r="T89" s="10" t="s">
        <v>1400</v>
      </c>
    </row>
    <row r="90" spans="1:20">
      <c r="A90" s="12">
        <v>89</v>
      </c>
      <c r="B90" s="36" t="s">
        <v>191</v>
      </c>
      <c r="C90" s="12">
        <v>4</v>
      </c>
      <c r="D90" s="20">
        <v>45017.029166666667</v>
      </c>
      <c r="E90" s="20">
        <v>45017.09652777778</v>
      </c>
      <c r="F90" s="36" t="s">
        <v>47</v>
      </c>
      <c r="G90" s="36" t="s">
        <v>74</v>
      </c>
      <c r="H90" s="36" t="s">
        <v>1423</v>
      </c>
      <c r="I90" s="11">
        <v>12.28</v>
      </c>
      <c r="J90" s="36" t="s">
        <v>44</v>
      </c>
      <c r="K90" s="36" t="s">
        <v>82</v>
      </c>
      <c r="L90" s="10" t="s">
        <v>1516</v>
      </c>
      <c r="M90" s="11">
        <v>159</v>
      </c>
      <c r="N90" s="21">
        <v>45017</v>
      </c>
      <c r="O90" s="20">
        <v>2.9166666667151731E-2</v>
      </c>
      <c r="P90" s="20">
        <v>9.6527777779556345E-2</v>
      </c>
      <c r="Q90" s="20">
        <v>6.7361111112404615E-2</v>
      </c>
      <c r="R90" s="20">
        <v>9.8611111111111108E-2</v>
      </c>
      <c r="S90" s="20">
        <v>0</v>
      </c>
      <c r="T90" s="10" t="s">
        <v>1401</v>
      </c>
    </row>
    <row r="91" spans="1:20">
      <c r="A91" s="12">
        <v>90</v>
      </c>
      <c r="B91" s="36" t="s">
        <v>88</v>
      </c>
      <c r="C91" s="12">
        <v>3</v>
      </c>
      <c r="D91" s="20">
        <v>45017.053472222222</v>
      </c>
      <c r="E91" s="20">
        <v>45017.134027777778</v>
      </c>
      <c r="F91" s="36" t="s">
        <v>47</v>
      </c>
      <c r="G91" s="36" t="s">
        <v>48</v>
      </c>
      <c r="H91" s="36" t="s">
        <v>1423</v>
      </c>
      <c r="I91" s="11">
        <v>30.69</v>
      </c>
      <c r="J91" s="36" t="s">
        <v>55</v>
      </c>
      <c r="K91" s="36" t="s">
        <v>90</v>
      </c>
      <c r="L91" s="10" t="s">
        <v>1454</v>
      </c>
      <c r="M91" s="11">
        <v>34</v>
      </c>
      <c r="N91" s="21">
        <v>45017</v>
      </c>
      <c r="O91" s="20">
        <v>5.3472222221898846E-2</v>
      </c>
      <c r="P91" s="20">
        <v>0.13402777777810115</v>
      </c>
      <c r="Q91" s="20">
        <v>8.0555555556202307E-2</v>
      </c>
      <c r="R91" s="20">
        <v>3.3333333333333333E-2</v>
      </c>
      <c r="S91" s="20">
        <v>4.7222222222868981E-2</v>
      </c>
      <c r="T91" s="10" t="s">
        <v>1400</v>
      </c>
    </row>
    <row r="92" spans="1:20">
      <c r="A92" s="12">
        <v>91</v>
      </c>
      <c r="B92" s="36" t="s">
        <v>620</v>
      </c>
      <c r="C92" s="12">
        <v>5</v>
      </c>
      <c r="D92" s="20">
        <v>45017.151388888888</v>
      </c>
      <c r="E92" s="20">
        <v>45017.224999999999</v>
      </c>
      <c r="F92" s="36" t="s">
        <v>47</v>
      </c>
      <c r="G92" s="36" t="s">
        <v>48</v>
      </c>
      <c r="H92" s="36" t="s">
        <v>1424</v>
      </c>
      <c r="I92" s="11">
        <v>39.1</v>
      </c>
      <c r="J92" s="36" t="s">
        <v>55</v>
      </c>
      <c r="K92" s="36" t="s">
        <v>1426</v>
      </c>
      <c r="L92" s="10" t="s">
        <v>1517</v>
      </c>
      <c r="M92" s="11">
        <v>293</v>
      </c>
      <c r="N92" s="21">
        <v>45017</v>
      </c>
      <c r="O92" s="20">
        <v>0.15138888888759539</v>
      </c>
      <c r="P92" s="20">
        <v>0.22499999999854481</v>
      </c>
      <c r="Q92" s="20">
        <v>7.3611111110949423E-2</v>
      </c>
      <c r="R92" s="20">
        <v>9.166666666666666E-2</v>
      </c>
      <c r="S92" s="20">
        <v>0</v>
      </c>
      <c r="T92" s="10" t="s">
        <v>1401</v>
      </c>
    </row>
    <row r="93" spans="1:20">
      <c r="A93" s="12">
        <v>92</v>
      </c>
      <c r="B93" s="36" t="s">
        <v>622</v>
      </c>
      <c r="C93" s="12">
        <v>2</v>
      </c>
      <c r="D93" s="20">
        <v>45017.149305555555</v>
      </c>
      <c r="E93" s="20">
        <v>45017.256249999999</v>
      </c>
      <c r="F93" s="36" t="s">
        <v>58</v>
      </c>
      <c r="G93" s="36" t="s">
        <v>74</v>
      </c>
      <c r="H93" s="36" t="s">
        <v>1424</v>
      </c>
      <c r="I93" s="11">
        <v>12.75</v>
      </c>
      <c r="J93" s="36" t="s">
        <v>44</v>
      </c>
      <c r="K93" s="36" t="s">
        <v>137</v>
      </c>
      <c r="L93" s="10" t="s">
        <v>1518</v>
      </c>
      <c r="M93" s="11">
        <v>82</v>
      </c>
      <c r="N93" s="21">
        <v>45017</v>
      </c>
      <c r="O93" s="20">
        <v>0.14930555555474712</v>
      </c>
      <c r="P93" s="20">
        <v>0.25624999999854481</v>
      </c>
      <c r="Q93" s="20">
        <v>0.10694444444379769</v>
      </c>
      <c r="R93" s="20">
        <v>2.9166666666666667E-2</v>
      </c>
      <c r="S93" s="20">
        <v>7.7777777777131019E-2</v>
      </c>
      <c r="T93" s="10" t="s">
        <v>1400</v>
      </c>
    </row>
    <row r="94" spans="1:20">
      <c r="A94" s="12">
        <v>93</v>
      </c>
      <c r="B94" s="36" t="s">
        <v>91</v>
      </c>
      <c r="C94" s="12">
        <v>2</v>
      </c>
      <c r="D94" s="20">
        <v>45017.068749999999</v>
      </c>
      <c r="E94" s="20">
        <v>45017.158333333333</v>
      </c>
      <c r="F94" s="36" t="s">
        <v>58</v>
      </c>
      <c r="G94" s="36" t="s">
        <v>48</v>
      </c>
      <c r="H94" s="36" t="s">
        <v>1424</v>
      </c>
      <c r="I94" s="11">
        <v>45.66</v>
      </c>
      <c r="J94" s="36" t="s">
        <v>44</v>
      </c>
      <c r="K94" s="36" t="s">
        <v>1427</v>
      </c>
      <c r="L94" s="10" t="s">
        <v>1442</v>
      </c>
      <c r="M94" s="11">
        <v>29</v>
      </c>
      <c r="N94" s="21">
        <v>45017</v>
      </c>
      <c r="O94" s="20">
        <v>6.8749999998544808E-2</v>
      </c>
      <c r="P94" s="20">
        <v>0.15833333333284827</v>
      </c>
      <c r="Q94" s="20">
        <v>8.9583333334303461E-2</v>
      </c>
      <c r="R94" s="20">
        <v>1.2500000000000001E-2</v>
      </c>
      <c r="S94" s="20">
        <v>7.7083333334303464E-2</v>
      </c>
      <c r="T94" s="10" t="s">
        <v>1400</v>
      </c>
    </row>
    <row r="95" spans="1:20">
      <c r="A95" s="12">
        <v>94</v>
      </c>
      <c r="B95" s="36" t="s">
        <v>624</v>
      </c>
      <c r="C95" s="12">
        <v>1</v>
      </c>
      <c r="D95" s="20">
        <v>45017.077777777777</v>
      </c>
      <c r="E95" s="20">
        <v>45017.203472222223</v>
      </c>
      <c r="F95" s="36" t="s">
        <v>40</v>
      </c>
      <c r="G95" s="36" t="s">
        <v>48</v>
      </c>
      <c r="H95" s="36" t="s">
        <v>1424</v>
      </c>
      <c r="I95" s="11">
        <v>28.36</v>
      </c>
      <c r="J95" s="36" t="s">
        <v>51</v>
      </c>
      <c r="K95" s="36" t="s">
        <v>60</v>
      </c>
      <c r="L95" s="10" t="s">
        <v>1519</v>
      </c>
      <c r="M95" s="11">
        <v>253</v>
      </c>
      <c r="N95" s="21">
        <v>45017</v>
      </c>
      <c r="O95" s="20">
        <v>7.7777777776645962E-2</v>
      </c>
      <c r="P95" s="20">
        <v>0.20347222222335404</v>
      </c>
      <c r="Q95" s="20">
        <v>0.13611111111337473</v>
      </c>
      <c r="R95" s="20">
        <v>8.9583333333333334E-2</v>
      </c>
      <c r="S95" s="20">
        <v>3.6111111113374728E-2</v>
      </c>
      <c r="T95" s="10" t="s">
        <v>1400</v>
      </c>
    </row>
    <row r="96" spans="1:20">
      <c r="A96" s="12">
        <v>95</v>
      </c>
      <c r="B96" s="36" t="s">
        <v>207</v>
      </c>
      <c r="C96" s="12">
        <v>5</v>
      </c>
      <c r="D96" s="20">
        <v>45017.138194444444</v>
      </c>
      <c r="E96" s="20">
        <v>45017.254861111112</v>
      </c>
      <c r="F96" s="36" t="s">
        <v>58</v>
      </c>
      <c r="G96" s="36" t="s">
        <v>41</v>
      </c>
      <c r="H96" s="36" t="s">
        <v>1424</v>
      </c>
      <c r="I96" s="11">
        <v>24.68</v>
      </c>
      <c r="J96" s="36" t="s">
        <v>51</v>
      </c>
      <c r="K96" s="36" t="s">
        <v>1426</v>
      </c>
      <c r="L96" s="10" t="s">
        <v>1520</v>
      </c>
      <c r="M96" s="11">
        <v>153</v>
      </c>
      <c r="N96" s="21">
        <v>45017</v>
      </c>
      <c r="O96" s="20">
        <v>0.13819444444379769</v>
      </c>
      <c r="P96" s="20">
        <v>0.25486111111240461</v>
      </c>
      <c r="Q96" s="20">
        <v>0.12708333333527358</v>
      </c>
      <c r="R96" s="20">
        <v>2.8472222222222222E-2</v>
      </c>
      <c r="S96" s="20">
        <v>8.819444444638469E-2</v>
      </c>
      <c r="T96" s="10" t="s">
        <v>1400</v>
      </c>
    </row>
    <row r="97" spans="1:20">
      <c r="A97" s="12">
        <v>96</v>
      </c>
      <c r="B97" s="36" t="s">
        <v>627</v>
      </c>
      <c r="C97" s="12">
        <v>5</v>
      </c>
      <c r="D97" s="20">
        <v>45017.082638888889</v>
      </c>
      <c r="E97" s="20">
        <v>45017.226388888892</v>
      </c>
      <c r="F97" s="36" t="s">
        <v>40</v>
      </c>
      <c r="G97" s="36" t="s">
        <v>74</v>
      </c>
      <c r="H97" s="36" t="s">
        <v>1424</v>
      </c>
      <c r="I97" s="11">
        <v>33.630000000000003</v>
      </c>
      <c r="J97" s="36" t="s">
        <v>44</v>
      </c>
      <c r="K97" s="36" t="s">
        <v>56</v>
      </c>
      <c r="L97" s="10" t="s">
        <v>1521</v>
      </c>
      <c r="M97" s="11">
        <v>176</v>
      </c>
      <c r="N97" s="21">
        <v>45017</v>
      </c>
      <c r="O97" s="20">
        <v>8.2638888889050577E-2</v>
      </c>
      <c r="P97" s="20">
        <v>0.22638888889196096</v>
      </c>
      <c r="Q97" s="20">
        <v>0.14375000000291038</v>
      </c>
      <c r="R97" s="20">
        <v>5.2777777777777778E-2</v>
      </c>
      <c r="S97" s="20">
        <v>9.0972222225132598E-2</v>
      </c>
      <c r="T97" s="10" t="s">
        <v>1400</v>
      </c>
    </row>
    <row r="98" spans="1:20">
      <c r="A98" s="12">
        <v>97</v>
      </c>
      <c r="B98" s="36" t="s">
        <v>629</v>
      </c>
      <c r="C98" s="12">
        <v>2</v>
      </c>
      <c r="D98" s="20">
        <v>45017.073611111111</v>
      </c>
      <c r="E98" s="20">
        <v>45017.127083333333</v>
      </c>
      <c r="F98" s="36" t="s">
        <v>58</v>
      </c>
      <c r="G98" s="36" t="s">
        <v>41</v>
      </c>
      <c r="H98" s="36" t="s">
        <v>1424</v>
      </c>
      <c r="I98" s="11">
        <v>19.22</v>
      </c>
      <c r="J98" s="36" t="s">
        <v>51</v>
      </c>
      <c r="K98" s="36" t="s">
        <v>90</v>
      </c>
      <c r="L98" s="10" t="s">
        <v>1522</v>
      </c>
      <c r="M98" s="11">
        <v>188</v>
      </c>
      <c r="N98" s="21">
        <v>45017</v>
      </c>
      <c r="O98" s="20">
        <v>7.3611111110949423E-2</v>
      </c>
      <c r="P98" s="20">
        <v>0.12708333333284827</v>
      </c>
      <c r="Q98" s="20">
        <v>6.3888888888565518E-2</v>
      </c>
      <c r="R98" s="20">
        <v>5.486111111111111E-2</v>
      </c>
      <c r="S98" s="20">
        <v>0</v>
      </c>
      <c r="T98" s="10" t="s">
        <v>1401</v>
      </c>
    </row>
    <row r="99" spans="1:20">
      <c r="A99" s="12">
        <v>98</v>
      </c>
      <c r="B99" s="36" t="s">
        <v>631</v>
      </c>
      <c r="C99" s="12">
        <v>3</v>
      </c>
      <c r="D99" s="20">
        <v>45017.042361111111</v>
      </c>
      <c r="E99" s="20">
        <v>45017.140277777777</v>
      </c>
      <c r="F99" s="36" t="s">
        <v>47</v>
      </c>
      <c r="G99" s="36" t="s">
        <v>48</v>
      </c>
      <c r="H99" s="36" t="s">
        <v>1424</v>
      </c>
      <c r="I99" s="11">
        <v>17.149999999999999</v>
      </c>
      <c r="J99" s="36" t="s">
        <v>51</v>
      </c>
      <c r="K99" s="36" t="s">
        <v>56</v>
      </c>
      <c r="L99" s="10" t="s">
        <v>1523</v>
      </c>
      <c r="M99" s="11">
        <v>166</v>
      </c>
      <c r="N99" s="21">
        <v>45017</v>
      </c>
      <c r="O99" s="20">
        <v>4.2361111110949423E-2</v>
      </c>
      <c r="P99" s="20">
        <v>0.14027777777664596</v>
      </c>
      <c r="Q99" s="20">
        <v>0.10833333333236321</v>
      </c>
      <c r="R99" s="20">
        <v>9.7222222222222224E-2</v>
      </c>
      <c r="S99" s="20">
        <v>6.944444434743291E-4</v>
      </c>
      <c r="T99" s="10" t="s">
        <v>1400</v>
      </c>
    </row>
    <row r="100" spans="1:20">
      <c r="A100" s="12">
        <v>99</v>
      </c>
      <c r="B100" s="36" t="s">
        <v>46</v>
      </c>
      <c r="C100" s="12">
        <v>6</v>
      </c>
      <c r="D100" s="20">
        <v>45017.098611111112</v>
      </c>
      <c r="E100" s="20">
        <v>45017.262499999997</v>
      </c>
      <c r="F100" s="36" t="s">
        <v>58</v>
      </c>
      <c r="G100" s="36" t="s">
        <v>48</v>
      </c>
      <c r="H100" s="36" t="s">
        <v>1424</v>
      </c>
      <c r="I100" s="11">
        <v>33.549999999999997</v>
      </c>
      <c r="J100" s="36" t="s">
        <v>51</v>
      </c>
      <c r="K100" s="36" t="s">
        <v>60</v>
      </c>
      <c r="L100" s="10" t="s">
        <v>1524</v>
      </c>
      <c r="M100" s="11">
        <v>139</v>
      </c>
      <c r="N100" s="21">
        <v>45017</v>
      </c>
      <c r="O100" s="20">
        <v>9.8611111112404615E-2</v>
      </c>
      <c r="P100" s="20">
        <v>0.26249999999708962</v>
      </c>
      <c r="Q100" s="20">
        <v>0.17430555555135166</v>
      </c>
      <c r="R100" s="20">
        <v>5.9722222222222225E-2</v>
      </c>
      <c r="S100" s="20">
        <v>0.10416666666246277</v>
      </c>
      <c r="T100" s="10" t="s">
        <v>1400</v>
      </c>
    </row>
    <row r="101" spans="1:20">
      <c r="A101" s="12">
        <v>100</v>
      </c>
      <c r="B101" s="36" t="s">
        <v>39</v>
      </c>
      <c r="C101" s="12">
        <v>1</v>
      </c>
      <c r="D101" s="20">
        <v>45017.147222222222</v>
      </c>
      <c r="E101" s="20">
        <v>45017.28125</v>
      </c>
      <c r="F101" s="36" t="s">
        <v>105</v>
      </c>
      <c r="G101" s="36" t="s">
        <v>48</v>
      </c>
      <c r="H101" s="36" t="s">
        <v>1424</v>
      </c>
      <c r="I101" s="11">
        <v>15.15</v>
      </c>
      <c r="J101" s="36" t="s">
        <v>55</v>
      </c>
      <c r="K101" s="36" t="s">
        <v>103</v>
      </c>
      <c r="L101" s="10" t="s">
        <v>1525</v>
      </c>
      <c r="M101" s="11">
        <v>166</v>
      </c>
      <c r="N101" s="21">
        <v>45017</v>
      </c>
      <c r="O101" s="20">
        <v>0.14722222222189885</v>
      </c>
      <c r="P101" s="20">
        <v>0.28125</v>
      </c>
      <c r="Q101" s="20">
        <v>0.13402777777810115</v>
      </c>
      <c r="R101" s="20">
        <v>7.1527777777777773E-2</v>
      </c>
      <c r="S101" s="20">
        <v>6.250000000032338E-2</v>
      </c>
      <c r="T101" s="10" t="s">
        <v>1400</v>
      </c>
    </row>
    <row r="102" spans="1:20">
      <c r="A102" s="12">
        <v>101</v>
      </c>
      <c r="B102" s="36" t="s">
        <v>635</v>
      </c>
      <c r="C102" s="12">
        <v>5</v>
      </c>
      <c r="D102" s="20">
        <v>45017.009722222225</v>
      </c>
      <c r="E102" s="20">
        <v>45017.09375</v>
      </c>
      <c r="F102" s="36" t="s">
        <v>40</v>
      </c>
      <c r="G102" s="36" t="s">
        <v>48</v>
      </c>
      <c r="H102" s="36" t="s">
        <v>1424</v>
      </c>
      <c r="I102" s="11">
        <v>15.09</v>
      </c>
      <c r="J102" s="36" t="s">
        <v>44</v>
      </c>
      <c r="K102" s="36" t="s">
        <v>137</v>
      </c>
      <c r="L102" s="10" t="s">
        <v>1526</v>
      </c>
      <c r="M102" s="11">
        <v>138</v>
      </c>
      <c r="N102" s="21">
        <v>45017</v>
      </c>
      <c r="O102" s="20">
        <v>9.7222222248092294E-3</v>
      </c>
      <c r="P102" s="20">
        <v>9.375E-2</v>
      </c>
      <c r="Q102" s="20">
        <v>8.4027777775190771E-2</v>
      </c>
      <c r="R102" s="20">
        <v>9.3055555555555558E-2</v>
      </c>
      <c r="S102" s="20">
        <v>0</v>
      </c>
      <c r="T102" s="10" t="s">
        <v>1401</v>
      </c>
    </row>
    <row r="103" spans="1:20">
      <c r="A103" s="12">
        <v>102</v>
      </c>
      <c r="B103" s="36" t="s">
        <v>637</v>
      </c>
      <c r="C103" s="12">
        <v>2</v>
      </c>
      <c r="D103" s="20">
        <v>45017.064583333333</v>
      </c>
      <c r="E103" s="20">
        <v>45017.176388888889</v>
      </c>
      <c r="F103" s="36" t="s">
        <v>78</v>
      </c>
      <c r="G103" s="36" t="s">
        <v>48</v>
      </c>
      <c r="H103" s="36" t="s">
        <v>1424</v>
      </c>
      <c r="I103" s="11">
        <v>12.65</v>
      </c>
      <c r="J103" s="36" t="s">
        <v>55</v>
      </c>
      <c r="K103" s="36" t="s">
        <v>137</v>
      </c>
      <c r="L103" s="10" t="s">
        <v>1527</v>
      </c>
      <c r="M103" s="11">
        <v>171</v>
      </c>
      <c r="N103" s="21">
        <v>45017</v>
      </c>
      <c r="O103" s="20">
        <v>6.4583333332848269E-2</v>
      </c>
      <c r="P103" s="20">
        <v>0.17638888888905058</v>
      </c>
      <c r="Q103" s="20">
        <v>0.11180555555620231</v>
      </c>
      <c r="R103" s="20">
        <v>3.1944444444444442E-2</v>
      </c>
      <c r="S103" s="20">
        <v>7.9861111111757865E-2</v>
      </c>
      <c r="T103" s="10" t="s">
        <v>1400</v>
      </c>
    </row>
    <row r="104" spans="1:20">
      <c r="A104" s="12">
        <v>103</v>
      </c>
      <c r="B104" s="36" t="s">
        <v>639</v>
      </c>
      <c r="C104" s="12">
        <v>3</v>
      </c>
      <c r="D104" s="20">
        <v>45017.070833333331</v>
      </c>
      <c r="E104" s="20">
        <v>45017.215277777781</v>
      </c>
      <c r="F104" s="36" t="s">
        <v>40</v>
      </c>
      <c r="G104" s="36" t="s">
        <v>48</v>
      </c>
      <c r="H104" s="36" t="s">
        <v>1423</v>
      </c>
      <c r="I104" s="11">
        <v>26.75</v>
      </c>
      <c r="J104" s="36" t="s">
        <v>55</v>
      </c>
      <c r="K104" s="36" t="s">
        <v>52</v>
      </c>
      <c r="L104" s="10" t="s">
        <v>1528</v>
      </c>
      <c r="M104" s="11">
        <v>73</v>
      </c>
      <c r="N104" s="21">
        <v>45017</v>
      </c>
      <c r="O104" s="20">
        <v>7.0833333331393078E-2</v>
      </c>
      <c r="P104" s="20">
        <v>0.21527777778101154</v>
      </c>
      <c r="Q104" s="20">
        <v>0.14444444444961846</v>
      </c>
      <c r="R104" s="20">
        <v>6.8750000000000006E-2</v>
      </c>
      <c r="S104" s="20">
        <v>7.5694444449618453E-2</v>
      </c>
      <c r="T104" s="10" t="s">
        <v>1400</v>
      </c>
    </row>
    <row r="105" spans="1:20">
      <c r="A105" s="12">
        <v>104</v>
      </c>
      <c r="B105" s="36" t="s">
        <v>641</v>
      </c>
      <c r="C105" s="12">
        <v>4</v>
      </c>
      <c r="D105" s="20">
        <v>45017.061111111114</v>
      </c>
      <c r="E105" s="20">
        <v>45017.113888888889</v>
      </c>
      <c r="F105" s="36" t="s">
        <v>78</v>
      </c>
      <c r="G105" s="36" t="s">
        <v>74</v>
      </c>
      <c r="H105" s="36" t="s">
        <v>1423</v>
      </c>
      <c r="I105" s="11">
        <v>11.12</v>
      </c>
      <c r="J105" s="36" t="s">
        <v>55</v>
      </c>
      <c r="K105" s="36" t="s">
        <v>82</v>
      </c>
      <c r="L105" s="10" t="s">
        <v>1529</v>
      </c>
      <c r="M105" s="11">
        <v>77</v>
      </c>
      <c r="N105" s="21">
        <v>45017</v>
      </c>
      <c r="O105" s="20">
        <v>6.1111111113859806E-2</v>
      </c>
      <c r="P105" s="20">
        <v>0.11388888888905058</v>
      </c>
      <c r="Q105" s="20">
        <v>5.2777777775190771E-2</v>
      </c>
      <c r="R105" s="20">
        <v>3.8194444444444448E-2</v>
      </c>
      <c r="S105" s="20">
        <v>1.4583333330746323E-2</v>
      </c>
      <c r="T105" s="10" t="s">
        <v>1400</v>
      </c>
    </row>
    <row r="106" spans="1:20">
      <c r="A106" s="12">
        <v>105</v>
      </c>
      <c r="B106" s="36" t="s">
        <v>643</v>
      </c>
      <c r="C106" s="12">
        <v>6</v>
      </c>
      <c r="D106" s="20">
        <v>45017.054166666669</v>
      </c>
      <c r="E106" s="20">
        <v>45017.166666666664</v>
      </c>
      <c r="F106" s="36" t="s">
        <v>78</v>
      </c>
      <c r="G106" s="36" t="s">
        <v>48</v>
      </c>
      <c r="H106" s="36" t="s">
        <v>1424</v>
      </c>
      <c r="I106" s="11">
        <v>15.64</v>
      </c>
      <c r="J106" s="36" t="s">
        <v>44</v>
      </c>
      <c r="K106" s="36" t="s">
        <v>52</v>
      </c>
      <c r="L106" s="10" t="s">
        <v>1530</v>
      </c>
      <c r="M106" s="11">
        <v>141</v>
      </c>
      <c r="N106" s="21">
        <v>45017</v>
      </c>
      <c r="O106" s="20">
        <v>5.4166666668606922E-2</v>
      </c>
      <c r="P106" s="20">
        <v>0.16666666666424135</v>
      </c>
      <c r="Q106" s="20">
        <v>0.11249999999563443</v>
      </c>
      <c r="R106" s="20">
        <v>2.9861111111111113E-2</v>
      </c>
      <c r="S106" s="20">
        <v>8.2638888884523309E-2</v>
      </c>
      <c r="T106" s="10" t="s">
        <v>1400</v>
      </c>
    </row>
    <row r="107" spans="1:20">
      <c r="A107" s="12">
        <v>106</v>
      </c>
      <c r="B107" s="36" t="s">
        <v>93</v>
      </c>
      <c r="C107" s="12">
        <v>3</v>
      </c>
      <c r="D107" s="20">
        <v>45017.083333333336</v>
      </c>
      <c r="E107" s="20">
        <v>45017.213888888888</v>
      </c>
      <c r="F107" s="36" t="s">
        <v>40</v>
      </c>
      <c r="G107" s="36" t="s">
        <v>74</v>
      </c>
      <c r="H107" s="36" t="s">
        <v>49</v>
      </c>
      <c r="I107" s="11">
        <v>22.72</v>
      </c>
      <c r="J107" s="36" t="s">
        <v>44</v>
      </c>
      <c r="K107" s="36" t="s">
        <v>82</v>
      </c>
      <c r="L107" s="10" t="s">
        <v>1454</v>
      </c>
      <c r="M107" s="11">
        <v>68</v>
      </c>
      <c r="N107" s="21">
        <v>45017</v>
      </c>
      <c r="O107" s="20">
        <v>8.3333333335758653E-2</v>
      </c>
      <c r="P107" s="20">
        <v>0.21388888888759539</v>
      </c>
      <c r="Q107" s="20">
        <v>0.13055555555183673</v>
      </c>
      <c r="R107" s="20">
        <v>2.013888888888889E-2</v>
      </c>
      <c r="S107" s="20">
        <v>0.11041666666294785</v>
      </c>
      <c r="T107" s="10" t="s">
        <v>1400</v>
      </c>
    </row>
    <row r="108" spans="1:20">
      <c r="A108" s="12">
        <v>107</v>
      </c>
      <c r="B108" s="36" t="s">
        <v>645</v>
      </c>
      <c r="C108" s="12">
        <v>5</v>
      </c>
      <c r="D108" s="20">
        <v>45017.061805555553</v>
      </c>
      <c r="E108" s="20">
        <v>45017.123611111114</v>
      </c>
      <c r="F108" s="36" t="s">
        <v>58</v>
      </c>
      <c r="G108" s="36" t="s">
        <v>48</v>
      </c>
      <c r="H108" s="36" t="s">
        <v>1423</v>
      </c>
      <c r="I108" s="11">
        <v>48.77</v>
      </c>
      <c r="J108" s="36" t="s">
        <v>55</v>
      </c>
      <c r="K108" s="36" t="s">
        <v>56</v>
      </c>
      <c r="L108" s="10" t="s">
        <v>1531</v>
      </c>
      <c r="M108" s="11">
        <v>253</v>
      </c>
      <c r="N108" s="21">
        <v>45017</v>
      </c>
      <c r="O108" s="20">
        <v>6.1805555553291924E-2</v>
      </c>
      <c r="P108" s="20">
        <v>0.12361111111385981</v>
      </c>
      <c r="Q108" s="20">
        <v>6.1805555560567882E-2</v>
      </c>
      <c r="R108" s="20">
        <v>9.7916666666666666E-2</v>
      </c>
      <c r="S108" s="20">
        <v>0</v>
      </c>
      <c r="T108" s="10" t="s">
        <v>1401</v>
      </c>
    </row>
    <row r="109" spans="1:20">
      <c r="A109" s="12">
        <v>108</v>
      </c>
      <c r="B109" s="36" t="s">
        <v>647</v>
      </c>
      <c r="C109" s="12">
        <v>3</v>
      </c>
      <c r="D109" s="20">
        <v>45017.063888888886</v>
      </c>
      <c r="E109" s="20">
        <v>45017.150694444441</v>
      </c>
      <c r="F109" s="36" t="s">
        <v>40</v>
      </c>
      <c r="G109" s="36" t="s">
        <v>74</v>
      </c>
      <c r="H109" s="36" t="s">
        <v>1423</v>
      </c>
      <c r="I109" s="11">
        <v>23.26</v>
      </c>
      <c r="J109" s="36" t="s">
        <v>55</v>
      </c>
      <c r="K109" s="36" t="s">
        <v>103</v>
      </c>
      <c r="L109" s="10" t="s">
        <v>1532</v>
      </c>
      <c r="M109" s="11">
        <v>124</v>
      </c>
      <c r="N109" s="21">
        <v>45017</v>
      </c>
      <c r="O109" s="20">
        <v>6.3888888886140194E-2</v>
      </c>
      <c r="P109" s="20">
        <v>0.15069444444088731</v>
      </c>
      <c r="Q109" s="20">
        <v>8.6805555554747116E-2</v>
      </c>
      <c r="R109" s="20">
        <v>7.9861111111111105E-2</v>
      </c>
      <c r="S109" s="20">
        <v>6.9444444436360109E-3</v>
      </c>
      <c r="T109" s="10" t="s">
        <v>1400</v>
      </c>
    </row>
    <row r="110" spans="1:20">
      <c r="A110" s="12">
        <v>109</v>
      </c>
      <c r="B110" s="36" t="s">
        <v>649</v>
      </c>
      <c r="C110" s="12">
        <v>2</v>
      </c>
      <c r="D110" s="20">
        <v>45017.059027777781</v>
      </c>
      <c r="E110" s="20">
        <v>45017.101388888892</v>
      </c>
      <c r="F110" s="36" t="s">
        <v>40</v>
      </c>
      <c r="G110" s="36" t="s">
        <v>74</v>
      </c>
      <c r="H110" s="36" t="s">
        <v>1424</v>
      </c>
      <c r="I110" s="11">
        <v>42.95</v>
      </c>
      <c r="J110" s="36" t="s">
        <v>44</v>
      </c>
      <c r="K110" s="36" t="s">
        <v>90</v>
      </c>
      <c r="L110" s="10" t="s">
        <v>1533</v>
      </c>
      <c r="M110" s="11">
        <v>169</v>
      </c>
      <c r="N110" s="21">
        <v>45017</v>
      </c>
      <c r="O110" s="20">
        <v>5.9027777781011537E-2</v>
      </c>
      <c r="P110" s="20">
        <v>0.10138888889196096</v>
      </c>
      <c r="Q110" s="20">
        <v>4.2361111110949423E-2</v>
      </c>
      <c r="R110" s="20">
        <v>8.1944444444444445E-2</v>
      </c>
      <c r="S110" s="20">
        <v>0</v>
      </c>
      <c r="T110" s="10" t="s">
        <v>1401</v>
      </c>
    </row>
    <row r="111" spans="1:20">
      <c r="A111" s="12">
        <v>110</v>
      </c>
      <c r="B111" s="36" t="s">
        <v>651</v>
      </c>
      <c r="C111" s="12">
        <v>1</v>
      </c>
      <c r="D111" s="20">
        <v>45017.147222222222</v>
      </c>
      <c r="E111" s="20">
        <v>45017.275694444441</v>
      </c>
      <c r="F111" s="36" t="s">
        <v>105</v>
      </c>
      <c r="G111" s="36" t="s">
        <v>48</v>
      </c>
      <c r="H111" s="36" t="s">
        <v>1424</v>
      </c>
      <c r="I111" s="11">
        <v>47.91</v>
      </c>
      <c r="J111" s="36" t="s">
        <v>55</v>
      </c>
      <c r="K111" s="36" t="s">
        <v>103</v>
      </c>
      <c r="L111" s="10" t="s">
        <v>1534</v>
      </c>
      <c r="M111" s="11">
        <v>163</v>
      </c>
      <c r="N111" s="21">
        <v>45017</v>
      </c>
      <c r="O111" s="20">
        <v>0.14722222222189885</v>
      </c>
      <c r="P111" s="20">
        <v>0.27569444444088731</v>
      </c>
      <c r="Q111" s="20">
        <v>0.12847222221898846</v>
      </c>
      <c r="R111" s="20">
        <v>8.4027777777777785E-2</v>
      </c>
      <c r="S111" s="20">
        <v>4.4444444441210679E-2</v>
      </c>
      <c r="T111" s="10" t="s">
        <v>1400</v>
      </c>
    </row>
    <row r="112" spans="1:20">
      <c r="A112" s="12">
        <v>111</v>
      </c>
      <c r="B112" s="36" t="s">
        <v>653</v>
      </c>
      <c r="C112" s="12">
        <v>2</v>
      </c>
      <c r="D112" s="20">
        <v>45017.074999999997</v>
      </c>
      <c r="E112" s="20">
        <v>45017.213194444441</v>
      </c>
      <c r="F112" s="36" t="s">
        <v>78</v>
      </c>
      <c r="G112" s="36" t="s">
        <v>74</v>
      </c>
      <c r="H112" s="36" t="s">
        <v>1424</v>
      </c>
      <c r="I112" s="11">
        <v>18.82</v>
      </c>
      <c r="J112" s="36" t="s">
        <v>55</v>
      </c>
      <c r="K112" s="36" t="s">
        <v>90</v>
      </c>
      <c r="L112" s="10" t="s">
        <v>1535</v>
      </c>
      <c r="M112" s="11">
        <v>204</v>
      </c>
      <c r="N112" s="21">
        <v>45017</v>
      </c>
      <c r="O112" s="20">
        <v>7.4999999997089617E-2</v>
      </c>
      <c r="P112" s="20">
        <v>0.21319444444088731</v>
      </c>
      <c r="Q112" s="20">
        <v>0.13819444444379769</v>
      </c>
      <c r="R112" s="20">
        <v>9.5138888888888884E-2</v>
      </c>
      <c r="S112" s="20">
        <v>4.3055555554908809E-2</v>
      </c>
      <c r="T112" s="10" t="s">
        <v>1400</v>
      </c>
    </row>
    <row r="113" spans="1:20">
      <c r="A113" s="12">
        <v>112</v>
      </c>
      <c r="B113" s="36" t="s">
        <v>95</v>
      </c>
      <c r="C113" s="12">
        <v>2</v>
      </c>
      <c r="D113" s="20">
        <v>45017.075694444444</v>
      </c>
      <c r="E113" s="20">
        <v>45017.167361111111</v>
      </c>
      <c r="F113" s="36" t="s">
        <v>58</v>
      </c>
      <c r="G113" s="36" t="s">
        <v>41</v>
      </c>
      <c r="H113" s="36" t="s">
        <v>49</v>
      </c>
      <c r="I113" s="11">
        <v>35.36</v>
      </c>
      <c r="J113" s="36" t="s">
        <v>51</v>
      </c>
      <c r="K113" s="36" t="s">
        <v>1427</v>
      </c>
      <c r="L113" s="10" t="s">
        <v>1536</v>
      </c>
      <c r="M113" s="11">
        <v>20</v>
      </c>
      <c r="N113" s="21">
        <v>45017</v>
      </c>
      <c r="O113" s="20">
        <v>7.5694444443797693E-2</v>
      </c>
      <c r="P113" s="20">
        <v>0.16736111111094942</v>
      </c>
      <c r="Q113" s="20">
        <v>0.1020833333338184</v>
      </c>
      <c r="R113" s="20">
        <v>1.1111111111111112E-2</v>
      </c>
      <c r="S113" s="20">
        <v>8.0555555556040617E-2</v>
      </c>
      <c r="T113" s="10" t="s">
        <v>1400</v>
      </c>
    </row>
    <row r="114" spans="1:20">
      <c r="A114" s="12">
        <v>113</v>
      </c>
      <c r="B114" s="36" t="s">
        <v>97</v>
      </c>
      <c r="C114" s="12">
        <v>2</v>
      </c>
      <c r="D114" s="20">
        <v>45017.05</v>
      </c>
      <c r="E114" s="20">
        <v>45017.181250000001</v>
      </c>
      <c r="F114" s="36" t="s">
        <v>78</v>
      </c>
      <c r="G114" s="36" t="s">
        <v>48</v>
      </c>
      <c r="H114" s="36" t="s">
        <v>1424</v>
      </c>
      <c r="I114" s="11">
        <v>29.74</v>
      </c>
      <c r="J114" s="36" t="s">
        <v>51</v>
      </c>
      <c r="K114" s="36" t="s">
        <v>52</v>
      </c>
      <c r="L114" s="10" t="s">
        <v>1454</v>
      </c>
      <c r="M114" s="11">
        <v>68</v>
      </c>
      <c r="N114" s="21">
        <v>45017</v>
      </c>
      <c r="O114" s="20">
        <v>5.0000000002910383E-2</v>
      </c>
      <c r="P114" s="20">
        <v>0.18125000000145519</v>
      </c>
      <c r="Q114" s="20">
        <v>0.14166666666521147</v>
      </c>
      <c r="R114" s="20">
        <v>3.5416666666666666E-2</v>
      </c>
      <c r="S114" s="20">
        <v>9.5833333331878143E-2</v>
      </c>
      <c r="T114" s="10" t="s">
        <v>1400</v>
      </c>
    </row>
    <row r="115" spans="1:20">
      <c r="A115" s="12">
        <v>114</v>
      </c>
      <c r="B115" s="36" t="s">
        <v>655</v>
      </c>
      <c r="C115" s="12">
        <v>6</v>
      </c>
      <c r="D115" s="20">
        <v>45017.03402777778</v>
      </c>
      <c r="E115" s="20">
        <v>45017.145833333336</v>
      </c>
      <c r="F115" s="36" t="s">
        <v>105</v>
      </c>
      <c r="G115" s="36" t="s">
        <v>48</v>
      </c>
      <c r="H115" s="36" t="s">
        <v>1424</v>
      </c>
      <c r="I115" s="11">
        <v>38.81</v>
      </c>
      <c r="J115" s="36" t="s">
        <v>51</v>
      </c>
      <c r="K115" s="36" t="s">
        <v>60</v>
      </c>
      <c r="L115" s="10" t="s">
        <v>1537</v>
      </c>
      <c r="M115" s="11">
        <v>253</v>
      </c>
      <c r="N115" s="21">
        <v>45017</v>
      </c>
      <c r="O115" s="20">
        <v>3.4027777779556345E-2</v>
      </c>
      <c r="P115" s="20">
        <v>0.14583333333575865</v>
      </c>
      <c r="Q115" s="20">
        <v>0.12222222222286898</v>
      </c>
      <c r="R115" s="20">
        <v>9.0972222222222218E-2</v>
      </c>
      <c r="S115" s="20">
        <v>2.0833333333980075E-2</v>
      </c>
      <c r="T115" s="10" t="s">
        <v>1400</v>
      </c>
    </row>
    <row r="116" spans="1:20">
      <c r="A116" s="12">
        <v>115</v>
      </c>
      <c r="B116" s="36" t="s">
        <v>635</v>
      </c>
      <c r="C116" s="12">
        <v>6</v>
      </c>
      <c r="D116" s="20">
        <v>45017.154861111114</v>
      </c>
      <c r="E116" s="20">
        <v>45017.268055555556</v>
      </c>
      <c r="F116" s="36" t="s">
        <v>105</v>
      </c>
      <c r="G116" s="36" t="s">
        <v>41</v>
      </c>
      <c r="H116" s="36" t="s">
        <v>1423</v>
      </c>
      <c r="I116" s="11">
        <v>46.46</v>
      </c>
      <c r="J116" s="36" t="s">
        <v>51</v>
      </c>
      <c r="K116" s="36" t="s">
        <v>82</v>
      </c>
      <c r="L116" s="10" t="s">
        <v>1538</v>
      </c>
      <c r="M116" s="11">
        <v>237</v>
      </c>
      <c r="N116" s="21">
        <v>45017</v>
      </c>
      <c r="O116" s="20">
        <v>0.15486111111385981</v>
      </c>
      <c r="P116" s="20">
        <v>0.26805555555620231</v>
      </c>
      <c r="Q116" s="20">
        <v>0.12361111110900917</v>
      </c>
      <c r="R116" s="20">
        <v>6.805555555555555E-2</v>
      </c>
      <c r="S116" s="20">
        <v>4.5138888886786965E-2</v>
      </c>
      <c r="T116" s="10" t="s">
        <v>1400</v>
      </c>
    </row>
    <row r="117" spans="1:20">
      <c r="A117" s="12">
        <v>116</v>
      </c>
      <c r="B117" s="36" t="s">
        <v>658</v>
      </c>
      <c r="C117" s="12">
        <v>5</v>
      </c>
      <c r="D117" s="20">
        <v>45017.135416666664</v>
      </c>
      <c r="E117" s="20">
        <v>45017.272916666669</v>
      </c>
      <c r="F117" s="36" t="s">
        <v>105</v>
      </c>
      <c r="G117" s="36" t="s">
        <v>48</v>
      </c>
      <c r="H117" s="36" t="s">
        <v>1424</v>
      </c>
      <c r="I117" s="11">
        <v>47.69</v>
      </c>
      <c r="J117" s="36" t="s">
        <v>51</v>
      </c>
      <c r="K117" s="36" t="s">
        <v>60</v>
      </c>
      <c r="L117" s="10" t="s">
        <v>1539</v>
      </c>
      <c r="M117" s="11">
        <v>269</v>
      </c>
      <c r="N117" s="21">
        <v>45017</v>
      </c>
      <c r="O117" s="20">
        <v>0.13541666666424135</v>
      </c>
      <c r="P117" s="20">
        <v>0.27291666666860692</v>
      </c>
      <c r="Q117" s="20">
        <v>0.14791666667103223</v>
      </c>
      <c r="R117" s="20">
        <v>8.9583333333333334E-2</v>
      </c>
      <c r="S117" s="20">
        <v>4.7916666671032226E-2</v>
      </c>
      <c r="T117" s="10" t="s">
        <v>1400</v>
      </c>
    </row>
    <row r="118" spans="1:20">
      <c r="A118" s="12">
        <v>117</v>
      </c>
      <c r="B118" s="36" t="s">
        <v>99</v>
      </c>
      <c r="C118" s="12">
        <v>4</v>
      </c>
      <c r="D118" s="20">
        <v>45017.121527777781</v>
      </c>
      <c r="E118" s="20">
        <v>45017.239583333336</v>
      </c>
      <c r="F118" s="36" t="s">
        <v>78</v>
      </c>
      <c r="G118" s="36" t="s">
        <v>74</v>
      </c>
      <c r="H118" s="36" t="s">
        <v>1424</v>
      </c>
      <c r="I118" s="11">
        <v>11.65</v>
      </c>
      <c r="J118" s="36" t="s">
        <v>51</v>
      </c>
      <c r="K118" s="36" t="s">
        <v>60</v>
      </c>
      <c r="L118" s="10" t="s">
        <v>1435</v>
      </c>
      <c r="M118" s="11">
        <v>70</v>
      </c>
      <c r="N118" s="21">
        <v>45017</v>
      </c>
      <c r="O118" s="20">
        <v>0.12152777778101154</v>
      </c>
      <c r="P118" s="20">
        <v>0.23958333333575865</v>
      </c>
      <c r="Q118" s="20">
        <v>0.12847222222141377</v>
      </c>
      <c r="R118" s="20">
        <v>5.5555555555555558E-3</v>
      </c>
      <c r="S118" s="20">
        <v>0.11249999999919155</v>
      </c>
      <c r="T118" s="10" t="s">
        <v>1400</v>
      </c>
    </row>
    <row r="119" spans="1:20">
      <c r="A119" s="12">
        <v>118</v>
      </c>
      <c r="B119" s="36" t="s">
        <v>312</v>
      </c>
      <c r="C119" s="12">
        <v>1</v>
      </c>
      <c r="D119" s="20">
        <v>45017.023611111108</v>
      </c>
      <c r="E119" s="20">
        <v>45017.072916666664</v>
      </c>
      <c r="F119" s="36" t="s">
        <v>47</v>
      </c>
      <c r="G119" s="36" t="s">
        <v>41</v>
      </c>
      <c r="H119" s="36" t="s">
        <v>1423</v>
      </c>
      <c r="I119" s="11">
        <v>49.32</v>
      </c>
      <c r="J119" s="36" t="s">
        <v>44</v>
      </c>
      <c r="K119" s="36" t="s">
        <v>56</v>
      </c>
      <c r="L119" s="10" t="s">
        <v>1540</v>
      </c>
      <c r="M119" s="11">
        <v>209</v>
      </c>
      <c r="N119" s="21">
        <v>45017</v>
      </c>
      <c r="O119" s="20">
        <v>2.361111110803904E-2</v>
      </c>
      <c r="P119" s="20">
        <v>7.2916666664241347E-2</v>
      </c>
      <c r="Q119" s="20">
        <v>4.9305555556202307E-2</v>
      </c>
      <c r="R119" s="20">
        <v>9.4444444444444442E-2</v>
      </c>
      <c r="S119" s="20">
        <v>0</v>
      </c>
      <c r="T119" s="10" t="s">
        <v>1401</v>
      </c>
    </row>
    <row r="120" spans="1:20">
      <c r="A120" s="12">
        <v>119</v>
      </c>
      <c r="B120" s="36" t="s">
        <v>233</v>
      </c>
      <c r="C120" s="12">
        <v>3</v>
      </c>
      <c r="D120" s="20">
        <v>45018.14166666667</v>
      </c>
      <c r="E120" s="20">
        <v>45018.210416666669</v>
      </c>
      <c r="F120" s="36" t="s">
        <v>58</v>
      </c>
      <c r="G120" s="36" t="s">
        <v>74</v>
      </c>
      <c r="H120" s="36" t="s">
        <v>1424</v>
      </c>
      <c r="I120" s="11">
        <v>11.5</v>
      </c>
      <c r="J120" s="36" t="s">
        <v>55</v>
      </c>
      <c r="K120" s="36" t="s">
        <v>1427</v>
      </c>
      <c r="L120" s="10" t="s">
        <v>1541</v>
      </c>
      <c r="M120" s="11">
        <v>134</v>
      </c>
      <c r="N120" s="21">
        <v>45018</v>
      </c>
      <c r="O120" s="20">
        <v>0.14166666667006211</v>
      </c>
      <c r="P120" s="20">
        <v>0.21041666666860692</v>
      </c>
      <c r="Q120" s="20">
        <v>6.8749999998544808E-2</v>
      </c>
      <c r="R120" s="20">
        <v>3.7499999999999999E-2</v>
      </c>
      <c r="S120" s="20">
        <v>3.1249999998544803E-2</v>
      </c>
      <c r="T120" s="10" t="s">
        <v>1400</v>
      </c>
    </row>
    <row r="121" spans="1:20">
      <c r="A121" s="12">
        <v>120</v>
      </c>
      <c r="B121" s="36" t="s">
        <v>662</v>
      </c>
      <c r="C121" s="12">
        <v>2</v>
      </c>
      <c r="D121" s="20">
        <v>45018.026388888888</v>
      </c>
      <c r="E121" s="20">
        <v>45018.070833333331</v>
      </c>
      <c r="F121" s="36" t="s">
        <v>105</v>
      </c>
      <c r="G121" s="36" t="s">
        <v>48</v>
      </c>
      <c r="H121" s="36" t="s">
        <v>49</v>
      </c>
      <c r="I121" s="11">
        <v>12.51</v>
      </c>
      <c r="J121" s="36" t="s">
        <v>55</v>
      </c>
      <c r="K121" s="36" t="s">
        <v>82</v>
      </c>
      <c r="L121" s="10" t="s">
        <v>1542</v>
      </c>
      <c r="M121" s="11">
        <v>145</v>
      </c>
      <c r="N121" s="21">
        <v>45018</v>
      </c>
      <c r="O121" s="20">
        <v>2.6388888887595385E-2</v>
      </c>
      <c r="P121" s="20">
        <v>7.0833333331393078E-2</v>
      </c>
      <c r="Q121" s="20">
        <v>4.4444444443797693E-2</v>
      </c>
      <c r="R121" s="20">
        <v>6.7361111111111108E-2</v>
      </c>
      <c r="S121" s="20">
        <v>0</v>
      </c>
      <c r="T121" s="10" t="s">
        <v>1401</v>
      </c>
    </row>
    <row r="122" spans="1:20">
      <c r="A122" s="12">
        <v>121</v>
      </c>
      <c r="B122" s="36" t="s">
        <v>101</v>
      </c>
      <c r="C122" s="12">
        <v>4</v>
      </c>
      <c r="D122" s="20">
        <v>45018.15625</v>
      </c>
      <c r="E122" s="20">
        <v>45018.259027777778</v>
      </c>
      <c r="F122" s="36" t="s">
        <v>40</v>
      </c>
      <c r="G122" s="36" t="s">
        <v>48</v>
      </c>
      <c r="H122" s="36" t="s">
        <v>1424</v>
      </c>
      <c r="I122" s="11">
        <v>12.3</v>
      </c>
      <c r="J122" s="36" t="s">
        <v>55</v>
      </c>
      <c r="K122" s="36" t="s">
        <v>103</v>
      </c>
      <c r="L122" s="10" t="s">
        <v>1543</v>
      </c>
      <c r="M122" s="11">
        <v>52</v>
      </c>
      <c r="N122" s="21">
        <v>45018</v>
      </c>
      <c r="O122" s="20">
        <v>0.15625</v>
      </c>
      <c r="P122" s="20">
        <v>0.25902777777810115</v>
      </c>
      <c r="Q122" s="20">
        <v>0.10277777777810115</v>
      </c>
      <c r="R122" s="20">
        <v>2.6388888888888889E-2</v>
      </c>
      <c r="S122" s="20">
        <v>7.6388888889212275E-2</v>
      </c>
      <c r="T122" s="10" t="s">
        <v>1400</v>
      </c>
    </row>
    <row r="123" spans="1:20">
      <c r="A123" s="12">
        <v>122</v>
      </c>
      <c r="B123" s="36" t="s">
        <v>104</v>
      </c>
      <c r="C123" s="12">
        <v>6</v>
      </c>
      <c r="D123" s="20">
        <v>45018.057638888888</v>
      </c>
      <c r="E123" s="20">
        <v>45018.116666666669</v>
      </c>
      <c r="F123" s="36" t="s">
        <v>105</v>
      </c>
      <c r="G123" s="36" t="s">
        <v>48</v>
      </c>
      <c r="H123" s="36" t="s">
        <v>1423</v>
      </c>
      <c r="I123" s="11">
        <v>20.38</v>
      </c>
      <c r="J123" s="36" t="s">
        <v>51</v>
      </c>
      <c r="K123" s="36" t="s">
        <v>64</v>
      </c>
      <c r="L123" s="10" t="s">
        <v>1435</v>
      </c>
      <c r="M123" s="11">
        <v>105</v>
      </c>
      <c r="N123" s="21">
        <v>45018</v>
      </c>
      <c r="O123" s="20">
        <v>5.7638888887595385E-2</v>
      </c>
      <c r="P123" s="20">
        <v>0.11666666666860692</v>
      </c>
      <c r="Q123" s="20">
        <v>6.9444444447678208E-2</v>
      </c>
      <c r="R123" s="20">
        <v>2.2222222222222223E-2</v>
      </c>
      <c r="S123" s="20">
        <v>3.680555555878931E-2</v>
      </c>
      <c r="T123" s="10" t="s">
        <v>1400</v>
      </c>
    </row>
    <row r="124" spans="1:20">
      <c r="A124" s="12">
        <v>123</v>
      </c>
      <c r="B124" s="36" t="s">
        <v>107</v>
      </c>
      <c r="C124" s="12">
        <v>6</v>
      </c>
      <c r="D124" s="20">
        <v>45018.131249999999</v>
      </c>
      <c r="E124" s="20">
        <v>45018.173611111109</v>
      </c>
      <c r="F124" s="36" t="s">
        <v>40</v>
      </c>
      <c r="G124" s="36" t="s">
        <v>48</v>
      </c>
      <c r="H124" s="36" t="s">
        <v>1423</v>
      </c>
      <c r="I124" s="11">
        <v>46.88</v>
      </c>
      <c r="J124" s="36" t="s">
        <v>55</v>
      </c>
      <c r="K124" s="36" t="s">
        <v>76</v>
      </c>
      <c r="L124" s="10" t="s">
        <v>1544</v>
      </c>
      <c r="M124" s="11">
        <v>24</v>
      </c>
      <c r="N124" s="21">
        <v>45018</v>
      </c>
      <c r="O124" s="20">
        <v>0.13124999999854481</v>
      </c>
      <c r="P124" s="20">
        <v>0.17361111110949423</v>
      </c>
      <c r="Q124" s="20">
        <v>4.2361111110949423E-2</v>
      </c>
      <c r="R124" s="20">
        <v>2.2916666666666665E-2</v>
      </c>
      <c r="S124" s="20">
        <v>1.9444444444282755E-2</v>
      </c>
      <c r="T124" s="10" t="s">
        <v>1400</v>
      </c>
    </row>
    <row r="125" spans="1:20">
      <c r="A125" s="12">
        <v>124</v>
      </c>
      <c r="B125" s="36" t="s">
        <v>664</v>
      </c>
      <c r="C125" s="12">
        <v>5</v>
      </c>
      <c r="D125" s="20">
        <v>45018.152083333334</v>
      </c>
      <c r="E125" s="20">
        <v>45018.223611111112</v>
      </c>
      <c r="F125" s="36" t="s">
        <v>78</v>
      </c>
      <c r="G125" s="36" t="s">
        <v>48</v>
      </c>
      <c r="H125" s="36" t="s">
        <v>1423</v>
      </c>
      <c r="I125" s="11">
        <v>10.85</v>
      </c>
      <c r="J125" s="36" t="s">
        <v>44</v>
      </c>
      <c r="K125" s="36" t="s">
        <v>1426</v>
      </c>
      <c r="L125" s="10" t="s">
        <v>1545</v>
      </c>
      <c r="M125" s="11">
        <v>222</v>
      </c>
      <c r="N125" s="21">
        <v>45018</v>
      </c>
      <c r="O125" s="20">
        <v>0.15208333333430346</v>
      </c>
      <c r="P125" s="20">
        <v>0.22361111111240461</v>
      </c>
      <c r="Q125" s="20">
        <v>7.1527777778101154E-2</v>
      </c>
      <c r="R125" s="20">
        <v>9.583333333333334E-2</v>
      </c>
      <c r="S125" s="20">
        <v>0</v>
      </c>
      <c r="T125" s="10" t="s">
        <v>1401</v>
      </c>
    </row>
    <row r="126" spans="1:20">
      <c r="A126" s="12">
        <v>125</v>
      </c>
      <c r="B126" s="36" t="s">
        <v>666</v>
      </c>
      <c r="C126" s="12">
        <v>2</v>
      </c>
      <c r="D126" s="20">
        <v>45018.12222222222</v>
      </c>
      <c r="E126" s="20">
        <v>45018.259027777778</v>
      </c>
      <c r="F126" s="36" t="s">
        <v>78</v>
      </c>
      <c r="G126" s="36" t="s">
        <v>48</v>
      </c>
      <c r="H126" s="36" t="s">
        <v>1424</v>
      </c>
      <c r="I126" s="11">
        <v>24.66</v>
      </c>
      <c r="J126" s="36" t="s">
        <v>44</v>
      </c>
      <c r="K126" s="36" t="s">
        <v>56</v>
      </c>
      <c r="L126" s="10" t="s">
        <v>1546</v>
      </c>
      <c r="M126" s="11">
        <v>184</v>
      </c>
      <c r="N126" s="21">
        <v>45018</v>
      </c>
      <c r="O126" s="20">
        <v>0.12222222222044365</v>
      </c>
      <c r="P126" s="20">
        <v>0.25902777777810115</v>
      </c>
      <c r="Q126" s="20">
        <v>0.1368055555576575</v>
      </c>
      <c r="R126" s="20">
        <v>5.8333333333333334E-2</v>
      </c>
      <c r="S126" s="20">
        <v>7.8472222224324151E-2</v>
      </c>
      <c r="T126" s="10" t="s">
        <v>1400</v>
      </c>
    </row>
    <row r="127" spans="1:20">
      <c r="A127" s="12">
        <v>126</v>
      </c>
      <c r="B127" s="36" t="s">
        <v>668</v>
      </c>
      <c r="C127" s="12">
        <v>3</v>
      </c>
      <c r="D127" s="20">
        <v>45018.114583333336</v>
      </c>
      <c r="E127" s="20">
        <v>45018.216666666667</v>
      </c>
      <c r="F127" s="36" t="s">
        <v>105</v>
      </c>
      <c r="G127" s="36" t="s">
        <v>48</v>
      </c>
      <c r="H127" s="36" t="s">
        <v>1424</v>
      </c>
      <c r="I127" s="11">
        <v>41.82</v>
      </c>
      <c r="J127" s="36" t="s">
        <v>44</v>
      </c>
      <c r="K127" s="36" t="s">
        <v>1427</v>
      </c>
      <c r="L127" s="10" t="s">
        <v>1547</v>
      </c>
      <c r="M127" s="11">
        <v>165</v>
      </c>
      <c r="N127" s="21">
        <v>45018</v>
      </c>
      <c r="O127" s="20">
        <v>0.11458333333575865</v>
      </c>
      <c r="P127" s="20">
        <v>0.21666666666715173</v>
      </c>
      <c r="Q127" s="20">
        <v>0.10208333333139308</v>
      </c>
      <c r="R127" s="20">
        <v>9.6527777777777782E-2</v>
      </c>
      <c r="S127" s="20">
        <v>5.5555555536153101E-3</v>
      </c>
      <c r="T127" s="10" t="s">
        <v>1400</v>
      </c>
    </row>
    <row r="128" spans="1:20">
      <c r="A128" s="12">
        <v>127</v>
      </c>
      <c r="B128" s="36" t="s">
        <v>109</v>
      </c>
      <c r="C128" s="12">
        <v>4</v>
      </c>
      <c r="D128" s="20">
        <v>45018.029166666667</v>
      </c>
      <c r="E128" s="20">
        <v>45018.102777777778</v>
      </c>
      <c r="F128" s="36" t="s">
        <v>40</v>
      </c>
      <c r="G128" s="36" t="s">
        <v>48</v>
      </c>
      <c r="H128" s="36" t="s">
        <v>1424</v>
      </c>
      <c r="I128" s="11">
        <v>32.82</v>
      </c>
      <c r="J128" s="36" t="s">
        <v>44</v>
      </c>
      <c r="K128" s="36" t="s">
        <v>76</v>
      </c>
      <c r="L128" s="10" t="s">
        <v>1468</v>
      </c>
      <c r="M128" s="11">
        <v>72</v>
      </c>
      <c r="N128" s="21">
        <v>45018</v>
      </c>
      <c r="O128" s="20">
        <v>2.9166666667151731E-2</v>
      </c>
      <c r="P128" s="20">
        <v>0.10277777777810115</v>
      </c>
      <c r="Q128" s="20">
        <v>7.3611111110949423E-2</v>
      </c>
      <c r="R128" s="20">
        <v>2.0833333333333332E-2</v>
      </c>
      <c r="S128" s="20">
        <v>5.2777777777616094E-2</v>
      </c>
      <c r="T128" s="10" t="s">
        <v>1400</v>
      </c>
    </row>
    <row r="129" spans="1:20">
      <c r="A129" s="12">
        <v>128</v>
      </c>
      <c r="B129" s="36" t="s">
        <v>670</v>
      </c>
      <c r="C129" s="12">
        <v>5</v>
      </c>
      <c r="D129" s="20">
        <v>45018.063194444447</v>
      </c>
      <c r="E129" s="20">
        <v>45018.144444444442</v>
      </c>
      <c r="F129" s="36" t="s">
        <v>58</v>
      </c>
      <c r="G129" s="36" t="s">
        <v>48</v>
      </c>
      <c r="H129" s="36" t="s">
        <v>49</v>
      </c>
      <c r="I129" s="11">
        <v>49.36</v>
      </c>
      <c r="J129" s="36" t="s">
        <v>51</v>
      </c>
      <c r="K129" s="36" t="s">
        <v>82</v>
      </c>
      <c r="L129" s="10" t="s">
        <v>1548</v>
      </c>
      <c r="M129" s="11">
        <v>239</v>
      </c>
      <c r="N129" s="21">
        <v>45018</v>
      </c>
      <c r="O129" s="20">
        <v>6.3194444446708076E-2</v>
      </c>
      <c r="P129" s="20">
        <v>0.1444444444423425</v>
      </c>
      <c r="Q129" s="20">
        <v>9.1666666662301097E-2</v>
      </c>
      <c r="R129" s="20">
        <v>0.11944444444444445</v>
      </c>
      <c r="S129" s="20">
        <v>0</v>
      </c>
      <c r="T129" s="10" t="s">
        <v>1401</v>
      </c>
    </row>
    <row r="130" spans="1:20">
      <c r="A130" s="12">
        <v>129</v>
      </c>
      <c r="B130" s="36" t="s">
        <v>672</v>
      </c>
      <c r="C130" s="12">
        <v>5</v>
      </c>
      <c r="D130" s="20">
        <v>45018.02847222222</v>
      </c>
      <c r="E130" s="20">
        <v>45018.111805555556</v>
      </c>
      <c r="F130" s="36" t="s">
        <v>58</v>
      </c>
      <c r="G130" s="36" t="s">
        <v>48</v>
      </c>
      <c r="H130" s="36" t="s">
        <v>1424</v>
      </c>
      <c r="I130" s="11">
        <v>49.3</v>
      </c>
      <c r="J130" s="36" t="s">
        <v>55</v>
      </c>
      <c r="K130" s="36" t="s">
        <v>1427</v>
      </c>
      <c r="L130" s="10" t="s">
        <v>1549</v>
      </c>
      <c r="M130" s="11">
        <v>106</v>
      </c>
      <c r="N130" s="21">
        <v>45018</v>
      </c>
      <c r="O130" s="20">
        <v>2.8472222220443655E-2</v>
      </c>
      <c r="P130" s="20">
        <v>0.11180555555620231</v>
      </c>
      <c r="Q130" s="20">
        <v>8.3333333335758653E-2</v>
      </c>
      <c r="R130" s="20">
        <v>5.5555555555555552E-2</v>
      </c>
      <c r="S130" s="20">
        <v>2.77777777802031E-2</v>
      </c>
      <c r="T130" s="10" t="s">
        <v>1400</v>
      </c>
    </row>
    <row r="131" spans="1:20">
      <c r="A131" s="12">
        <v>130</v>
      </c>
      <c r="B131" s="36" t="s">
        <v>111</v>
      </c>
      <c r="C131" s="12">
        <v>4</v>
      </c>
      <c r="D131" s="20">
        <v>45018.018055555556</v>
      </c>
      <c r="E131" s="20">
        <v>45018.063888888886</v>
      </c>
      <c r="F131" s="36" t="s">
        <v>58</v>
      </c>
      <c r="G131" s="36" t="s">
        <v>48</v>
      </c>
      <c r="H131" s="36" t="s">
        <v>1424</v>
      </c>
      <c r="I131" s="11">
        <v>38.130000000000003</v>
      </c>
      <c r="J131" s="36" t="s">
        <v>44</v>
      </c>
      <c r="K131" s="36" t="s">
        <v>64</v>
      </c>
      <c r="L131" s="10" t="s">
        <v>1435</v>
      </c>
      <c r="M131" s="11">
        <v>35</v>
      </c>
      <c r="N131" s="21">
        <v>45018</v>
      </c>
      <c r="O131" s="20">
        <v>1.8055555556202307E-2</v>
      </c>
      <c r="P131" s="20">
        <v>6.3888888886140194E-2</v>
      </c>
      <c r="Q131" s="20">
        <v>4.5833333329937886E-2</v>
      </c>
      <c r="R131" s="20">
        <v>1.7361111111111112E-2</v>
      </c>
      <c r="S131" s="20">
        <v>2.8472222218826775E-2</v>
      </c>
      <c r="T131" s="10" t="s">
        <v>1400</v>
      </c>
    </row>
    <row r="132" spans="1:20">
      <c r="A132" s="12">
        <v>131</v>
      </c>
      <c r="B132" s="36" t="s">
        <v>340</v>
      </c>
      <c r="C132" s="12">
        <v>5</v>
      </c>
      <c r="D132" s="20">
        <v>45018.029861111114</v>
      </c>
      <c r="E132" s="20">
        <v>45018.179166666669</v>
      </c>
      <c r="F132" s="36" t="s">
        <v>40</v>
      </c>
      <c r="G132" s="36" t="s">
        <v>48</v>
      </c>
      <c r="H132" s="36" t="s">
        <v>1424</v>
      </c>
      <c r="I132" s="11">
        <v>42.41</v>
      </c>
      <c r="J132" s="36" t="s">
        <v>51</v>
      </c>
      <c r="K132" s="36" t="s">
        <v>90</v>
      </c>
      <c r="L132" s="10" t="s">
        <v>1550</v>
      </c>
      <c r="M132" s="11">
        <v>157</v>
      </c>
      <c r="N132" s="21">
        <v>45018</v>
      </c>
      <c r="O132" s="20">
        <v>2.9861111113859806E-2</v>
      </c>
      <c r="P132" s="20">
        <v>0.17916666666860692</v>
      </c>
      <c r="Q132" s="20">
        <v>0.15972222222141377</v>
      </c>
      <c r="R132" s="20">
        <v>8.3333333333333329E-2</v>
      </c>
      <c r="S132" s="20">
        <v>6.5972222221413787E-2</v>
      </c>
      <c r="T132" s="10" t="s">
        <v>1400</v>
      </c>
    </row>
    <row r="133" spans="1:20">
      <c r="A133" s="12">
        <v>132</v>
      </c>
      <c r="B133" s="36" t="s">
        <v>675</v>
      </c>
      <c r="C133" s="12">
        <v>2</v>
      </c>
      <c r="D133" s="20">
        <v>45018.05972222222</v>
      </c>
      <c r="E133" s="20">
        <v>45018.113194444442</v>
      </c>
      <c r="F133" s="36" t="s">
        <v>78</v>
      </c>
      <c r="G133" s="36" t="s">
        <v>41</v>
      </c>
      <c r="H133" s="36" t="s">
        <v>1423</v>
      </c>
      <c r="I133" s="11">
        <v>30.96</v>
      </c>
      <c r="J133" s="36" t="s">
        <v>55</v>
      </c>
      <c r="K133" s="36" t="s">
        <v>56</v>
      </c>
      <c r="L133" s="10" t="s">
        <v>1551</v>
      </c>
      <c r="M133" s="11">
        <v>206</v>
      </c>
      <c r="N133" s="21">
        <v>45018</v>
      </c>
      <c r="O133" s="20">
        <v>5.9722222220443655E-2</v>
      </c>
      <c r="P133" s="20">
        <v>0.1131944444423425</v>
      </c>
      <c r="Q133" s="20">
        <v>5.3472222221898846E-2</v>
      </c>
      <c r="R133" s="20">
        <v>7.0833333333333331E-2</v>
      </c>
      <c r="S133" s="20">
        <v>0</v>
      </c>
      <c r="T133" s="10" t="s">
        <v>1401</v>
      </c>
    </row>
    <row r="134" spans="1:20">
      <c r="A134" s="12">
        <v>133</v>
      </c>
      <c r="B134" s="36" t="s">
        <v>209</v>
      </c>
      <c r="C134" s="12">
        <v>6</v>
      </c>
      <c r="D134" s="20">
        <v>45018.037499999999</v>
      </c>
      <c r="E134" s="20">
        <v>45018.161111111112</v>
      </c>
      <c r="F134" s="36" t="s">
        <v>58</v>
      </c>
      <c r="G134" s="36" t="s">
        <v>48</v>
      </c>
      <c r="H134" s="36" t="s">
        <v>1424</v>
      </c>
      <c r="I134" s="11">
        <v>39.74</v>
      </c>
      <c r="J134" s="36" t="s">
        <v>51</v>
      </c>
      <c r="K134" s="36" t="s">
        <v>60</v>
      </c>
      <c r="L134" s="10" t="s">
        <v>1552</v>
      </c>
      <c r="M134" s="11">
        <v>182</v>
      </c>
      <c r="N134" s="21">
        <v>45018</v>
      </c>
      <c r="O134" s="20">
        <v>3.7499999998544808E-2</v>
      </c>
      <c r="P134" s="20">
        <v>0.16111111111240461</v>
      </c>
      <c r="Q134" s="20">
        <v>0.13402777778052646</v>
      </c>
      <c r="R134" s="20">
        <v>7.4305555555555555E-2</v>
      </c>
      <c r="S134" s="20">
        <v>4.9305555558304251E-2</v>
      </c>
      <c r="T134" s="10" t="s">
        <v>1400</v>
      </c>
    </row>
    <row r="135" spans="1:20">
      <c r="A135" s="12">
        <v>134</v>
      </c>
      <c r="B135" s="36" t="s">
        <v>678</v>
      </c>
      <c r="C135" s="12">
        <v>6</v>
      </c>
      <c r="D135" s="20">
        <v>45018.004861111112</v>
      </c>
      <c r="E135" s="20">
        <v>45018.161111111112</v>
      </c>
      <c r="F135" s="36" t="s">
        <v>105</v>
      </c>
      <c r="G135" s="36" t="s">
        <v>41</v>
      </c>
      <c r="H135" s="36" t="s">
        <v>1424</v>
      </c>
      <c r="I135" s="11">
        <v>30.1</v>
      </c>
      <c r="J135" s="36" t="s">
        <v>44</v>
      </c>
      <c r="K135" s="36" t="s">
        <v>82</v>
      </c>
      <c r="L135" s="10" t="s">
        <v>1553</v>
      </c>
      <c r="M135" s="11">
        <v>120</v>
      </c>
      <c r="N135" s="21">
        <v>45018</v>
      </c>
      <c r="O135" s="20">
        <v>4.8611111124046147E-3</v>
      </c>
      <c r="P135" s="20">
        <v>0.16111111111240461</v>
      </c>
      <c r="Q135" s="20">
        <v>0.15625</v>
      </c>
      <c r="R135" s="20">
        <v>3.3333333333333333E-2</v>
      </c>
      <c r="S135" s="20">
        <v>0.12291666666666667</v>
      </c>
      <c r="T135" s="10" t="s">
        <v>1400</v>
      </c>
    </row>
    <row r="136" spans="1:20">
      <c r="A136" s="12">
        <v>135</v>
      </c>
      <c r="B136" s="36" t="s">
        <v>361</v>
      </c>
      <c r="C136" s="12">
        <v>1</v>
      </c>
      <c r="D136" s="20">
        <v>45018.041666666664</v>
      </c>
      <c r="E136" s="20">
        <v>45018.125694444447</v>
      </c>
      <c r="F136" s="36" t="s">
        <v>47</v>
      </c>
      <c r="G136" s="36" t="s">
        <v>41</v>
      </c>
      <c r="H136" s="36" t="s">
        <v>1424</v>
      </c>
      <c r="I136" s="11">
        <v>34.700000000000003</v>
      </c>
      <c r="J136" s="36" t="s">
        <v>51</v>
      </c>
      <c r="K136" s="36" t="s">
        <v>52</v>
      </c>
      <c r="L136" s="10" t="s">
        <v>1554</v>
      </c>
      <c r="M136" s="11">
        <v>260</v>
      </c>
      <c r="N136" s="21">
        <v>45018</v>
      </c>
      <c r="O136" s="20">
        <v>4.1666666664241347E-2</v>
      </c>
      <c r="P136" s="20">
        <v>0.12569444444670808</v>
      </c>
      <c r="Q136" s="20">
        <v>9.44444444491334E-2</v>
      </c>
      <c r="R136" s="20">
        <v>6.1111111111111109E-2</v>
      </c>
      <c r="S136" s="20">
        <v>2.2916666671355612E-2</v>
      </c>
      <c r="T136" s="10" t="s">
        <v>1400</v>
      </c>
    </row>
    <row r="137" spans="1:20">
      <c r="A137" s="12">
        <v>136</v>
      </c>
      <c r="B137" s="36" t="s">
        <v>113</v>
      </c>
      <c r="C137" s="12">
        <v>1</v>
      </c>
      <c r="D137" s="20">
        <v>45018.076388888891</v>
      </c>
      <c r="E137" s="20">
        <v>45018.209027777775</v>
      </c>
      <c r="F137" s="36" t="s">
        <v>105</v>
      </c>
      <c r="G137" s="36" t="s">
        <v>48</v>
      </c>
      <c r="H137" s="36" t="s">
        <v>1424</v>
      </c>
      <c r="I137" s="11">
        <v>30.25</v>
      </c>
      <c r="J137" s="36" t="s">
        <v>51</v>
      </c>
      <c r="K137" s="36" t="s">
        <v>56</v>
      </c>
      <c r="L137" s="10" t="s">
        <v>1448</v>
      </c>
      <c r="M137" s="11">
        <v>80</v>
      </c>
      <c r="N137" s="21">
        <v>45018</v>
      </c>
      <c r="O137" s="20">
        <v>7.6388888890505768E-2</v>
      </c>
      <c r="P137" s="20">
        <v>0.20902777777519077</v>
      </c>
      <c r="Q137" s="20">
        <v>0.14305555555135166</v>
      </c>
      <c r="R137" s="20">
        <v>9.0277777777777769E-3</v>
      </c>
      <c r="S137" s="20">
        <v>0.12361111110690723</v>
      </c>
      <c r="T137" s="10" t="s">
        <v>1400</v>
      </c>
    </row>
    <row r="138" spans="1:20">
      <c r="A138" s="12">
        <v>137</v>
      </c>
      <c r="B138" s="36" t="s">
        <v>115</v>
      </c>
      <c r="C138" s="12">
        <v>3</v>
      </c>
      <c r="D138" s="20">
        <v>45018.056250000001</v>
      </c>
      <c r="E138" s="20">
        <v>45018.174305555556</v>
      </c>
      <c r="F138" s="36" t="s">
        <v>40</v>
      </c>
      <c r="G138" s="36" t="s">
        <v>74</v>
      </c>
      <c r="H138" s="36" t="s">
        <v>1424</v>
      </c>
      <c r="I138" s="11">
        <v>12.4</v>
      </c>
      <c r="J138" s="36" t="s">
        <v>51</v>
      </c>
      <c r="K138" s="36" t="s">
        <v>64</v>
      </c>
      <c r="L138" s="10" t="s">
        <v>1466</v>
      </c>
      <c r="M138" s="11">
        <v>63</v>
      </c>
      <c r="N138" s="21">
        <v>45018</v>
      </c>
      <c r="O138" s="20">
        <v>5.6250000001455192E-2</v>
      </c>
      <c r="P138" s="20">
        <v>0.17430555555620231</v>
      </c>
      <c r="Q138" s="20">
        <v>0.12847222222141377</v>
      </c>
      <c r="R138" s="20">
        <v>2.8472222222222222E-2</v>
      </c>
      <c r="S138" s="20">
        <v>8.9583333332524898E-2</v>
      </c>
      <c r="T138" s="10" t="s">
        <v>1400</v>
      </c>
    </row>
    <row r="139" spans="1:20">
      <c r="A139" s="12">
        <v>138</v>
      </c>
      <c r="B139" s="36" t="s">
        <v>681</v>
      </c>
      <c r="C139" s="12">
        <v>2</v>
      </c>
      <c r="D139" s="20">
        <v>45018.158333333333</v>
      </c>
      <c r="E139" s="20">
        <v>45018.214583333334</v>
      </c>
      <c r="F139" s="36" t="s">
        <v>58</v>
      </c>
      <c r="G139" s="36" t="s">
        <v>74</v>
      </c>
      <c r="H139" s="36" t="s">
        <v>1423</v>
      </c>
      <c r="I139" s="11">
        <v>32.79</v>
      </c>
      <c r="J139" s="36" t="s">
        <v>51</v>
      </c>
      <c r="K139" s="36" t="s">
        <v>137</v>
      </c>
      <c r="L139" s="10" t="s">
        <v>1555</v>
      </c>
      <c r="M139" s="11">
        <v>238</v>
      </c>
      <c r="N139" s="21">
        <v>45018</v>
      </c>
      <c r="O139" s="20">
        <v>0.15833333333284827</v>
      </c>
      <c r="P139" s="20">
        <v>0.21458333333430346</v>
      </c>
      <c r="Q139" s="20">
        <v>6.6666666668121863E-2</v>
      </c>
      <c r="R139" s="20">
        <v>6.7361111111111108E-2</v>
      </c>
      <c r="S139" s="20">
        <v>0</v>
      </c>
      <c r="T139" s="10" t="s">
        <v>1401</v>
      </c>
    </row>
    <row r="140" spans="1:20">
      <c r="A140" s="12">
        <v>139</v>
      </c>
      <c r="B140" s="36" t="s">
        <v>117</v>
      </c>
      <c r="C140" s="12">
        <v>3</v>
      </c>
      <c r="D140" s="20">
        <v>45018.027777777781</v>
      </c>
      <c r="E140" s="20">
        <v>45018.193749999999</v>
      </c>
      <c r="F140" s="36" t="s">
        <v>58</v>
      </c>
      <c r="G140" s="36" t="s">
        <v>48</v>
      </c>
      <c r="H140" s="36" t="s">
        <v>1424</v>
      </c>
      <c r="I140" s="11">
        <v>47.2</v>
      </c>
      <c r="J140" s="36" t="s">
        <v>44</v>
      </c>
      <c r="K140" s="36" t="s">
        <v>60</v>
      </c>
      <c r="L140" s="10" t="s">
        <v>1435</v>
      </c>
      <c r="M140" s="11">
        <v>35</v>
      </c>
      <c r="N140" s="21">
        <v>45018</v>
      </c>
      <c r="O140" s="20">
        <v>2.7777777781011537E-2</v>
      </c>
      <c r="P140" s="20">
        <v>0.19374999999854481</v>
      </c>
      <c r="Q140" s="20">
        <v>0.16597222221753327</v>
      </c>
      <c r="R140" s="20">
        <v>1.8055555555555554E-2</v>
      </c>
      <c r="S140" s="20">
        <v>0.14791666666197772</v>
      </c>
      <c r="T140" s="10" t="s">
        <v>1400</v>
      </c>
    </row>
    <row r="141" spans="1:20">
      <c r="A141" s="12">
        <v>140</v>
      </c>
      <c r="B141" s="36" t="s">
        <v>683</v>
      </c>
      <c r="C141" s="12">
        <v>4</v>
      </c>
      <c r="D141" s="20">
        <v>45018.15902777778</v>
      </c>
      <c r="E141" s="20">
        <v>45018.270138888889</v>
      </c>
      <c r="F141" s="36" t="s">
        <v>58</v>
      </c>
      <c r="G141" s="36" t="s">
        <v>48</v>
      </c>
      <c r="H141" s="36" t="s">
        <v>49</v>
      </c>
      <c r="I141" s="11">
        <v>32.130000000000003</v>
      </c>
      <c r="J141" s="36" t="s">
        <v>44</v>
      </c>
      <c r="K141" s="36" t="s">
        <v>103</v>
      </c>
      <c r="L141" s="10" t="s">
        <v>1556</v>
      </c>
      <c r="M141" s="11">
        <v>191</v>
      </c>
      <c r="N141" s="21">
        <v>45018</v>
      </c>
      <c r="O141" s="20">
        <v>0.15902777777955635</v>
      </c>
      <c r="P141" s="20">
        <v>0.27013888888905058</v>
      </c>
      <c r="Q141" s="20">
        <v>0.11111111110949423</v>
      </c>
      <c r="R141" s="20">
        <v>8.1944444444444445E-2</v>
      </c>
      <c r="S141" s="20">
        <v>2.9166666665049801E-2</v>
      </c>
      <c r="T141" s="10" t="s">
        <v>1400</v>
      </c>
    </row>
    <row r="142" spans="1:20">
      <c r="A142" s="12">
        <v>141</v>
      </c>
      <c r="B142" s="36" t="s">
        <v>119</v>
      </c>
      <c r="C142" s="12">
        <v>4</v>
      </c>
      <c r="D142" s="20">
        <v>45018.081944444442</v>
      </c>
      <c r="E142" s="20">
        <v>45018.239583333336</v>
      </c>
      <c r="F142" s="36" t="s">
        <v>78</v>
      </c>
      <c r="G142" s="36" t="s">
        <v>74</v>
      </c>
      <c r="H142" s="36" t="s">
        <v>1424</v>
      </c>
      <c r="I142" s="11">
        <v>41.56</v>
      </c>
      <c r="J142" s="36" t="s">
        <v>55</v>
      </c>
      <c r="K142" s="36" t="s">
        <v>90</v>
      </c>
      <c r="L142" s="10" t="s">
        <v>1466</v>
      </c>
      <c r="M142" s="11">
        <v>21</v>
      </c>
      <c r="N142" s="21">
        <v>45018</v>
      </c>
      <c r="O142" s="20">
        <v>8.1944444442342501E-2</v>
      </c>
      <c r="P142" s="20">
        <v>0.23958333333575865</v>
      </c>
      <c r="Q142" s="20">
        <v>0.15763888889341615</v>
      </c>
      <c r="R142" s="20">
        <v>1.9444444444444445E-2</v>
      </c>
      <c r="S142" s="20">
        <v>0.13819444444897172</v>
      </c>
      <c r="T142" s="10" t="s">
        <v>1400</v>
      </c>
    </row>
    <row r="143" spans="1:20">
      <c r="A143" s="12">
        <v>142</v>
      </c>
      <c r="B143" s="36" t="s">
        <v>685</v>
      </c>
      <c r="C143" s="12">
        <v>3</v>
      </c>
      <c r="D143" s="20">
        <v>45018.086805555555</v>
      </c>
      <c r="E143" s="20">
        <v>45018.170138888891</v>
      </c>
      <c r="F143" s="36" t="s">
        <v>40</v>
      </c>
      <c r="G143" s="36" t="s">
        <v>48</v>
      </c>
      <c r="H143" s="36" t="s">
        <v>1424</v>
      </c>
      <c r="I143" s="11">
        <v>16.29</v>
      </c>
      <c r="J143" s="36" t="s">
        <v>51</v>
      </c>
      <c r="K143" s="36" t="s">
        <v>76</v>
      </c>
      <c r="L143" s="10" t="s">
        <v>1557</v>
      </c>
      <c r="M143" s="11">
        <v>181</v>
      </c>
      <c r="N143" s="21">
        <v>45018</v>
      </c>
      <c r="O143" s="20">
        <v>8.6805555554747116E-2</v>
      </c>
      <c r="P143" s="20">
        <v>0.17013888889050577</v>
      </c>
      <c r="Q143" s="20">
        <v>9.3750000002425324E-2</v>
      </c>
      <c r="R143" s="20">
        <v>4.8611111111111112E-2</v>
      </c>
      <c r="S143" s="20">
        <v>3.4722222224647548E-2</v>
      </c>
      <c r="T143" s="10" t="s">
        <v>1400</v>
      </c>
    </row>
    <row r="144" spans="1:20">
      <c r="A144" s="12">
        <v>143</v>
      </c>
      <c r="B144" s="36" t="s">
        <v>121</v>
      </c>
      <c r="C144" s="12">
        <v>4</v>
      </c>
      <c r="D144" s="20">
        <v>45018.022222222222</v>
      </c>
      <c r="E144" s="20">
        <v>45018.1875</v>
      </c>
      <c r="F144" s="36" t="s">
        <v>40</v>
      </c>
      <c r="G144" s="36" t="s">
        <v>48</v>
      </c>
      <c r="H144" s="36" t="s">
        <v>49</v>
      </c>
      <c r="I144" s="11">
        <v>48.26</v>
      </c>
      <c r="J144" s="36" t="s">
        <v>44</v>
      </c>
      <c r="K144" s="36" t="s">
        <v>1427</v>
      </c>
      <c r="L144" s="10" t="s">
        <v>1513</v>
      </c>
      <c r="M144" s="11">
        <v>50</v>
      </c>
      <c r="N144" s="21">
        <v>45018</v>
      </c>
      <c r="O144" s="20">
        <v>2.2222222221898846E-2</v>
      </c>
      <c r="P144" s="20">
        <v>0.1875</v>
      </c>
      <c r="Q144" s="20">
        <v>0.16527777777810115</v>
      </c>
      <c r="R144" s="20">
        <v>1.1111111111111112E-2</v>
      </c>
      <c r="S144" s="20">
        <v>0.15416666666699003</v>
      </c>
      <c r="T144" s="10" t="s">
        <v>1400</v>
      </c>
    </row>
    <row r="145" spans="1:20">
      <c r="A145" s="12">
        <v>144</v>
      </c>
      <c r="B145" s="36" t="s">
        <v>687</v>
      </c>
      <c r="C145" s="12">
        <v>1</v>
      </c>
      <c r="D145" s="20">
        <v>45018.123611111114</v>
      </c>
      <c r="E145" s="20">
        <v>45018.230555555558</v>
      </c>
      <c r="F145" s="36" t="s">
        <v>40</v>
      </c>
      <c r="G145" s="36" t="s">
        <v>41</v>
      </c>
      <c r="H145" s="36" t="s">
        <v>1424</v>
      </c>
      <c r="I145" s="11">
        <v>11.22</v>
      </c>
      <c r="J145" s="36" t="s">
        <v>51</v>
      </c>
      <c r="K145" s="36" t="s">
        <v>1427</v>
      </c>
      <c r="L145" s="10" t="s">
        <v>1558</v>
      </c>
      <c r="M145" s="11">
        <v>185</v>
      </c>
      <c r="N145" s="21">
        <v>45018</v>
      </c>
      <c r="O145" s="20">
        <v>0.12361111111385981</v>
      </c>
      <c r="P145" s="20">
        <v>0.2305555555576575</v>
      </c>
      <c r="Q145" s="20">
        <v>0.11736111111046436</v>
      </c>
      <c r="R145" s="20">
        <v>0.10416666666666667</v>
      </c>
      <c r="S145" s="20">
        <v>2.7777777771310075E-3</v>
      </c>
      <c r="T145" s="10" t="s">
        <v>1400</v>
      </c>
    </row>
    <row r="146" spans="1:20">
      <c r="A146" s="12">
        <v>145</v>
      </c>
      <c r="B146" s="36" t="s">
        <v>689</v>
      </c>
      <c r="C146" s="12">
        <v>5</v>
      </c>
      <c r="D146" s="20">
        <v>45018.025694444441</v>
      </c>
      <c r="E146" s="20">
        <v>45018.070833333331</v>
      </c>
      <c r="F146" s="36" t="s">
        <v>58</v>
      </c>
      <c r="G146" s="36" t="s">
        <v>41</v>
      </c>
      <c r="H146" s="36" t="s">
        <v>1424</v>
      </c>
      <c r="I146" s="11">
        <v>11.32</v>
      </c>
      <c r="J146" s="36" t="s">
        <v>51</v>
      </c>
      <c r="K146" s="36" t="s">
        <v>137</v>
      </c>
      <c r="L146" s="10" t="s">
        <v>1559</v>
      </c>
      <c r="M146" s="11">
        <v>126</v>
      </c>
      <c r="N146" s="21">
        <v>45018</v>
      </c>
      <c r="O146" s="20">
        <v>2.569444444088731E-2</v>
      </c>
      <c r="P146" s="20">
        <v>7.0833333331393078E-2</v>
      </c>
      <c r="Q146" s="20">
        <v>5.5555555557172433E-2</v>
      </c>
      <c r="R146" s="20">
        <v>7.3611111111111113E-2</v>
      </c>
      <c r="S146" s="20">
        <v>0</v>
      </c>
      <c r="T146" s="10" t="s">
        <v>1401</v>
      </c>
    </row>
    <row r="147" spans="1:20">
      <c r="A147" s="12">
        <v>146</v>
      </c>
      <c r="B147" s="36" t="s">
        <v>123</v>
      </c>
      <c r="C147" s="12">
        <v>6</v>
      </c>
      <c r="D147" s="20">
        <v>45018.069444444445</v>
      </c>
      <c r="E147" s="20">
        <v>45018.120833333334</v>
      </c>
      <c r="F147" s="36" t="s">
        <v>78</v>
      </c>
      <c r="G147" s="36" t="s">
        <v>48</v>
      </c>
      <c r="H147" s="36" t="s">
        <v>1424</v>
      </c>
      <c r="I147" s="11">
        <v>38.4</v>
      </c>
      <c r="J147" s="36" t="s">
        <v>55</v>
      </c>
      <c r="K147" s="36" t="s">
        <v>103</v>
      </c>
      <c r="L147" s="10" t="s">
        <v>1509</v>
      </c>
      <c r="M147" s="11">
        <v>62</v>
      </c>
      <c r="N147" s="21">
        <v>45018</v>
      </c>
      <c r="O147" s="20">
        <v>6.9444444445252884E-2</v>
      </c>
      <c r="P147" s="20">
        <v>0.12083333333430346</v>
      </c>
      <c r="Q147" s="20">
        <v>5.1388888889050577E-2</v>
      </c>
      <c r="R147" s="20">
        <v>3.2638888888888891E-2</v>
      </c>
      <c r="S147" s="20">
        <v>1.8750000000161693E-2</v>
      </c>
      <c r="T147" s="10" t="s">
        <v>1400</v>
      </c>
    </row>
    <row r="148" spans="1:20">
      <c r="A148" s="12">
        <v>147</v>
      </c>
      <c r="B148" s="36" t="s">
        <v>691</v>
      </c>
      <c r="C148" s="12">
        <v>4</v>
      </c>
      <c r="D148" s="20">
        <v>45018.137499999997</v>
      </c>
      <c r="E148" s="20">
        <v>45018.206944444442</v>
      </c>
      <c r="F148" s="36" t="s">
        <v>78</v>
      </c>
      <c r="G148" s="36" t="s">
        <v>74</v>
      </c>
      <c r="H148" s="36" t="s">
        <v>1424</v>
      </c>
      <c r="I148" s="11">
        <v>27.14</v>
      </c>
      <c r="J148" s="36" t="s">
        <v>55</v>
      </c>
      <c r="K148" s="36" t="s">
        <v>64</v>
      </c>
      <c r="L148" s="10" t="s">
        <v>1560</v>
      </c>
      <c r="M148" s="11">
        <v>84</v>
      </c>
      <c r="N148" s="21">
        <v>45018</v>
      </c>
      <c r="O148" s="20">
        <v>0.13749999999708962</v>
      </c>
      <c r="P148" s="20">
        <v>0.2069444444423425</v>
      </c>
      <c r="Q148" s="20">
        <v>6.9444444445252884E-2</v>
      </c>
      <c r="R148" s="20">
        <v>2.2916666666666665E-2</v>
      </c>
      <c r="S148" s="20">
        <v>4.6527777778586216E-2</v>
      </c>
      <c r="T148" s="10" t="s">
        <v>1400</v>
      </c>
    </row>
    <row r="149" spans="1:20">
      <c r="A149" s="12">
        <v>148</v>
      </c>
      <c r="B149" s="36" t="s">
        <v>693</v>
      </c>
      <c r="C149" s="12">
        <v>6</v>
      </c>
      <c r="D149" s="20">
        <v>45018.161111111112</v>
      </c>
      <c r="E149" s="20">
        <v>45018.249305555553</v>
      </c>
      <c r="F149" s="36" t="s">
        <v>78</v>
      </c>
      <c r="G149" s="36" t="s">
        <v>48</v>
      </c>
      <c r="H149" s="36" t="s">
        <v>1423</v>
      </c>
      <c r="I149" s="11">
        <v>46.26</v>
      </c>
      <c r="J149" s="36" t="s">
        <v>51</v>
      </c>
      <c r="K149" s="36" t="s">
        <v>64</v>
      </c>
      <c r="L149" s="10" t="s">
        <v>1561</v>
      </c>
      <c r="M149" s="11">
        <v>212</v>
      </c>
      <c r="N149" s="21">
        <v>45018</v>
      </c>
      <c r="O149" s="20">
        <v>0.16111111111240461</v>
      </c>
      <c r="P149" s="20">
        <v>0.24930555555329192</v>
      </c>
      <c r="Q149" s="20">
        <v>9.8611111107553981E-2</v>
      </c>
      <c r="R149" s="20">
        <v>0.11041666666666666</v>
      </c>
      <c r="S149" s="20">
        <v>0</v>
      </c>
      <c r="T149" s="10" t="s">
        <v>1401</v>
      </c>
    </row>
    <row r="150" spans="1:20">
      <c r="A150" s="12">
        <v>149</v>
      </c>
      <c r="B150" s="36" t="s">
        <v>695</v>
      </c>
      <c r="C150" s="12">
        <v>4</v>
      </c>
      <c r="D150" s="20">
        <v>45018.065972222219</v>
      </c>
      <c r="E150" s="20">
        <v>45018.201388888891</v>
      </c>
      <c r="F150" s="36" t="s">
        <v>47</v>
      </c>
      <c r="G150" s="36" t="s">
        <v>74</v>
      </c>
      <c r="H150" s="36" t="s">
        <v>1424</v>
      </c>
      <c r="I150" s="11">
        <v>15.92</v>
      </c>
      <c r="J150" s="36" t="s">
        <v>51</v>
      </c>
      <c r="K150" s="36" t="s">
        <v>52</v>
      </c>
      <c r="L150" s="10" t="s">
        <v>1562</v>
      </c>
      <c r="M150" s="11">
        <v>226</v>
      </c>
      <c r="N150" s="21">
        <v>45018</v>
      </c>
      <c r="O150" s="20">
        <v>6.5972222218988463E-2</v>
      </c>
      <c r="P150" s="20">
        <v>0.20138888889050577</v>
      </c>
      <c r="Q150" s="20">
        <v>0.14583333333818396</v>
      </c>
      <c r="R150" s="20">
        <v>9.6527777777777782E-2</v>
      </c>
      <c r="S150" s="20">
        <v>3.8888888893739537E-2</v>
      </c>
      <c r="T150" s="10" t="s">
        <v>1400</v>
      </c>
    </row>
    <row r="151" spans="1:20">
      <c r="A151" s="12">
        <v>150</v>
      </c>
      <c r="B151" s="36" t="s">
        <v>697</v>
      </c>
      <c r="C151" s="12">
        <v>6</v>
      </c>
      <c r="D151" s="20">
        <v>45018.025694444441</v>
      </c>
      <c r="E151" s="20">
        <v>45018.131944444445</v>
      </c>
      <c r="F151" s="36" t="s">
        <v>105</v>
      </c>
      <c r="G151" s="36" t="s">
        <v>48</v>
      </c>
      <c r="H151" s="36" t="s">
        <v>1423</v>
      </c>
      <c r="I151" s="11">
        <v>48.43</v>
      </c>
      <c r="J151" s="36" t="s">
        <v>44</v>
      </c>
      <c r="K151" s="36" t="s">
        <v>76</v>
      </c>
      <c r="L151" s="10" t="s">
        <v>1563</v>
      </c>
      <c r="M151" s="11">
        <v>150</v>
      </c>
      <c r="N151" s="21">
        <v>45018</v>
      </c>
      <c r="O151" s="20">
        <v>2.569444444088731E-2</v>
      </c>
      <c r="P151" s="20">
        <v>0.13194444444525288</v>
      </c>
      <c r="Q151" s="20">
        <v>0.10625000000436557</v>
      </c>
      <c r="R151" s="20">
        <v>7.3611111111111113E-2</v>
      </c>
      <c r="S151" s="20">
        <v>3.2638888893254461E-2</v>
      </c>
      <c r="T151" s="10" t="s">
        <v>1400</v>
      </c>
    </row>
    <row r="152" spans="1:20">
      <c r="A152" s="12">
        <v>151</v>
      </c>
      <c r="B152" s="36" t="s">
        <v>699</v>
      </c>
      <c r="C152" s="12">
        <v>2</v>
      </c>
      <c r="D152" s="20">
        <v>45018.135416666664</v>
      </c>
      <c r="E152" s="20">
        <v>45018.286805555559</v>
      </c>
      <c r="F152" s="36" t="s">
        <v>40</v>
      </c>
      <c r="G152" s="36" t="s">
        <v>41</v>
      </c>
      <c r="H152" s="36" t="s">
        <v>1424</v>
      </c>
      <c r="I152" s="11">
        <v>41.51</v>
      </c>
      <c r="J152" s="36" t="s">
        <v>51</v>
      </c>
      <c r="K152" s="36" t="s">
        <v>90</v>
      </c>
      <c r="L152" s="10" t="s">
        <v>1564</v>
      </c>
      <c r="M152" s="11">
        <v>132</v>
      </c>
      <c r="N152" s="21">
        <v>45018</v>
      </c>
      <c r="O152" s="20">
        <v>0.13541666666424135</v>
      </c>
      <c r="P152" s="20">
        <v>0.28680555555911269</v>
      </c>
      <c r="Q152" s="20">
        <v>0.161805555561538</v>
      </c>
      <c r="R152" s="20">
        <v>1.3194444444444444E-2</v>
      </c>
      <c r="S152" s="20">
        <v>0.13819444445042689</v>
      </c>
      <c r="T152" s="10" t="s">
        <v>1400</v>
      </c>
    </row>
    <row r="153" spans="1:20">
      <c r="A153" s="12">
        <v>152</v>
      </c>
      <c r="B153" s="36" t="s">
        <v>125</v>
      </c>
      <c r="C153" s="12">
        <v>6</v>
      </c>
      <c r="D153" s="20">
        <v>45018.051388888889</v>
      </c>
      <c r="E153" s="20">
        <v>45018.119444444441</v>
      </c>
      <c r="F153" s="36" t="s">
        <v>40</v>
      </c>
      <c r="G153" s="36" t="s">
        <v>48</v>
      </c>
      <c r="H153" s="36" t="s">
        <v>1423</v>
      </c>
      <c r="I153" s="11">
        <v>25.57</v>
      </c>
      <c r="J153" s="36" t="s">
        <v>55</v>
      </c>
      <c r="K153" s="36" t="s">
        <v>90</v>
      </c>
      <c r="L153" s="10" t="s">
        <v>1445</v>
      </c>
      <c r="M153" s="11">
        <v>56</v>
      </c>
      <c r="N153" s="21">
        <v>45018</v>
      </c>
      <c r="O153" s="20">
        <v>5.1388888889050577E-2</v>
      </c>
      <c r="P153" s="20">
        <v>0.11944444444088731</v>
      </c>
      <c r="Q153" s="20">
        <v>6.8055555551836733E-2</v>
      </c>
      <c r="R153" s="20">
        <v>8.3333333333333332E-3</v>
      </c>
      <c r="S153" s="20">
        <v>5.9722222218503401E-2</v>
      </c>
      <c r="T153" s="10" t="s">
        <v>1400</v>
      </c>
    </row>
    <row r="154" spans="1:20">
      <c r="A154" s="12">
        <v>153</v>
      </c>
      <c r="B154" s="36" t="s">
        <v>539</v>
      </c>
      <c r="C154" s="12">
        <v>1</v>
      </c>
      <c r="D154" s="20">
        <v>45018.129166666666</v>
      </c>
      <c r="E154" s="20">
        <v>45018.226388888892</v>
      </c>
      <c r="F154" s="36" t="s">
        <v>58</v>
      </c>
      <c r="G154" s="36" t="s">
        <v>74</v>
      </c>
      <c r="H154" s="36" t="s">
        <v>1423</v>
      </c>
      <c r="I154" s="11">
        <v>42.84</v>
      </c>
      <c r="J154" s="36" t="s">
        <v>51</v>
      </c>
      <c r="K154" s="36" t="s">
        <v>103</v>
      </c>
      <c r="L154" s="10" t="s">
        <v>1565</v>
      </c>
      <c r="M154" s="11">
        <v>203</v>
      </c>
      <c r="N154" s="21">
        <v>45018</v>
      </c>
      <c r="O154" s="20">
        <v>0.12916666666569654</v>
      </c>
      <c r="P154" s="20">
        <v>0.22638888889196096</v>
      </c>
      <c r="Q154" s="20">
        <v>0.10763888889293109</v>
      </c>
      <c r="R154" s="20">
        <v>6.1805555555555558E-2</v>
      </c>
      <c r="S154" s="20">
        <v>3.5416666670708863E-2</v>
      </c>
      <c r="T154" s="10" t="s">
        <v>1400</v>
      </c>
    </row>
    <row r="155" spans="1:20">
      <c r="A155" s="12">
        <v>154</v>
      </c>
      <c r="B155" s="36" t="s">
        <v>702</v>
      </c>
      <c r="C155" s="12">
        <v>6</v>
      </c>
      <c r="D155" s="20">
        <v>45018.089583333334</v>
      </c>
      <c r="E155" s="20">
        <v>45018.15</v>
      </c>
      <c r="F155" s="36" t="s">
        <v>105</v>
      </c>
      <c r="G155" s="36" t="s">
        <v>74</v>
      </c>
      <c r="H155" s="36" t="s">
        <v>1424</v>
      </c>
      <c r="I155" s="11">
        <v>17.2</v>
      </c>
      <c r="J155" s="36" t="s">
        <v>44</v>
      </c>
      <c r="K155" s="36" t="s">
        <v>90</v>
      </c>
      <c r="L155" s="10" t="s">
        <v>1566</v>
      </c>
      <c r="M155" s="11">
        <v>144</v>
      </c>
      <c r="N155" s="21">
        <v>45018</v>
      </c>
      <c r="O155" s="20">
        <v>8.9583333334303461E-2</v>
      </c>
      <c r="P155" s="20">
        <v>0.15000000000145519</v>
      </c>
      <c r="Q155" s="20">
        <v>6.0416666667151731E-2</v>
      </c>
      <c r="R155" s="20">
        <v>5.6944444444444443E-2</v>
      </c>
      <c r="S155" s="20">
        <v>3.4722222227072941E-3</v>
      </c>
      <c r="T155" s="10" t="s">
        <v>1400</v>
      </c>
    </row>
    <row r="156" spans="1:20">
      <c r="A156" s="12">
        <v>155</v>
      </c>
      <c r="B156" s="36" t="s">
        <v>704</v>
      </c>
      <c r="C156" s="12">
        <v>2</v>
      </c>
      <c r="D156" s="20">
        <v>45018.078472222223</v>
      </c>
      <c r="E156" s="20">
        <v>45018.197222222225</v>
      </c>
      <c r="F156" s="36" t="s">
        <v>47</v>
      </c>
      <c r="G156" s="36" t="s">
        <v>48</v>
      </c>
      <c r="H156" s="36" t="s">
        <v>1424</v>
      </c>
      <c r="I156" s="11">
        <v>25.72</v>
      </c>
      <c r="J156" s="36" t="s">
        <v>55</v>
      </c>
      <c r="K156" s="36" t="s">
        <v>137</v>
      </c>
      <c r="L156" s="10" t="s">
        <v>1567</v>
      </c>
      <c r="M156" s="11">
        <v>136</v>
      </c>
      <c r="N156" s="21">
        <v>45018</v>
      </c>
      <c r="O156" s="20">
        <v>7.8472222223354038E-2</v>
      </c>
      <c r="P156" s="20">
        <v>0.19722222222480923</v>
      </c>
      <c r="Q156" s="20">
        <v>0.11875000000145519</v>
      </c>
      <c r="R156" s="20">
        <v>6.9444444444444448E-2</v>
      </c>
      <c r="S156" s="20">
        <v>4.9305555557010744E-2</v>
      </c>
      <c r="T156" s="10" t="s">
        <v>1400</v>
      </c>
    </row>
    <row r="157" spans="1:20">
      <c r="A157" s="12">
        <v>156</v>
      </c>
      <c r="B157" s="36" t="s">
        <v>127</v>
      </c>
      <c r="C157" s="12">
        <v>4</v>
      </c>
      <c r="D157" s="20">
        <v>45018.027777777781</v>
      </c>
      <c r="E157" s="20">
        <v>45018.178472222222</v>
      </c>
      <c r="F157" s="36" t="s">
        <v>78</v>
      </c>
      <c r="G157" s="36" t="s">
        <v>41</v>
      </c>
      <c r="H157" s="36" t="s">
        <v>1424</v>
      </c>
      <c r="I157" s="11">
        <v>19.03</v>
      </c>
      <c r="J157" s="36" t="s">
        <v>44</v>
      </c>
      <c r="K157" s="36" t="s">
        <v>1426</v>
      </c>
      <c r="L157" s="10" t="s">
        <v>1445</v>
      </c>
      <c r="M157" s="11">
        <v>56</v>
      </c>
      <c r="N157" s="21">
        <v>45018</v>
      </c>
      <c r="O157" s="20">
        <v>2.7777777781011537E-2</v>
      </c>
      <c r="P157" s="20">
        <v>0.17847222222189885</v>
      </c>
      <c r="Q157" s="20">
        <v>0.15069444444088731</v>
      </c>
      <c r="R157" s="20">
        <v>4.1666666666666666E-3</v>
      </c>
      <c r="S157" s="20">
        <v>0.14652777777422066</v>
      </c>
      <c r="T157" s="10" t="s">
        <v>1400</v>
      </c>
    </row>
    <row r="158" spans="1:20">
      <c r="A158" s="12">
        <v>157</v>
      </c>
      <c r="B158" s="36" t="s">
        <v>706</v>
      </c>
      <c r="C158" s="12">
        <v>5</v>
      </c>
      <c r="D158" s="20">
        <v>45018.140277777777</v>
      </c>
      <c r="E158" s="20">
        <v>45018.260416666664</v>
      </c>
      <c r="F158" s="36" t="s">
        <v>78</v>
      </c>
      <c r="G158" s="36" t="s">
        <v>74</v>
      </c>
      <c r="H158" s="36" t="s">
        <v>1424</v>
      </c>
      <c r="I158" s="11">
        <v>28.48</v>
      </c>
      <c r="J158" s="36" t="s">
        <v>51</v>
      </c>
      <c r="K158" s="36" t="s">
        <v>1427</v>
      </c>
      <c r="L158" s="10" t="s">
        <v>1568</v>
      </c>
      <c r="M158" s="11">
        <v>271</v>
      </c>
      <c r="N158" s="21">
        <v>45018</v>
      </c>
      <c r="O158" s="20">
        <v>0.14027777777664596</v>
      </c>
      <c r="P158" s="20">
        <v>0.26041666666424135</v>
      </c>
      <c r="Q158" s="20">
        <v>0.13055555555426204</v>
      </c>
      <c r="R158" s="20">
        <v>0.10416666666666667</v>
      </c>
      <c r="S158" s="20">
        <v>1.59722222209287E-2</v>
      </c>
      <c r="T158" s="10" t="s">
        <v>1400</v>
      </c>
    </row>
    <row r="159" spans="1:20">
      <c r="A159" s="12">
        <v>158</v>
      </c>
      <c r="B159" s="36" t="s">
        <v>306</v>
      </c>
      <c r="C159" s="12">
        <v>5</v>
      </c>
      <c r="D159" s="20">
        <v>45018.114583333336</v>
      </c>
      <c r="E159" s="20">
        <v>45018.165972222225</v>
      </c>
      <c r="F159" s="36" t="s">
        <v>78</v>
      </c>
      <c r="G159" s="36" t="s">
        <v>48</v>
      </c>
      <c r="H159" s="36" t="s">
        <v>1424</v>
      </c>
      <c r="I159" s="11">
        <v>48.75</v>
      </c>
      <c r="J159" s="36" t="s">
        <v>44</v>
      </c>
      <c r="K159" s="36" t="s">
        <v>60</v>
      </c>
      <c r="L159" s="10" t="s">
        <v>1569</v>
      </c>
      <c r="M159" s="11">
        <v>310</v>
      </c>
      <c r="N159" s="21">
        <v>45018</v>
      </c>
      <c r="O159" s="20">
        <v>0.11458333333575865</v>
      </c>
      <c r="P159" s="20">
        <v>0.16597222222480923</v>
      </c>
      <c r="Q159" s="20">
        <v>5.1388888889050577E-2</v>
      </c>
      <c r="R159" s="20">
        <v>9.375E-2</v>
      </c>
      <c r="S159" s="20">
        <v>0</v>
      </c>
      <c r="T159" s="10" t="s">
        <v>1401</v>
      </c>
    </row>
    <row r="160" spans="1:20">
      <c r="A160" s="12">
        <v>159</v>
      </c>
      <c r="B160" s="36" t="s">
        <v>709</v>
      </c>
      <c r="C160" s="12">
        <v>1</v>
      </c>
      <c r="D160" s="20">
        <v>45018.006944444445</v>
      </c>
      <c r="E160" s="20">
        <v>45018.052083333336</v>
      </c>
      <c r="F160" s="36" t="s">
        <v>78</v>
      </c>
      <c r="G160" s="36" t="s">
        <v>74</v>
      </c>
      <c r="H160" s="36" t="s">
        <v>1424</v>
      </c>
      <c r="I160" s="11">
        <v>47.81</v>
      </c>
      <c r="J160" s="36" t="s">
        <v>51</v>
      </c>
      <c r="K160" s="36" t="s">
        <v>52</v>
      </c>
      <c r="L160" s="10" t="s">
        <v>1570</v>
      </c>
      <c r="M160" s="11">
        <v>253</v>
      </c>
      <c r="N160" s="21">
        <v>45018</v>
      </c>
      <c r="O160" s="20">
        <v>6.9444444452528842E-3</v>
      </c>
      <c r="P160" s="20">
        <v>5.2083333335758653E-2</v>
      </c>
      <c r="Q160" s="20">
        <v>5.5555555557172433E-2</v>
      </c>
      <c r="R160" s="20">
        <v>5.1388888888888887E-2</v>
      </c>
      <c r="S160" s="20">
        <v>0</v>
      </c>
      <c r="T160" s="10" t="s">
        <v>1401</v>
      </c>
    </row>
    <row r="161" spans="1:20">
      <c r="A161" s="12">
        <v>160</v>
      </c>
      <c r="B161" s="36" t="s">
        <v>181</v>
      </c>
      <c r="C161" s="12">
        <v>6</v>
      </c>
      <c r="D161" s="20">
        <v>45018.04583333333</v>
      </c>
      <c r="E161" s="20">
        <v>45018.189583333333</v>
      </c>
      <c r="F161" s="36" t="s">
        <v>58</v>
      </c>
      <c r="G161" s="36" t="s">
        <v>48</v>
      </c>
      <c r="H161" s="36" t="s">
        <v>1424</v>
      </c>
      <c r="I161" s="11">
        <v>26.02</v>
      </c>
      <c r="J161" s="36" t="s">
        <v>55</v>
      </c>
      <c r="K161" s="36" t="s">
        <v>64</v>
      </c>
      <c r="L161" s="10" t="s">
        <v>1571</v>
      </c>
      <c r="M161" s="11">
        <v>156</v>
      </c>
      <c r="N161" s="21">
        <v>45018</v>
      </c>
      <c r="O161" s="20">
        <v>4.5833333329937886E-2</v>
      </c>
      <c r="P161" s="20">
        <v>0.18958333333284827</v>
      </c>
      <c r="Q161" s="20">
        <v>0.14375000000291038</v>
      </c>
      <c r="R161" s="20">
        <v>4.6527777777777779E-2</v>
      </c>
      <c r="S161" s="20">
        <v>9.7222222225132604E-2</v>
      </c>
      <c r="T161" s="10" t="s">
        <v>1400</v>
      </c>
    </row>
    <row r="162" spans="1:20">
      <c r="A162" s="12">
        <v>161</v>
      </c>
      <c r="B162" s="36" t="s">
        <v>129</v>
      </c>
      <c r="C162" s="12">
        <v>6</v>
      </c>
      <c r="D162" s="20">
        <v>45018.03125</v>
      </c>
      <c r="E162" s="20">
        <v>45018.182638888888</v>
      </c>
      <c r="F162" s="36" t="s">
        <v>58</v>
      </c>
      <c r="G162" s="36" t="s">
        <v>48</v>
      </c>
      <c r="H162" s="36" t="s">
        <v>1424</v>
      </c>
      <c r="I162" s="11">
        <v>18.86</v>
      </c>
      <c r="J162" s="36" t="s">
        <v>55</v>
      </c>
      <c r="K162" s="36" t="s">
        <v>103</v>
      </c>
      <c r="L162" s="10" t="s">
        <v>1445</v>
      </c>
      <c r="M162" s="11">
        <v>84</v>
      </c>
      <c r="N162" s="21">
        <v>45018</v>
      </c>
      <c r="O162" s="20">
        <v>3.125E-2</v>
      </c>
      <c r="P162" s="20">
        <v>0.18263888888759539</v>
      </c>
      <c r="Q162" s="20">
        <v>0.15138888888759539</v>
      </c>
      <c r="R162" s="20">
        <v>3.9583333333333331E-2</v>
      </c>
      <c r="S162" s="20">
        <v>0.11180555555426205</v>
      </c>
      <c r="T162" s="10" t="s">
        <v>1400</v>
      </c>
    </row>
    <row r="163" spans="1:20">
      <c r="A163" s="12">
        <v>162</v>
      </c>
      <c r="B163" s="36" t="s">
        <v>131</v>
      </c>
      <c r="C163" s="12">
        <v>4</v>
      </c>
      <c r="D163" s="20">
        <v>45018.039583333331</v>
      </c>
      <c r="E163" s="20">
        <v>45018.106944444444</v>
      </c>
      <c r="F163" s="36" t="s">
        <v>105</v>
      </c>
      <c r="G163" s="36" t="s">
        <v>48</v>
      </c>
      <c r="H163" s="36" t="s">
        <v>1424</v>
      </c>
      <c r="I163" s="11">
        <v>17.55</v>
      </c>
      <c r="J163" s="36" t="s">
        <v>55</v>
      </c>
      <c r="K163" s="36" t="s">
        <v>103</v>
      </c>
      <c r="L163" s="10" t="s">
        <v>1544</v>
      </c>
      <c r="M163" s="11">
        <v>72</v>
      </c>
      <c r="N163" s="21">
        <v>45018</v>
      </c>
      <c r="O163" s="20">
        <v>3.9583333331393078E-2</v>
      </c>
      <c r="P163" s="20">
        <v>0.10694444444379769</v>
      </c>
      <c r="Q163" s="20">
        <v>6.7361111112404615E-2</v>
      </c>
      <c r="R163" s="20">
        <v>1.7361111111111112E-2</v>
      </c>
      <c r="S163" s="20">
        <v>5.0000000001293503E-2</v>
      </c>
      <c r="T163" s="10" t="s">
        <v>1400</v>
      </c>
    </row>
    <row r="164" spans="1:20">
      <c r="A164" s="12">
        <v>163</v>
      </c>
      <c r="B164" s="36" t="s">
        <v>712</v>
      </c>
      <c r="C164" s="12">
        <v>1</v>
      </c>
      <c r="D164" s="20">
        <v>45018.065972222219</v>
      </c>
      <c r="E164" s="20">
        <v>45018.17291666667</v>
      </c>
      <c r="F164" s="36" t="s">
        <v>47</v>
      </c>
      <c r="G164" s="36" t="s">
        <v>48</v>
      </c>
      <c r="H164" s="36" t="s">
        <v>1424</v>
      </c>
      <c r="I164" s="11">
        <v>14.94</v>
      </c>
      <c r="J164" s="36" t="s">
        <v>51</v>
      </c>
      <c r="K164" s="36" t="s">
        <v>60</v>
      </c>
      <c r="L164" s="10" t="s">
        <v>1572</v>
      </c>
      <c r="M164" s="11">
        <v>271</v>
      </c>
      <c r="N164" s="21">
        <v>45018</v>
      </c>
      <c r="O164" s="20">
        <v>6.5972222218988463E-2</v>
      </c>
      <c r="P164" s="20">
        <v>0.17291666667006211</v>
      </c>
      <c r="Q164" s="20">
        <v>0.11736111111774032</v>
      </c>
      <c r="R164" s="20">
        <v>4.9305555555555554E-2</v>
      </c>
      <c r="S164" s="20">
        <v>5.7638888895518103E-2</v>
      </c>
      <c r="T164" s="10" t="s">
        <v>1400</v>
      </c>
    </row>
    <row r="165" spans="1:20">
      <c r="A165" s="12">
        <v>164</v>
      </c>
      <c r="B165" s="36" t="s">
        <v>714</v>
      </c>
      <c r="C165" s="12">
        <v>2</v>
      </c>
      <c r="D165" s="20">
        <v>45018.106944444444</v>
      </c>
      <c r="E165" s="20">
        <v>45018.251388888886</v>
      </c>
      <c r="F165" s="36" t="s">
        <v>40</v>
      </c>
      <c r="G165" s="36" t="s">
        <v>41</v>
      </c>
      <c r="H165" s="36" t="s">
        <v>1424</v>
      </c>
      <c r="I165" s="11">
        <v>47.53</v>
      </c>
      <c r="J165" s="36" t="s">
        <v>55</v>
      </c>
      <c r="K165" s="36" t="s">
        <v>64</v>
      </c>
      <c r="L165" s="10" t="s">
        <v>1573</v>
      </c>
      <c r="M165" s="11">
        <v>170</v>
      </c>
      <c r="N165" s="21">
        <v>45018</v>
      </c>
      <c r="O165" s="20">
        <v>0.10694444444379769</v>
      </c>
      <c r="P165" s="20">
        <v>0.25138888888614019</v>
      </c>
      <c r="Q165" s="20">
        <v>0.1444444444423425</v>
      </c>
      <c r="R165" s="20">
        <v>7.2916666666666671E-2</v>
      </c>
      <c r="S165" s="20">
        <v>7.1527777775675816E-2</v>
      </c>
      <c r="T165" s="10" t="s">
        <v>1400</v>
      </c>
    </row>
    <row r="166" spans="1:20">
      <c r="A166" s="12">
        <v>165</v>
      </c>
      <c r="B166" s="36" t="s">
        <v>716</v>
      </c>
      <c r="C166" s="12">
        <v>3</v>
      </c>
      <c r="D166" s="20">
        <v>45018.097916666666</v>
      </c>
      <c r="E166" s="20">
        <v>45018.216666666667</v>
      </c>
      <c r="F166" s="36" t="s">
        <v>78</v>
      </c>
      <c r="G166" s="36" t="s">
        <v>41</v>
      </c>
      <c r="H166" s="36" t="s">
        <v>1424</v>
      </c>
      <c r="I166" s="11">
        <v>41.9</v>
      </c>
      <c r="J166" s="36" t="s">
        <v>51</v>
      </c>
      <c r="K166" s="36" t="s">
        <v>1427</v>
      </c>
      <c r="L166" s="10" t="s">
        <v>1574</v>
      </c>
      <c r="M166" s="11">
        <v>90</v>
      </c>
      <c r="N166" s="21">
        <v>45018</v>
      </c>
      <c r="O166" s="20">
        <v>9.7916666665696539E-2</v>
      </c>
      <c r="P166" s="20">
        <v>0.21666666666715173</v>
      </c>
      <c r="Q166" s="20">
        <v>0.12916666666812185</v>
      </c>
      <c r="R166" s="20">
        <v>3.888888888888889E-2</v>
      </c>
      <c r="S166" s="20">
        <v>7.9861111112566302E-2</v>
      </c>
      <c r="T166" s="10" t="s">
        <v>1400</v>
      </c>
    </row>
    <row r="167" spans="1:20">
      <c r="A167" s="12">
        <v>166</v>
      </c>
      <c r="B167" s="36" t="s">
        <v>133</v>
      </c>
      <c r="C167" s="12">
        <v>1</v>
      </c>
      <c r="D167" s="20">
        <v>45018.054166666669</v>
      </c>
      <c r="E167" s="20">
        <v>45018.113888888889</v>
      </c>
      <c r="F167" s="36" t="s">
        <v>40</v>
      </c>
      <c r="G167" s="36" t="s">
        <v>48</v>
      </c>
      <c r="H167" s="36" t="s">
        <v>49</v>
      </c>
      <c r="I167" s="11">
        <v>43.95</v>
      </c>
      <c r="J167" s="36" t="s">
        <v>51</v>
      </c>
      <c r="K167" s="36" t="s">
        <v>1427</v>
      </c>
      <c r="L167" s="10" t="s">
        <v>1575</v>
      </c>
      <c r="M167" s="11">
        <v>46</v>
      </c>
      <c r="N167" s="21">
        <v>45018</v>
      </c>
      <c r="O167" s="20">
        <v>5.4166666668606922E-2</v>
      </c>
      <c r="P167" s="20">
        <v>0.11388888888905058</v>
      </c>
      <c r="Q167" s="20">
        <v>7.0138888887110326E-2</v>
      </c>
      <c r="R167" s="20">
        <v>1.5277777777777777E-2</v>
      </c>
      <c r="S167" s="20">
        <v>4.4444444442665876E-2</v>
      </c>
      <c r="T167" s="10" t="s">
        <v>1400</v>
      </c>
    </row>
    <row r="168" spans="1:20">
      <c r="A168" s="12">
        <v>167</v>
      </c>
      <c r="B168" s="36" t="s">
        <v>718</v>
      </c>
      <c r="C168" s="12">
        <v>6</v>
      </c>
      <c r="D168" s="20">
        <v>45018.054861111108</v>
      </c>
      <c r="E168" s="20">
        <v>45018.115277777775</v>
      </c>
      <c r="F168" s="36" t="s">
        <v>58</v>
      </c>
      <c r="G168" s="36" t="s">
        <v>48</v>
      </c>
      <c r="H168" s="36" t="s">
        <v>1423</v>
      </c>
      <c r="I168" s="11">
        <v>42.74</v>
      </c>
      <c r="J168" s="36" t="s">
        <v>55</v>
      </c>
      <c r="K168" s="36" t="s">
        <v>76</v>
      </c>
      <c r="L168" s="10" t="s">
        <v>1576</v>
      </c>
      <c r="M168" s="11">
        <v>152</v>
      </c>
      <c r="N168" s="21">
        <v>45018</v>
      </c>
      <c r="O168" s="20">
        <v>5.486111110803904E-2</v>
      </c>
      <c r="P168" s="20">
        <v>0.11527777777519077</v>
      </c>
      <c r="Q168" s="20">
        <v>6.0416666667151731E-2</v>
      </c>
      <c r="R168" s="20">
        <v>5.2777777777777778E-2</v>
      </c>
      <c r="S168" s="20">
        <v>7.6388888893739459E-3</v>
      </c>
      <c r="T168" s="10" t="s">
        <v>1400</v>
      </c>
    </row>
    <row r="169" spans="1:20">
      <c r="A169" s="12">
        <v>168</v>
      </c>
      <c r="B169" s="36" t="s">
        <v>135</v>
      </c>
      <c r="C169" s="12">
        <v>4</v>
      </c>
      <c r="D169" s="20">
        <v>45018.086805555555</v>
      </c>
      <c r="E169" s="20">
        <v>45018.140972222223</v>
      </c>
      <c r="F169" s="36" t="s">
        <v>105</v>
      </c>
      <c r="G169" s="36" t="s">
        <v>48</v>
      </c>
      <c r="H169" s="36" t="s">
        <v>1424</v>
      </c>
      <c r="I169" s="11">
        <v>17.09</v>
      </c>
      <c r="J169" s="36" t="s">
        <v>55</v>
      </c>
      <c r="K169" s="36" t="s">
        <v>137</v>
      </c>
      <c r="L169" s="10" t="s">
        <v>1577</v>
      </c>
      <c r="M169" s="11">
        <v>44</v>
      </c>
      <c r="N169" s="21">
        <v>45018</v>
      </c>
      <c r="O169" s="20">
        <v>8.6805555554747116E-2</v>
      </c>
      <c r="P169" s="20">
        <v>0.14097222222335404</v>
      </c>
      <c r="Q169" s="20">
        <v>5.4166666668606922E-2</v>
      </c>
      <c r="R169" s="20">
        <v>4.8611111111111112E-3</v>
      </c>
      <c r="S169" s="20">
        <v>4.9305555557495814E-2</v>
      </c>
      <c r="T169" s="10" t="s">
        <v>1400</v>
      </c>
    </row>
    <row r="170" spans="1:20">
      <c r="A170" s="12">
        <v>169</v>
      </c>
      <c r="B170" s="36" t="s">
        <v>396</v>
      </c>
      <c r="C170" s="12">
        <v>1</v>
      </c>
      <c r="D170" s="20">
        <v>45018.080555555556</v>
      </c>
      <c r="E170" s="20">
        <v>45018.218055555553</v>
      </c>
      <c r="F170" s="36" t="s">
        <v>78</v>
      </c>
      <c r="G170" s="36" t="s">
        <v>48</v>
      </c>
      <c r="H170" s="36" t="s">
        <v>1423</v>
      </c>
      <c r="I170" s="11">
        <v>16.62</v>
      </c>
      <c r="J170" s="36" t="s">
        <v>44</v>
      </c>
      <c r="K170" s="36" t="s">
        <v>103</v>
      </c>
      <c r="L170" s="10" t="s">
        <v>1578</v>
      </c>
      <c r="M170" s="11">
        <v>154</v>
      </c>
      <c r="N170" s="21">
        <v>45018</v>
      </c>
      <c r="O170" s="20">
        <v>8.0555555556202307E-2</v>
      </c>
      <c r="P170" s="20">
        <v>0.21805555555329192</v>
      </c>
      <c r="Q170" s="20">
        <v>0.13749999999708962</v>
      </c>
      <c r="R170" s="20">
        <v>7.6388888888888895E-2</v>
      </c>
      <c r="S170" s="20">
        <v>6.1111111108200722E-2</v>
      </c>
      <c r="T170" s="10" t="s">
        <v>1400</v>
      </c>
    </row>
    <row r="171" spans="1:20">
      <c r="A171" s="12">
        <v>170</v>
      </c>
      <c r="B171" s="36" t="s">
        <v>721</v>
      </c>
      <c r="C171" s="12">
        <v>2</v>
      </c>
      <c r="D171" s="20">
        <v>45018.109027777777</v>
      </c>
      <c r="E171" s="20">
        <v>45018.226388888892</v>
      </c>
      <c r="F171" s="36" t="s">
        <v>58</v>
      </c>
      <c r="G171" s="36" t="s">
        <v>41</v>
      </c>
      <c r="H171" s="36" t="s">
        <v>1424</v>
      </c>
      <c r="I171" s="11">
        <v>25.98</v>
      </c>
      <c r="J171" s="36" t="s">
        <v>44</v>
      </c>
      <c r="K171" s="36" t="s">
        <v>64</v>
      </c>
      <c r="L171" s="10" t="s">
        <v>1579</v>
      </c>
      <c r="M171" s="11">
        <v>243</v>
      </c>
      <c r="N171" s="21">
        <v>45018</v>
      </c>
      <c r="O171" s="20">
        <v>0.10902777777664596</v>
      </c>
      <c r="P171" s="20">
        <v>0.22638888889196096</v>
      </c>
      <c r="Q171" s="20">
        <v>0.117361111115315</v>
      </c>
      <c r="R171" s="20">
        <v>5.0694444444444445E-2</v>
      </c>
      <c r="S171" s="20">
        <v>6.6666666670870567E-2</v>
      </c>
      <c r="T171" s="10" t="s">
        <v>1400</v>
      </c>
    </row>
    <row r="172" spans="1:20">
      <c r="A172" s="12">
        <v>171</v>
      </c>
      <c r="B172" s="36" t="s">
        <v>404</v>
      </c>
      <c r="C172" s="12">
        <v>6</v>
      </c>
      <c r="D172" s="20">
        <v>45018.078472222223</v>
      </c>
      <c r="E172" s="20">
        <v>45018.12777777778</v>
      </c>
      <c r="F172" s="36" t="s">
        <v>58</v>
      </c>
      <c r="G172" s="36" t="s">
        <v>41</v>
      </c>
      <c r="H172" s="36" t="s">
        <v>1424</v>
      </c>
      <c r="I172" s="11">
        <v>46.56</v>
      </c>
      <c r="J172" s="36" t="s">
        <v>44</v>
      </c>
      <c r="K172" s="36" t="s">
        <v>52</v>
      </c>
      <c r="L172" s="10" t="s">
        <v>1580</v>
      </c>
      <c r="M172" s="11">
        <v>139</v>
      </c>
      <c r="N172" s="21">
        <v>45018</v>
      </c>
      <c r="O172" s="20">
        <v>7.8472222223354038E-2</v>
      </c>
      <c r="P172" s="20">
        <v>0.12777777777955635</v>
      </c>
      <c r="Q172" s="20">
        <v>4.9305555556202307E-2</v>
      </c>
      <c r="R172" s="20">
        <v>3.5416666666666666E-2</v>
      </c>
      <c r="S172" s="20">
        <v>1.3888888889535642E-2</v>
      </c>
      <c r="T172" s="10" t="s">
        <v>1400</v>
      </c>
    </row>
    <row r="173" spans="1:20">
      <c r="A173" s="12">
        <v>172</v>
      </c>
      <c r="B173" s="36" t="s">
        <v>138</v>
      </c>
      <c r="C173" s="12">
        <v>3</v>
      </c>
      <c r="D173" s="20">
        <v>45018.117361111108</v>
      </c>
      <c r="E173" s="20">
        <v>45018.254166666666</v>
      </c>
      <c r="F173" s="36" t="s">
        <v>105</v>
      </c>
      <c r="G173" s="36" t="s">
        <v>48</v>
      </c>
      <c r="H173" s="36" t="s">
        <v>1424</v>
      </c>
      <c r="I173" s="11">
        <v>45.17</v>
      </c>
      <c r="J173" s="36" t="s">
        <v>51</v>
      </c>
      <c r="K173" s="36" t="s">
        <v>56</v>
      </c>
      <c r="L173" s="10" t="s">
        <v>1454</v>
      </c>
      <c r="M173" s="11">
        <v>68</v>
      </c>
      <c r="N173" s="21">
        <v>45018</v>
      </c>
      <c r="O173" s="20">
        <v>0.11736111110803904</v>
      </c>
      <c r="P173" s="20">
        <v>0.25416666666569654</v>
      </c>
      <c r="Q173" s="20">
        <v>0.14722222222432416</v>
      </c>
      <c r="R173" s="20">
        <v>1.8749999999999999E-2</v>
      </c>
      <c r="S173" s="20">
        <v>0.11805555555765751</v>
      </c>
      <c r="T173" s="10" t="s">
        <v>1400</v>
      </c>
    </row>
    <row r="174" spans="1:20">
      <c r="A174" s="12">
        <v>173</v>
      </c>
      <c r="B174" s="36" t="s">
        <v>724</v>
      </c>
      <c r="C174" s="12">
        <v>3</v>
      </c>
      <c r="D174" s="20">
        <v>45018.012499999997</v>
      </c>
      <c r="E174" s="20">
        <v>45018.154861111114</v>
      </c>
      <c r="F174" s="36" t="s">
        <v>40</v>
      </c>
      <c r="G174" s="36" t="s">
        <v>48</v>
      </c>
      <c r="H174" s="36" t="s">
        <v>1424</v>
      </c>
      <c r="I174" s="11">
        <v>48.73</v>
      </c>
      <c r="J174" s="36" t="s">
        <v>51</v>
      </c>
      <c r="K174" s="36" t="s">
        <v>60</v>
      </c>
      <c r="L174" s="10" t="s">
        <v>1581</v>
      </c>
      <c r="M174" s="11">
        <v>177</v>
      </c>
      <c r="N174" s="21">
        <v>45018</v>
      </c>
      <c r="O174" s="20">
        <v>1.2499999997089617E-2</v>
      </c>
      <c r="P174" s="20">
        <v>0.15486111111385981</v>
      </c>
      <c r="Q174" s="20">
        <v>0.15277777778343685</v>
      </c>
      <c r="R174" s="20">
        <v>4.6527777777777779E-2</v>
      </c>
      <c r="S174" s="20">
        <v>9.583333333899241E-2</v>
      </c>
      <c r="T174" s="10" t="s">
        <v>1400</v>
      </c>
    </row>
    <row r="175" spans="1:20">
      <c r="A175" s="12">
        <v>174</v>
      </c>
      <c r="B175" s="36" t="s">
        <v>140</v>
      </c>
      <c r="C175" s="12">
        <v>5</v>
      </c>
      <c r="D175" s="20">
        <v>45018.006249999999</v>
      </c>
      <c r="E175" s="20">
        <v>45018.05</v>
      </c>
      <c r="F175" s="36" t="s">
        <v>40</v>
      </c>
      <c r="G175" s="36" t="s">
        <v>48</v>
      </c>
      <c r="H175" s="36" t="s">
        <v>1424</v>
      </c>
      <c r="I175" s="11">
        <v>48.24</v>
      </c>
      <c r="J175" s="36" t="s">
        <v>55</v>
      </c>
      <c r="K175" s="36" t="s">
        <v>137</v>
      </c>
      <c r="L175" s="10" t="s">
        <v>1465</v>
      </c>
      <c r="M175" s="11">
        <v>60</v>
      </c>
      <c r="N175" s="21">
        <v>45018</v>
      </c>
      <c r="O175" s="20">
        <v>6.2499999985448085E-3</v>
      </c>
      <c r="P175" s="20">
        <v>5.0000000002910383E-2</v>
      </c>
      <c r="Q175" s="20">
        <v>4.3750000004365575E-2</v>
      </c>
      <c r="R175" s="20">
        <v>8.3333333333333332E-3</v>
      </c>
      <c r="S175" s="20">
        <v>3.5416666671032243E-2</v>
      </c>
      <c r="T175" s="10" t="s">
        <v>1400</v>
      </c>
    </row>
    <row r="176" spans="1:20">
      <c r="A176" s="12">
        <v>175</v>
      </c>
      <c r="B176" s="36" t="s">
        <v>614</v>
      </c>
      <c r="C176" s="12">
        <v>3</v>
      </c>
      <c r="D176" s="20">
        <v>45018.060416666667</v>
      </c>
      <c r="E176" s="20">
        <v>45018.12777777778</v>
      </c>
      <c r="F176" s="36" t="s">
        <v>78</v>
      </c>
      <c r="G176" s="36" t="s">
        <v>48</v>
      </c>
      <c r="H176" s="36" t="s">
        <v>1424</v>
      </c>
      <c r="I176" s="11">
        <v>27.94</v>
      </c>
      <c r="J176" s="36" t="s">
        <v>55</v>
      </c>
      <c r="K176" s="36" t="s">
        <v>64</v>
      </c>
      <c r="L176" s="10" t="s">
        <v>1582</v>
      </c>
      <c r="M176" s="11">
        <v>144</v>
      </c>
      <c r="N176" s="21">
        <v>45018</v>
      </c>
      <c r="O176" s="20">
        <v>6.0416666667151731E-2</v>
      </c>
      <c r="P176" s="20">
        <v>0.12777777777955635</v>
      </c>
      <c r="Q176" s="20">
        <v>6.7361111112404615E-2</v>
      </c>
      <c r="R176" s="20">
        <v>3.2638888888888891E-2</v>
      </c>
      <c r="S176" s="20">
        <v>3.4722222223515731E-2</v>
      </c>
      <c r="T176" s="10" t="s">
        <v>1400</v>
      </c>
    </row>
    <row r="177" spans="1:20">
      <c r="A177" s="12">
        <v>176</v>
      </c>
      <c r="B177" s="36" t="s">
        <v>142</v>
      </c>
      <c r="C177" s="12">
        <v>4</v>
      </c>
      <c r="D177" s="20">
        <v>45018.102083333331</v>
      </c>
      <c r="E177" s="20">
        <v>45018.188888888886</v>
      </c>
      <c r="F177" s="36" t="s">
        <v>58</v>
      </c>
      <c r="G177" s="36" t="s">
        <v>48</v>
      </c>
      <c r="H177" s="36" t="s">
        <v>1424</v>
      </c>
      <c r="I177" s="11">
        <v>30.5</v>
      </c>
      <c r="J177" s="36" t="s">
        <v>51</v>
      </c>
      <c r="K177" s="36" t="s">
        <v>60</v>
      </c>
      <c r="L177" s="10" t="s">
        <v>1466</v>
      </c>
      <c r="M177" s="11">
        <v>63</v>
      </c>
      <c r="N177" s="21">
        <v>45018</v>
      </c>
      <c r="O177" s="20">
        <v>0.10208333333139308</v>
      </c>
      <c r="P177" s="20">
        <v>0.18888888888614019</v>
      </c>
      <c r="Q177" s="20">
        <v>9.7222222221413787E-2</v>
      </c>
      <c r="R177" s="20">
        <v>3.3333333333333333E-2</v>
      </c>
      <c r="S177" s="20">
        <v>5.347222222141379E-2</v>
      </c>
      <c r="T177" s="10" t="s">
        <v>1400</v>
      </c>
    </row>
    <row r="178" spans="1:20">
      <c r="A178" s="12">
        <v>177</v>
      </c>
      <c r="B178" s="36" t="s">
        <v>727</v>
      </c>
      <c r="C178" s="12">
        <v>1</v>
      </c>
      <c r="D178" s="20">
        <v>45018.009722222225</v>
      </c>
      <c r="E178" s="20">
        <v>45018.051388888889</v>
      </c>
      <c r="F178" s="36" t="s">
        <v>40</v>
      </c>
      <c r="G178" s="36" t="s">
        <v>41</v>
      </c>
      <c r="H178" s="36" t="s">
        <v>1424</v>
      </c>
      <c r="I178" s="11">
        <v>10.39</v>
      </c>
      <c r="J178" s="36" t="s">
        <v>51</v>
      </c>
      <c r="K178" s="36" t="s">
        <v>1427</v>
      </c>
      <c r="L178" s="10" t="s">
        <v>1583</v>
      </c>
      <c r="M178" s="11">
        <v>173</v>
      </c>
      <c r="N178" s="21">
        <v>45018</v>
      </c>
      <c r="O178" s="20">
        <v>9.7222222248092294E-3</v>
      </c>
      <c r="P178" s="20">
        <v>5.1388888889050577E-2</v>
      </c>
      <c r="Q178" s="20">
        <v>5.2083333330908012E-2</v>
      </c>
      <c r="R178" s="20">
        <v>9.8611111111111108E-2</v>
      </c>
      <c r="S178" s="20">
        <v>0</v>
      </c>
      <c r="T178" s="10" t="s">
        <v>1401</v>
      </c>
    </row>
    <row r="179" spans="1:20">
      <c r="A179" s="12">
        <v>178</v>
      </c>
      <c r="B179" s="36" t="s">
        <v>728</v>
      </c>
      <c r="C179" s="12">
        <v>6</v>
      </c>
      <c r="D179" s="20">
        <v>45018.078472222223</v>
      </c>
      <c r="E179" s="20">
        <v>45018.220833333333</v>
      </c>
      <c r="F179" s="36" t="s">
        <v>78</v>
      </c>
      <c r="G179" s="36" t="s">
        <v>41</v>
      </c>
      <c r="H179" s="36" t="s">
        <v>1424</v>
      </c>
      <c r="I179" s="11">
        <v>31.6</v>
      </c>
      <c r="J179" s="36" t="s">
        <v>55</v>
      </c>
      <c r="K179" s="36" t="s">
        <v>137</v>
      </c>
      <c r="L179" s="10" t="s">
        <v>1584</v>
      </c>
      <c r="M179" s="11">
        <v>208</v>
      </c>
      <c r="N179" s="21">
        <v>45018</v>
      </c>
      <c r="O179" s="20">
        <v>7.8472222223354038E-2</v>
      </c>
      <c r="P179" s="20">
        <v>0.22083333333284827</v>
      </c>
      <c r="Q179" s="20">
        <v>0.14236111110949423</v>
      </c>
      <c r="R179" s="20">
        <v>0.10138888888888889</v>
      </c>
      <c r="S179" s="20">
        <v>4.0972222220605342E-2</v>
      </c>
      <c r="T179" s="10" t="s">
        <v>1400</v>
      </c>
    </row>
    <row r="180" spans="1:20">
      <c r="A180" s="12">
        <v>179</v>
      </c>
      <c r="B180" s="36" t="s">
        <v>144</v>
      </c>
      <c r="C180" s="12">
        <v>2</v>
      </c>
      <c r="D180" s="20">
        <v>45018.030555555553</v>
      </c>
      <c r="E180" s="20">
        <v>45018.130555555559</v>
      </c>
      <c r="F180" s="36" t="s">
        <v>40</v>
      </c>
      <c r="G180" s="36" t="s">
        <v>74</v>
      </c>
      <c r="H180" s="36" t="s">
        <v>1424</v>
      </c>
      <c r="I180" s="11">
        <v>13.3</v>
      </c>
      <c r="J180" s="36" t="s">
        <v>55</v>
      </c>
      <c r="K180" s="36" t="s">
        <v>64</v>
      </c>
      <c r="L180" s="10" t="s">
        <v>1509</v>
      </c>
      <c r="M180" s="11">
        <v>62</v>
      </c>
      <c r="N180" s="21">
        <v>45018</v>
      </c>
      <c r="O180" s="20">
        <v>3.0555555553291924E-2</v>
      </c>
      <c r="P180" s="20">
        <v>0.13055555555911269</v>
      </c>
      <c r="Q180" s="20">
        <v>0.10000000000582077</v>
      </c>
      <c r="R180" s="20">
        <v>1.8055555555555554E-2</v>
      </c>
      <c r="S180" s="20">
        <v>8.1944444450265219E-2</v>
      </c>
      <c r="T180" s="10" t="s">
        <v>1400</v>
      </c>
    </row>
    <row r="181" spans="1:20">
      <c r="A181" s="12">
        <v>180</v>
      </c>
      <c r="B181" s="36" t="s">
        <v>730</v>
      </c>
      <c r="C181" s="12">
        <v>1</v>
      </c>
      <c r="D181" s="20">
        <v>45018.097916666666</v>
      </c>
      <c r="E181" s="20">
        <v>45018.214583333334</v>
      </c>
      <c r="F181" s="36" t="s">
        <v>58</v>
      </c>
      <c r="G181" s="36" t="s">
        <v>41</v>
      </c>
      <c r="H181" s="36" t="s">
        <v>1424</v>
      </c>
      <c r="I181" s="11">
        <v>46.61</v>
      </c>
      <c r="J181" s="36" t="s">
        <v>55</v>
      </c>
      <c r="K181" s="36" t="s">
        <v>52</v>
      </c>
      <c r="L181" s="10" t="s">
        <v>1585</v>
      </c>
      <c r="M181" s="11">
        <v>166</v>
      </c>
      <c r="N181" s="21">
        <v>45018</v>
      </c>
      <c r="O181" s="20">
        <v>9.7916666665696539E-2</v>
      </c>
      <c r="P181" s="20">
        <v>0.21458333333430346</v>
      </c>
      <c r="Q181" s="20">
        <v>0.11666666666860692</v>
      </c>
      <c r="R181" s="20">
        <v>0.11180555555555556</v>
      </c>
      <c r="S181" s="20">
        <v>4.8611111130513751E-3</v>
      </c>
      <c r="T181" s="10" t="s">
        <v>1400</v>
      </c>
    </row>
    <row r="182" spans="1:20">
      <c r="A182" s="12">
        <v>181</v>
      </c>
      <c r="B182" s="36" t="s">
        <v>146</v>
      </c>
      <c r="C182" s="12">
        <v>1</v>
      </c>
      <c r="D182" s="20">
        <v>45018.114583333336</v>
      </c>
      <c r="E182" s="20">
        <v>45018.162499999999</v>
      </c>
      <c r="F182" s="36" t="s">
        <v>105</v>
      </c>
      <c r="G182" s="36" t="s">
        <v>41</v>
      </c>
      <c r="H182" s="36" t="s">
        <v>1424</v>
      </c>
      <c r="I182" s="11">
        <v>42.58</v>
      </c>
      <c r="J182" s="36" t="s">
        <v>51</v>
      </c>
      <c r="K182" s="36" t="s">
        <v>103</v>
      </c>
      <c r="L182" s="10" t="s">
        <v>1501</v>
      </c>
      <c r="M182" s="11">
        <v>27</v>
      </c>
      <c r="N182" s="21">
        <v>45018</v>
      </c>
      <c r="O182" s="20">
        <v>0.11458333333575865</v>
      </c>
      <c r="P182" s="20">
        <v>0.16249999999854481</v>
      </c>
      <c r="Q182" s="20">
        <v>5.833333332945282E-2</v>
      </c>
      <c r="R182" s="20">
        <v>3.8194444444444448E-2</v>
      </c>
      <c r="S182" s="20">
        <v>9.7222222183417084E-3</v>
      </c>
      <c r="T182" s="10" t="s">
        <v>1400</v>
      </c>
    </row>
    <row r="183" spans="1:20">
      <c r="A183" s="12">
        <v>182</v>
      </c>
      <c r="B183" s="36" t="s">
        <v>148</v>
      </c>
      <c r="C183" s="12">
        <v>2</v>
      </c>
      <c r="D183" s="20">
        <v>45018.161805555559</v>
      </c>
      <c r="E183" s="20">
        <v>45018.270833333336</v>
      </c>
      <c r="F183" s="36" t="s">
        <v>78</v>
      </c>
      <c r="G183" s="36" t="s">
        <v>48</v>
      </c>
      <c r="H183" s="36" t="s">
        <v>1423</v>
      </c>
      <c r="I183" s="11">
        <v>38.36</v>
      </c>
      <c r="J183" s="36" t="s">
        <v>44</v>
      </c>
      <c r="K183" s="36" t="s">
        <v>103</v>
      </c>
      <c r="L183" s="10" t="s">
        <v>1506</v>
      </c>
      <c r="M183" s="11">
        <v>38</v>
      </c>
      <c r="N183" s="21">
        <v>45018</v>
      </c>
      <c r="O183" s="20">
        <v>0.16180555555911269</v>
      </c>
      <c r="P183" s="20">
        <v>0.27083333333575865</v>
      </c>
      <c r="Q183" s="20">
        <v>0.10902777777664596</v>
      </c>
      <c r="R183" s="20">
        <v>7.6388888888888886E-3</v>
      </c>
      <c r="S183" s="20">
        <v>0.10138888888775707</v>
      </c>
      <c r="T183" s="10" t="s">
        <v>1400</v>
      </c>
    </row>
    <row r="184" spans="1:20">
      <c r="A184" s="12">
        <v>183</v>
      </c>
      <c r="B184" s="36" t="s">
        <v>732</v>
      </c>
      <c r="C184" s="12">
        <v>1</v>
      </c>
      <c r="D184" s="20">
        <v>45018.115277777775</v>
      </c>
      <c r="E184" s="20">
        <v>45018.269444444442</v>
      </c>
      <c r="F184" s="36" t="s">
        <v>105</v>
      </c>
      <c r="G184" s="36" t="s">
        <v>48</v>
      </c>
      <c r="H184" s="36" t="s">
        <v>1424</v>
      </c>
      <c r="I184" s="11">
        <v>11.69</v>
      </c>
      <c r="J184" s="36" t="s">
        <v>51</v>
      </c>
      <c r="K184" s="36" t="s">
        <v>82</v>
      </c>
      <c r="L184" s="10" t="s">
        <v>1586</v>
      </c>
      <c r="M184" s="11">
        <v>255</v>
      </c>
      <c r="N184" s="21">
        <v>45018</v>
      </c>
      <c r="O184" s="20">
        <v>0.11527777777519077</v>
      </c>
      <c r="P184" s="20">
        <v>0.2694444444423425</v>
      </c>
      <c r="Q184" s="20">
        <v>0.16458333333381839</v>
      </c>
      <c r="R184" s="20">
        <v>0.11527777777777778</v>
      </c>
      <c r="S184" s="20">
        <v>3.8888888889373946E-2</v>
      </c>
      <c r="T184" s="10" t="s">
        <v>1400</v>
      </c>
    </row>
    <row r="185" spans="1:20">
      <c r="A185" s="12">
        <v>184</v>
      </c>
      <c r="B185" s="36" t="s">
        <v>734</v>
      </c>
      <c r="C185" s="12">
        <v>6</v>
      </c>
      <c r="D185" s="20">
        <v>45018.163194444445</v>
      </c>
      <c r="E185" s="20">
        <v>45018.292361111111</v>
      </c>
      <c r="F185" s="36" t="s">
        <v>47</v>
      </c>
      <c r="G185" s="36" t="s">
        <v>48</v>
      </c>
      <c r="H185" s="36" t="s">
        <v>1424</v>
      </c>
      <c r="I185" s="11">
        <v>24.24</v>
      </c>
      <c r="J185" s="36" t="s">
        <v>51</v>
      </c>
      <c r="K185" s="36" t="s">
        <v>60</v>
      </c>
      <c r="L185" s="10" t="s">
        <v>1587</v>
      </c>
      <c r="M185" s="11">
        <v>205</v>
      </c>
      <c r="N185" s="21">
        <v>45018</v>
      </c>
      <c r="O185" s="20">
        <v>0.16319444444525288</v>
      </c>
      <c r="P185" s="20">
        <v>0.29236111111094942</v>
      </c>
      <c r="Q185" s="20">
        <v>0.1395833333323632</v>
      </c>
      <c r="R185" s="20">
        <v>2.013888888888889E-2</v>
      </c>
      <c r="S185" s="20">
        <v>0.10902777777680764</v>
      </c>
      <c r="T185" s="10" t="s">
        <v>1400</v>
      </c>
    </row>
    <row r="186" spans="1:20">
      <c r="A186" s="12">
        <v>185</v>
      </c>
      <c r="B186" s="36" t="s">
        <v>123</v>
      </c>
      <c r="C186" s="12">
        <v>2</v>
      </c>
      <c r="D186" s="20">
        <v>45018.115972222222</v>
      </c>
      <c r="E186" s="20">
        <v>45018.268055555556</v>
      </c>
      <c r="F186" s="36" t="s">
        <v>105</v>
      </c>
      <c r="G186" s="36" t="s">
        <v>74</v>
      </c>
      <c r="H186" s="36" t="s">
        <v>1424</v>
      </c>
      <c r="I186" s="11">
        <v>28.07</v>
      </c>
      <c r="J186" s="36" t="s">
        <v>44</v>
      </c>
      <c r="K186" s="36" t="s">
        <v>82</v>
      </c>
      <c r="L186" s="10" t="s">
        <v>1588</v>
      </c>
      <c r="M186" s="11">
        <v>91</v>
      </c>
      <c r="N186" s="21">
        <v>45018</v>
      </c>
      <c r="O186" s="20">
        <v>0.11597222222189885</v>
      </c>
      <c r="P186" s="20">
        <v>0.26805555555620231</v>
      </c>
      <c r="Q186" s="20">
        <v>0.15208333333430346</v>
      </c>
      <c r="R186" s="20">
        <v>2.7777777777777776E-2</v>
      </c>
      <c r="S186" s="20">
        <v>0.12430555555652567</v>
      </c>
      <c r="T186" s="10" t="s">
        <v>1400</v>
      </c>
    </row>
    <row r="187" spans="1:20">
      <c r="A187" s="12">
        <v>186</v>
      </c>
      <c r="B187" s="36" t="s">
        <v>249</v>
      </c>
      <c r="C187" s="12">
        <v>6</v>
      </c>
      <c r="D187" s="20">
        <v>45018.027777777781</v>
      </c>
      <c r="E187" s="20">
        <v>45018.176388888889</v>
      </c>
      <c r="F187" s="36" t="s">
        <v>105</v>
      </c>
      <c r="G187" s="36" t="s">
        <v>48</v>
      </c>
      <c r="H187" s="36" t="s">
        <v>1424</v>
      </c>
      <c r="I187" s="11">
        <v>17.55</v>
      </c>
      <c r="J187" s="36" t="s">
        <v>55</v>
      </c>
      <c r="K187" s="36" t="s">
        <v>64</v>
      </c>
      <c r="L187" s="10" t="s">
        <v>1589</v>
      </c>
      <c r="M187" s="11">
        <v>270</v>
      </c>
      <c r="N187" s="21">
        <v>45018</v>
      </c>
      <c r="O187" s="20">
        <v>2.7777777781011537E-2</v>
      </c>
      <c r="P187" s="20">
        <v>0.17638888888905058</v>
      </c>
      <c r="Q187" s="20">
        <v>0.14861111110803904</v>
      </c>
      <c r="R187" s="20">
        <v>6.458333333333334E-2</v>
      </c>
      <c r="S187" s="20">
        <v>8.40277777747057E-2</v>
      </c>
      <c r="T187" s="10" t="s">
        <v>1400</v>
      </c>
    </row>
    <row r="188" spans="1:20">
      <c r="A188" s="12">
        <v>187</v>
      </c>
      <c r="B188" s="36" t="s">
        <v>737</v>
      </c>
      <c r="C188" s="12">
        <v>1</v>
      </c>
      <c r="D188" s="20">
        <v>45018.099305555559</v>
      </c>
      <c r="E188" s="20">
        <v>45018.227777777778</v>
      </c>
      <c r="F188" s="36" t="s">
        <v>40</v>
      </c>
      <c r="G188" s="36" t="s">
        <v>48</v>
      </c>
      <c r="H188" s="36" t="s">
        <v>1424</v>
      </c>
      <c r="I188" s="11">
        <v>17.399999999999999</v>
      </c>
      <c r="J188" s="36" t="s">
        <v>44</v>
      </c>
      <c r="K188" s="36" t="s">
        <v>137</v>
      </c>
      <c r="L188" s="10" t="s">
        <v>1590</v>
      </c>
      <c r="M188" s="11">
        <v>208</v>
      </c>
      <c r="N188" s="21">
        <v>45018</v>
      </c>
      <c r="O188" s="20">
        <v>9.930555555911269E-2</v>
      </c>
      <c r="P188" s="20">
        <v>0.22777777777810115</v>
      </c>
      <c r="Q188" s="20">
        <v>0.12847222221898846</v>
      </c>
      <c r="R188" s="20">
        <v>8.7499999999999994E-2</v>
      </c>
      <c r="S188" s="20">
        <v>4.0972222218988469E-2</v>
      </c>
      <c r="T188" s="10" t="s">
        <v>1400</v>
      </c>
    </row>
    <row r="189" spans="1:20">
      <c r="A189" s="12">
        <v>188</v>
      </c>
      <c r="B189" s="36" t="s">
        <v>739</v>
      </c>
      <c r="C189" s="12">
        <v>4</v>
      </c>
      <c r="D189" s="20">
        <v>45018.152777777781</v>
      </c>
      <c r="E189" s="20">
        <v>45018.222916666666</v>
      </c>
      <c r="F189" s="36" t="s">
        <v>78</v>
      </c>
      <c r="G189" s="36" t="s">
        <v>74</v>
      </c>
      <c r="H189" s="36" t="s">
        <v>1424</v>
      </c>
      <c r="I189" s="11">
        <v>13.95</v>
      </c>
      <c r="J189" s="36" t="s">
        <v>55</v>
      </c>
      <c r="K189" s="36" t="s">
        <v>64</v>
      </c>
      <c r="L189" s="10" t="s">
        <v>1542</v>
      </c>
      <c r="M189" s="11">
        <v>83</v>
      </c>
      <c r="N189" s="21">
        <v>45018</v>
      </c>
      <c r="O189" s="20">
        <v>0.15277777778101154</v>
      </c>
      <c r="P189" s="20">
        <v>0.22291666666569654</v>
      </c>
      <c r="Q189" s="20">
        <v>7.0138888884685002E-2</v>
      </c>
      <c r="R189" s="20">
        <v>7.2916666666666671E-2</v>
      </c>
      <c r="S189" s="20">
        <v>0</v>
      </c>
      <c r="T189" s="10" t="s">
        <v>1401</v>
      </c>
    </row>
    <row r="190" spans="1:20">
      <c r="A190" s="12">
        <v>189</v>
      </c>
      <c r="B190" s="36" t="s">
        <v>741</v>
      </c>
      <c r="C190" s="12">
        <v>4</v>
      </c>
      <c r="D190" s="20">
        <v>45018.158333333333</v>
      </c>
      <c r="E190" s="20">
        <v>45018.256944444445</v>
      </c>
      <c r="F190" s="36" t="s">
        <v>58</v>
      </c>
      <c r="G190" s="36" t="s">
        <v>48</v>
      </c>
      <c r="H190" s="36" t="s">
        <v>1424</v>
      </c>
      <c r="I190" s="11">
        <v>41.66</v>
      </c>
      <c r="J190" s="36" t="s">
        <v>55</v>
      </c>
      <c r="K190" s="36" t="s">
        <v>1426</v>
      </c>
      <c r="L190" s="10" t="s">
        <v>1591</v>
      </c>
      <c r="M190" s="11">
        <v>192</v>
      </c>
      <c r="N190" s="21">
        <v>45018</v>
      </c>
      <c r="O190" s="20">
        <v>0.15833333333284827</v>
      </c>
      <c r="P190" s="20">
        <v>0.25694444444525288</v>
      </c>
      <c r="Q190" s="20">
        <v>9.8611111112404615E-2</v>
      </c>
      <c r="R190" s="20">
        <v>8.1250000000000003E-2</v>
      </c>
      <c r="S190" s="20">
        <v>1.7361111112404626E-2</v>
      </c>
      <c r="T190" s="10" t="s">
        <v>1400</v>
      </c>
    </row>
    <row r="191" spans="1:20">
      <c r="A191" s="12">
        <v>190</v>
      </c>
      <c r="B191" s="36" t="s">
        <v>695</v>
      </c>
      <c r="C191" s="12">
        <v>2</v>
      </c>
      <c r="D191" s="20">
        <v>45018.063194444447</v>
      </c>
      <c r="E191" s="20">
        <v>45018.140277777777</v>
      </c>
      <c r="F191" s="36" t="s">
        <v>58</v>
      </c>
      <c r="G191" s="36" t="s">
        <v>48</v>
      </c>
      <c r="H191" s="36" t="s">
        <v>1424</v>
      </c>
      <c r="I191" s="11">
        <v>38.880000000000003</v>
      </c>
      <c r="J191" s="36" t="s">
        <v>44</v>
      </c>
      <c r="K191" s="36" t="s">
        <v>64</v>
      </c>
      <c r="L191" s="10" t="s">
        <v>1592</v>
      </c>
      <c r="M191" s="11">
        <v>202</v>
      </c>
      <c r="N191" s="21">
        <v>45018</v>
      </c>
      <c r="O191" s="20">
        <v>6.3194444446708076E-2</v>
      </c>
      <c r="P191" s="20">
        <v>0.14027777777664596</v>
      </c>
      <c r="Q191" s="20">
        <v>7.7083333329937886E-2</v>
      </c>
      <c r="R191" s="20">
        <v>7.0833333333333331E-2</v>
      </c>
      <c r="S191" s="20">
        <v>6.249999996604555E-3</v>
      </c>
      <c r="T191" s="10" t="s">
        <v>1400</v>
      </c>
    </row>
    <row r="192" spans="1:20">
      <c r="A192" s="12">
        <v>191</v>
      </c>
      <c r="B192" s="36" t="s">
        <v>744</v>
      </c>
      <c r="C192" s="12">
        <v>6</v>
      </c>
      <c r="D192" s="20">
        <v>45018</v>
      </c>
      <c r="E192" s="20">
        <v>45018.10833333333</v>
      </c>
      <c r="F192" s="36" t="s">
        <v>58</v>
      </c>
      <c r="G192" s="36" t="s">
        <v>48</v>
      </c>
      <c r="H192" s="36" t="s">
        <v>1424</v>
      </c>
      <c r="I192" s="11">
        <v>24.36</v>
      </c>
      <c r="J192" s="36" t="s">
        <v>51</v>
      </c>
      <c r="K192" s="36" t="s">
        <v>103</v>
      </c>
      <c r="L192" s="10" t="s">
        <v>1593</v>
      </c>
      <c r="M192" s="11">
        <v>162</v>
      </c>
      <c r="N192" s="21">
        <v>45018</v>
      </c>
      <c r="O192" s="20">
        <v>0</v>
      </c>
      <c r="P192" s="20">
        <v>0.10833333332993789</v>
      </c>
      <c r="Q192" s="20">
        <v>0.11874999999660456</v>
      </c>
      <c r="R192" s="20">
        <v>6.0416666666666667E-2</v>
      </c>
      <c r="S192" s="20">
        <v>4.7916666663271219E-2</v>
      </c>
      <c r="T192" s="10" t="s">
        <v>1400</v>
      </c>
    </row>
    <row r="193" spans="1:20">
      <c r="A193" s="12">
        <v>192</v>
      </c>
      <c r="B193" s="36" t="s">
        <v>150</v>
      </c>
      <c r="C193" s="12">
        <v>4</v>
      </c>
      <c r="D193" s="20">
        <v>45018.10833333333</v>
      </c>
      <c r="E193" s="20">
        <v>45018.203472222223</v>
      </c>
      <c r="F193" s="36" t="s">
        <v>58</v>
      </c>
      <c r="G193" s="36" t="s">
        <v>74</v>
      </c>
      <c r="H193" s="36" t="s">
        <v>49</v>
      </c>
      <c r="I193" s="11">
        <v>15.99</v>
      </c>
      <c r="J193" s="36" t="s">
        <v>44</v>
      </c>
      <c r="K193" s="36" t="s">
        <v>60</v>
      </c>
      <c r="L193" s="10" t="s">
        <v>1513</v>
      </c>
      <c r="M193" s="11">
        <v>75</v>
      </c>
      <c r="N193" s="21">
        <v>45018</v>
      </c>
      <c r="O193" s="20">
        <v>0.10833333332993789</v>
      </c>
      <c r="P193" s="20">
        <v>0.20347222222335404</v>
      </c>
      <c r="Q193" s="20">
        <v>9.5138888893416151E-2</v>
      </c>
      <c r="R193" s="20">
        <v>1.8055555555555554E-2</v>
      </c>
      <c r="S193" s="20">
        <v>7.7083333337860604E-2</v>
      </c>
      <c r="T193" s="10" t="s">
        <v>1400</v>
      </c>
    </row>
    <row r="194" spans="1:20">
      <c r="A194" s="12">
        <v>193</v>
      </c>
      <c r="B194" s="36" t="s">
        <v>745</v>
      </c>
      <c r="C194" s="12">
        <v>5</v>
      </c>
      <c r="D194" s="20">
        <v>45018.008333333331</v>
      </c>
      <c r="E194" s="20">
        <v>45018.12777777778</v>
      </c>
      <c r="F194" s="36" t="s">
        <v>47</v>
      </c>
      <c r="G194" s="36" t="s">
        <v>74</v>
      </c>
      <c r="H194" s="36" t="s">
        <v>1424</v>
      </c>
      <c r="I194" s="11">
        <v>24.85</v>
      </c>
      <c r="J194" s="36" t="s">
        <v>55</v>
      </c>
      <c r="K194" s="36" t="s">
        <v>76</v>
      </c>
      <c r="L194" s="10" t="s">
        <v>1594</v>
      </c>
      <c r="M194" s="11">
        <v>220</v>
      </c>
      <c r="N194" s="21">
        <v>45018</v>
      </c>
      <c r="O194" s="20">
        <v>8.333333331393078E-3</v>
      </c>
      <c r="P194" s="20">
        <v>0.12777777777955635</v>
      </c>
      <c r="Q194" s="20">
        <v>0.11944444444816327</v>
      </c>
      <c r="R194" s="20">
        <v>0.11874999999999999</v>
      </c>
      <c r="S194" s="20">
        <v>6.9444444816327278E-4</v>
      </c>
      <c r="T194" s="10" t="s">
        <v>1400</v>
      </c>
    </row>
    <row r="195" spans="1:20">
      <c r="A195" s="12">
        <v>194</v>
      </c>
      <c r="B195" s="36" t="s">
        <v>163</v>
      </c>
      <c r="C195" s="12">
        <v>6</v>
      </c>
      <c r="D195" s="20">
        <v>45018.111111111109</v>
      </c>
      <c r="E195" s="20">
        <v>45018.163888888892</v>
      </c>
      <c r="F195" s="36" t="s">
        <v>47</v>
      </c>
      <c r="G195" s="36" t="s">
        <v>48</v>
      </c>
      <c r="H195" s="36" t="s">
        <v>1423</v>
      </c>
      <c r="I195" s="11">
        <v>11.41</v>
      </c>
      <c r="J195" s="36" t="s">
        <v>55</v>
      </c>
      <c r="K195" s="36" t="s">
        <v>1427</v>
      </c>
      <c r="L195" s="10" t="s">
        <v>1595</v>
      </c>
      <c r="M195" s="11">
        <v>96</v>
      </c>
      <c r="N195" s="21">
        <v>45018</v>
      </c>
      <c r="O195" s="20">
        <v>0.11111111110949423</v>
      </c>
      <c r="P195" s="20">
        <v>0.16388888889196096</v>
      </c>
      <c r="Q195" s="20">
        <v>5.2777777782466728E-2</v>
      </c>
      <c r="R195" s="20">
        <v>4.7222222222222221E-2</v>
      </c>
      <c r="S195" s="20">
        <v>5.5555555602445073E-3</v>
      </c>
      <c r="T195" s="10" t="s">
        <v>1400</v>
      </c>
    </row>
    <row r="196" spans="1:20">
      <c r="A196" s="12">
        <v>195</v>
      </c>
      <c r="B196" s="36" t="s">
        <v>152</v>
      </c>
      <c r="C196" s="12">
        <v>1</v>
      </c>
      <c r="D196" s="20">
        <v>45018.12777777778</v>
      </c>
      <c r="E196" s="20">
        <v>45018.17291666667</v>
      </c>
      <c r="F196" s="36" t="s">
        <v>78</v>
      </c>
      <c r="G196" s="36" t="s">
        <v>48</v>
      </c>
      <c r="H196" s="36" t="s">
        <v>1423</v>
      </c>
      <c r="I196" s="11">
        <v>10.06</v>
      </c>
      <c r="J196" s="36" t="s">
        <v>51</v>
      </c>
      <c r="K196" s="36" t="s">
        <v>64</v>
      </c>
      <c r="L196" s="10" t="s">
        <v>1513</v>
      </c>
      <c r="M196" s="11">
        <v>50</v>
      </c>
      <c r="N196" s="21">
        <v>45018</v>
      </c>
      <c r="O196" s="20">
        <v>0.12777777777955635</v>
      </c>
      <c r="P196" s="20">
        <v>0.17291666667006211</v>
      </c>
      <c r="Q196" s="20">
        <v>5.5555555557172433E-2</v>
      </c>
      <c r="R196" s="20">
        <v>3.5416666666666666E-2</v>
      </c>
      <c r="S196" s="20">
        <v>9.7222222238391165E-3</v>
      </c>
      <c r="T196" s="10" t="s">
        <v>1400</v>
      </c>
    </row>
    <row r="197" spans="1:20">
      <c r="A197" s="12">
        <v>196</v>
      </c>
      <c r="B197" s="36" t="s">
        <v>39</v>
      </c>
      <c r="C197" s="12">
        <v>3</v>
      </c>
      <c r="D197" s="20">
        <v>45018.007638888892</v>
      </c>
      <c r="E197" s="20">
        <v>45018.173611111109</v>
      </c>
      <c r="F197" s="36" t="s">
        <v>58</v>
      </c>
      <c r="G197" s="36" t="s">
        <v>48</v>
      </c>
      <c r="H197" s="36" t="s">
        <v>1424</v>
      </c>
      <c r="I197" s="11">
        <v>42.65</v>
      </c>
      <c r="J197" s="36" t="s">
        <v>55</v>
      </c>
      <c r="K197" s="36" t="s">
        <v>1426</v>
      </c>
      <c r="L197" s="10" t="s">
        <v>1596</v>
      </c>
      <c r="M197" s="11">
        <v>191</v>
      </c>
      <c r="N197" s="21">
        <v>45018</v>
      </c>
      <c r="O197" s="20">
        <v>7.6388888919609599E-3</v>
      </c>
      <c r="P197" s="20">
        <v>0.17361111110949423</v>
      </c>
      <c r="Q197" s="20">
        <v>0.16597222221753327</v>
      </c>
      <c r="R197" s="20">
        <v>0.12222222222222222</v>
      </c>
      <c r="S197" s="20">
        <v>4.374999999531104E-2</v>
      </c>
      <c r="T197" s="10" t="s">
        <v>1400</v>
      </c>
    </row>
    <row r="198" spans="1:20">
      <c r="A198" s="12">
        <v>197</v>
      </c>
      <c r="B198" s="36" t="s">
        <v>373</v>
      </c>
      <c r="C198" s="12">
        <v>6</v>
      </c>
      <c r="D198" s="20">
        <v>45018.115277777775</v>
      </c>
      <c r="E198" s="20">
        <v>45018.20416666667</v>
      </c>
      <c r="F198" s="36" t="s">
        <v>58</v>
      </c>
      <c r="G198" s="36" t="s">
        <v>74</v>
      </c>
      <c r="H198" s="36" t="s">
        <v>1423</v>
      </c>
      <c r="I198" s="11">
        <v>20.11</v>
      </c>
      <c r="J198" s="36" t="s">
        <v>51</v>
      </c>
      <c r="K198" s="36" t="s">
        <v>64</v>
      </c>
      <c r="L198" s="10" t="s">
        <v>1597</v>
      </c>
      <c r="M198" s="11">
        <v>129</v>
      </c>
      <c r="N198" s="21">
        <v>45018</v>
      </c>
      <c r="O198" s="20">
        <v>0.11527777777519077</v>
      </c>
      <c r="P198" s="20">
        <v>0.20416666667006211</v>
      </c>
      <c r="Q198" s="20">
        <v>9.9305555561538014E-2</v>
      </c>
      <c r="R198" s="20">
        <v>0.05</v>
      </c>
      <c r="S198" s="20">
        <v>3.8888888894871354E-2</v>
      </c>
      <c r="T198" s="10" t="s">
        <v>1400</v>
      </c>
    </row>
    <row r="199" spans="1:20">
      <c r="A199" s="12">
        <v>198</v>
      </c>
      <c r="B199" s="36" t="s">
        <v>154</v>
      </c>
      <c r="C199" s="12">
        <v>4</v>
      </c>
      <c r="D199" s="20">
        <v>45018.025000000001</v>
      </c>
      <c r="E199" s="20">
        <v>45018.128472222219</v>
      </c>
      <c r="F199" s="36" t="s">
        <v>105</v>
      </c>
      <c r="G199" s="36" t="s">
        <v>48</v>
      </c>
      <c r="H199" s="36" t="s">
        <v>1424</v>
      </c>
      <c r="I199" s="11">
        <v>36.72</v>
      </c>
      <c r="J199" s="36" t="s">
        <v>55</v>
      </c>
      <c r="K199" s="36" t="s">
        <v>1426</v>
      </c>
      <c r="L199" s="10" t="s">
        <v>1501</v>
      </c>
      <c r="M199" s="11">
        <v>54</v>
      </c>
      <c r="N199" s="21">
        <v>45018</v>
      </c>
      <c r="O199" s="20">
        <v>2.5000000001455192E-2</v>
      </c>
      <c r="P199" s="20">
        <v>0.12847222221898846</v>
      </c>
      <c r="Q199" s="20">
        <v>0.10347222221753327</v>
      </c>
      <c r="R199" s="20">
        <v>2.2916666666666665E-2</v>
      </c>
      <c r="S199" s="20">
        <v>8.0555555550866603E-2</v>
      </c>
      <c r="T199" s="10" t="s">
        <v>1400</v>
      </c>
    </row>
    <row r="200" spans="1:20">
      <c r="A200" s="12">
        <v>199</v>
      </c>
      <c r="B200" s="36" t="s">
        <v>750</v>
      </c>
      <c r="C200" s="12">
        <v>5</v>
      </c>
      <c r="D200" s="20">
        <v>45018.080555555556</v>
      </c>
      <c r="E200" s="20">
        <v>45018.236111111109</v>
      </c>
      <c r="F200" s="36" t="s">
        <v>58</v>
      </c>
      <c r="G200" s="36" t="s">
        <v>41</v>
      </c>
      <c r="H200" s="36" t="s">
        <v>1423</v>
      </c>
      <c r="I200" s="11">
        <v>13.26</v>
      </c>
      <c r="J200" s="36" t="s">
        <v>44</v>
      </c>
      <c r="K200" s="36" t="s">
        <v>103</v>
      </c>
      <c r="L200" s="10" t="s">
        <v>1598</v>
      </c>
      <c r="M200" s="11">
        <v>261</v>
      </c>
      <c r="N200" s="21">
        <v>45018</v>
      </c>
      <c r="O200" s="20">
        <v>8.0555555556202307E-2</v>
      </c>
      <c r="P200" s="20">
        <v>0.23611111110949423</v>
      </c>
      <c r="Q200" s="20">
        <v>0.15555555555329192</v>
      </c>
      <c r="R200" s="20">
        <v>9.8611111111111108E-2</v>
      </c>
      <c r="S200" s="20">
        <v>5.694444444218083E-2</v>
      </c>
      <c r="T200" s="10" t="s">
        <v>1400</v>
      </c>
    </row>
    <row r="201" spans="1:20">
      <c r="A201" s="12">
        <v>200</v>
      </c>
      <c r="B201" s="36" t="s">
        <v>752</v>
      </c>
      <c r="C201" s="12">
        <v>4</v>
      </c>
      <c r="D201" s="20">
        <v>45018.107638888891</v>
      </c>
      <c r="E201" s="20">
        <v>45018.226388888892</v>
      </c>
      <c r="F201" s="36" t="s">
        <v>78</v>
      </c>
      <c r="G201" s="36" t="s">
        <v>48</v>
      </c>
      <c r="H201" s="36" t="s">
        <v>1424</v>
      </c>
      <c r="I201" s="11">
        <v>48.73</v>
      </c>
      <c r="J201" s="36" t="s">
        <v>55</v>
      </c>
      <c r="K201" s="36" t="s">
        <v>64</v>
      </c>
      <c r="L201" s="10" t="s">
        <v>1599</v>
      </c>
      <c r="M201" s="11">
        <v>88</v>
      </c>
      <c r="N201" s="21">
        <v>45018</v>
      </c>
      <c r="O201" s="20">
        <v>0.10763888889050577</v>
      </c>
      <c r="P201" s="20">
        <v>0.22638888889196096</v>
      </c>
      <c r="Q201" s="20">
        <v>0.11875000000145519</v>
      </c>
      <c r="R201" s="20">
        <v>4.6527777777777779E-2</v>
      </c>
      <c r="S201" s="20">
        <v>7.2222222223677413E-2</v>
      </c>
      <c r="T201" s="10" t="s">
        <v>1400</v>
      </c>
    </row>
    <row r="202" spans="1:20">
      <c r="A202" s="12">
        <v>201</v>
      </c>
      <c r="B202" s="36" t="s">
        <v>156</v>
      </c>
      <c r="C202" s="12">
        <v>5</v>
      </c>
      <c r="D202" s="20">
        <v>45018.012499999997</v>
      </c>
      <c r="E202" s="20">
        <v>45018.076388888891</v>
      </c>
      <c r="F202" s="36" t="s">
        <v>105</v>
      </c>
      <c r="G202" s="36" t="s">
        <v>41</v>
      </c>
      <c r="H202" s="36" t="s">
        <v>1424</v>
      </c>
      <c r="I202" s="11">
        <v>19.84</v>
      </c>
      <c r="J202" s="36" t="s">
        <v>55</v>
      </c>
      <c r="K202" s="36" t="s">
        <v>1427</v>
      </c>
      <c r="L202" s="10" t="s">
        <v>1544</v>
      </c>
      <c r="M202" s="11">
        <v>72</v>
      </c>
      <c r="N202" s="21">
        <v>45018</v>
      </c>
      <c r="O202" s="20">
        <v>1.2499999997089617E-2</v>
      </c>
      <c r="P202" s="20">
        <v>7.6388888890505768E-2</v>
      </c>
      <c r="Q202" s="20">
        <v>6.3888888893416151E-2</v>
      </c>
      <c r="R202" s="20">
        <v>4.027777777777778E-2</v>
      </c>
      <c r="S202" s="20">
        <v>2.3611111115638371E-2</v>
      </c>
      <c r="T202" s="10" t="s">
        <v>1400</v>
      </c>
    </row>
    <row r="203" spans="1:20">
      <c r="A203" s="12">
        <v>202</v>
      </c>
      <c r="B203" s="36" t="s">
        <v>753</v>
      </c>
      <c r="C203" s="12">
        <v>5</v>
      </c>
      <c r="D203" s="20">
        <v>45018.040277777778</v>
      </c>
      <c r="E203" s="20">
        <v>45018.083333333336</v>
      </c>
      <c r="F203" s="36" t="s">
        <v>78</v>
      </c>
      <c r="G203" s="36" t="s">
        <v>48</v>
      </c>
      <c r="H203" s="36" t="s">
        <v>1424</v>
      </c>
      <c r="I203" s="11">
        <v>24.19</v>
      </c>
      <c r="J203" s="36" t="s">
        <v>51</v>
      </c>
      <c r="K203" s="36" t="s">
        <v>56</v>
      </c>
      <c r="L203" s="10" t="s">
        <v>1600</v>
      </c>
      <c r="M203" s="11">
        <v>206</v>
      </c>
      <c r="N203" s="21">
        <v>45018</v>
      </c>
      <c r="O203" s="20">
        <v>4.0277777778101154E-2</v>
      </c>
      <c r="P203" s="20">
        <v>8.3333333335758653E-2</v>
      </c>
      <c r="Q203" s="20">
        <v>5.3472222224324163E-2</v>
      </c>
      <c r="R203" s="20">
        <v>0.10833333333333334</v>
      </c>
      <c r="S203" s="20">
        <v>0</v>
      </c>
      <c r="T203" s="10" t="s">
        <v>1401</v>
      </c>
    </row>
    <row r="204" spans="1:20">
      <c r="A204" s="12">
        <v>203</v>
      </c>
      <c r="B204" s="36" t="s">
        <v>755</v>
      </c>
      <c r="C204" s="12">
        <v>2</v>
      </c>
      <c r="D204" s="20">
        <v>45018.164583333331</v>
      </c>
      <c r="E204" s="20">
        <v>45018.222916666666</v>
      </c>
      <c r="F204" s="36" t="s">
        <v>105</v>
      </c>
      <c r="G204" s="36" t="s">
        <v>48</v>
      </c>
      <c r="H204" s="36" t="s">
        <v>1424</v>
      </c>
      <c r="I204" s="11">
        <v>40.19</v>
      </c>
      <c r="J204" s="36" t="s">
        <v>44</v>
      </c>
      <c r="K204" s="36" t="s">
        <v>1427</v>
      </c>
      <c r="L204" s="10" t="s">
        <v>1601</v>
      </c>
      <c r="M204" s="11">
        <v>156</v>
      </c>
      <c r="N204" s="21">
        <v>45018</v>
      </c>
      <c r="O204" s="20">
        <v>0.16458333333139308</v>
      </c>
      <c r="P204" s="20">
        <v>0.22291666666569654</v>
      </c>
      <c r="Q204" s="20">
        <v>5.8333333334303461E-2</v>
      </c>
      <c r="R204" s="20">
        <v>5.9027777777777776E-2</v>
      </c>
      <c r="S204" s="20">
        <v>0</v>
      </c>
      <c r="T204" s="10" t="s">
        <v>1401</v>
      </c>
    </row>
    <row r="205" spans="1:20">
      <c r="A205" s="12">
        <v>204</v>
      </c>
      <c r="B205" s="36" t="s">
        <v>158</v>
      </c>
      <c r="C205" s="12">
        <v>5</v>
      </c>
      <c r="D205" s="20">
        <v>45018.011805555558</v>
      </c>
      <c r="E205" s="20">
        <v>45018.100694444445</v>
      </c>
      <c r="F205" s="36" t="s">
        <v>105</v>
      </c>
      <c r="G205" s="36" t="s">
        <v>48</v>
      </c>
      <c r="H205" s="36" t="s">
        <v>49</v>
      </c>
      <c r="I205" s="11">
        <v>49.56</v>
      </c>
      <c r="J205" s="36" t="s">
        <v>44</v>
      </c>
      <c r="K205" s="36" t="s">
        <v>82</v>
      </c>
      <c r="L205" s="10" t="s">
        <v>1544</v>
      </c>
      <c r="M205" s="11">
        <v>48</v>
      </c>
      <c r="N205" s="21">
        <v>45018</v>
      </c>
      <c r="O205" s="20">
        <v>1.1805555557657499E-2</v>
      </c>
      <c r="P205" s="20">
        <v>0.10069444444525288</v>
      </c>
      <c r="Q205" s="20">
        <v>8.8888888887595385E-2</v>
      </c>
      <c r="R205" s="20">
        <v>1.4583333333333334E-2</v>
      </c>
      <c r="S205" s="20">
        <v>7.4305555554262048E-2</v>
      </c>
      <c r="T205" s="10" t="s">
        <v>1400</v>
      </c>
    </row>
    <row r="206" spans="1:20">
      <c r="A206" s="12">
        <v>205</v>
      </c>
      <c r="B206" s="36" t="s">
        <v>350</v>
      </c>
      <c r="C206" s="12">
        <v>1</v>
      </c>
      <c r="D206" s="20">
        <v>45018.09375</v>
      </c>
      <c r="E206" s="20">
        <v>45018.259722222225</v>
      </c>
      <c r="F206" s="36" t="s">
        <v>58</v>
      </c>
      <c r="G206" s="36" t="s">
        <v>48</v>
      </c>
      <c r="H206" s="36" t="s">
        <v>1423</v>
      </c>
      <c r="I206" s="11">
        <v>26.49</v>
      </c>
      <c r="J206" s="36" t="s">
        <v>44</v>
      </c>
      <c r="K206" s="36" t="s">
        <v>60</v>
      </c>
      <c r="L206" s="10" t="s">
        <v>1602</v>
      </c>
      <c r="M206" s="11">
        <v>61</v>
      </c>
      <c r="N206" s="21">
        <v>45018</v>
      </c>
      <c r="O206" s="20">
        <v>9.375E-2</v>
      </c>
      <c r="P206" s="20">
        <v>0.25972222222480923</v>
      </c>
      <c r="Q206" s="20">
        <v>0.16597222222480923</v>
      </c>
      <c r="R206" s="20">
        <v>5.9722222222222225E-2</v>
      </c>
      <c r="S206" s="20">
        <v>0.106250000002587</v>
      </c>
      <c r="T206" s="10" t="s">
        <v>1400</v>
      </c>
    </row>
    <row r="207" spans="1:20">
      <c r="A207" s="12">
        <v>206</v>
      </c>
      <c r="B207" s="36" t="s">
        <v>160</v>
      </c>
      <c r="C207" s="12">
        <v>6</v>
      </c>
      <c r="D207" s="20">
        <v>45018.143750000003</v>
      </c>
      <c r="E207" s="20">
        <v>45018.256249999999</v>
      </c>
      <c r="F207" s="36" t="s">
        <v>40</v>
      </c>
      <c r="G207" s="36" t="s">
        <v>48</v>
      </c>
      <c r="H207" s="36" t="s">
        <v>1424</v>
      </c>
      <c r="I207" s="11">
        <v>36.96</v>
      </c>
      <c r="J207" s="36" t="s">
        <v>51</v>
      </c>
      <c r="K207" s="36" t="s">
        <v>56</v>
      </c>
      <c r="L207" s="10" t="s">
        <v>1465</v>
      </c>
      <c r="M207" s="11">
        <v>30</v>
      </c>
      <c r="N207" s="21">
        <v>45018</v>
      </c>
      <c r="O207" s="20">
        <v>0.14375000000291038</v>
      </c>
      <c r="P207" s="20">
        <v>0.25624999999854481</v>
      </c>
      <c r="Q207" s="20">
        <v>0.1229166666623011</v>
      </c>
      <c r="R207" s="20">
        <v>4.027777777777778E-2</v>
      </c>
      <c r="S207" s="20">
        <v>7.2222222217856652E-2</v>
      </c>
      <c r="T207" s="10" t="s">
        <v>1400</v>
      </c>
    </row>
    <row r="208" spans="1:20">
      <c r="A208" s="12">
        <v>207</v>
      </c>
      <c r="B208" s="36" t="s">
        <v>758</v>
      </c>
      <c r="C208" s="12">
        <v>3</v>
      </c>
      <c r="D208" s="20">
        <v>45018.117361111108</v>
      </c>
      <c r="E208" s="20">
        <v>45018.168055555558</v>
      </c>
      <c r="F208" s="36" t="s">
        <v>47</v>
      </c>
      <c r="G208" s="36" t="s">
        <v>41</v>
      </c>
      <c r="H208" s="36" t="s">
        <v>1424</v>
      </c>
      <c r="I208" s="11">
        <v>46.54</v>
      </c>
      <c r="J208" s="36" t="s">
        <v>55</v>
      </c>
      <c r="K208" s="36" t="s">
        <v>52</v>
      </c>
      <c r="L208" s="10" t="s">
        <v>1603</v>
      </c>
      <c r="M208" s="11">
        <v>180</v>
      </c>
      <c r="N208" s="21">
        <v>45018</v>
      </c>
      <c r="O208" s="20">
        <v>0.11736111110803904</v>
      </c>
      <c r="P208" s="20">
        <v>0.1680555555576575</v>
      </c>
      <c r="Q208" s="20">
        <v>5.0694444449618459E-2</v>
      </c>
      <c r="R208" s="20">
        <v>7.7083333333333337E-2</v>
      </c>
      <c r="S208" s="20">
        <v>0</v>
      </c>
      <c r="T208" s="10" t="s">
        <v>1401</v>
      </c>
    </row>
    <row r="209" spans="1:20">
      <c r="A209" s="12">
        <v>208</v>
      </c>
      <c r="B209" s="36" t="s">
        <v>760</v>
      </c>
      <c r="C209" s="12">
        <v>4</v>
      </c>
      <c r="D209" s="20">
        <v>45018.147916666669</v>
      </c>
      <c r="E209" s="20">
        <v>45018.275000000001</v>
      </c>
      <c r="F209" s="36" t="s">
        <v>105</v>
      </c>
      <c r="G209" s="36" t="s">
        <v>48</v>
      </c>
      <c r="H209" s="36" t="s">
        <v>1423</v>
      </c>
      <c r="I209" s="11">
        <v>36.700000000000003</v>
      </c>
      <c r="J209" s="36" t="s">
        <v>51</v>
      </c>
      <c r="K209" s="36" t="s">
        <v>1427</v>
      </c>
      <c r="L209" s="10" t="s">
        <v>1604</v>
      </c>
      <c r="M209" s="11">
        <v>180</v>
      </c>
      <c r="N209" s="21">
        <v>45018</v>
      </c>
      <c r="O209" s="20">
        <v>0.14791666666860692</v>
      </c>
      <c r="P209" s="20">
        <v>0.27500000000145519</v>
      </c>
      <c r="Q209" s="20">
        <v>0.13749999999951493</v>
      </c>
      <c r="R209" s="20">
        <v>6.9444444444444448E-2</v>
      </c>
      <c r="S209" s="20">
        <v>5.7638888888403822E-2</v>
      </c>
      <c r="T209" s="10" t="s">
        <v>1400</v>
      </c>
    </row>
    <row r="210" spans="1:20">
      <c r="A210" s="12">
        <v>209</v>
      </c>
      <c r="B210" s="36" t="s">
        <v>762</v>
      </c>
      <c r="C210" s="12">
        <v>6</v>
      </c>
      <c r="D210" s="20">
        <v>45018.063194444447</v>
      </c>
      <c r="E210" s="20">
        <v>45018.17083333333</v>
      </c>
      <c r="F210" s="36" t="s">
        <v>105</v>
      </c>
      <c r="G210" s="36" t="s">
        <v>41</v>
      </c>
      <c r="H210" s="36" t="s">
        <v>49</v>
      </c>
      <c r="I210" s="11">
        <v>34.49</v>
      </c>
      <c r="J210" s="36" t="s">
        <v>55</v>
      </c>
      <c r="K210" s="36" t="s">
        <v>56</v>
      </c>
      <c r="L210" s="10" t="s">
        <v>1605</v>
      </c>
      <c r="M210" s="11">
        <v>214</v>
      </c>
      <c r="N210" s="21">
        <v>45018</v>
      </c>
      <c r="O210" s="20">
        <v>6.3194444446708076E-2</v>
      </c>
      <c r="P210" s="20">
        <v>0.17083333332993789</v>
      </c>
      <c r="Q210" s="20">
        <v>0.10763888888322981</v>
      </c>
      <c r="R210" s="20">
        <v>0.11874999999999999</v>
      </c>
      <c r="S210" s="20">
        <v>0</v>
      </c>
      <c r="T210" s="10" t="s">
        <v>1401</v>
      </c>
    </row>
    <row r="211" spans="1:20">
      <c r="A211" s="12">
        <v>210</v>
      </c>
      <c r="B211" s="36" t="s">
        <v>764</v>
      </c>
      <c r="C211" s="12">
        <v>4</v>
      </c>
      <c r="D211" s="20">
        <v>45018.113194444442</v>
      </c>
      <c r="E211" s="20">
        <v>45018.186805555553</v>
      </c>
      <c r="F211" s="36" t="s">
        <v>58</v>
      </c>
      <c r="G211" s="36" t="s">
        <v>74</v>
      </c>
      <c r="H211" s="36" t="s">
        <v>1424</v>
      </c>
      <c r="I211" s="11">
        <v>14.67</v>
      </c>
      <c r="J211" s="36" t="s">
        <v>44</v>
      </c>
      <c r="K211" s="36" t="s">
        <v>137</v>
      </c>
      <c r="L211" s="10" t="s">
        <v>1606</v>
      </c>
      <c r="M211" s="11">
        <v>195</v>
      </c>
      <c r="N211" s="21">
        <v>45018</v>
      </c>
      <c r="O211" s="20">
        <v>0.1131944444423425</v>
      </c>
      <c r="P211" s="20">
        <v>0.18680555555329192</v>
      </c>
      <c r="Q211" s="20">
        <v>7.3611111110949423E-2</v>
      </c>
      <c r="R211" s="20">
        <v>0.10972222222222222</v>
      </c>
      <c r="S211" s="20">
        <v>0</v>
      </c>
      <c r="T211" s="10" t="s">
        <v>1401</v>
      </c>
    </row>
    <row r="212" spans="1:20">
      <c r="A212" s="12">
        <v>211</v>
      </c>
      <c r="B212" s="36" t="s">
        <v>766</v>
      </c>
      <c r="C212" s="12">
        <v>2</v>
      </c>
      <c r="D212" s="20">
        <v>45018.152777777781</v>
      </c>
      <c r="E212" s="20">
        <v>45018.226388888892</v>
      </c>
      <c r="F212" s="36" t="s">
        <v>105</v>
      </c>
      <c r="G212" s="36" t="s">
        <v>48</v>
      </c>
      <c r="H212" s="36" t="s">
        <v>1423</v>
      </c>
      <c r="I212" s="11">
        <v>11.13</v>
      </c>
      <c r="J212" s="36" t="s">
        <v>55</v>
      </c>
      <c r="K212" s="36" t="s">
        <v>76</v>
      </c>
      <c r="L212" s="10" t="s">
        <v>1607</v>
      </c>
      <c r="M212" s="11">
        <v>169</v>
      </c>
      <c r="N212" s="21">
        <v>45018</v>
      </c>
      <c r="O212" s="20">
        <v>0.15277777778101154</v>
      </c>
      <c r="P212" s="20">
        <v>0.22638888889196096</v>
      </c>
      <c r="Q212" s="20">
        <v>7.3611111110949423E-2</v>
      </c>
      <c r="R212" s="20">
        <v>9.375E-2</v>
      </c>
      <c r="S212" s="20">
        <v>0</v>
      </c>
      <c r="T212" s="10" t="s">
        <v>1401</v>
      </c>
    </row>
    <row r="213" spans="1:20">
      <c r="A213" s="12">
        <v>212</v>
      </c>
      <c r="B213" s="36" t="s">
        <v>394</v>
      </c>
      <c r="C213" s="12">
        <v>6</v>
      </c>
      <c r="D213" s="20">
        <v>45018.107638888891</v>
      </c>
      <c r="E213" s="20">
        <v>45018.152777777781</v>
      </c>
      <c r="F213" s="36" t="s">
        <v>40</v>
      </c>
      <c r="G213" s="36" t="s">
        <v>48</v>
      </c>
      <c r="H213" s="36" t="s">
        <v>1423</v>
      </c>
      <c r="I213" s="11">
        <v>18.850000000000001</v>
      </c>
      <c r="J213" s="36" t="s">
        <v>51</v>
      </c>
      <c r="K213" s="36" t="s">
        <v>1427</v>
      </c>
      <c r="L213" s="10" t="s">
        <v>1608</v>
      </c>
      <c r="M213" s="11">
        <v>245</v>
      </c>
      <c r="N213" s="21">
        <v>45018</v>
      </c>
      <c r="O213" s="20">
        <v>0.10763888889050577</v>
      </c>
      <c r="P213" s="20">
        <v>0.15277777778101154</v>
      </c>
      <c r="Q213" s="20">
        <v>5.5555555557172433E-2</v>
      </c>
      <c r="R213" s="20">
        <v>0.11388888888888889</v>
      </c>
      <c r="S213" s="20">
        <v>0</v>
      </c>
      <c r="T213" s="10" t="s">
        <v>1401</v>
      </c>
    </row>
    <row r="214" spans="1:20">
      <c r="A214" s="12">
        <v>213</v>
      </c>
      <c r="B214" s="36" t="s">
        <v>769</v>
      </c>
      <c r="C214" s="12">
        <v>6</v>
      </c>
      <c r="D214" s="20">
        <v>45018.073611111111</v>
      </c>
      <c r="E214" s="20">
        <v>45018.206944444442</v>
      </c>
      <c r="F214" s="36" t="s">
        <v>47</v>
      </c>
      <c r="G214" s="36" t="s">
        <v>48</v>
      </c>
      <c r="H214" s="36" t="s">
        <v>1424</v>
      </c>
      <c r="I214" s="11">
        <v>28.1</v>
      </c>
      <c r="J214" s="36" t="s">
        <v>44</v>
      </c>
      <c r="K214" s="36" t="s">
        <v>1427</v>
      </c>
      <c r="L214" s="10" t="s">
        <v>1609</v>
      </c>
      <c r="M214" s="11">
        <v>87</v>
      </c>
      <c r="N214" s="21">
        <v>45018</v>
      </c>
      <c r="O214" s="20">
        <v>7.3611111110949423E-2</v>
      </c>
      <c r="P214" s="20">
        <v>0.2069444444423425</v>
      </c>
      <c r="Q214" s="20">
        <v>0.13333333333139308</v>
      </c>
      <c r="R214" s="20">
        <v>6.9444444444444448E-2</v>
      </c>
      <c r="S214" s="20">
        <v>6.388888888694863E-2</v>
      </c>
      <c r="T214" s="10" t="s">
        <v>1400</v>
      </c>
    </row>
    <row r="215" spans="1:20">
      <c r="A215" s="12">
        <v>214</v>
      </c>
      <c r="B215" s="36" t="s">
        <v>771</v>
      </c>
      <c r="C215" s="12">
        <v>4</v>
      </c>
      <c r="D215" s="20">
        <v>45018.137499999997</v>
      </c>
      <c r="E215" s="20">
        <v>45018.214583333334</v>
      </c>
      <c r="F215" s="36" t="s">
        <v>105</v>
      </c>
      <c r="G215" s="36" t="s">
        <v>48</v>
      </c>
      <c r="H215" s="36" t="s">
        <v>1423</v>
      </c>
      <c r="I215" s="11">
        <v>33.39</v>
      </c>
      <c r="J215" s="36" t="s">
        <v>51</v>
      </c>
      <c r="K215" s="36" t="s">
        <v>76</v>
      </c>
      <c r="L215" s="10" t="s">
        <v>1610</v>
      </c>
      <c r="M215" s="11">
        <v>228</v>
      </c>
      <c r="N215" s="21">
        <v>45018</v>
      </c>
      <c r="O215" s="20">
        <v>0.13749999999708962</v>
      </c>
      <c r="P215" s="20">
        <v>0.21458333333430346</v>
      </c>
      <c r="Q215" s="20">
        <v>8.7500000003880515E-2</v>
      </c>
      <c r="R215" s="20">
        <v>2.6388888888888889E-2</v>
      </c>
      <c r="S215" s="20">
        <v>5.0694444448324966E-2</v>
      </c>
      <c r="T215" s="10" t="s">
        <v>1400</v>
      </c>
    </row>
    <row r="216" spans="1:20">
      <c r="A216" s="12">
        <v>215</v>
      </c>
      <c r="B216" s="36" t="s">
        <v>773</v>
      </c>
      <c r="C216" s="12">
        <v>4</v>
      </c>
      <c r="D216" s="20">
        <v>45018.161111111112</v>
      </c>
      <c r="E216" s="20">
        <v>45018.267361111109</v>
      </c>
      <c r="F216" s="36" t="s">
        <v>78</v>
      </c>
      <c r="G216" s="36" t="s">
        <v>48</v>
      </c>
      <c r="H216" s="36" t="s">
        <v>1423</v>
      </c>
      <c r="I216" s="11">
        <v>35.64</v>
      </c>
      <c r="J216" s="36" t="s">
        <v>51</v>
      </c>
      <c r="K216" s="36" t="s">
        <v>82</v>
      </c>
      <c r="L216" s="10" t="s">
        <v>1611</v>
      </c>
      <c r="M216" s="11">
        <v>158</v>
      </c>
      <c r="N216" s="21">
        <v>45018</v>
      </c>
      <c r="O216" s="20">
        <v>0.16111111111240461</v>
      </c>
      <c r="P216" s="20">
        <v>0.26736111110949423</v>
      </c>
      <c r="Q216" s="20">
        <v>0.11666666666375629</v>
      </c>
      <c r="R216" s="20">
        <v>3.1944444444444442E-2</v>
      </c>
      <c r="S216" s="20">
        <v>7.4305555552645175E-2</v>
      </c>
      <c r="T216" s="10" t="s">
        <v>1400</v>
      </c>
    </row>
    <row r="217" spans="1:20">
      <c r="A217" s="12">
        <v>216</v>
      </c>
      <c r="B217" s="36" t="s">
        <v>775</v>
      </c>
      <c r="C217" s="12">
        <v>6</v>
      </c>
      <c r="D217" s="20">
        <v>45018.073611111111</v>
      </c>
      <c r="E217" s="20">
        <v>45018.23333333333</v>
      </c>
      <c r="F217" s="36" t="s">
        <v>58</v>
      </c>
      <c r="G217" s="36" t="s">
        <v>48</v>
      </c>
      <c r="H217" s="36" t="s">
        <v>1424</v>
      </c>
      <c r="I217" s="11">
        <v>35.69</v>
      </c>
      <c r="J217" s="36" t="s">
        <v>44</v>
      </c>
      <c r="K217" s="36" t="s">
        <v>82</v>
      </c>
      <c r="L217" s="10" t="s">
        <v>1612</v>
      </c>
      <c r="M217" s="11">
        <v>142</v>
      </c>
      <c r="N217" s="21">
        <v>45018</v>
      </c>
      <c r="O217" s="20">
        <v>7.3611111110949423E-2</v>
      </c>
      <c r="P217" s="20">
        <v>0.23333333332993789</v>
      </c>
      <c r="Q217" s="20">
        <v>0.15972222221898846</v>
      </c>
      <c r="R217" s="20">
        <v>8.3333333333333329E-2</v>
      </c>
      <c r="S217" s="20">
        <v>7.6388888885655148E-2</v>
      </c>
      <c r="T217" s="10" t="s">
        <v>1400</v>
      </c>
    </row>
    <row r="218" spans="1:20">
      <c r="A218" s="12">
        <v>217</v>
      </c>
      <c r="B218" s="36" t="s">
        <v>140</v>
      </c>
      <c r="C218" s="12">
        <v>2</v>
      </c>
      <c r="D218" s="20">
        <v>45018.037499999999</v>
      </c>
      <c r="E218" s="20">
        <v>45018.197916666664</v>
      </c>
      <c r="F218" s="36" t="s">
        <v>78</v>
      </c>
      <c r="G218" s="36" t="s">
        <v>41</v>
      </c>
      <c r="H218" s="36" t="s">
        <v>1424</v>
      </c>
      <c r="I218" s="11">
        <v>31.17</v>
      </c>
      <c r="J218" s="36" t="s">
        <v>51</v>
      </c>
      <c r="K218" s="36" t="s">
        <v>64</v>
      </c>
      <c r="L218" s="10" t="s">
        <v>1613</v>
      </c>
      <c r="M218" s="11">
        <v>96</v>
      </c>
      <c r="N218" s="21">
        <v>45018</v>
      </c>
      <c r="O218" s="20">
        <v>3.7499999998544808E-2</v>
      </c>
      <c r="P218" s="20">
        <v>0.19791666666424135</v>
      </c>
      <c r="Q218" s="20">
        <v>0.1708333333323632</v>
      </c>
      <c r="R218" s="20">
        <v>9.0277777777777769E-3</v>
      </c>
      <c r="S218" s="20">
        <v>0.15138888888791877</v>
      </c>
      <c r="T218" s="10" t="s">
        <v>1400</v>
      </c>
    </row>
    <row r="219" spans="1:20">
      <c r="A219" s="12">
        <v>218</v>
      </c>
      <c r="B219" s="36" t="s">
        <v>777</v>
      </c>
      <c r="C219" s="12">
        <v>3</v>
      </c>
      <c r="D219" s="20">
        <v>45018.018750000003</v>
      </c>
      <c r="E219" s="20">
        <v>45018.15347222222</v>
      </c>
      <c r="F219" s="36" t="s">
        <v>47</v>
      </c>
      <c r="G219" s="36" t="s">
        <v>48</v>
      </c>
      <c r="H219" s="36" t="s">
        <v>1424</v>
      </c>
      <c r="I219" s="11">
        <v>23.34</v>
      </c>
      <c r="J219" s="36" t="s">
        <v>51</v>
      </c>
      <c r="K219" s="36" t="s">
        <v>76</v>
      </c>
      <c r="L219" s="10" t="s">
        <v>1614</v>
      </c>
      <c r="M219" s="11">
        <v>184</v>
      </c>
      <c r="N219" s="21">
        <v>45018</v>
      </c>
      <c r="O219" s="20">
        <v>1.8750000002910383E-2</v>
      </c>
      <c r="P219" s="20">
        <v>0.15347222222044365</v>
      </c>
      <c r="Q219" s="20">
        <v>0.14513888888419993</v>
      </c>
      <c r="R219" s="20">
        <v>3.1944444444444442E-2</v>
      </c>
      <c r="S219" s="20">
        <v>0.10277777777308883</v>
      </c>
      <c r="T219" s="10" t="s">
        <v>1400</v>
      </c>
    </row>
    <row r="220" spans="1:20">
      <c r="A220" s="12">
        <v>219</v>
      </c>
      <c r="B220" s="36" t="s">
        <v>363</v>
      </c>
      <c r="C220" s="12">
        <v>5</v>
      </c>
      <c r="D220" s="20">
        <v>45018.106249999997</v>
      </c>
      <c r="E220" s="20">
        <v>45018.200694444444</v>
      </c>
      <c r="F220" s="36" t="s">
        <v>78</v>
      </c>
      <c r="G220" s="36" t="s">
        <v>48</v>
      </c>
      <c r="H220" s="36" t="s">
        <v>1424</v>
      </c>
      <c r="I220" s="11">
        <v>46.96</v>
      </c>
      <c r="J220" s="36" t="s">
        <v>44</v>
      </c>
      <c r="K220" s="36" t="s">
        <v>137</v>
      </c>
      <c r="L220" s="10" t="s">
        <v>1529</v>
      </c>
      <c r="M220" s="11">
        <v>139</v>
      </c>
      <c r="N220" s="21">
        <v>45018</v>
      </c>
      <c r="O220" s="20">
        <v>0.10624999999708962</v>
      </c>
      <c r="P220" s="20">
        <v>0.20069444444379769</v>
      </c>
      <c r="Q220" s="20">
        <v>9.4444444446708076E-2</v>
      </c>
      <c r="R220" s="20">
        <v>1.5972222222222221E-2</v>
      </c>
      <c r="S220" s="20">
        <v>7.8472222224485855E-2</v>
      </c>
      <c r="T220" s="10" t="s">
        <v>1400</v>
      </c>
    </row>
    <row r="221" spans="1:20">
      <c r="A221" s="12">
        <v>220</v>
      </c>
      <c r="B221" s="36" t="s">
        <v>163</v>
      </c>
      <c r="C221" s="12">
        <v>6</v>
      </c>
      <c r="D221" s="20">
        <v>45018.042361111111</v>
      </c>
      <c r="E221" s="20">
        <v>45018.206250000003</v>
      </c>
      <c r="F221" s="36" t="s">
        <v>47</v>
      </c>
      <c r="G221" s="36" t="s">
        <v>48</v>
      </c>
      <c r="H221" s="36" t="s">
        <v>1424</v>
      </c>
      <c r="I221" s="11">
        <v>48.5</v>
      </c>
      <c r="J221" s="36" t="s">
        <v>55</v>
      </c>
      <c r="K221" s="36" t="s">
        <v>90</v>
      </c>
      <c r="L221" s="10" t="s">
        <v>1544</v>
      </c>
      <c r="M221" s="11">
        <v>24</v>
      </c>
      <c r="N221" s="21">
        <v>45018</v>
      </c>
      <c r="O221" s="20">
        <v>4.2361111110949423E-2</v>
      </c>
      <c r="P221" s="20">
        <v>0.20625000000291038</v>
      </c>
      <c r="Q221" s="20">
        <v>0.16388888889196096</v>
      </c>
      <c r="R221" s="20">
        <v>9.0277777777777769E-3</v>
      </c>
      <c r="S221" s="20">
        <v>0.15486111111418319</v>
      </c>
      <c r="T221" s="10" t="s">
        <v>1400</v>
      </c>
    </row>
    <row r="222" spans="1:20">
      <c r="A222" s="12">
        <v>221</v>
      </c>
      <c r="B222" s="36" t="s">
        <v>780</v>
      </c>
      <c r="C222" s="12">
        <v>1</v>
      </c>
      <c r="D222" s="20">
        <v>45018.07708333333</v>
      </c>
      <c r="E222" s="20">
        <v>45018.128472222219</v>
      </c>
      <c r="F222" s="36" t="s">
        <v>78</v>
      </c>
      <c r="G222" s="36" t="s">
        <v>48</v>
      </c>
      <c r="H222" s="36" t="s">
        <v>1424</v>
      </c>
      <c r="I222" s="11">
        <v>17.829999999999998</v>
      </c>
      <c r="J222" s="36" t="s">
        <v>44</v>
      </c>
      <c r="K222" s="36" t="s">
        <v>60</v>
      </c>
      <c r="L222" s="10" t="s">
        <v>1615</v>
      </c>
      <c r="M222" s="11">
        <v>193</v>
      </c>
      <c r="N222" s="21">
        <v>45018</v>
      </c>
      <c r="O222" s="20">
        <v>7.7083333329937886E-2</v>
      </c>
      <c r="P222" s="20">
        <v>0.12847222221898846</v>
      </c>
      <c r="Q222" s="20">
        <v>5.1388888889050577E-2</v>
      </c>
      <c r="R222" s="20">
        <v>7.4999999999999997E-2</v>
      </c>
      <c r="S222" s="20">
        <v>0</v>
      </c>
      <c r="T222" s="10" t="s">
        <v>1401</v>
      </c>
    </row>
    <row r="223" spans="1:20">
      <c r="A223" s="12">
        <v>222</v>
      </c>
      <c r="B223" s="36" t="s">
        <v>782</v>
      </c>
      <c r="C223" s="12">
        <v>3</v>
      </c>
      <c r="D223" s="20">
        <v>45018.151388888888</v>
      </c>
      <c r="E223" s="20">
        <v>45018.279166666667</v>
      </c>
      <c r="F223" s="36" t="s">
        <v>47</v>
      </c>
      <c r="G223" s="36" t="s">
        <v>41</v>
      </c>
      <c r="H223" s="36" t="s">
        <v>1423</v>
      </c>
      <c r="I223" s="11">
        <v>32.58</v>
      </c>
      <c r="J223" s="36" t="s">
        <v>44</v>
      </c>
      <c r="K223" s="36" t="s">
        <v>90</v>
      </c>
      <c r="L223" s="10" t="s">
        <v>1616</v>
      </c>
      <c r="M223" s="11">
        <v>97</v>
      </c>
      <c r="N223" s="21">
        <v>45018</v>
      </c>
      <c r="O223" s="20">
        <v>0.15138888888759539</v>
      </c>
      <c r="P223" s="20">
        <v>0.27916666666715173</v>
      </c>
      <c r="Q223" s="20">
        <v>0.12777777777955635</v>
      </c>
      <c r="R223" s="20">
        <v>5.9027777777777776E-2</v>
      </c>
      <c r="S223" s="20">
        <v>6.8750000001778555E-2</v>
      </c>
      <c r="T223" s="10" t="s">
        <v>1400</v>
      </c>
    </row>
    <row r="224" spans="1:20">
      <c r="A224" s="12">
        <v>223</v>
      </c>
      <c r="B224" s="36" t="s">
        <v>165</v>
      </c>
      <c r="C224" s="12">
        <v>2</v>
      </c>
      <c r="D224" s="20">
        <v>45018.052777777775</v>
      </c>
      <c r="E224" s="20">
        <v>45018.118055555555</v>
      </c>
      <c r="F224" s="36" t="s">
        <v>47</v>
      </c>
      <c r="G224" s="36" t="s">
        <v>41</v>
      </c>
      <c r="H224" s="36" t="s">
        <v>1424</v>
      </c>
      <c r="I224" s="11">
        <v>49.62</v>
      </c>
      <c r="J224" s="36" t="s">
        <v>55</v>
      </c>
      <c r="K224" s="36" t="s">
        <v>76</v>
      </c>
      <c r="L224" s="10" t="s">
        <v>1613</v>
      </c>
      <c r="M224" s="11">
        <v>32</v>
      </c>
      <c r="N224" s="21">
        <v>45018</v>
      </c>
      <c r="O224" s="20">
        <v>5.2777777775190771E-2</v>
      </c>
      <c r="P224" s="20">
        <v>0.11805555555474712</v>
      </c>
      <c r="Q224" s="20">
        <v>6.5277777779556345E-2</v>
      </c>
      <c r="R224" s="20">
        <v>3.6805555555555557E-2</v>
      </c>
      <c r="S224" s="20">
        <v>2.8472222224000782E-2</v>
      </c>
      <c r="T224" s="10" t="s">
        <v>1400</v>
      </c>
    </row>
    <row r="225" spans="1:20">
      <c r="A225" s="12">
        <v>224</v>
      </c>
      <c r="B225" s="36" t="s">
        <v>167</v>
      </c>
      <c r="C225" s="12">
        <v>6</v>
      </c>
      <c r="D225" s="20">
        <v>45018.088194444441</v>
      </c>
      <c r="E225" s="20">
        <v>45018.240972222222</v>
      </c>
      <c r="F225" s="36" t="s">
        <v>78</v>
      </c>
      <c r="G225" s="36" t="s">
        <v>48</v>
      </c>
      <c r="H225" s="36" t="s">
        <v>1424</v>
      </c>
      <c r="I225" s="11">
        <v>17.61</v>
      </c>
      <c r="J225" s="36" t="s">
        <v>51</v>
      </c>
      <c r="K225" s="36" t="s">
        <v>56</v>
      </c>
      <c r="L225" s="10" t="s">
        <v>1543</v>
      </c>
      <c r="M225" s="11">
        <v>52</v>
      </c>
      <c r="N225" s="21">
        <v>45018</v>
      </c>
      <c r="O225" s="20">
        <v>8.819444444088731E-2</v>
      </c>
      <c r="P225" s="20">
        <v>0.24097222222189885</v>
      </c>
      <c r="Q225" s="20">
        <v>0.16319444444767819</v>
      </c>
      <c r="R225" s="20">
        <v>1.3888888888888888E-2</v>
      </c>
      <c r="S225" s="20">
        <v>0.13888888889212264</v>
      </c>
      <c r="T225" s="10" t="s">
        <v>1400</v>
      </c>
    </row>
    <row r="226" spans="1:20">
      <c r="A226" s="12">
        <v>225</v>
      </c>
      <c r="B226" s="36" t="s">
        <v>784</v>
      </c>
      <c r="C226" s="12">
        <v>4</v>
      </c>
      <c r="D226" s="20">
        <v>45018.009722222225</v>
      </c>
      <c r="E226" s="20">
        <v>45018.058333333334</v>
      </c>
      <c r="F226" s="36" t="s">
        <v>78</v>
      </c>
      <c r="G226" s="36" t="s">
        <v>74</v>
      </c>
      <c r="H226" s="36" t="s">
        <v>1424</v>
      </c>
      <c r="I226" s="11">
        <v>35.020000000000003</v>
      </c>
      <c r="J226" s="36" t="s">
        <v>55</v>
      </c>
      <c r="K226" s="36" t="s">
        <v>1427</v>
      </c>
      <c r="L226" s="10" t="s">
        <v>1617</v>
      </c>
      <c r="M226" s="11">
        <v>168</v>
      </c>
      <c r="N226" s="21">
        <v>45018</v>
      </c>
      <c r="O226" s="20">
        <v>9.7222222248092294E-3</v>
      </c>
      <c r="P226" s="20">
        <v>5.8333333334303461E-2</v>
      </c>
      <c r="Q226" s="20">
        <v>4.8611111109494232E-2</v>
      </c>
      <c r="R226" s="20">
        <v>6.5277777777777782E-2</v>
      </c>
      <c r="S226" s="20">
        <v>0</v>
      </c>
      <c r="T226" s="10" t="s">
        <v>1401</v>
      </c>
    </row>
    <row r="227" spans="1:20">
      <c r="A227" s="12">
        <v>226</v>
      </c>
      <c r="B227" s="36" t="s">
        <v>786</v>
      </c>
      <c r="C227" s="12">
        <v>6</v>
      </c>
      <c r="D227" s="20">
        <v>45018.040277777778</v>
      </c>
      <c r="E227" s="20">
        <v>45018.17291666667</v>
      </c>
      <c r="F227" s="36" t="s">
        <v>105</v>
      </c>
      <c r="G227" s="36" t="s">
        <v>41</v>
      </c>
      <c r="H227" s="36" t="s">
        <v>1424</v>
      </c>
      <c r="I227" s="11">
        <v>39.479999999999997</v>
      </c>
      <c r="J227" s="36" t="s">
        <v>55</v>
      </c>
      <c r="K227" s="36" t="s">
        <v>137</v>
      </c>
      <c r="L227" s="10" t="s">
        <v>1618</v>
      </c>
      <c r="M227" s="11">
        <v>171</v>
      </c>
      <c r="N227" s="21">
        <v>45018</v>
      </c>
      <c r="O227" s="20">
        <v>4.0277777778101154E-2</v>
      </c>
      <c r="P227" s="20">
        <v>0.17291666667006211</v>
      </c>
      <c r="Q227" s="20">
        <v>0.13263888889196096</v>
      </c>
      <c r="R227" s="20">
        <v>0.10138888888888889</v>
      </c>
      <c r="S227" s="20">
        <v>3.125000000307207E-2</v>
      </c>
      <c r="T227" s="10" t="s">
        <v>1400</v>
      </c>
    </row>
    <row r="228" spans="1:20">
      <c r="A228" s="12">
        <v>227</v>
      </c>
      <c r="B228" s="36" t="s">
        <v>622</v>
      </c>
      <c r="C228" s="12">
        <v>6</v>
      </c>
      <c r="D228" s="20">
        <v>45018.075694444444</v>
      </c>
      <c r="E228" s="20">
        <v>45018.202777777777</v>
      </c>
      <c r="F228" s="36" t="s">
        <v>47</v>
      </c>
      <c r="G228" s="36" t="s">
        <v>48</v>
      </c>
      <c r="H228" s="36" t="s">
        <v>1424</v>
      </c>
      <c r="I228" s="11">
        <v>41.05</v>
      </c>
      <c r="J228" s="36" t="s">
        <v>44</v>
      </c>
      <c r="K228" s="36" t="s">
        <v>60</v>
      </c>
      <c r="L228" s="10" t="s">
        <v>1619</v>
      </c>
      <c r="M228" s="11">
        <v>211</v>
      </c>
      <c r="N228" s="21">
        <v>45018</v>
      </c>
      <c r="O228" s="20">
        <v>7.5694444443797693E-2</v>
      </c>
      <c r="P228" s="20">
        <v>0.20277777777664596</v>
      </c>
      <c r="Q228" s="20">
        <v>0.12708333333284827</v>
      </c>
      <c r="R228" s="20">
        <v>8.2638888888888887E-2</v>
      </c>
      <c r="S228" s="20">
        <v>4.4444444443959397E-2</v>
      </c>
      <c r="T228" s="10" t="s">
        <v>1400</v>
      </c>
    </row>
    <row r="229" spans="1:20">
      <c r="A229" s="12">
        <v>228</v>
      </c>
      <c r="B229" s="36" t="s">
        <v>169</v>
      </c>
      <c r="C229" s="12">
        <v>4</v>
      </c>
      <c r="D229" s="20">
        <v>45018.069444444445</v>
      </c>
      <c r="E229" s="20">
        <v>45018.168055555558</v>
      </c>
      <c r="F229" s="36" t="s">
        <v>78</v>
      </c>
      <c r="G229" s="36" t="s">
        <v>48</v>
      </c>
      <c r="H229" s="36" t="s">
        <v>1424</v>
      </c>
      <c r="I229" s="11">
        <v>10.66</v>
      </c>
      <c r="J229" s="36" t="s">
        <v>51</v>
      </c>
      <c r="K229" s="36" t="s">
        <v>90</v>
      </c>
      <c r="L229" s="10" t="s">
        <v>1575</v>
      </c>
      <c r="M229" s="11">
        <v>69</v>
      </c>
      <c r="N229" s="21">
        <v>45018</v>
      </c>
      <c r="O229" s="20">
        <v>6.9444444445252884E-2</v>
      </c>
      <c r="P229" s="20">
        <v>0.1680555555576575</v>
      </c>
      <c r="Q229" s="20">
        <v>0.10902777777907129</v>
      </c>
      <c r="R229" s="20">
        <v>2.4305555555555556E-2</v>
      </c>
      <c r="S229" s="20">
        <v>7.4305555556849062E-2</v>
      </c>
      <c r="T229" s="10" t="s">
        <v>1400</v>
      </c>
    </row>
    <row r="230" spans="1:20">
      <c r="A230" s="12">
        <v>229</v>
      </c>
      <c r="B230" s="36" t="s">
        <v>789</v>
      </c>
      <c r="C230" s="12">
        <v>3</v>
      </c>
      <c r="D230" s="20">
        <v>45018.106944444444</v>
      </c>
      <c r="E230" s="20">
        <v>45018.1875</v>
      </c>
      <c r="F230" s="36" t="s">
        <v>58</v>
      </c>
      <c r="G230" s="36" t="s">
        <v>41</v>
      </c>
      <c r="H230" s="36" t="s">
        <v>1424</v>
      </c>
      <c r="I230" s="11">
        <v>28.58</v>
      </c>
      <c r="J230" s="36" t="s">
        <v>55</v>
      </c>
      <c r="K230" s="36" t="s">
        <v>56</v>
      </c>
      <c r="L230" s="10" t="s">
        <v>1620</v>
      </c>
      <c r="M230" s="11">
        <v>124</v>
      </c>
      <c r="N230" s="21">
        <v>45018</v>
      </c>
      <c r="O230" s="20">
        <v>0.10694444444379769</v>
      </c>
      <c r="P230" s="20">
        <v>0.1875</v>
      </c>
      <c r="Q230" s="20">
        <v>8.0555555556202307E-2</v>
      </c>
      <c r="R230" s="20">
        <v>8.1250000000000003E-2</v>
      </c>
      <c r="S230" s="20">
        <v>0</v>
      </c>
      <c r="T230" s="10" t="s">
        <v>1401</v>
      </c>
    </row>
    <row r="231" spans="1:20">
      <c r="A231" s="12">
        <v>230</v>
      </c>
      <c r="B231" s="36" t="s">
        <v>536</v>
      </c>
      <c r="C231" s="12">
        <v>5</v>
      </c>
      <c r="D231" s="20">
        <v>45018.09375</v>
      </c>
      <c r="E231" s="20">
        <v>45018.2</v>
      </c>
      <c r="F231" s="36" t="s">
        <v>58</v>
      </c>
      <c r="G231" s="36" t="s">
        <v>48</v>
      </c>
      <c r="H231" s="36" t="s">
        <v>1424</v>
      </c>
      <c r="I231" s="11">
        <v>15.84</v>
      </c>
      <c r="J231" s="36" t="s">
        <v>44</v>
      </c>
      <c r="K231" s="36" t="s">
        <v>137</v>
      </c>
      <c r="L231" s="10" t="s">
        <v>1621</v>
      </c>
      <c r="M231" s="11">
        <v>214</v>
      </c>
      <c r="N231" s="21">
        <v>45018</v>
      </c>
      <c r="O231" s="20">
        <v>9.375E-2</v>
      </c>
      <c r="P231" s="20">
        <v>0.19999999999708962</v>
      </c>
      <c r="Q231" s="20">
        <v>0.10624999999708962</v>
      </c>
      <c r="R231" s="20">
        <v>6.3194444444444442E-2</v>
      </c>
      <c r="S231" s="20">
        <v>4.3055555552645175E-2</v>
      </c>
      <c r="T231" s="10" t="s">
        <v>1400</v>
      </c>
    </row>
    <row r="232" spans="1:20">
      <c r="A232" s="12">
        <v>231</v>
      </c>
      <c r="B232" s="36" t="s">
        <v>792</v>
      </c>
      <c r="C232" s="12">
        <v>2</v>
      </c>
      <c r="D232" s="20">
        <v>45018.05</v>
      </c>
      <c r="E232" s="20">
        <v>45018.131944444445</v>
      </c>
      <c r="F232" s="36" t="s">
        <v>58</v>
      </c>
      <c r="G232" s="36" t="s">
        <v>48</v>
      </c>
      <c r="H232" s="36" t="s">
        <v>1424</v>
      </c>
      <c r="I232" s="11">
        <v>49.1</v>
      </c>
      <c r="J232" s="36" t="s">
        <v>51</v>
      </c>
      <c r="K232" s="36" t="s">
        <v>1427</v>
      </c>
      <c r="L232" s="10" t="s">
        <v>1622</v>
      </c>
      <c r="M232" s="11">
        <v>208</v>
      </c>
      <c r="N232" s="21">
        <v>45018</v>
      </c>
      <c r="O232" s="20">
        <v>5.0000000002910383E-2</v>
      </c>
      <c r="P232" s="20">
        <v>0.13194444444525288</v>
      </c>
      <c r="Q232" s="20">
        <v>9.2361111109009172E-2</v>
      </c>
      <c r="R232" s="20">
        <v>0.10416666666666667</v>
      </c>
      <c r="S232" s="20">
        <v>0</v>
      </c>
      <c r="T232" s="10" t="s">
        <v>1401</v>
      </c>
    </row>
    <row r="233" spans="1:20">
      <c r="A233" s="12">
        <v>232</v>
      </c>
      <c r="B233" s="36" t="s">
        <v>794</v>
      </c>
      <c r="C233" s="12">
        <v>2</v>
      </c>
      <c r="D233" s="20">
        <v>45018.086111111108</v>
      </c>
      <c r="E233" s="20">
        <v>45018.142361111109</v>
      </c>
      <c r="F233" s="36" t="s">
        <v>105</v>
      </c>
      <c r="G233" s="36" t="s">
        <v>48</v>
      </c>
      <c r="H233" s="36" t="s">
        <v>1424</v>
      </c>
      <c r="I233" s="11">
        <v>15.43</v>
      </c>
      <c r="J233" s="36" t="s">
        <v>55</v>
      </c>
      <c r="K233" s="36" t="s">
        <v>76</v>
      </c>
      <c r="L233" s="10" t="s">
        <v>1623</v>
      </c>
      <c r="M233" s="11">
        <v>190</v>
      </c>
      <c r="N233" s="21">
        <v>45018</v>
      </c>
      <c r="O233" s="20">
        <v>8.611111110803904E-2</v>
      </c>
      <c r="P233" s="20">
        <v>0.14236111110949423</v>
      </c>
      <c r="Q233" s="20">
        <v>5.6250000001455192E-2</v>
      </c>
      <c r="R233" s="20">
        <v>9.6527777777777782E-2</v>
      </c>
      <c r="S233" s="20">
        <v>0</v>
      </c>
      <c r="T233" s="10" t="s">
        <v>1401</v>
      </c>
    </row>
    <row r="234" spans="1:20">
      <c r="A234" s="12">
        <v>233</v>
      </c>
      <c r="B234" s="36" t="s">
        <v>171</v>
      </c>
      <c r="C234" s="12">
        <v>1</v>
      </c>
      <c r="D234" s="20">
        <v>45018.036111111112</v>
      </c>
      <c r="E234" s="20">
        <v>45018.11041666667</v>
      </c>
      <c r="F234" s="36" t="s">
        <v>58</v>
      </c>
      <c r="G234" s="36" t="s">
        <v>74</v>
      </c>
      <c r="H234" s="36" t="s">
        <v>1423</v>
      </c>
      <c r="I234" s="11">
        <v>45.64</v>
      </c>
      <c r="J234" s="36" t="s">
        <v>44</v>
      </c>
      <c r="K234" s="36" t="s">
        <v>76</v>
      </c>
      <c r="L234" s="10" t="s">
        <v>1506</v>
      </c>
      <c r="M234" s="11">
        <v>38</v>
      </c>
      <c r="N234" s="21">
        <v>45018</v>
      </c>
      <c r="O234" s="20">
        <v>3.6111111112404615E-2</v>
      </c>
      <c r="P234" s="20">
        <v>0.11041666667006211</v>
      </c>
      <c r="Q234" s="20">
        <v>7.4305555557657499E-2</v>
      </c>
      <c r="R234" s="20">
        <v>2.1527777777777778E-2</v>
      </c>
      <c r="S234" s="20">
        <v>5.2777777779879721E-2</v>
      </c>
      <c r="T234" s="10" t="s">
        <v>1400</v>
      </c>
    </row>
    <row r="235" spans="1:20">
      <c r="A235" s="12">
        <v>234</v>
      </c>
      <c r="B235" s="36" t="s">
        <v>796</v>
      </c>
      <c r="C235" s="12">
        <v>6</v>
      </c>
      <c r="D235" s="20">
        <v>45018.115277777775</v>
      </c>
      <c r="E235" s="20">
        <v>45018.227777777778</v>
      </c>
      <c r="F235" s="36" t="s">
        <v>78</v>
      </c>
      <c r="G235" s="36" t="s">
        <v>74</v>
      </c>
      <c r="H235" s="36" t="s">
        <v>1424</v>
      </c>
      <c r="I235" s="11">
        <v>10.220000000000001</v>
      </c>
      <c r="J235" s="36" t="s">
        <v>44</v>
      </c>
      <c r="K235" s="36" t="s">
        <v>52</v>
      </c>
      <c r="L235" s="10" t="s">
        <v>1624</v>
      </c>
      <c r="M235" s="11">
        <v>225</v>
      </c>
      <c r="N235" s="21">
        <v>45018</v>
      </c>
      <c r="O235" s="20">
        <v>0.11527777777519077</v>
      </c>
      <c r="P235" s="20">
        <v>0.22777777777810115</v>
      </c>
      <c r="Q235" s="20">
        <v>0.11250000000291038</v>
      </c>
      <c r="R235" s="20">
        <v>6.8750000000000006E-2</v>
      </c>
      <c r="S235" s="20">
        <v>4.3750000002910377E-2</v>
      </c>
      <c r="T235" s="10" t="s">
        <v>1400</v>
      </c>
    </row>
    <row r="236" spans="1:20">
      <c r="A236" s="12">
        <v>235</v>
      </c>
      <c r="B236" s="36" t="s">
        <v>173</v>
      </c>
      <c r="C236" s="12">
        <v>5</v>
      </c>
      <c r="D236" s="20">
        <v>45018.015277777777</v>
      </c>
      <c r="E236" s="20">
        <v>45018.116666666669</v>
      </c>
      <c r="F236" s="36" t="s">
        <v>78</v>
      </c>
      <c r="G236" s="36" t="s">
        <v>41</v>
      </c>
      <c r="H236" s="36" t="s">
        <v>1424</v>
      </c>
      <c r="I236" s="11">
        <v>26.37</v>
      </c>
      <c r="J236" s="36" t="s">
        <v>55</v>
      </c>
      <c r="K236" s="36" t="s">
        <v>1426</v>
      </c>
      <c r="L236" s="10" t="s">
        <v>1625</v>
      </c>
      <c r="M236" s="11">
        <v>33</v>
      </c>
      <c r="N236" s="21">
        <v>45018</v>
      </c>
      <c r="O236" s="20">
        <v>1.5277777776645962E-2</v>
      </c>
      <c r="P236" s="20">
        <v>0.11666666666860692</v>
      </c>
      <c r="Q236" s="20">
        <v>0.10138888889196096</v>
      </c>
      <c r="R236" s="20">
        <v>1.7361111111111112E-2</v>
      </c>
      <c r="S236" s="20">
        <v>8.4027777780849855E-2</v>
      </c>
      <c r="T236" s="10" t="s">
        <v>1400</v>
      </c>
    </row>
    <row r="237" spans="1:20">
      <c r="A237" s="12">
        <v>236</v>
      </c>
      <c r="B237" s="36" t="s">
        <v>798</v>
      </c>
      <c r="C237" s="12">
        <v>2</v>
      </c>
      <c r="D237" s="20">
        <v>45018.036111111112</v>
      </c>
      <c r="E237" s="20">
        <v>45018.101388888892</v>
      </c>
      <c r="F237" s="36" t="s">
        <v>78</v>
      </c>
      <c r="G237" s="36" t="s">
        <v>48</v>
      </c>
      <c r="H237" s="36" t="s">
        <v>1424</v>
      </c>
      <c r="I237" s="11">
        <v>39.81</v>
      </c>
      <c r="J237" s="36" t="s">
        <v>44</v>
      </c>
      <c r="K237" s="36" t="s">
        <v>76</v>
      </c>
      <c r="L237" s="10" t="s">
        <v>1626</v>
      </c>
      <c r="M237" s="11">
        <v>255</v>
      </c>
      <c r="N237" s="21">
        <v>45018</v>
      </c>
      <c r="O237" s="20">
        <v>3.6111111112404615E-2</v>
      </c>
      <c r="P237" s="20">
        <v>0.10138888889196096</v>
      </c>
      <c r="Q237" s="20">
        <v>6.5277777779556345E-2</v>
      </c>
      <c r="R237" s="20">
        <v>7.013888888888889E-2</v>
      </c>
      <c r="S237" s="20">
        <v>0</v>
      </c>
      <c r="T237" s="10" t="s">
        <v>1401</v>
      </c>
    </row>
    <row r="238" spans="1:20">
      <c r="A238" s="12">
        <v>237</v>
      </c>
      <c r="B238" s="36" t="s">
        <v>730</v>
      </c>
      <c r="C238" s="12">
        <v>6</v>
      </c>
      <c r="D238" s="20">
        <v>45018.114583333336</v>
      </c>
      <c r="E238" s="20">
        <v>45018.25</v>
      </c>
      <c r="F238" s="36" t="s">
        <v>58</v>
      </c>
      <c r="G238" s="36" t="s">
        <v>48</v>
      </c>
      <c r="H238" s="36" t="s">
        <v>1424</v>
      </c>
      <c r="I238" s="11">
        <v>13.15</v>
      </c>
      <c r="J238" s="36" t="s">
        <v>51</v>
      </c>
      <c r="K238" s="36" t="s">
        <v>1427</v>
      </c>
      <c r="L238" s="10" t="s">
        <v>1627</v>
      </c>
      <c r="M238" s="11">
        <v>106</v>
      </c>
      <c r="N238" s="21">
        <v>45018</v>
      </c>
      <c r="O238" s="20">
        <v>0.11458333333575865</v>
      </c>
      <c r="P238" s="20">
        <v>0.25</v>
      </c>
      <c r="Q238" s="20">
        <v>0.145833333330908</v>
      </c>
      <c r="R238" s="20">
        <v>2.5694444444444443E-2</v>
      </c>
      <c r="S238" s="20">
        <v>0.10972222221979691</v>
      </c>
      <c r="T238" s="10" t="s">
        <v>1400</v>
      </c>
    </row>
    <row r="239" spans="1:20">
      <c r="A239" s="12">
        <v>238</v>
      </c>
      <c r="B239" s="36" t="s">
        <v>175</v>
      </c>
      <c r="C239" s="12">
        <v>6</v>
      </c>
      <c r="D239" s="20">
        <v>45018.095138888886</v>
      </c>
      <c r="E239" s="20">
        <v>45018.205555555556</v>
      </c>
      <c r="F239" s="36" t="s">
        <v>58</v>
      </c>
      <c r="G239" s="36" t="s">
        <v>74</v>
      </c>
      <c r="H239" s="36" t="s">
        <v>1424</v>
      </c>
      <c r="I239" s="11">
        <v>33.020000000000003</v>
      </c>
      <c r="J239" s="36" t="s">
        <v>44</v>
      </c>
      <c r="K239" s="36" t="s">
        <v>52</v>
      </c>
      <c r="L239" s="10" t="s">
        <v>1468</v>
      </c>
      <c r="M239" s="11">
        <v>72</v>
      </c>
      <c r="N239" s="21">
        <v>45018</v>
      </c>
      <c r="O239" s="20">
        <v>9.5138888886140194E-2</v>
      </c>
      <c r="P239" s="20">
        <v>0.20555555555620231</v>
      </c>
      <c r="Q239" s="20">
        <v>0.11041666667006211</v>
      </c>
      <c r="R239" s="20">
        <v>3.125E-2</v>
      </c>
      <c r="S239" s="20">
        <v>7.9166666670062114E-2</v>
      </c>
      <c r="T239" s="10" t="s">
        <v>1400</v>
      </c>
    </row>
    <row r="240" spans="1:20">
      <c r="A240" s="12">
        <v>239</v>
      </c>
      <c r="B240" s="36" t="s">
        <v>801</v>
      </c>
      <c r="C240" s="12">
        <v>6</v>
      </c>
      <c r="D240" s="20">
        <v>45018.115277777775</v>
      </c>
      <c r="E240" s="20">
        <v>45018.254861111112</v>
      </c>
      <c r="F240" s="36" t="s">
        <v>40</v>
      </c>
      <c r="G240" s="36" t="s">
        <v>48</v>
      </c>
      <c r="H240" s="36" t="s">
        <v>49</v>
      </c>
      <c r="I240" s="11">
        <v>11.76</v>
      </c>
      <c r="J240" s="36" t="s">
        <v>55</v>
      </c>
      <c r="K240" s="36" t="s">
        <v>52</v>
      </c>
      <c r="L240" s="10" t="s">
        <v>1628</v>
      </c>
      <c r="M240" s="11">
        <v>74</v>
      </c>
      <c r="N240" s="21">
        <v>45018</v>
      </c>
      <c r="O240" s="20">
        <v>0.11527777777519077</v>
      </c>
      <c r="P240" s="20">
        <v>0.25486111111240461</v>
      </c>
      <c r="Q240" s="20">
        <v>0.13958333333721384</v>
      </c>
      <c r="R240" s="20">
        <v>5.0694444444444445E-2</v>
      </c>
      <c r="S240" s="20">
        <v>8.8888888892769413E-2</v>
      </c>
      <c r="T240" s="10" t="s">
        <v>1400</v>
      </c>
    </row>
    <row r="241" spans="1:20">
      <c r="A241" s="12">
        <v>240</v>
      </c>
      <c r="B241" s="36" t="s">
        <v>803</v>
      </c>
      <c r="C241" s="12">
        <v>1</v>
      </c>
      <c r="D241" s="20">
        <v>45018.011111111111</v>
      </c>
      <c r="E241" s="20">
        <v>45018.131944444445</v>
      </c>
      <c r="F241" s="36" t="s">
        <v>78</v>
      </c>
      <c r="G241" s="36" t="s">
        <v>48</v>
      </c>
      <c r="H241" s="36" t="s">
        <v>1423</v>
      </c>
      <c r="I241" s="11">
        <v>33.81</v>
      </c>
      <c r="J241" s="36" t="s">
        <v>44</v>
      </c>
      <c r="K241" s="36" t="s">
        <v>1427</v>
      </c>
      <c r="L241" s="10" t="s">
        <v>1629</v>
      </c>
      <c r="M241" s="11">
        <v>294</v>
      </c>
      <c r="N241" s="21">
        <v>45018</v>
      </c>
      <c r="O241" s="20">
        <v>1.1111111110949423E-2</v>
      </c>
      <c r="P241" s="20">
        <v>0.13194444444525288</v>
      </c>
      <c r="Q241" s="20">
        <v>0.12083333333430346</v>
      </c>
      <c r="R241" s="20">
        <v>8.9583333333333334E-2</v>
      </c>
      <c r="S241" s="20">
        <v>3.1250000000970127E-2</v>
      </c>
      <c r="T241" s="10" t="s">
        <v>1400</v>
      </c>
    </row>
    <row r="242" spans="1:20">
      <c r="A242" s="12">
        <v>241</v>
      </c>
      <c r="B242" s="36" t="s">
        <v>177</v>
      </c>
      <c r="C242" s="12">
        <v>4</v>
      </c>
      <c r="D242" s="20">
        <v>45018.00277777778</v>
      </c>
      <c r="E242" s="20">
        <v>45018.044444444444</v>
      </c>
      <c r="F242" s="36" t="s">
        <v>47</v>
      </c>
      <c r="G242" s="36" t="s">
        <v>48</v>
      </c>
      <c r="H242" s="36" t="s">
        <v>1424</v>
      </c>
      <c r="I242" s="11">
        <v>38.97</v>
      </c>
      <c r="J242" s="36" t="s">
        <v>51</v>
      </c>
      <c r="K242" s="36" t="s">
        <v>52</v>
      </c>
      <c r="L242" s="10" t="s">
        <v>1474</v>
      </c>
      <c r="M242" s="11">
        <v>18</v>
      </c>
      <c r="N242" s="21">
        <v>45018</v>
      </c>
      <c r="O242" s="20">
        <v>2.7777777795563452E-3</v>
      </c>
      <c r="P242" s="20">
        <v>4.4444444443797693E-2</v>
      </c>
      <c r="Q242" s="20">
        <v>5.2083333330908012E-2</v>
      </c>
      <c r="R242" s="20">
        <v>7.6388888888888886E-3</v>
      </c>
      <c r="S242" s="20">
        <v>3.4027777775352458E-2</v>
      </c>
      <c r="T242" s="10" t="s">
        <v>1400</v>
      </c>
    </row>
    <row r="243" spans="1:20">
      <c r="A243" s="12">
        <v>242</v>
      </c>
      <c r="B243" s="36" t="s">
        <v>805</v>
      </c>
      <c r="C243" s="12">
        <v>2</v>
      </c>
      <c r="D243" s="20">
        <v>45018.154166666667</v>
      </c>
      <c r="E243" s="20">
        <v>45018.214583333334</v>
      </c>
      <c r="F243" s="36" t="s">
        <v>58</v>
      </c>
      <c r="G243" s="36" t="s">
        <v>48</v>
      </c>
      <c r="H243" s="36" t="s">
        <v>1424</v>
      </c>
      <c r="I243" s="11">
        <v>31.29</v>
      </c>
      <c r="J243" s="36" t="s">
        <v>55</v>
      </c>
      <c r="K243" s="36" t="s">
        <v>137</v>
      </c>
      <c r="L243" s="10" t="s">
        <v>1630</v>
      </c>
      <c r="M243" s="11">
        <v>134</v>
      </c>
      <c r="N243" s="21">
        <v>45018</v>
      </c>
      <c r="O243" s="20">
        <v>0.15416666666715173</v>
      </c>
      <c r="P243" s="20">
        <v>0.21458333333430346</v>
      </c>
      <c r="Q243" s="20">
        <v>6.0416666667151731E-2</v>
      </c>
      <c r="R243" s="20">
        <v>6.8750000000000006E-2</v>
      </c>
      <c r="S243" s="20">
        <v>0</v>
      </c>
      <c r="T243" s="10" t="s">
        <v>1401</v>
      </c>
    </row>
    <row r="244" spans="1:20">
      <c r="A244" s="12">
        <v>243</v>
      </c>
      <c r="B244" s="36" t="s">
        <v>179</v>
      </c>
      <c r="C244" s="12">
        <v>4</v>
      </c>
      <c r="D244" s="20">
        <v>45018.029166666667</v>
      </c>
      <c r="E244" s="20">
        <v>45018.174305555556</v>
      </c>
      <c r="F244" s="36" t="s">
        <v>58</v>
      </c>
      <c r="G244" s="36" t="s">
        <v>48</v>
      </c>
      <c r="H244" s="36" t="s">
        <v>1424</v>
      </c>
      <c r="I244" s="11">
        <v>21.45</v>
      </c>
      <c r="J244" s="36" t="s">
        <v>44</v>
      </c>
      <c r="K244" s="36" t="s">
        <v>1426</v>
      </c>
      <c r="L244" s="10" t="s">
        <v>1448</v>
      </c>
      <c r="M244" s="11">
        <v>120</v>
      </c>
      <c r="N244" s="21">
        <v>45018</v>
      </c>
      <c r="O244" s="20">
        <v>2.9166666667151731E-2</v>
      </c>
      <c r="P244" s="20">
        <v>0.17430555555620231</v>
      </c>
      <c r="Q244" s="20">
        <v>0.14513888888905058</v>
      </c>
      <c r="R244" s="20">
        <v>1.5277777777777777E-2</v>
      </c>
      <c r="S244" s="20">
        <v>0.1298611111112728</v>
      </c>
      <c r="T244" s="10" t="s">
        <v>1400</v>
      </c>
    </row>
    <row r="245" spans="1:20">
      <c r="A245" s="12">
        <v>244</v>
      </c>
      <c r="B245" s="36" t="s">
        <v>566</v>
      </c>
      <c r="C245" s="12">
        <v>6</v>
      </c>
      <c r="D245" s="20">
        <v>45018.155555555553</v>
      </c>
      <c r="E245" s="20">
        <v>45018.250694444447</v>
      </c>
      <c r="F245" s="36" t="s">
        <v>78</v>
      </c>
      <c r="G245" s="36" t="s">
        <v>48</v>
      </c>
      <c r="H245" s="36" t="s">
        <v>49</v>
      </c>
      <c r="I245" s="11">
        <v>17.649999999999999</v>
      </c>
      <c r="J245" s="36" t="s">
        <v>55</v>
      </c>
      <c r="K245" s="36" t="s">
        <v>1427</v>
      </c>
      <c r="L245" s="10" t="s">
        <v>1631</v>
      </c>
      <c r="M245" s="11">
        <v>158</v>
      </c>
      <c r="N245" s="21">
        <v>45018</v>
      </c>
      <c r="O245" s="20">
        <v>0.15555555555329192</v>
      </c>
      <c r="P245" s="20">
        <v>0.25069444444670808</v>
      </c>
      <c r="Q245" s="20">
        <v>9.5138888893416151E-2</v>
      </c>
      <c r="R245" s="20">
        <v>6.1805555555555558E-2</v>
      </c>
      <c r="S245" s="20">
        <v>3.3333333337860593E-2</v>
      </c>
      <c r="T245" s="10" t="s">
        <v>1400</v>
      </c>
    </row>
    <row r="246" spans="1:20">
      <c r="A246" s="12">
        <v>245</v>
      </c>
      <c r="B246" s="36" t="s">
        <v>808</v>
      </c>
      <c r="C246" s="12">
        <v>1</v>
      </c>
      <c r="D246" s="20">
        <v>45018.146527777775</v>
      </c>
      <c r="E246" s="20">
        <v>45018.289583333331</v>
      </c>
      <c r="F246" s="36" t="s">
        <v>105</v>
      </c>
      <c r="G246" s="36" t="s">
        <v>48</v>
      </c>
      <c r="H246" s="36" t="s">
        <v>1424</v>
      </c>
      <c r="I246" s="11">
        <v>14.82</v>
      </c>
      <c r="J246" s="36" t="s">
        <v>55</v>
      </c>
      <c r="K246" s="36" t="s">
        <v>56</v>
      </c>
      <c r="L246" s="10" t="s">
        <v>1632</v>
      </c>
      <c r="M246" s="11">
        <v>273</v>
      </c>
      <c r="N246" s="21">
        <v>45018</v>
      </c>
      <c r="O246" s="20">
        <v>0.14652777777519077</v>
      </c>
      <c r="P246" s="20">
        <v>0.28958333333139308</v>
      </c>
      <c r="Q246" s="20">
        <v>0.14305555555620231</v>
      </c>
      <c r="R246" s="20">
        <v>8.0555555555555561E-2</v>
      </c>
      <c r="S246" s="20">
        <v>6.250000000064676E-2</v>
      </c>
      <c r="T246" s="10" t="s">
        <v>1400</v>
      </c>
    </row>
    <row r="247" spans="1:20">
      <c r="A247" s="12">
        <v>246</v>
      </c>
      <c r="B247" s="36" t="s">
        <v>805</v>
      </c>
      <c r="C247" s="12">
        <v>6</v>
      </c>
      <c r="D247" s="20">
        <v>45018.076388888891</v>
      </c>
      <c r="E247" s="20">
        <v>45018.17291666667</v>
      </c>
      <c r="F247" s="36" t="s">
        <v>58</v>
      </c>
      <c r="G247" s="36" t="s">
        <v>48</v>
      </c>
      <c r="H247" s="36" t="s">
        <v>1424</v>
      </c>
      <c r="I247" s="11">
        <v>42.75</v>
      </c>
      <c r="J247" s="36" t="s">
        <v>44</v>
      </c>
      <c r="K247" s="36" t="s">
        <v>56</v>
      </c>
      <c r="L247" s="10" t="s">
        <v>1633</v>
      </c>
      <c r="M247" s="11">
        <v>327</v>
      </c>
      <c r="N247" s="21">
        <v>45018</v>
      </c>
      <c r="O247" s="20">
        <v>7.6388888890505768E-2</v>
      </c>
      <c r="P247" s="20">
        <v>0.17291666667006211</v>
      </c>
      <c r="Q247" s="20">
        <v>9.6527777779556345E-2</v>
      </c>
      <c r="R247" s="20">
        <v>0.10138888888888889</v>
      </c>
      <c r="S247" s="20">
        <v>0</v>
      </c>
      <c r="T247" s="10" t="s">
        <v>1401</v>
      </c>
    </row>
    <row r="248" spans="1:20">
      <c r="A248" s="12">
        <v>247</v>
      </c>
      <c r="B248" s="36" t="s">
        <v>181</v>
      </c>
      <c r="C248" s="12">
        <v>6</v>
      </c>
      <c r="D248" s="20">
        <v>45018.106944444444</v>
      </c>
      <c r="E248" s="20">
        <v>45018.222916666666</v>
      </c>
      <c r="F248" s="36" t="s">
        <v>58</v>
      </c>
      <c r="G248" s="36" t="s">
        <v>48</v>
      </c>
      <c r="H248" s="36" t="s">
        <v>1424</v>
      </c>
      <c r="I248" s="11">
        <v>49.07</v>
      </c>
      <c r="J248" s="36" t="s">
        <v>51</v>
      </c>
      <c r="K248" s="36" t="s">
        <v>90</v>
      </c>
      <c r="L248" s="10" t="s">
        <v>1625</v>
      </c>
      <c r="M248" s="11">
        <v>66</v>
      </c>
      <c r="N248" s="21">
        <v>45018</v>
      </c>
      <c r="O248" s="20">
        <v>0.10694444444379769</v>
      </c>
      <c r="P248" s="20">
        <v>0.22291666666569654</v>
      </c>
      <c r="Q248" s="20">
        <v>0.1263888888885655</v>
      </c>
      <c r="R248" s="20">
        <v>4.0972222222222222E-2</v>
      </c>
      <c r="S248" s="20">
        <v>7.4999999999676631E-2</v>
      </c>
      <c r="T248" s="10" t="s">
        <v>1400</v>
      </c>
    </row>
    <row r="249" spans="1:20">
      <c r="A249" s="12">
        <v>248</v>
      </c>
      <c r="B249" s="36" t="s">
        <v>811</v>
      </c>
      <c r="C249" s="12">
        <v>6</v>
      </c>
      <c r="D249" s="20">
        <v>45018.018055555556</v>
      </c>
      <c r="E249" s="20">
        <v>45018.095833333333</v>
      </c>
      <c r="F249" s="36" t="s">
        <v>58</v>
      </c>
      <c r="G249" s="36" t="s">
        <v>48</v>
      </c>
      <c r="H249" s="36" t="s">
        <v>1423</v>
      </c>
      <c r="I249" s="11">
        <v>18.690000000000001</v>
      </c>
      <c r="J249" s="36" t="s">
        <v>51</v>
      </c>
      <c r="K249" s="36" t="s">
        <v>60</v>
      </c>
      <c r="L249" s="10" t="s">
        <v>1634</v>
      </c>
      <c r="M249" s="11">
        <v>225</v>
      </c>
      <c r="N249" s="21">
        <v>45018</v>
      </c>
      <c r="O249" s="20">
        <v>1.8055555556202307E-2</v>
      </c>
      <c r="P249" s="20">
        <v>9.5833333332848269E-2</v>
      </c>
      <c r="Q249" s="20">
        <v>8.8194444443312633E-2</v>
      </c>
      <c r="R249" s="20">
        <v>8.3333333333333329E-2</v>
      </c>
      <c r="S249" s="20">
        <v>0</v>
      </c>
      <c r="T249" s="10" t="s">
        <v>1401</v>
      </c>
    </row>
    <row r="250" spans="1:20">
      <c r="A250" s="12">
        <v>249</v>
      </c>
      <c r="B250" s="36" t="s">
        <v>813</v>
      </c>
      <c r="C250" s="12">
        <v>6</v>
      </c>
      <c r="D250" s="20">
        <v>45018.040277777778</v>
      </c>
      <c r="E250" s="20">
        <v>45018.163194444445</v>
      </c>
      <c r="F250" s="36" t="s">
        <v>58</v>
      </c>
      <c r="G250" s="36" t="s">
        <v>41</v>
      </c>
      <c r="H250" s="36" t="s">
        <v>1424</v>
      </c>
      <c r="I250" s="11">
        <v>47.71</v>
      </c>
      <c r="J250" s="36" t="s">
        <v>51</v>
      </c>
      <c r="K250" s="36" t="s">
        <v>1426</v>
      </c>
      <c r="L250" s="10" t="s">
        <v>1635</v>
      </c>
      <c r="M250" s="11">
        <v>80</v>
      </c>
      <c r="N250" s="21">
        <v>45018</v>
      </c>
      <c r="O250" s="20">
        <v>4.0277777778101154E-2</v>
      </c>
      <c r="P250" s="20">
        <v>0.16319444444525288</v>
      </c>
      <c r="Q250" s="20">
        <v>0.13333333333381839</v>
      </c>
      <c r="R250" s="20">
        <v>7.5694444444444439E-2</v>
      </c>
      <c r="S250" s="20">
        <v>4.7222222222707291E-2</v>
      </c>
      <c r="T250" s="10" t="s">
        <v>1400</v>
      </c>
    </row>
    <row r="251" spans="1:20">
      <c r="A251" s="12">
        <v>250</v>
      </c>
      <c r="B251" s="36" t="s">
        <v>183</v>
      </c>
      <c r="C251" s="12">
        <v>2</v>
      </c>
      <c r="D251" s="20">
        <v>45018.12222222222</v>
      </c>
      <c r="E251" s="20">
        <v>45018.272916666669</v>
      </c>
      <c r="F251" s="36" t="s">
        <v>40</v>
      </c>
      <c r="G251" s="36" t="s">
        <v>48</v>
      </c>
      <c r="H251" s="36" t="s">
        <v>1424</v>
      </c>
      <c r="I251" s="11">
        <v>23.21</v>
      </c>
      <c r="J251" s="36" t="s">
        <v>44</v>
      </c>
      <c r="K251" s="36" t="s">
        <v>1426</v>
      </c>
      <c r="L251" s="10" t="s">
        <v>1536</v>
      </c>
      <c r="M251" s="11">
        <v>20</v>
      </c>
      <c r="N251" s="21">
        <v>45018</v>
      </c>
      <c r="O251" s="20">
        <v>0.12222222222044365</v>
      </c>
      <c r="P251" s="20">
        <v>0.27291666666860692</v>
      </c>
      <c r="Q251" s="20">
        <v>0.15069444444816327</v>
      </c>
      <c r="R251" s="20">
        <v>2.013888888888889E-2</v>
      </c>
      <c r="S251" s="20">
        <v>0.13055555555927437</v>
      </c>
      <c r="T251" s="10" t="s">
        <v>1400</v>
      </c>
    </row>
    <row r="252" spans="1:20">
      <c r="A252" s="12">
        <v>251</v>
      </c>
      <c r="B252" s="36" t="s">
        <v>815</v>
      </c>
      <c r="C252" s="12">
        <v>6</v>
      </c>
      <c r="D252" s="20">
        <v>45018.055555555555</v>
      </c>
      <c r="E252" s="20">
        <v>45018.183333333334</v>
      </c>
      <c r="F252" s="36" t="s">
        <v>105</v>
      </c>
      <c r="G252" s="36" t="s">
        <v>48</v>
      </c>
      <c r="H252" s="36" t="s">
        <v>1424</v>
      </c>
      <c r="I252" s="11">
        <v>13.69</v>
      </c>
      <c r="J252" s="36" t="s">
        <v>51</v>
      </c>
      <c r="K252" s="36" t="s">
        <v>82</v>
      </c>
      <c r="L252" s="10" t="s">
        <v>1636</v>
      </c>
      <c r="M252" s="11">
        <v>109</v>
      </c>
      <c r="N252" s="21">
        <v>45018</v>
      </c>
      <c r="O252" s="20">
        <v>5.5555555554747116E-2</v>
      </c>
      <c r="P252" s="20">
        <v>0.18333333333430346</v>
      </c>
      <c r="Q252" s="20">
        <v>0.138194444446223</v>
      </c>
      <c r="R252" s="20">
        <v>8.4722222222222227E-2</v>
      </c>
      <c r="S252" s="20">
        <v>4.3055555557334119E-2</v>
      </c>
      <c r="T252" s="10" t="s">
        <v>1400</v>
      </c>
    </row>
    <row r="253" spans="1:20">
      <c r="A253" s="12">
        <v>252</v>
      </c>
      <c r="B253" s="36" t="s">
        <v>817</v>
      </c>
      <c r="C253" s="12">
        <v>3</v>
      </c>
      <c r="D253" s="20">
        <v>45018.027083333334</v>
      </c>
      <c r="E253" s="20">
        <v>45018.183333333334</v>
      </c>
      <c r="F253" s="36" t="s">
        <v>40</v>
      </c>
      <c r="G253" s="36" t="s">
        <v>48</v>
      </c>
      <c r="H253" s="36" t="s">
        <v>1424</v>
      </c>
      <c r="I253" s="11">
        <v>43.81</v>
      </c>
      <c r="J253" s="36" t="s">
        <v>44</v>
      </c>
      <c r="K253" s="36" t="s">
        <v>64</v>
      </c>
      <c r="L253" s="10" t="s">
        <v>1637</v>
      </c>
      <c r="M253" s="11">
        <v>102</v>
      </c>
      <c r="N253" s="21">
        <v>45018</v>
      </c>
      <c r="O253" s="20">
        <v>2.7083333334303461E-2</v>
      </c>
      <c r="P253" s="20">
        <v>0.18333333333430346</v>
      </c>
      <c r="Q253" s="20">
        <v>0.15625</v>
      </c>
      <c r="R253" s="20">
        <v>5.8333333333333334E-2</v>
      </c>
      <c r="S253" s="20">
        <v>9.7916666666666666E-2</v>
      </c>
      <c r="T253" s="10" t="s">
        <v>1400</v>
      </c>
    </row>
    <row r="254" spans="1:20">
      <c r="A254" s="12">
        <v>253</v>
      </c>
      <c r="B254" s="36" t="s">
        <v>819</v>
      </c>
      <c r="C254" s="12">
        <v>2</v>
      </c>
      <c r="D254" s="20">
        <v>45018.037499999999</v>
      </c>
      <c r="E254" s="20">
        <v>45018.15625</v>
      </c>
      <c r="F254" s="36" t="s">
        <v>78</v>
      </c>
      <c r="G254" s="36" t="s">
        <v>41</v>
      </c>
      <c r="H254" s="36" t="s">
        <v>1424</v>
      </c>
      <c r="I254" s="11">
        <v>34.69</v>
      </c>
      <c r="J254" s="36" t="s">
        <v>51</v>
      </c>
      <c r="K254" s="36" t="s">
        <v>76</v>
      </c>
      <c r="L254" s="10" t="s">
        <v>1638</v>
      </c>
      <c r="M254" s="11">
        <v>154</v>
      </c>
      <c r="N254" s="21">
        <v>45018</v>
      </c>
      <c r="O254" s="20">
        <v>3.7499999998544808E-2</v>
      </c>
      <c r="P254" s="20">
        <v>0.15625</v>
      </c>
      <c r="Q254" s="20">
        <v>0.12916666666812185</v>
      </c>
      <c r="R254" s="20">
        <v>3.8194444444444448E-2</v>
      </c>
      <c r="S254" s="20">
        <v>8.0555555557010744E-2</v>
      </c>
      <c r="T254" s="10" t="s">
        <v>1400</v>
      </c>
    </row>
    <row r="255" spans="1:20">
      <c r="A255" s="12">
        <v>254</v>
      </c>
      <c r="B255" s="36" t="s">
        <v>294</v>
      </c>
      <c r="C255" s="12">
        <v>6</v>
      </c>
      <c r="D255" s="20">
        <v>45018.128472222219</v>
      </c>
      <c r="E255" s="20">
        <v>45018.240972222222</v>
      </c>
      <c r="F255" s="36" t="s">
        <v>105</v>
      </c>
      <c r="G255" s="36" t="s">
        <v>41</v>
      </c>
      <c r="H255" s="36" t="s">
        <v>1424</v>
      </c>
      <c r="I255" s="11">
        <v>36.43</v>
      </c>
      <c r="J255" s="36" t="s">
        <v>55</v>
      </c>
      <c r="K255" s="36" t="s">
        <v>103</v>
      </c>
      <c r="L255" s="10" t="s">
        <v>1639</v>
      </c>
      <c r="M255" s="11">
        <v>297</v>
      </c>
      <c r="N255" s="21">
        <v>45018</v>
      </c>
      <c r="O255" s="20">
        <v>0.12847222221898846</v>
      </c>
      <c r="P255" s="20">
        <v>0.24097222222189885</v>
      </c>
      <c r="Q255" s="20">
        <v>0.11250000000291038</v>
      </c>
      <c r="R255" s="20">
        <v>9.7916666666666666E-2</v>
      </c>
      <c r="S255" s="20">
        <v>1.4583333336243731E-2</v>
      </c>
      <c r="T255" s="10" t="s">
        <v>1400</v>
      </c>
    </row>
    <row r="256" spans="1:20">
      <c r="A256" s="12">
        <v>255</v>
      </c>
      <c r="B256" s="36" t="s">
        <v>185</v>
      </c>
      <c r="C256" s="12">
        <v>4</v>
      </c>
      <c r="D256" s="20">
        <v>45018.099305555559</v>
      </c>
      <c r="E256" s="20">
        <v>45018.165972222225</v>
      </c>
      <c r="F256" s="36" t="s">
        <v>58</v>
      </c>
      <c r="G256" s="36" t="s">
        <v>41</v>
      </c>
      <c r="H256" s="36" t="s">
        <v>49</v>
      </c>
      <c r="I256" s="11">
        <v>13.34</v>
      </c>
      <c r="J256" s="36" t="s">
        <v>55</v>
      </c>
      <c r="K256" s="36" t="s">
        <v>82</v>
      </c>
      <c r="L256" s="10" t="s">
        <v>1513</v>
      </c>
      <c r="M256" s="11">
        <v>25</v>
      </c>
      <c r="N256" s="21">
        <v>45018</v>
      </c>
      <c r="O256" s="20">
        <v>9.930555555911269E-2</v>
      </c>
      <c r="P256" s="20">
        <v>0.16597222222480923</v>
      </c>
      <c r="Q256" s="20">
        <v>6.6666666665696539E-2</v>
      </c>
      <c r="R256" s="20">
        <v>2.5694444444444443E-2</v>
      </c>
      <c r="S256" s="20">
        <v>4.0972222221252103E-2</v>
      </c>
      <c r="T256" s="10" t="s">
        <v>1400</v>
      </c>
    </row>
    <row r="257" spans="1:20">
      <c r="A257" s="12">
        <v>256</v>
      </c>
      <c r="B257" s="36" t="s">
        <v>187</v>
      </c>
      <c r="C257" s="12">
        <v>2</v>
      </c>
      <c r="D257" s="20">
        <v>45018.015972222223</v>
      </c>
      <c r="E257" s="20">
        <v>45018.143750000003</v>
      </c>
      <c r="F257" s="36" t="s">
        <v>47</v>
      </c>
      <c r="G257" s="36" t="s">
        <v>74</v>
      </c>
      <c r="H257" s="36" t="s">
        <v>49</v>
      </c>
      <c r="I257" s="11">
        <v>49.88</v>
      </c>
      <c r="J257" s="36" t="s">
        <v>55</v>
      </c>
      <c r="K257" s="36" t="s">
        <v>76</v>
      </c>
      <c r="L257" s="10" t="s">
        <v>1466</v>
      </c>
      <c r="M257" s="11">
        <v>21</v>
      </c>
      <c r="N257" s="21">
        <v>45018</v>
      </c>
      <c r="O257" s="20">
        <v>1.5972222223354038E-2</v>
      </c>
      <c r="P257" s="20">
        <v>0.14375000000291038</v>
      </c>
      <c r="Q257" s="20">
        <v>0.12777777777955635</v>
      </c>
      <c r="R257" s="20">
        <v>1.1111111111111112E-2</v>
      </c>
      <c r="S257" s="20">
        <v>0.11666666666844523</v>
      </c>
      <c r="T257" s="10" t="s">
        <v>1400</v>
      </c>
    </row>
    <row r="258" spans="1:20">
      <c r="A258" s="12">
        <v>257</v>
      </c>
      <c r="B258" s="36" t="s">
        <v>189</v>
      </c>
      <c r="C258" s="12">
        <v>5</v>
      </c>
      <c r="D258" s="20">
        <v>45018.088888888888</v>
      </c>
      <c r="E258" s="20">
        <v>45018.136805555558</v>
      </c>
      <c r="F258" s="36" t="s">
        <v>58</v>
      </c>
      <c r="G258" s="36" t="s">
        <v>48</v>
      </c>
      <c r="H258" s="36" t="s">
        <v>1424</v>
      </c>
      <c r="I258" s="11">
        <v>26.78</v>
      </c>
      <c r="J258" s="36" t="s">
        <v>55</v>
      </c>
      <c r="K258" s="36" t="s">
        <v>90</v>
      </c>
      <c r="L258" s="10" t="s">
        <v>1575</v>
      </c>
      <c r="M258" s="11">
        <v>46</v>
      </c>
      <c r="N258" s="21">
        <v>45018</v>
      </c>
      <c r="O258" s="20">
        <v>8.8888888887595385E-2</v>
      </c>
      <c r="P258" s="20">
        <v>0.1368055555576575</v>
      </c>
      <c r="Q258" s="20">
        <v>4.7916666670062114E-2</v>
      </c>
      <c r="R258" s="20">
        <v>1.9444444444444445E-2</v>
      </c>
      <c r="S258" s="20">
        <v>2.8472222225617669E-2</v>
      </c>
      <c r="T258" s="10" t="s">
        <v>1400</v>
      </c>
    </row>
    <row r="259" spans="1:20">
      <c r="A259" s="12">
        <v>258</v>
      </c>
      <c r="B259" s="36" t="s">
        <v>822</v>
      </c>
      <c r="C259" s="12">
        <v>1</v>
      </c>
      <c r="D259" s="20">
        <v>45018.027083333334</v>
      </c>
      <c r="E259" s="20">
        <v>45018.188888888886</v>
      </c>
      <c r="F259" s="36" t="s">
        <v>58</v>
      </c>
      <c r="G259" s="36" t="s">
        <v>74</v>
      </c>
      <c r="H259" s="36" t="s">
        <v>1424</v>
      </c>
      <c r="I259" s="11">
        <v>47.99</v>
      </c>
      <c r="J259" s="36" t="s">
        <v>55</v>
      </c>
      <c r="K259" s="36" t="s">
        <v>56</v>
      </c>
      <c r="L259" s="10" t="s">
        <v>1640</v>
      </c>
      <c r="M259" s="11">
        <v>117</v>
      </c>
      <c r="N259" s="21">
        <v>45018</v>
      </c>
      <c r="O259" s="20">
        <v>2.7083333334303461E-2</v>
      </c>
      <c r="P259" s="20">
        <v>0.18888888888614019</v>
      </c>
      <c r="Q259" s="20">
        <v>0.16180555555183673</v>
      </c>
      <c r="R259" s="20">
        <v>7.2916666666666671E-2</v>
      </c>
      <c r="S259" s="20">
        <v>8.8888888885170061E-2</v>
      </c>
      <c r="T259" s="10" t="s">
        <v>1400</v>
      </c>
    </row>
    <row r="260" spans="1:20">
      <c r="A260" s="12">
        <v>259</v>
      </c>
      <c r="B260" s="36" t="s">
        <v>191</v>
      </c>
      <c r="C260" s="12">
        <v>5</v>
      </c>
      <c r="D260" s="20">
        <v>45018.143750000003</v>
      </c>
      <c r="E260" s="20">
        <v>45018.261111111111</v>
      </c>
      <c r="F260" s="36" t="s">
        <v>105</v>
      </c>
      <c r="G260" s="36" t="s">
        <v>48</v>
      </c>
      <c r="H260" s="36" t="s">
        <v>1424</v>
      </c>
      <c r="I260" s="11">
        <v>46.72</v>
      </c>
      <c r="J260" s="36" t="s">
        <v>51</v>
      </c>
      <c r="K260" s="36" t="s">
        <v>137</v>
      </c>
      <c r="L260" s="10" t="s">
        <v>1501</v>
      </c>
      <c r="M260" s="11">
        <v>81</v>
      </c>
      <c r="N260" s="21">
        <v>45018</v>
      </c>
      <c r="O260" s="20">
        <v>0.14375000000291038</v>
      </c>
      <c r="P260" s="20">
        <v>0.26111111111094942</v>
      </c>
      <c r="Q260" s="20">
        <v>0.1277777777747057</v>
      </c>
      <c r="R260" s="20">
        <v>7.6388888888888886E-3</v>
      </c>
      <c r="S260" s="20">
        <v>0.10972222221915015</v>
      </c>
      <c r="T260" s="10" t="s">
        <v>1400</v>
      </c>
    </row>
    <row r="261" spans="1:20">
      <c r="A261" s="12">
        <v>260</v>
      </c>
      <c r="B261" s="36" t="s">
        <v>193</v>
      </c>
      <c r="C261" s="12">
        <v>6</v>
      </c>
      <c r="D261" s="20">
        <v>45018.057638888888</v>
      </c>
      <c r="E261" s="20">
        <v>45018.193055555559</v>
      </c>
      <c r="F261" s="36" t="s">
        <v>47</v>
      </c>
      <c r="G261" s="36" t="s">
        <v>48</v>
      </c>
      <c r="H261" s="36" t="s">
        <v>49</v>
      </c>
      <c r="I261" s="11">
        <v>47.55</v>
      </c>
      <c r="J261" s="36" t="s">
        <v>51</v>
      </c>
      <c r="K261" s="36" t="s">
        <v>82</v>
      </c>
      <c r="L261" s="10" t="s">
        <v>1575</v>
      </c>
      <c r="M261" s="11">
        <v>69</v>
      </c>
      <c r="N261" s="21">
        <v>45018</v>
      </c>
      <c r="O261" s="20">
        <v>5.7638888887595385E-2</v>
      </c>
      <c r="P261" s="20">
        <v>0.19305555555911269</v>
      </c>
      <c r="Q261" s="20">
        <v>0.14583333333818396</v>
      </c>
      <c r="R261" s="20">
        <v>3.4027777777777775E-2</v>
      </c>
      <c r="S261" s="20">
        <v>0.10138888889373954</v>
      </c>
      <c r="T261" s="10" t="s">
        <v>1400</v>
      </c>
    </row>
    <row r="262" spans="1:20">
      <c r="A262" s="12">
        <v>261</v>
      </c>
      <c r="B262" s="36" t="s">
        <v>824</v>
      </c>
      <c r="C262" s="12">
        <v>1</v>
      </c>
      <c r="D262" s="20">
        <v>45018.047222222223</v>
      </c>
      <c r="E262" s="20">
        <v>45018.121527777781</v>
      </c>
      <c r="F262" s="36" t="s">
        <v>40</v>
      </c>
      <c r="G262" s="36" t="s">
        <v>48</v>
      </c>
      <c r="H262" s="36" t="s">
        <v>1424</v>
      </c>
      <c r="I262" s="11">
        <v>32.42</v>
      </c>
      <c r="J262" s="36" t="s">
        <v>51</v>
      </c>
      <c r="K262" s="36" t="s">
        <v>60</v>
      </c>
      <c r="L262" s="10" t="s">
        <v>1602</v>
      </c>
      <c r="M262" s="11">
        <v>154</v>
      </c>
      <c r="N262" s="21">
        <v>45018</v>
      </c>
      <c r="O262" s="20">
        <v>4.7222222223354038E-2</v>
      </c>
      <c r="P262" s="20">
        <v>0.12152777778101154</v>
      </c>
      <c r="Q262" s="20">
        <v>8.472222222432417E-2</v>
      </c>
      <c r="R262" s="20">
        <v>3.8194444444444448E-2</v>
      </c>
      <c r="S262" s="20">
        <v>3.6111111113213051E-2</v>
      </c>
      <c r="T262" s="10" t="s">
        <v>1400</v>
      </c>
    </row>
    <row r="263" spans="1:20">
      <c r="A263" s="12">
        <v>262</v>
      </c>
      <c r="B263" s="36" t="s">
        <v>826</v>
      </c>
      <c r="C263" s="12">
        <v>4</v>
      </c>
      <c r="D263" s="20">
        <v>45018.155555555553</v>
      </c>
      <c r="E263" s="20">
        <v>45018.306250000001</v>
      </c>
      <c r="F263" s="36" t="s">
        <v>58</v>
      </c>
      <c r="G263" s="36" t="s">
        <v>48</v>
      </c>
      <c r="H263" s="36" t="s">
        <v>1424</v>
      </c>
      <c r="I263" s="11">
        <v>42.83</v>
      </c>
      <c r="J263" s="36" t="s">
        <v>51</v>
      </c>
      <c r="K263" s="36" t="s">
        <v>137</v>
      </c>
      <c r="L263" s="10" t="s">
        <v>1641</v>
      </c>
      <c r="M263" s="11">
        <v>115</v>
      </c>
      <c r="N263" s="21">
        <v>45018</v>
      </c>
      <c r="O263" s="20">
        <v>0.15555555555329192</v>
      </c>
      <c r="P263" s="20">
        <v>0.30625000000145519</v>
      </c>
      <c r="Q263" s="20">
        <v>0.16111111111482992</v>
      </c>
      <c r="R263" s="20">
        <v>3.3333333333333333E-2</v>
      </c>
      <c r="S263" s="20">
        <v>0.11736111111482994</v>
      </c>
      <c r="T263" s="10" t="s">
        <v>1400</v>
      </c>
    </row>
    <row r="264" spans="1:20">
      <c r="A264" s="12">
        <v>263</v>
      </c>
      <c r="B264" s="36" t="s">
        <v>666</v>
      </c>
      <c r="C264" s="12">
        <v>1</v>
      </c>
      <c r="D264" s="20">
        <v>45018.120138888888</v>
      </c>
      <c r="E264" s="20">
        <v>45018.226388888892</v>
      </c>
      <c r="F264" s="36" t="s">
        <v>105</v>
      </c>
      <c r="G264" s="36" t="s">
        <v>74</v>
      </c>
      <c r="H264" s="36" t="s">
        <v>1424</v>
      </c>
      <c r="I264" s="11">
        <v>42.96</v>
      </c>
      <c r="J264" s="36" t="s">
        <v>44</v>
      </c>
      <c r="K264" s="36" t="s">
        <v>82</v>
      </c>
      <c r="L264" s="10" t="s">
        <v>1642</v>
      </c>
      <c r="M264" s="11">
        <v>121</v>
      </c>
      <c r="N264" s="21">
        <v>45018</v>
      </c>
      <c r="O264" s="20">
        <v>0.12013888888759539</v>
      </c>
      <c r="P264" s="20">
        <v>0.22638888889196096</v>
      </c>
      <c r="Q264" s="20">
        <v>0.10625000000436557</v>
      </c>
      <c r="R264" s="20">
        <v>0.10347222222222222</v>
      </c>
      <c r="S264" s="20">
        <v>2.7777777821433591E-3</v>
      </c>
      <c r="T264" s="10" t="s">
        <v>1400</v>
      </c>
    </row>
    <row r="265" spans="1:20">
      <c r="A265" s="12">
        <v>264</v>
      </c>
      <c r="B265" s="36" t="s">
        <v>829</v>
      </c>
      <c r="C265" s="12">
        <v>1</v>
      </c>
      <c r="D265" s="20">
        <v>45018.132638888892</v>
      </c>
      <c r="E265" s="20">
        <v>45018.18472222222</v>
      </c>
      <c r="F265" s="36" t="s">
        <v>105</v>
      </c>
      <c r="G265" s="36" t="s">
        <v>48</v>
      </c>
      <c r="H265" s="36" t="s">
        <v>1424</v>
      </c>
      <c r="I265" s="11">
        <v>49.21</v>
      </c>
      <c r="J265" s="36" t="s">
        <v>44</v>
      </c>
      <c r="K265" s="36" t="s">
        <v>56</v>
      </c>
      <c r="L265" s="10" t="s">
        <v>1643</v>
      </c>
      <c r="M265" s="11">
        <v>182</v>
      </c>
      <c r="N265" s="21">
        <v>45018</v>
      </c>
      <c r="O265" s="20">
        <v>0.13263888889196096</v>
      </c>
      <c r="P265" s="20">
        <v>0.18472222222044365</v>
      </c>
      <c r="Q265" s="20">
        <v>5.2083333328482695E-2</v>
      </c>
      <c r="R265" s="20">
        <v>8.1250000000000003E-2</v>
      </c>
      <c r="S265" s="20">
        <v>0</v>
      </c>
      <c r="T265" s="10" t="s">
        <v>1401</v>
      </c>
    </row>
    <row r="266" spans="1:20">
      <c r="A266" s="12">
        <v>265</v>
      </c>
      <c r="B266" s="36" t="s">
        <v>831</v>
      </c>
      <c r="C266" s="12">
        <v>1</v>
      </c>
      <c r="D266" s="20">
        <v>45018.120833333334</v>
      </c>
      <c r="E266" s="20">
        <v>45018.260416666664</v>
      </c>
      <c r="F266" s="36" t="s">
        <v>58</v>
      </c>
      <c r="G266" s="36" t="s">
        <v>74</v>
      </c>
      <c r="H266" s="36" t="s">
        <v>1423</v>
      </c>
      <c r="I266" s="11">
        <v>21.48</v>
      </c>
      <c r="J266" s="36" t="s">
        <v>44</v>
      </c>
      <c r="K266" s="36" t="s">
        <v>60</v>
      </c>
      <c r="L266" s="10" t="s">
        <v>1644</v>
      </c>
      <c r="M266" s="11">
        <v>171</v>
      </c>
      <c r="N266" s="21">
        <v>45018</v>
      </c>
      <c r="O266" s="20">
        <v>0.12083333333430346</v>
      </c>
      <c r="P266" s="20">
        <v>0.26041666666424135</v>
      </c>
      <c r="Q266" s="20">
        <v>0.13958333332993789</v>
      </c>
      <c r="R266" s="20">
        <v>9.375E-2</v>
      </c>
      <c r="S266" s="20">
        <v>4.5833333329937886E-2</v>
      </c>
      <c r="T266" s="10" t="s">
        <v>1400</v>
      </c>
    </row>
    <row r="267" spans="1:20">
      <c r="A267" s="12">
        <v>266</v>
      </c>
      <c r="B267" s="36" t="s">
        <v>833</v>
      </c>
      <c r="C267" s="12">
        <v>4</v>
      </c>
      <c r="D267" s="20">
        <v>45018.020833333336</v>
      </c>
      <c r="E267" s="20">
        <v>45018.086111111108</v>
      </c>
      <c r="F267" s="36" t="s">
        <v>58</v>
      </c>
      <c r="G267" s="36" t="s">
        <v>48</v>
      </c>
      <c r="H267" s="36" t="s">
        <v>1424</v>
      </c>
      <c r="I267" s="11">
        <v>24.75</v>
      </c>
      <c r="J267" s="36" t="s">
        <v>55</v>
      </c>
      <c r="K267" s="36" t="s">
        <v>103</v>
      </c>
      <c r="L267" s="10" t="s">
        <v>1645</v>
      </c>
      <c r="M267" s="11">
        <v>99</v>
      </c>
      <c r="N267" s="21">
        <v>45018</v>
      </c>
      <c r="O267" s="20">
        <v>2.0833333335758653E-2</v>
      </c>
      <c r="P267" s="20">
        <v>8.611111110803904E-2</v>
      </c>
      <c r="Q267" s="20">
        <v>6.5277777772280388E-2</v>
      </c>
      <c r="R267" s="20">
        <v>7.3611111111111113E-2</v>
      </c>
      <c r="S267" s="20">
        <v>0</v>
      </c>
      <c r="T267" s="10" t="s">
        <v>1401</v>
      </c>
    </row>
    <row r="268" spans="1:20">
      <c r="A268" s="12">
        <v>267</v>
      </c>
      <c r="B268" s="36" t="s">
        <v>835</v>
      </c>
      <c r="C268" s="12">
        <v>5</v>
      </c>
      <c r="D268" s="20">
        <v>45019.088194444441</v>
      </c>
      <c r="E268" s="20">
        <v>45019.158333333333</v>
      </c>
      <c r="F268" s="36" t="s">
        <v>58</v>
      </c>
      <c r="G268" s="36" t="s">
        <v>41</v>
      </c>
      <c r="H268" s="36" t="s">
        <v>1424</v>
      </c>
      <c r="I268" s="11">
        <v>44.66</v>
      </c>
      <c r="J268" s="36" t="s">
        <v>51</v>
      </c>
      <c r="K268" s="36" t="s">
        <v>1426</v>
      </c>
      <c r="L268" s="10" t="s">
        <v>1646</v>
      </c>
      <c r="M268" s="11">
        <v>118</v>
      </c>
      <c r="N268" s="21">
        <v>45019</v>
      </c>
      <c r="O268" s="20">
        <v>8.819444444088731E-2</v>
      </c>
      <c r="P268" s="20">
        <v>0.15833333333284827</v>
      </c>
      <c r="Q268" s="20">
        <v>8.0555555558627631E-2</v>
      </c>
      <c r="R268" s="20">
        <v>6.6666666666666666E-2</v>
      </c>
      <c r="S268" s="20">
        <v>3.472222225294308E-3</v>
      </c>
      <c r="T268" s="10" t="s">
        <v>1400</v>
      </c>
    </row>
    <row r="269" spans="1:20">
      <c r="A269" s="12">
        <v>268</v>
      </c>
      <c r="B269" s="36" t="s">
        <v>837</v>
      </c>
      <c r="C269" s="12">
        <v>1</v>
      </c>
      <c r="D269" s="20">
        <v>45019.031944444447</v>
      </c>
      <c r="E269" s="20">
        <v>45019.155555555553</v>
      </c>
      <c r="F269" s="36" t="s">
        <v>78</v>
      </c>
      <c r="G269" s="36" t="s">
        <v>48</v>
      </c>
      <c r="H269" s="36" t="s">
        <v>1423</v>
      </c>
      <c r="I269" s="11">
        <v>23.16</v>
      </c>
      <c r="J269" s="36" t="s">
        <v>44</v>
      </c>
      <c r="K269" s="36" t="s">
        <v>82</v>
      </c>
      <c r="L269" s="10" t="s">
        <v>1647</v>
      </c>
      <c r="M269" s="11">
        <v>68</v>
      </c>
      <c r="N269" s="21">
        <v>45019</v>
      </c>
      <c r="O269" s="20">
        <v>3.1944444446708076E-2</v>
      </c>
      <c r="P269" s="20">
        <v>0.15555555555329192</v>
      </c>
      <c r="Q269" s="20">
        <v>0.12361111110658385</v>
      </c>
      <c r="R269" s="20">
        <v>5.7638888888888892E-2</v>
      </c>
      <c r="S269" s="20">
        <v>6.5972222217694956E-2</v>
      </c>
      <c r="T269" s="10" t="s">
        <v>1400</v>
      </c>
    </row>
    <row r="270" spans="1:20">
      <c r="A270" s="12">
        <v>269</v>
      </c>
      <c r="B270" s="36" t="s">
        <v>839</v>
      </c>
      <c r="C270" s="12">
        <v>2</v>
      </c>
      <c r="D270" s="20">
        <v>45019.123611111114</v>
      </c>
      <c r="E270" s="20">
        <v>45019.177083333336</v>
      </c>
      <c r="F270" s="36" t="s">
        <v>58</v>
      </c>
      <c r="G270" s="36" t="s">
        <v>48</v>
      </c>
      <c r="H270" s="36" t="s">
        <v>1423</v>
      </c>
      <c r="I270" s="11">
        <v>39.17</v>
      </c>
      <c r="J270" s="36" t="s">
        <v>44</v>
      </c>
      <c r="K270" s="36" t="s">
        <v>137</v>
      </c>
      <c r="L270" s="10" t="s">
        <v>1648</v>
      </c>
      <c r="M270" s="11">
        <v>250</v>
      </c>
      <c r="N270" s="21">
        <v>45019</v>
      </c>
      <c r="O270" s="20">
        <v>0.12361111111385981</v>
      </c>
      <c r="P270" s="20">
        <v>0.17708333333575865</v>
      </c>
      <c r="Q270" s="20">
        <v>5.3472222221898846E-2</v>
      </c>
      <c r="R270" s="20">
        <v>7.013888888888889E-2</v>
      </c>
      <c r="S270" s="20">
        <v>0</v>
      </c>
      <c r="T270" s="10" t="s">
        <v>1401</v>
      </c>
    </row>
    <row r="271" spans="1:20">
      <c r="A271" s="12">
        <v>270</v>
      </c>
      <c r="B271" s="36" t="s">
        <v>195</v>
      </c>
      <c r="C271" s="12">
        <v>1</v>
      </c>
      <c r="D271" s="20">
        <v>45019.049305555556</v>
      </c>
      <c r="E271" s="20">
        <v>45019.207638888889</v>
      </c>
      <c r="F271" s="36" t="s">
        <v>40</v>
      </c>
      <c r="G271" s="36" t="s">
        <v>48</v>
      </c>
      <c r="H271" s="36" t="s">
        <v>1424</v>
      </c>
      <c r="I271" s="11">
        <v>10.130000000000001</v>
      </c>
      <c r="J271" s="36" t="s">
        <v>44</v>
      </c>
      <c r="K271" s="36" t="s">
        <v>90</v>
      </c>
      <c r="L271" s="10" t="s">
        <v>1454</v>
      </c>
      <c r="M271" s="11">
        <v>102</v>
      </c>
      <c r="N271" s="21">
        <v>45019</v>
      </c>
      <c r="O271" s="20">
        <v>4.9305555556202307E-2</v>
      </c>
      <c r="P271" s="20">
        <v>0.20763888888905058</v>
      </c>
      <c r="Q271" s="20">
        <v>0.15833333333284827</v>
      </c>
      <c r="R271" s="20">
        <v>1.8055555555555554E-2</v>
      </c>
      <c r="S271" s="20">
        <v>0.14027777777729272</v>
      </c>
      <c r="T271" s="10" t="s">
        <v>1400</v>
      </c>
    </row>
    <row r="272" spans="1:20">
      <c r="A272" s="12">
        <v>271</v>
      </c>
      <c r="B272" s="36" t="s">
        <v>197</v>
      </c>
      <c r="C272" s="12">
        <v>3</v>
      </c>
      <c r="D272" s="20">
        <v>45019.069444444445</v>
      </c>
      <c r="E272" s="20">
        <v>45019.215277777781</v>
      </c>
      <c r="F272" s="36" t="s">
        <v>78</v>
      </c>
      <c r="G272" s="36" t="s">
        <v>48</v>
      </c>
      <c r="H272" s="36" t="s">
        <v>1424</v>
      </c>
      <c r="I272" s="11">
        <v>16.11</v>
      </c>
      <c r="J272" s="36" t="s">
        <v>51</v>
      </c>
      <c r="K272" s="36" t="s">
        <v>56</v>
      </c>
      <c r="L272" s="10" t="s">
        <v>1577</v>
      </c>
      <c r="M272" s="11">
        <v>44</v>
      </c>
      <c r="N272" s="21">
        <v>45019</v>
      </c>
      <c r="O272" s="20">
        <v>6.9444444445252884E-2</v>
      </c>
      <c r="P272" s="20">
        <v>0.21527777778101154</v>
      </c>
      <c r="Q272" s="20">
        <v>0.15625000000242531</v>
      </c>
      <c r="R272" s="20">
        <v>3.8194444444444448E-2</v>
      </c>
      <c r="S272" s="20">
        <v>0.10763888889131421</v>
      </c>
      <c r="T272" s="10" t="s">
        <v>1400</v>
      </c>
    </row>
    <row r="273" spans="1:20">
      <c r="A273" s="12">
        <v>272</v>
      </c>
      <c r="B273" s="36" t="s">
        <v>841</v>
      </c>
      <c r="C273" s="12">
        <v>1</v>
      </c>
      <c r="D273" s="20">
        <v>45019.023611111108</v>
      </c>
      <c r="E273" s="20">
        <v>45019.183333333334</v>
      </c>
      <c r="F273" s="36" t="s">
        <v>40</v>
      </c>
      <c r="G273" s="36" t="s">
        <v>48</v>
      </c>
      <c r="H273" s="36" t="s">
        <v>1424</v>
      </c>
      <c r="I273" s="11">
        <v>42.73</v>
      </c>
      <c r="J273" s="36" t="s">
        <v>55</v>
      </c>
      <c r="K273" s="36" t="s">
        <v>1426</v>
      </c>
      <c r="L273" s="10" t="s">
        <v>1649</v>
      </c>
      <c r="M273" s="11">
        <v>83</v>
      </c>
      <c r="N273" s="21">
        <v>45019</v>
      </c>
      <c r="O273" s="20">
        <v>2.361111110803904E-2</v>
      </c>
      <c r="P273" s="20">
        <v>0.18333333333430346</v>
      </c>
      <c r="Q273" s="20">
        <v>0.15972222222626442</v>
      </c>
      <c r="R273" s="20">
        <v>5.7638888888888892E-2</v>
      </c>
      <c r="S273" s="20">
        <v>0.10208333333737553</v>
      </c>
      <c r="T273" s="10" t="s">
        <v>1400</v>
      </c>
    </row>
    <row r="274" spans="1:20">
      <c r="A274" s="12">
        <v>273</v>
      </c>
      <c r="B274" s="36" t="s">
        <v>695</v>
      </c>
      <c r="C274" s="12">
        <v>5</v>
      </c>
      <c r="D274" s="20">
        <v>45019.074305555558</v>
      </c>
      <c r="E274" s="20">
        <v>45019.145138888889</v>
      </c>
      <c r="F274" s="36" t="s">
        <v>58</v>
      </c>
      <c r="G274" s="36" t="s">
        <v>48</v>
      </c>
      <c r="H274" s="36" t="s">
        <v>49</v>
      </c>
      <c r="I274" s="11">
        <v>36.299999999999997</v>
      </c>
      <c r="J274" s="36" t="s">
        <v>51</v>
      </c>
      <c r="K274" s="36" t="s">
        <v>64</v>
      </c>
      <c r="L274" s="10" t="s">
        <v>1650</v>
      </c>
      <c r="M274" s="11">
        <v>123</v>
      </c>
      <c r="N274" s="21">
        <v>45019</v>
      </c>
      <c r="O274" s="20">
        <v>7.4305555557657499E-2</v>
      </c>
      <c r="P274" s="20">
        <v>0.14513888888905058</v>
      </c>
      <c r="Q274" s="20">
        <v>8.1249999998059749E-2</v>
      </c>
      <c r="R274" s="20">
        <v>4.6527777777777779E-2</v>
      </c>
      <c r="S274" s="20">
        <v>2.4305555553615299E-2</v>
      </c>
      <c r="T274" s="10" t="s">
        <v>1400</v>
      </c>
    </row>
    <row r="275" spans="1:20">
      <c r="A275" s="12">
        <v>274</v>
      </c>
      <c r="B275" s="36" t="s">
        <v>844</v>
      </c>
      <c r="C275" s="12">
        <v>1</v>
      </c>
      <c r="D275" s="20">
        <v>45019.135416666664</v>
      </c>
      <c r="E275" s="20">
        <v>45019.244444444441</v>
      </c>
      <c r="F275" s="36" t="s">
        <v>105</v>
      </c>
      <c r="G275" s="36" t="s">
        <v>48</v>
      </c>
      <c r="H275" s="36" t="s">
        <v>1423</v>
      </c>
      <c r="I275" s="11">
        <v>19.93</v>
      </c>
      <c r="J275" s="36" t="s">
        <v>51</v>
      </c>
      <c r="K275" s="36" t="s">
        <v>52</v>
      </c>
      <c r="L275" s="10" t="s">
        <v>1651</v>
      </c>
      <c r="M275" s="11">
        <v>116</v>
      </c>
      <c r="N275" s="21">
        <v>45019</v>
      </c>
      <c r="O275" s="20">
        <v>0.13541666666424135</v>
      </c>
      <c r="P275" s="20">
        <v>0.24444444444088731</v>
      </c>
      <c r="Q275" s="20">
        <v>0.11944444444331263</v>
      </c>
      <c r="R275" s="20">
        <v>5.2083333333333336E-2</v>
      </c>
      <c r="S275" s="20">
        <v>5.694444444331262E-2</v>
      </c>
      <c r="T275" s="10" t="s">
        <v>1400</v>
      </c>
    </row>
    <row r="276" spans="1:20">
      <c r="A276" s="12">
        <v>275</v>
      </c>
      <c r="B276" s="36" t="s">
        <v>752</v>
      </c>
      <c r="C276" s="12">
        <v>3</v>
      </c>
      <c r="D276" s="20">
        <v>45019.092361111114</v>
      </c>
      <c r="E276" s="20">
        <v>45019.248611111114</v>
      </c>
      <c r="F276" s="36" t="s">
        <v>58</v>
      </c>
      <c r="G276" s="36" t="s">
        <v>48</v>
      </c>
      <c r="H276" s="36" t="s">
        <v>1424</v>
      </c>
      <c r="I276" s="11">
        <v>49.67</v>
      </c>
      <c r="J276" s="36" t="s">
        <v>55</v>
      </c>
      <c r="K276" s="36" t="s">
        <v>56</v>
      </c>
      <c r="L276" s="10" t="s">
        <v>1652</v>
      </c>
      <c r="M276" s="11">
        <v>121</v>
      </c>
      <c r="N276" s="21">
        <v>45019</v>
      </c>
      <c r="O276" s="20">
        <v>9.2361111113859806E-2</v>
      </c>
      <c r="P276" s="20">
        <v>0.24861111111385981</v>
      </c>
      <c r="Q276" s="20">
        <v>0.15625</v>
      </c>
      <c r="R276" s="20">
        <v>8.4722222222222227E-2</v>
      </c>
      <c r="S276" s="20">
        <v>7.1527777777777773E-2</v>
      </c>
      <c r="T276" s="10" t="s">
        <v>1400</v>
      </c>
    </row>
    <row r="277" spans="1:20">
      <c r="A277" s="12">
        <v>276</v>
      </c>
      <c r="B277" s="36" t="s">
        <v>847</v>
      </c>
      <c r="C277" s="12">
        <v>6</v>
      </c>
      <c r="D277" s="20">
        <v>45019.107638888891</v>
      </c>
      <c r="E277" s="20">
        <v>45019.231944444444</v>
      </c>
      <c r="F277" s="36" t="s">
        <v>40</v>
      </c>
      <c r="G277" s="36" t="s">
        <v>48</v>
      </c>
      <c r="H277" s="36" t="s">
        <v>1423</v>
      </c>
      <c r="I277" s="11">
        <v>20.98</v>
      </c>
      <c r="J277" s="36" t="s">
        <v>55</v>
      </c>
      <c r="K277" s="36" t="s">
        <v>90</v>
      </c>
      <c r="L277" s="10" t="s">
        <v>1653</v>
      </c>
      <c r="M277" s="11">
        <v>70</v>
      </c>
      <c r="N277" s="21">
        <v>45019</v>
      </c>
      <c r="O277" s="20">
        <v>0.10763888889050577</v>
      </c>
      <c r="P277" s="20">
        <v>0.23194444444379769</v>
      </c>
      <c r="Q277" s="20">
        <v>0.12430555555329192</v>
      </c>
      <c r="R277" s="20">
        <v>5.9027777777777776E-2</v>
      </c>
      <c r="S277" s="20">
        <v>6.5277777775514134E-2</v>
      </c>
      <c r="T277" s="10" t="s">
        <v>1400</v>
      </c>
    </row>
    <row r="278" spans="1:20">
      <c r="A278" s="12">
        <v>277</v>
      </c>
      <c r="B278" s="36" t="s">
        <v>199</v>
      </c>
      <c r="C278" s="12">
        <v>2</v>
      </c>
      <c r="D278" s="20">
        <v>45019.061111111114</v>
      </c>
      <c r="E278" s="20">
        <v>45019.163888888892</v>
      </c>
      <c r="F278" s="36" t="s">
        <v>47</v>
      </c>
      <c r="G278" s="36" t="s">
        <v>48</v>
      </c>
      <c r="H278" s="36" t="s">
        <v>1424</v>
      </c>
      <c r="I278" s="11">
        <v>10.29</v>
      </c>
      <c r="J278" s="36" t="s">
        <v>44</v>
      </c>
      <c r="K278" s="36" t="s">
        <v>1426</v>
      </c>
      <c r="L278" s="10" t="s">
        <v>1509</v>
      </c>
      <c r="M278" s="11">
        <v>93</v>
      </c>
      <c r="N278" s="21">
        <v>45019</v>
      </c>
      <c r="O278" s="20">
        <v>6.1111111113859806E-2</v>
      </c>
      <c r="P278" s="20">
        <v>0.16388888889196096</v>
      </c>
      <c r="Q278" s="20">
        <v>0.10277777777810115</v>
      </c>
      <c r="R278" s="20">
        <v>2.013888888888889E-2</v>
      </c>
      <c r="S278" s="20">
        <v>8.2638888889212267E-2</v>
      </c>
      <c r="T278" s="10" t="s">
        <v>1400</v>
      </c>
    </row>
    <row r="279" spans="1:20">
      <c r="A279" s="12">
        <v>278</v>
      </c>
      <c r="B279" s="36" t="s">
        <v>67</v>
      </c>
      <c r="C279" s="12">
        <v>4</v>
      </c>
      <c r="D279" s="20">
        <v>45019.131944444445</v>
      </c>
      <c r="E279" s="20">
        <v>45019.216666666667</v>
      </c>
      <c r="F279" s="36" t="s">
        <v>78</v>
      </c>
      <c r="G279" s="36" t="s">
        <v>48</v>
      </c>
      <c r="H279" s="36" t="s">
        <v>49</v>
      </c>
      <c r="I279" s="11">
        <v>41.36</v>
      </c>
      <c r="J279" s="36" t="s">
        <v>44</v>
      </c>
      <c r="K279" s="36" t="s">
        <v>137</v>
      </c>
      <c r="L279" s="10" t="s">
        <v>1654</v>
      </c>
      <c r="M279" s="11">
        <v>141</v>
      </c>
      <c r="N279" s="21">
        <v>45019</v>
      </c>
      <c r="O279" s="20">
        <v>0.13194444444525288</v>
      </c>
      <c r="P279" s="20">
        <v>0.21666666666715173</v>
      </c>
      <c r="Q279" s="20">
        <v>8.4722222221898846E-2</v>
      </c>
      <c r="R279" s="20">
        <v>4.2361111111111113E-2</v>
      </c>
      <c r="S279" s="20">
        <v>4.2361111110787719E-2</v>
      </c>
      <c r="T279" s="10" t="s">
        <v>1400</v>
      </c>
    </row>
    <row r="280" spans="1:20">
      <c r="A280" s="12">
        <v>279</v>
      </c>
      <c r="B280" s="36" t="s">
        <v>571</v>
      </c>
      <c r="C280" s="12">
        <v>5</v>
      </c>
      <c r="D280" s="20">
        <v>45019.010416666664</v>
      </c>
      <c r="E280" s="20">
        <v>45019.107638888891</v>
      </c>
      <c r="F280" s="36" t="s">
        <v>58</v>
      </c>
      <c r="G280" s="36" t="s">
        <v>41</v>
      </c>
      <c r="H280" s="36" t="s">
        <v>1424</v>
      </c>
      <c r="I280" s="11">
        <v>43.53</v>
      </c>
      <c r="J280" s="36" t="s">
        <v>44</v>
      </c>
      <c r="K280" s="36" t="s">
        <v>137</v>
      </c>
      <c r="L280" s="10" t="s">
        <v>1655</v>
      </c>
      <c r="M280" s="11">
        <v>201</v>
      </c>
      <c r="N280" s="21">
        <v>45019</v>
      </c>
      <c r="O280" s="20">
        <v>1.0416666664241347E-2</v>
      </c>
      <c r="P280" s="20">
        <v>0.10763888889050577</v>
      </c>
      <c r="Q280" s="20">
        <v>9.7222222226264421E-2</v>
      </c>
      <c r="R280" s="20">
        <v>9.8611111111111108E-2</v>
      </c>
      <c r="S280" s="20">
        <v>0</v>
      </c>
      <c r="T280" s="10" t="s">
        <v>1401</v>
      </c>
    </row>
    <row r="281" spans="1:20">
      <c r="A281" s="12">
        <v>280</v>
      </c>
      <c r="B281" s="36" t="s">
        <v>851</v>
      </c>
      <c r="C281" s="12">
        <v>6</v>
      </c>
      <c r="D281" s="20">
        <v>45019.020833333336</v>
      </c>
      <c r="E281" s="20">
        <v>45019.111805555556</v>
      </c>
      <c r="F281" s="36" t="s">
        <v>47</v>
      </c>
      <c r="G281" s="36" t="s">
        <v>48</v>
      </c>
      <c r="H281" s="36" t="s">
        <v>1424</v>
      </c>
      <c r="I281" s="11">
        <v>36.08</v>
      </c>
      <c r="J281" s="36" t="s">
        <v>55</v>
      </c>
      <c r="K281" s="36" t="s">
        <v>90</v>
      </c>
      <c r="L281" s="10" t="s">
        <v>1656</v>
      </c>
      <c r="M281" s="11">
        <v>117</v>
      </c>
      <c r="N281" s="21">
        <v>45019</v>
      </c>
      <c r="O281" s="20">
        <v>2.0833333335758653E-2</v>
      </c>
      <c r="P281" s="20">
        <v>0.11180555555620231</v>
      </c>
      <c r="Q281" s="20">
        <v>9.0972222220443655E-2</v>
      </c>
      <c r="R281" s="20">
        <v>5.9722222222222225E-2</v>
      </c>
      <c r="S281" s="20">
        <v>3.1249999998221423E-2</v>
      </c>
      <c r="T281" s="10" t="s">
        <v>1400</v>
      </c>
    </row>
    <row r="282" spans="1:20">
      <c r="A282" s="12">
        <v>281</v>
      </c>
      <c r="B282" s="36" t="s">
        <v>201</v>
      </c>
      <c r="C282" s="12">
        <v>2</v>
      </c>
      <c r="D282" s="20">
        <v>45019.161111111112</v>
      </c>
      <c r="E282" s="20">
        <v>45019.326388888891</v>
      </c>
      <c r="F282" s="36" t="s">
        <v>40</v>
      </c>
      <c r="G282" s="36" t="s">
        <v>74</v>
      </c>
      <c r="H282" s="36" t="s">
        <v>49</v>
      </c>
      <c r="I282" s="11">
        <v>44.3</v>
      </c>
      <c r="J282" s="36" t="s">
        <v>51</v>
      </c>
      <c r="K282" s="36" t="s">
        <v>1427</v>
      </c>
      <c r="L282" s="10" t="s">
        <v>1625</v>
      </c>
      <c r="M282" s="11">
        <v>66</v>
      </c>
      <c r="N282" s="21">
        <v>45019</v>
      </c>
      <c r="O282" s="20">
        <v>0.16111111111240461</v>
      </c>
      <c r="P282" s="20">
        <v>0.32638888889050577</v>
      </c>
      <c r="Q282" s="20">
        <v>0.17569444444476781</v>
      </c>
      <c r="R282" s="20">
        <v>6.2500000000000003E-3</v>
      </c>
      <c r="S282" s="20">
        <v>0.15902777777810115</v>
      </c>
      <c r="T282" s="10" t="s">
        <v>1400</v>
      </c>
    </row>
    <row r="283" spans="1:20">
      <c r="A283" s="12">
        <v>282</v>
      </c>
      <c r="B283" s="36" t="s">
        <v>853</v>
      </c>
      <c r="C283" s="12">
        <v>1</v>
      </c>
      <c r="D283" s="20">
        <v>45019.049305555556</v>
      </c>
      <c r="E283" s="20">
        <v>45019.209722222222</v>
      </c>
      <c r="F283" s="36" t="s">
        <v>40</v>
      </c>
      <c r="G283" s="36" t="s">
        <v>48</v>
      </c>
      <c r="H283" s="36" t="s">
        <v>1424</v>
      </c>
      <c r="I283" s="11">
        <v>19.05</v>
      </c>
      <c r="J283" s="36" t="s">
        <v>44</v>
      </c>
      <c r="K283" s="36" t="s">
        <v>82</v>
      </c>
      <c r="L283" s="10" t="s">
        <v>1657</v>
      </c>
      <c r="M283" s="11">
        <v>74</v>
      </c>
      <c r="N283" s="21">
        <v>45019</v>
      </c>
      <c r="O283" s="20">
        <v>4.9305555556202307E-2</v>
      </c>
      <c r="P283" s="20">
        <v>0.20972222222189885</v>
      </c>
      <c r="Q283" s="20">
        <v>0.16041666666569654</v>
      </c>
      <c r="R283" s="20">
        <v>7.9166666666666663E-2</v>
      </c>
      <c r="S283" s="20">
        <v>8.1249999999029876E-2</v>
      </c>
      <c r="T283" s="10" t="s">
        <v>1400</v>
      </c>
    </row>
    <row r="284" spans="1:20">
      <c r="A284" s="12">
        <v>283</v>
      </c>
      <c r="B284" s="36" t="s">
        <v>203</v>
      </c>
      <c r="C284" s="12">
        <v>5</v>
      </c>
      <c r="D284" s="20">
        <v>45019.044444444444</v>
      </c>
      <c r="E284" s="20">
        <v>45019.199999999997</v>
      </c>
      <c r="F284" s="36" t="s">
        <v>47</v>
      </c>
      <c r="G284" s="36" t="s">
        <v>41</v>
      </c>
      <c r="H284" s="36" t="s">
        <v>1424</v>
      </c>
      <c r="I284" s="11">
        <v>43.07</v>
      </c>
      <c r="J284" s="36" t="s">
        <v>44</v>
      </c>
      <c r="K284" s="36" t="s">
        <v>52</v>
      </c>
      <c r="L284" s="10" t="s">
        <v>1543</v>
      </c>
      <c r="M284" s="11">
        <v>78</v>
      </c>
      <c r="N284" s="21">
        <v>45019</v>
      </c>
      <c r="O284" s="20">
        <v>4.4444444443797693E-2</v>
      </c>
      <c r="P284" s="20">
        <v>0.19999999999708962</v>
      </c>
      <c r="Q284" s="20">
        <v>0.15555555555329192</v>
      </c>
      <c r="R284" s="20">
        <v>4.1666666666666666E-3</v>
      </c>
      <c r="S284" s="20">
        <v>0.15138888888662527</v>
      </c>
      <c r="T284" s="10" t="s">
        <v>1400</v>
      </c>
    </row>
    <row r="285" spans="1:20">
      <c r="A285" s="12">
        <v>284</v>
      </c>
      <c r="B285" s="36" t="s">
        <v>855</v>
      </c>
      <c r="C285" s="12">
        <v>4</v>
      </c>
      <c r="D285" s="20">
        <v>45019.102777777778</v>
      </c>
      <c r="E285" s="20">
        <v>45019.192361111112</v>
      </c>
      <c r="F285" s="36" t="s">
        <v>47</v>
      </c>
      <c r="G285" s="36" t="s">
        <v>48</v>
      </c>
      <c r="H285" s="36" t="s">
        <v>1423</v>
      </c>
      <c r="I285" s="11">
        <v>29.99</v>
      </c>
      <c r="J285" s="36" t="s">
        <v>51</v>
      </c>
      <c r="K285" s="36" t="s">
        <v>1427</v>
      </c>
      <c r="L285" s="10" t="s">
        <v>1658</v>
      </c>
      <c r="M285" s="11">
        <v>158</v>
      </c>
      <c r="N285" s="21">
        <v>45019</v>
      </c>
      <c r="O285" s="20">
        <v>0.10277777777810115</v>
      </c>
      <c r="P285" s="20">
        <v>0.19236111111240461</v>
      </c>
      <c r="Q285" s="20">
        <v>0.10000000000097013</v>
      </c>
      <c r="R285" s="20">
        <v>0.13541666666666666</v>
      </c>
      <c r="S285" s="20">
        <v>0</v>
      </c>
      <c r="T285" s="10" t="s">
        <v>1401</v>
      </c>
    </row>
    <row r="286" spans="1:20">
      <c r="A286" s="12">
        <v>285</v>
      </c>
      <c r="B286" s="36" t="s">
        <v>205</v>
      </c>
      <c r="C286" s="12">
        <v>6</v>
      </c>
      <c r="D286" s="20">
        <v>45019.127083333333</v>
      </c>
      <c r="E286" s="20">
        <v>45019.253472222219</v>
      </c>
      <c r="F286" s="36" t="s">
        <v>40</v>
      </c>
      <c r="G286" s="36" t="s">
        <v>48</v>
      </c>
      <c r="H286" s="36" t="s">
        <v>1423</v>
      </c>
      <c r="I286" s="11">
        <v>10.94</v>
      </c>
      <c r="J286" s="36" t="s">
        <v>55</v>
      </c>
      <c r="K286" s="36" t="s">
        <v>1426</v>
      </c>
      <c r="L286" s="10" t="s">
        <v>1466</v>
      </c>
      <c r="M286" s="11">
        <v>42</v>
      </c>
      <c r="N286" s="21">
        <v>45019</v>
      </c>
      <c r="O286" s="20">
        <v>0.12708333333284827</v>
      </c>
      <c r="P286" s="20">
        <v>0.25347222221898846</v>
      </c>
      <c r="Q286" s="20">
        <v>0.12638888888614019</v>
      </c>
      <c r="R286" s="20">
        <v>8.3333333333333332E-3</v>
      </c>
      <c r="S286" s="20">
        <v>0.11805555555280686</v>
      </c>
      <c r="T286" s="10" t="s">
        <v>1400</v>
      </c>
    </row>
    <row r="287" spans="1:20">
      <c r="A287" s="12">
        <v>286</v>
      </c>
      <c r="B287" s="36" t="s">
        <v>207</v>
      </c>
      <c r="C287" s="12">
        <v>6</v>
      </c>
      <c r="D287" s="20">
        <v>45019.015277777777</v>
      </c>
      <c r="E287" s="20">
        <v>45019.102777777778</v>
      </c>
      <c r="F287" s="36" t="s">
        <v>78</v>
      </c>
      <c r="G287" s="36" t="s">
        <v>48</v>
      </c>
      <c r="H287" s="36" t="s">
        <v>1424</v>
      </c>
      <c r="I287" s="11">
        <v>41.96</v>
      </c>
      <c r="J287" s="36" t="s">
        <v>51</v>
      </c>
      <c r="K287" s="36" t="s">
        <v>76</v>
      </c>
      <c r="L287" s="10" t="s">
        <v>1454</v>
      </c>
      <c r="M287" s="11">
        <v>68</v>
      </c>
      <c r="N287" s="21">
        <v>45019</v>
      </c>
      <c r="O287" s="20">
        <v>1.5277777776645962E-2</v>
      </c>
      <c r="P287" s="20">
        <v>0.10277777777810115</v>
      </c>
      <c r="Q287" s="20">
        <v>9.7916666668121863E-2</v>
      </c>
      <c r="R287" s="20">
        <v>1.7361111111111112E-2</v>
      </c>
      <c r="S287" s="20">
        <v>7.0138888890344087E-2</v>
      </c>
      <c r="T287" s="10" t="s">
        <v>1400</v>
      </c>
    </row>
    <row r="288" spans="1:20">
      <c r="A288" s="12">
        <v>287</v>
      </c>
      <c r="B288" s="36" t="s">
        <v>685</v>
      </c>
      <c r="C288" s="12">
        <v>2</v>
      </c>
      <c r="D288" s="20">
        <v>45019.150694444441</v>
      </c>
      <c r="E288" s="20">
        <v>45019.197222222225</v>
      </c>
      <c r="F288" s="36" t="s">
        <v>47</v>
      </c>
      <c r="G288" s="36" t="s">
        <v>48</v>
      </c>
      <c r="H288" s="36" t="s">
        <v>1423</v>
      </c>
      <c r="I288" s="11">
        <v>31.67</v>
      </c>
      <c r="J288" s="36" t="s">
        <v>55</v>
      </c>
      <c r="K288" s="36" t="s">
        <v>64</v>
      </c>
      <c r="L288" s="10" t="s">
        <v>1659</v>
      </c>
      <c r="M288" s="11">
        <v>202</v>
      </c>
      <c r="N288" s="21">
        <v>45019</v>
      </c>
      <c r="O288" s="20">
        <v>0.15069444444088731</v>
      </c>
      <c r="P288" s="20">
        <v>0.19722222222480923</v>
      </c>
      <c r="Q288" s="20">
        <v>4.652777778392192E-2</v>
      </c>
      <c r="R288" s="20">
        <v>8.4027777777777785E-2</v>
      </c>
      <c r="S288" s="20">
        <v>0</v>
      </c>
      <c r="T288" s="10" t="s">
        <v>1401</v>
      </c>
    </row>
    <row r="289" spans="1:20">
      <c r="A289" s="12">
        <v>288</v>
      </c>
      <c r="B289" s="36" t="s">
        <v>858</v>
      </c>
      <c r="C289" s="12">
        <v>3</v>
      </c>
      <c r="D289" s="20">
        <v>45019.088888888888</v>
      </c>
      <c r="E289" s="20">
        <v>45019.231249999997</v>
      </c>
      <c r="F289" s="36" t="s">
        <v>47</v>
      </c>
      <c r="G289" s="36" t="s">
        <v>41</v>
      </c>
      <c r="H289" s="36" t="s">
        <v>1424</v>
      </c>
      <c r="I289" s="11">
        <v>13.3</v>
      </c>
      <c r="J289" s="36" t="s">
        <v>55</v>
      </c>
      <c r="K289" s="36" t="s">
        <v>82</v>
      </c>
      <c r="L289" s="10" t="s">
        <v>1660</v>
      </c>
      <c r="M289" s="11">
        <v>86</v>
      </c>
      <c r="N289" s="21">
        <v>45019</v>
      </c>
      <c r="O289" s="20">
        <v>8.8888888887595385E-2</v>
      </c>
      <c r="P289" s="20">
        <v>0.23124999999708962</v>
      </c>
      <c r="Q289" s="20">
        <v>0.14236111110949423</v>
      </c>
      <c r="R289" s="20">
        <v>2.6388888888888889E-2</v>
      </c>
      <c r="S289" s="20">
        <v>0.11597222222060534</v>
      </c>
      <c r="T289" s="10" t="s">
        <v>1400</v>
      </c>
    </row>
    <row r="290" spans="1:20">
      <c r="A290" s="12">
        <v>289</v>
      </c>
      <c r="B290" s="36" t="s">
        <v>859</v>
      </c>
      <c r="C290" s="12">
        <v>5</v>
      </c>
      <c r="D290" s="20">
        <v>45019.130555555559</v>
      </c>
      <c r="E290" s="20">
        <v>45019.265972222223</v>
      </c>
      <c r="F290" s="36" t="s">
        <v>47</v>
      </c>
      <c r="G290" s="36" t="s">
        <v>48</v>
      </c>
      <c r="H290" s="36" t="s">
        <v>1423</v>
      </c>
      <c r="I290" s="11">
        <v>26.56</v>
      </c>
      <c r="J290" s="36" t="s">
        <v>44</v>
      </c>
      <c r="K290" s="36" t="s">
        <v>1426</v>
      </c>
      <c r="L290" s="10" t="s">
        <v>1661</v>
      </c>
      <c r="M290" s="11">
        <v>138</v>
      </c>
      <c r="N290" s="21">
        <v>45019</v>
      </c>
      <c r="O290" s="20">
        <v>0.13055555555911269</v>
      </c>
      <c r="P290" s="20">
        <v>0.26597222222335404</v>
      </c>
      <c r="Q290" s="20">
        <v>0.13541666666424135</v>
      </c>
      <c r="R290" s="20">
        <v>4.7222222222222221E-2</v>
      </c>
      <c r="S290" s="20">
        <v>8.8194444442019126E-2</v>
      </c>
      <c r="T290" s="10" t="s">
        <v>1400</v>
      </c>
    </row>
    <row r="291" spans="1:20">
      <c r="A291" s="12">
        <v>290</v>
      </c>
      <c r="B291" s="36" t="s">
        <v>209</v>
      </c>
      <c r="C291" s="12">
        <v>3</v>
      </c>
      <c r="D291" s="20">
        <v>45019.087500000001</v>
      </c>
      <c r="E291" s="20">
        <v>45019.189583333333</v>
      </c>
      <c r="F291" s="36" t="s">
        <v>78</v>
      </c>
      <c r="G291" s="36" t="s">
        <v>48</v>
      </c>
      <c r="H291" s="36" t="s">
        <v>1424</v>
      </c>
      <c r="I291" s="11">
        <v>14.59</v>
      </c>
      <c r="J291" s="36" t="s">
        <v>51</v>
      </c>
      <c r="K291" s="36" t="s">
        <v>1426</v>
      </c>
      <c r="L291" s="10" t="s">
        <v>1448</v>
      </c>
      <c r="M291" s="11">
        <v>40</v>
      </c>
      <c r="N291" s="21">
        <v>45019</v>
      </c>
      <c r="O291" s="20">
        <v>8.7500000001455192E-2</v>
      </c>
      <c r="P291" s="20">
        <v>0.18958333333284827</v>
      </c>
      <c r="Q291" s="20">
        <v>0.11249999999805975</v>
      </c>
      <c r="R291" s="20">
        <v>3.9583333333333331E-2</v>
      </c>
      <c r="S291" s="20">
        <v>6.2499999998059746E-2</v>
      </c>
      <c r="T291" s="10" t="s">
        <v>1400</v>
      </c>
    </row>
    <row r="292" spans="1:20">
      <c r="A292" s="12">
        <v>291</v>
      </c>
      <c r="B292" s="36" t="s">
        <v>861</v>
      </c>
      <c r="C292" s="12">
        <v>6</v>
      </c>
      <c r="D292" s="20">
        <v>45019.137499999997</v>
      </c>
      <c r="E292" s="20">
        <v>45019.256249999999</v>
      </c>
      <c r="F292" s="36" t="s">
        <v>58</v>
      </c>
      <c r="G292" s="36" t="s">
        <v>74</v>
      </c>
      <c r="H292" s="36" t="s">
        <v>49</v>
      </c>
      <c r="I292" s="11">
        <v>15.44</v>
      </c>
      <c r="J292" s="36" t="s">
        <v>51</v>
      </c>
      <c r="K292" s="36" t="s">
        <v>56</v>
      </c>
      <c r="L292" s="10" t="s">
        <v>1662</v>
      </c>
      <c r="M292" s="11">
        <v>260</v>
      </c>
      <c r="N292" s="21">
        <v>45019</v>
      </c>
      <c r="O292" s="20">
        <v>0.13749999999708962</v>
      </c>
      <c r="P292" s="20">
        <v>0.25624999999854481</v>
      </c>
      <c r="Q292" s="20">
        <v>0.12916666666812185</v>
      </c>
      <c r="R292" s="20">
        <v>6.5972222222222224E-2</v>
      </c>
      <c r="S292" s="20">
        <v>5.2777777779232982E-2</v>
      </c>
      <c r="T292" s="10" t="s">
        <v>1400</v>
      </c>
    </row>
    <row r="293" spans="1:20">
      <c r="A293" s="12">
        <v>292</v>
      </c>
      <c r="B293" s="36" t="s">
        <v>211</v>
      </c>
      <c r="C293" s="12">
        <v>3</v>
      </c>
      <c r="D293" s="20">
        <v>45019.006249999999</v>
      </c>
      <c r="E293" s="20">
        <v>45019.07708333333</v>
      </c>
      <c r="F293" s="36" t="s">
        <v>78</v>
      </c>
      <c r="G293" s="36" t="s">
        <v>41</v>
      </c>
      <c r="H293" s="36" t="s">
        <v>1423</v>
      </c>
      <c r="I293" s="11">
        <v>29.72</v>
      </c>
      <c r="J293" s="36" t="s">
        <v>55</v>
      </c>
      <c r="K293" s="36" t="s">
        <v>76</v>
      </c>
      <c r="L293" s="10" t="s">
        <v>1445</v>
      </c>
      <c r="M293" s="11">
        <v>84</v>
      </c>
      <c r="N293" s="21">
        <v>45019</v>
      </c>
      <c r="O293" s="20">
        <v>6.2499999985448085E-3</v>
      </c>
      <c r="P293" s="20">
        <v>7.7083333329937886E-2</v>
      </c>
      <c r="Q293" s="20">
        <v>7.0833333331393078E-2</v>
      </c>
      <c r="R293" s="20">
        <v>1.5972222222222221E-2</v>
      </c>
      <c r="S293" s="20">
        <v>5.4861111109170857E-2</v>
      </c>
      <c r="T293" s="10" t="s">
        <v>1400</v>
      </c>
    </row>
    <row r="294" spans="1:20">
      <c r="A294" s="12">
        <v>293</v>
      </c>
      <c r="B294" s="36" t="s">
        <v>863</v>
      </c>
      <c r="C294" s="12">
        <v>4</v>
      </c>
      <c r="D294" s="20">
        <v>45019.121527777781</v>
      </c>
      <c r="E294" s="20">
        <v>45019.190972222219</v>
      </c>
      <c r="F294" s="36" t="s">
        <v>78</v>
      </c>
      <c r="G294" s="36" t="s">
        <v>48</v>
      </c>
      <c r="H294" s="36" t="s">
        <v>1423</v>
      </c>
      <c r="I294" s="11">
        <v>33.11</v>
      </c>
      <c r="J294" s="36" t="s">
        <v>55</v>
      </c>
      <c r="K294" s="36" t="s">
        <v>76</v>
      </c>
      <c r="L294" s="10" t="s">
        <v>1663</v>
      </c>
      <c r="M294" s="11">
        <v>216</v>
      </c>
      <c r="N294" s="21">
        <v>45019</v>
      </c>
      <c r="O294" s="20">
        <v>0.12152777778101154</v>
      </c>
      <c r="P294" s="20">
        <v>0.19097222221898846</v>
      </c>
      <c r="Q294" s="20">
        <v>6.9444444437976927E-2</v>
      </c>
      <c r="R294" s="20">
        <v>8.3333333333333329E-2</v>
      </c>
      <c r="S294" s="20">
        <v>0</v>
      </c>
      <c r="T294" s="10" t="s">
        <v>1401</v>
      </c>
    </row>
    <row r="295" spans="1:20">
      <c r="A295" s="12">
        <v>294</v>
      </c>
      <c r="B295" s="36" t="s">
        <v>160</v>
      </c>
      <c r="C295" s="12">
        <v>6</v>
      </c>
      <c r="D295" s="20">
        <v>45019.018055555556</v>
      </c>
      <c r="E295" s="20">
        <v>45019.164583333331</v>
      </c>
      <c r="F295" s="36" t="s">
        <v>58</v>
      </c>
      <c r="G295" s="36" t="s">
        <v>74</v>
      </c>
      <c r="H295" s="36" t="s">
        <v>1424</v>
      </c>
      <c r="I295" s="11">
        <v>20.36</v>
      </c>
      <c r="J295" s="36" t="s">
        <v>44</v>
      </c>
      <c r="K295" s="36" t="s">
        <v>64</v>
      </c>
      <c r="L295" s="10" t="s">
        <v>1664</v>
      </c>
      <c r="M295" s="11">
        <v>326</v>
      </c>
      <c r="N295" s="21">
        <v>45019</v>
      </c>
      <c r="O295" s="20">
        <v>1.8055555556202307E-2</v>
      </c>
      <c r="P295" s="20">
        <v>0.16458333333139308</v>
      </c>
      <c r="Q295" s="20">
        <v>0.14652777777519077</v>
      </c>
      <c r="R295" s="20">
        <v>5.9722222222222225E-2</v>
      </c>
      <c r="S295" s="20">
        <v>8.6805555552968539E-2</v>
      </c>
      <c r="T295" s="10" t="s">
        <v>1400</v>
      </c>
    </row>
    <row r="296" spans="1:20">
      <c r="A296" s="12">
        <v>295</v>
      </c>
      <c r="B296" s="36" t="s">
        <v>866</v>
      </c>
      <c r="C296" s="12">
        <v>1</v>
      </c>
      <c r="D296" s="20">
        <v>45019.006944444445</v>
      </c>
      <c r="E296" s="20">
        <v>45019.084027777775</v>
      </c>
      <c r="F296" s="36" t="s">
        <v>58</v>
      </c>
      <c r="G296" s="36" t="s">
        <v>48</v>
      </c>
      <c r="H296" s="36" t="s">
        <v>1424</v>
      </c>
      <c r="I296" s="11">
        <v>46.42</v>
      </c>
      <c r="J296" s="36" t="s">
        <v>55</v>
      </c>
      <c r="K296" s="36" t="s">
        <v>82</v>
      </c>
      <c r="L296" s="10" t="s">
        <v>1665</v>
      </c>
      <c r="M296" s="11">
        <v>247</v>
      </c>
      <c r="N296" s="21">
        <v>45019</v>
      </c>
      <c r="O296" s="20">
        <v>6.9444444452528842E-3</v>
      </c>
      <c r="P296" s="20">
        <v>8.4027777775190771E-2</v>
      </c>
      <c r="Q296" s="20">
        <v>7.7083333329937886E-2</v>
      </c>
      <c r="R296" s="20">
        <v>0.12291666666666666</v>
      </c>
      <c r="S296" s="20">
        <v>0</v>
      </c>
      <c r="T296" s="10" t="s">
        <v>1401</v>
      </c>
    </row>
    <row r="297" spans="1:20">
      <c r="A297" s="12">
        <v>296</v>
      </c>
      <c r="B297" s="36" t="s">
        <v>868</v>
      </c>
      <c r="C297" s="12">
        <v>1</v>
      </c>
      <c r="D297" s="20">
        <v>45019.117361111108</v>
      </c>
      <c r="E297" s="20">
        <v>45019.248611111114</v>
      </c>
      <c r="F297" s="36" t="s">
        <v>58</v>
      </c>
      <c r="G297" s="36" t="s">
        <v>41</v>
      </c>
      <c r="H297" s="36" t="s">
        <v>1424</v>
      </c>
      <c r="I297" s="11">
        <v>29.07</v>
      </c>
      <c r="J297" s="36" t="s">
        <v>51</v>
      </c>
      <c r="K297" s="36" t="s">
        <v>1426</v>
      </c>
      <c r="L297" s="10" t="s">
        <v>1666</v>
      </c>
      <c r="M297" s="11">
        <v>59</v>
      </c>
      <c r="N297" s="21">
        <v>45019</v>
      </c>
      <c r="O297" s="20">
        <v>0.11736111110803904</v>
      </c>
      <c r="P297" s="20">
        <v>0.24861111111385981</v>
      </c>
      <c r="Q297" s="20">
        <v>0.14166666667248742</v>
      </c>
      <c r="R297" s="20">
        <v>3.1944444444444442E-2</v>
      </c>
      <c r="S297" s="20">
        <v>9.9305555561376324E-2</v>
      </c>
      <c r="T297" s="10" t="s">
        <v>1400</v>
      </c>
    </row>
    <row r="298" spans="1:20">
      <c r="A298" s="12">
        <v>297</v>
      </c>
      <c r="B298" s="36" t="s">
        <v>46</v>
      </c>
      <c r="C298" s="12">
        <v>3</v>
      </c>
      <c r="D298" s="20">
        <v>45019.043749999997</v>
      </c>
      <c r="E298" s="20">
        <v>45019.185416666667</v>
      </c>
      <c r="F298" s="36" t="s">
        <v>105</v>
      </c>
      <c r="G298" s="36" t="s">
        <v>48</v>
      </c>
      <c r="H298" s="36" t="s">
        <v>1424</v>
      </c>
      <c r="I298" s="11">
        <v>43.46</v>
      </c>
      <c r="J298" s="36" t="s">
        <v>51</v>
      </c>
      <c r="K298" s="36" t="s">
        <v>1426</v>
      </c>
      <c r="L298" s="10" t="s">
        <v>1667</v>
      </c>
      <c r="M298" s="11">
        <v>175</v>
      </c>
      <c r="N298" s="21">
        <v>45019</v>
      </c>
      <c r="O298" s="20">
        <v>4.3749999997089617E-2</v>
      </c>
      <c r="P298" s="20">
        <v>0.18541666666715173</v>
      </c>
      <c r="Q298" s="20">
        <v>0.15208333333672877</v>
      </c>
      <c r="R298" s="20">
        <v>7.7777777777777779E-2</v>
      </c>
      <c r="S298" s="20">
        <v>6.3888888892284335E-2</v>
      </c>
      <c r="T298" s="10" t="s">
        <v>1400</v>
      </c>
    </row>
    <row r="299" spans="1:20">
      <c r="A299" s="12">
        <v>298</v>
      </c>
      <c r="B299" s="36" t="s">
        <v>871</v>
      </c>
      <c r="C299" s="12">
        <v>4</v>
      </c>
      <c r="D299" s="20">
        <v>45019.134722222225</v>
      </c>
      <c r="E299" s="20">
        <v>45019.228472222225</v>
      </c>
      <c r="F299" s="36" t="s">
        <v>47</v>
      </c>
      <c r="G299" s="36" t="s">
        <v>74</v>
      </c>
      <c r="H299" s="36" t="s">
        <v>1424</v>
      </c>
      <c r="I299" s="11">
        <v>23.24</v>
      </c>
      <c r="J299" s="36" t="s">
        <v>55</v>
      </c>
      <c r="K299" s="36" t="s">
        <v>56</v>
      </c>
      <c r="L299" s="10" t="s">
        <v>1668</v>
      </c>
      <c r="M299" s="11">
        <v>255</v>
      </c>
      <c r="N299" s="21">
        <v>45019</v>
      </c>
      <c r="O299" s="20">
        <v>0.13472222222480923</v>
      </c>
      <c r="P299" s="20">
        <v>0.22847222222480923</v>
      </c>
      <c r="Q299" s="20">
        <v>9.375E-2</v>
      </c>
      <c r="R299" s="20">
        <v>9.7916666666666666E-2</v>
      </c>
      <c r="S299" s="20">
        <v>0</v>
      </c>
      <c r="T299" s="10" t="s">
        <v>1401</v>
      </c>
    </row>
    <row r="300" spans="1:20">
      <c r="A300" s="12">
        <v>299</v>
      </c>
      <c r="B300" s="36" t="s">
        <v>873</v>
      </c>
      <c r="C300" s="12">
        <v>1</v>
      </c>
      <c r="D300" s="20">
        <v>45019.054861111108</v>
      </c>
      <c r="E300" s="20">
        <v>45019.114583333336</v>
      </c>
      <c r="F300" s="36" t="s">
        <v>47</v>
      </c>
      <c r="G300" s="36" t="s">
        <v>41</v>
      </c>
      <c r="H300" s="36" t="s">
        <v>49</v>
      </c>
      <c r="I300" s="11">
        <v>29.68</v>
      </c>
      <c r="J300" s="36" t="s">
        <v>51</v>
      </c>
      <c r="K300" s="36" t="s">
        <v>82</v>
      </c>
      <c r="L300" s="10" t="s">
        <v>1669</v>
      </c>
      <c r="M300" s="11">
        <v>182</v>
      </c>
      <c r="N300" s="21">
        <v>45019</v>
      </c>
      <c r="O300" s="20">
        <v>5.486111110803904E-2</v>
      </c>
      <c r="P300" s="20">
        <v>0.11458333333575865</v>
      </c>
      <c r="Q300" s="20">
        <v>7.0138888894386284E-2</v>
      </c>
      <c r="R300" s="20">
        <v>7.8472222222222221E-2</v>
      </c>
      <c r="S300" s="20">
        <v>0</v>
      </c>
      <c r="T300" s="10" t="s">
        <v>1401</v>
      </c>
    </row>
    <row r="301" spans="1:20">
      <c r="A301" s="12">
        <v>300</v>
      </c>
      <c r="B301" s="36" t="s">
        <v>668</v>
      </c>
      <c r="C301" s="12">
        <v>6</v>
      </c>
      <c r="D301" s="20">
        <v>45019.095138888886</v>
      </c>
      <c r="E301" s="20">
        <v>45019.179861111108</v>
      </c>
      <c r="F301" s="36" t="s">
        <v>58</v>
      </c>
      <c r="G301" s="36" t="s">
        <v>74</v>
      </c>
      <c r="H301" s="36" t="s">
        <v>1424</v>
      </c>
      <c r="I301" s="11">
        <v>38.380000000000003</v>
      </c>
      <c r="J301" s="36" t="s">
        <v>55</v>
      </c>
      <c r="K301" s="36" t="s">
        <v>103</v>
      </c>
      <c r="L301" s="10" t="s">
        <v>1670</v>
      </c>
      <c r="M301" s="11">
        <v>290</v>
      </c>
      <c r="N301" s="21">
        <v>45019</v>
      </c>
      <c r="O301" s="20">
        <v>9.5138888886140194E-2</v>
      </c>
      <c r="P301" s="20">
        <v>0.17986111110803904</v>
      </c>
      <c r="Q301" s="20">
        <v>8.4722222221898846E-2</v>
      </c>
      <c r="R301" s="20">
        <v>8.1944444444444445E-2</v>
      </c>
      <c r="S301" s="20">
        <v>2.7777777774544155E-3</v>
      </c>
      <c r="T301" s="10" t="s">
        <v>1400</v>
      </c>
    </row>
    <row r="302" spans="1:20">
      <c r="A302" s="12">
        <v>301</v>
      </c>
      <c r="B302" s="36" t="s">
        <v>876</v>
      </c>
      <c r="C302" s="12">
        <v>6</v>
      </c>
      <c r="D302" s="20">
        <v>45019.093055555553</v>
      </c>
      <c r="E302" s="20">
        <v>45019.172222222223</v>
      </c>
      <c r="F302" s="36" t="s">
        <v>47</v>
      </c>
      <c r="G302" s="36" t="s">
        <v>48</v>
      </c>
      <c r="H302" s="36" t="s">
        <v>1424</v>
      </c>
      <c r="I302" s="11">
        <v>16.52</v>
      </c>
      <c r="J302" s="36" t="s">
        <v>55</v>
      </c>
      <c r="K302" s="36" t="s">
        <v>82</v>
      </c>
      <c r="L302" s="10" t="s">
        <v>1671</v>
      </c>
      <c r="M302" s="11">
        <v>223</v>
      </c>
      <c r="N302" s="21">
        <v>45019</v>
      </c>
      <c r="O302" s="20">
        <v>9.3055555553291924E-2</v>
      </c>
      <c r="P302" s="20">
        <v>0.17222222222335404</v>
      </c>
      <c r="Q302" s="20">
        <v>7.9166666670062114E-2</v>
      </c>
      <c r="R302" s="20">
        <v>0.12708333333333333</v>
      </c>
      <c r="S302" s="20">
        <v>0</v>
      </c>
      <c r="T302" s="10" t="s">
        <v>1401</v>
      </c>
    </row>
    <row r="303" spans="1:20">
      <c r="A303" s="12">
        <v>302</v>
      </c>
      <c r="B303" s="36" t="s">
        <v>213</v>
      </c>
      <c r="C303" s="12">
        <v>2</v>
      </c>
      <c r="D303" s="20">
        <v>45019.055555555555</v>
      </c>
      <c r="E303" s="20">
        <v>45019.205555555556</v>
      </c>
      <c r="F303" s="36" t="s">
        <v>105</v>
      </c>
      <c r="G303" s="36" t="s">
        <v>74</v>
      </c>
      <c r="H303" s="36" t="s">
        <v>1424</v>
      </c>
      <c r="I303" s="11">
        <v>39.89</v>
      </c>
      <c r="J303" s="36" t="s">
        <v>55</v>
      </c>
      <c r="K303" s="36" t="s">
        <v>64</v>
      </c>
      <c r="L303" s="10" t="s">
        <v>1613</v>
      </c>
      <c r="M303" s="11">
        <v>96</v>
      </c>
      <c r="N303" s="21">
        <v>45019</v>
      </c>
      <c r="O303" s="20">
        <v>5.5555555554747116E-2</v>
      </c>
      <c r="P303" s="20">
        <v>0.20555555555620231</v>
      </c>
      <c r="Q303" s="20">
        <v>0.15000000000145519</v>
      </c>
      <c r="R303" s="20">
        <v>1.0416666666666666E-2</v>
      </c>
      <c r="S303" s="20">
        <v>0.13958333333478851</v>
      </c>
      <c r="T303" s="10" t="s">
        <v>1400</v>
      </c>
    </row>
    <row r="304" spans="1:20">
      <c r="A304" s="12">
        <v>303</v>
      </c>
      <c r="B304" s="36" t="s">
        <v>878</v>
      </c>
      <c r="C304" s="12">
        <v>5</v>
      </c>
      <c r="D304" s="20">
        <v>45019.151388888888</v>
      </c>
      <c r="E304" s="20">
        <v>45019.26666666667</v>
      </c>
      <c r="F304" s="36" t="s">
        <v>47</v>
      </c>
      <c r="G304" s="36" t="s">
        <v>74</v>
      </c>
      <c r="H304" s="36" t="s">
        <v>1423</v>
      </c>
      <c r="I304" s="11">
        <v>16.489999999999998</v>
      </c>
      <c r="J304" s="36" t="s">
        <v>51</v>
      </c>
      <c r="K304" s="36" t="s">
        <v>52</v>
      </c>
      <c r="L304" s="10" t="s">
        <v>1672</v>
      </c>
      <c r="M304" s="11">
        <v>210</v>
      </c>
      <c r="N304" s="21">
        <v>45019</v>
      </c>
      <c r="O304" s="20">
        <v>0.15138888888759539</v>
      </c>
      <c r="P304" s="20">
        <v>0.26666666667006211</v>
      </c>
      <c r="Q304" s="20">
        <v>0.12569444444913339</v>
      </c>
      <c r="R304" s="20">
        <v>6.3888888888888884E-2</v>
      </c>
      <c r="S304" s="20">
        <v>5.1388888893577844E-2</v>
      </c>
      <c r="T304" s="10" t="s">
        <v>1400</v>
      </c>
    </row>
    <row r="305" spans="1:20">
      <c r="A305" s="12">
        <v>304</v>
      </c>
      <c r="B305" s="36" t="s">
        <v>880</v>
      </c>
      <c r="C305" s="12">
        <v>4</v>
      </c>
      <c r="D305" s="20">
        <v>45019.14166666667</v>
      </c>
      <c r="E305" s="20">
        <v>45019.194444444445</v>
      </c>
      <c r="F305" s="36" t="s">
        <v>105</v>
      </c>
      <c r="G305" s="36" t="s">
        <v>48</v>
      </c>
      <c r="H305" s="36" t="s">
        <v>1424</v>
      </c>
      <c r="I305" s="11">
        <v>22.05</v>
      </c>
      <c r="J305" s="36" t="s">
        <v>55</v>
      </c>
      <c r="K305" s="36" t="s">
        <v>64</v>
      </c>
      <c r="L305" s="10" t="s">
        <v>1673</v>
      </c>
      <c r="M305" s="11">
        <v>279</v>
      </c>
      <c r="N305" s="21">
        <v>45019</v>
      </c>
      <c r="O305" s="20">
        <v>0.14166666667006211</v>
      </c>
      <c r="P305" s="20">
        <v>0.19444444444525288</v>
      </c>
      <c r="Q305" s="20">
        <v>5.2777777775190771E-2</v>
      </c>
      <c r="R305" s="20">
        <v>5.9027777777777776E-2</v>
      </c>
      <c r="S305" s="20">
        <v>0</v>
      </c>
      <c r="T305" s="10" t="s">
        <v>1401</v>
      </c>
    </row>
    <row r="306" spans="1:20">
      <c r="A306" s="12">
        <v>305</v>
      </c>
      <c r="B306" s="36" t="s">
        <v>882</v>
      </c>
      <c r="C306" s="12">
        <v>2</v>
      </c>
      <c r="D306" s="20">
        <v>45019.03125</v>
      </c>
      <c r="E306" s="20">
        <v>45019.175694444442</v>
      </c>
      <c r="F306" s="36" t="s">
        <v>105</v>
      </c>
      <c r="G306" s="36" t="s">
        <v>48</v>
      </c>
      <c r="H306" s="36" t="s">
        <v>1424</v>
      </c>
      <c r="I306" s="11">
        <v>37.92</v>
      </c>
      <c r="J306" s="36" t="s">
        <v>55</v>
      </c>
      <c r="K306" s="36" t="s">
        <v>60</v>
      </c>
      <c r="L306" s="10" t="s">
        <v>1674</v>
      </c>
      <c r="M306" s="11">
        <v>128</v>
      </c>
      <c r="N306" s="21">
        <v>45019</v>
      </c>
      <c r="O306" s="20">
        <v>3.125E-2</v>
      </c>
      <c r="P306" s="20">
        <v>0.1756944444423425</v>
      </c>
      <c r="Q306" s="20">
        <v>0.1444444444423425</v>
      </c>
      <c r="R306" s="20">
        <v>4.5138888888888888E-2</v>
      </c>
      <c r="S306" s="20">
        <v>9.9305555553453606E-2</v>
      </c>
      <c r="T306" s="10" t="s">
        <v>1400</v>
      </c>
    </row>
    <row r="307" spans="1:20">
      <c r="A307" s="12">
        <v>306</v>
      </c>
      <c r="B307" s="36" t="s">
        <v>215</v>
      </c>
      <c r="C307" s="12">
        <v>4</v>
      </c>
      <c r="D307" s="20">
        <v>45019.002083333333</v>
      </c>
      <c r="E307" s="20">
        <v>45019.105555555558</v>
      </c>
      <c r="F307" s="36" t="s">
        <v>47</v>
      </c>
      <c r="G307" s="36" t="s">
        <v>48</v>
      </c>
      <c r="H307" s="36" t="s">
        <v>1424</v>
      </c>
      <c r="I307" s="11">
        <v>16.96</v>
      </c>
      <c r="J307" s="36" t="s">
        <v>51</v>
      </c>
      <c r="K307" s="36" t="s">
        <v>60</v>
      </c>
      <c r="L307" s="10" t="s">
        <v>1613</v>
      </c>
      <c r="M307" s="11">
        <v>32</v>
      </c>
      <c r="N307" s="21">
        <v>45019</v>
      </c>
      <c r="O307" s="20">
        <v>2.0833333328482695E-3</v>
      </c>
      <c r="P307" s="20">
        <v>0.1055555555576575</v>
      </c>
      <c r="Q307" s="20">
        <v>0.1138888888914759</v>
      </c>
      <c r="R307" s="20">
        <v>1.4583333333333334E-2</v>
      </c>
      <c r="S307" s="20">
        <v>8.8888888891475892E-2</v>
      </c>
      <c r="T307" s="10" t="s">
        <v>1400</v>
      </c>
    </row>
    <row r="308" spans="1:20">
      <c r="A308" s="12">
        <v>307</v>
      </c>
      <c r="B308" s="36" t="s">
        <v>53</v>
      </c>
      <c r="C308" s="12">
        <v>5</v>
      </c>
      <c r="D308" s="20">
        <v>45019.131249999999</v>
      </c>
      <c r="E308" s="20">
        <v>45019.23541666667</v>
      </c>
      <c r="F308" s="36" t="s">
        <v>105</v>
      </c>
      <c r="G308" s="36" t="s">
        <v>48</v>
      </c>
      <c r="H308" s="36" t="s">
        <v>49</v>
      </c>
      <c r="I308" s="11">
        <v>31.66</v>
      </c>
      <c r="J308" s="36" t="s">
        <v>44</v>
      </c>
      <c r="K308" s="36" t="s">
        <v>1427</v>
      </c>
      <c r="L308" s="10" t="s">
        <v>1466</v>
      </c>
      <c r="M308" s="11">
        <v>63</v>
      </c>
      <c r="N308" s="21">
        <v>45019</v>
      </c>
      <c r="O308" s="20">
        <v>0.13124999999854481</v>
      </c>
      <c r="P308" s="20">
        <v>0.23541666667006211</v>
      </c>
      <c r="Q308" s="20">
        <v>0.10416666667151731</v>
      </c>
      <c r="R308" s="20">
        <v>2.7083333333333334E-2</v>
      </c>
      <c r="S308" s="20">
        <v>7.7083333338183957E-2</v>
      </c>
      <c r="T308" s="10" t="s">
        <v>1400</v>
      </c>
    </row>
    <row r="309" spans="1:20">
      <c r="A309" s="12">
        <v>308</v>
      </c>
      <c r="B309" s="36" t="s">
        <v>884</v>
      </c>
      <c r="C309" s="12">
        <v>6</v>
      </c>
      <c r="D309" s="20">
        <v>45019.079861111109</v>
      </c>
      <c r="E309" s="20">
        <v>45019.193749999999</v>
      </c>
      <c r="F309" s="36" t="s">
        <v>58</v>
      </c>
      <c r="G309" s="36" t="s">
        <v>48</v>
      </c>
      <c r="H309" s="36" t="s">
        <v>1424</v>
      </c>
      <c r="I309" s="11">
        <v>33.79</v>
      </c>
      <c r="J309" s="36" t="s">
        <v>55</v>
      </c>
      <c r="K309" s="36" t="s">
        <v>82</v>
      </c>
      <c r="L309" s="10" t="s">
        <v>1675</v>
      </c>
      <c r="M309" s="11">
        <v>222</v>
      </c>
      <c r="N309" s="21">
        <v>45019</v>
      </c>
      <c r="O309" s="20">
        <v>7.9861111109494232E-2</v>
      </c>
      <c r="P309" s="20">
        <v>0.19374999999854481</v>
      </c>
      <c r="Q309" s="20">
        <v>0.11388888888905058</v>
      </c>
      <c r="R309" s="20">
        <v>0.12916666666666668</v>
      </c>
      <c r="S309" s="20">
        <v>0</v>
      </c>
      <c r="T309" s="10" t="s">
        <v>1401</v>
      </c>
    </row>
    <row r="310" spans="1:20">
      <c r="A310" s="12">
        <v>309</v>
      </c>
      <c r="B310" s="36" t="s">
        <v>886</v>
      </c>
      <c r="C310" s="12">
        <v>3</v>
      </c>
      <c r="D310" s="20">
        <v>45019.019444444442</v>
      </c>
      <c r="E310" s="20">
        <v>45019.170138888891</v>
      </c>
      <c r="F310" s="36" t="s">
        <v>105</v>
      </c>
      <c r="G310" s="36" t="s">
        <v>48</v>
      </c>
      <c r="H310" s="36" t="s">
        <v>1424</v>
      </c>
      <c r="I310" s="11">
        <v>36.090000000000003</v>
      </c>
      <c r="J310" s="36" t="s">
        <v>55</v>
      </c>
      <c r="K310" s="36" t="s">
        <v>76</v>
      </c>
      <c r="L310" s="10" t="s">
        <v>1676</v>
      </c>
      <c r="M310" s="11">
        <v>172</v>
      </c>
      <c r="N310" s="21">
        <v>45019</v>
      </c>
      <c r="O310" s="20">
        <v>1.9444444442342501E-2</v>
      </c>
      <c r="P310" s="20">
        <v>0.17013888889050577</v>
      </c>
      <c r="Q310" s="20">
        <v>0.15069444444816327</v>
      </c>
      <c r="R310" s="20">
        <v>8.5416666666666669E-2</v>
      </c>
      <c r="S310" s="20">
        <v>6.5277777781496599E-2</v>
      </c>
      <c r="T310" s="10" t="s">
        <v>1400</v>
      </c>
    </row>
    <row r="311" spans="1:20">
      <c r="A311" s="12">
        <v>310</v>
      </c>
      <c r="B311" s="36" t="s">
        <v>888</v>
      </c>
      <c r="C311" s="12">
        <v>3</v>
      </c>
      <c r="D311" s="20">
        <v>45019.12777777778</v>
      </c>
      <c r="E311" s="20">
        <v>45019.265972222223</v>
      </c>
      <c r="F311" s="36" t="s">
        <v>47</v>
      </c>
      <c r="G311" s="36" t="s">
        <v>41</v>
      </c>
      <c r="H311" s="36" t="s">
        <v>1424</v>
      </c>
      <c r="I311" s="11">
        <v>11.47</v>
      </c>
      <c r="J311" s="36" t="s">
        <v>44</v>
      </c>
      <c r="K311" s="36" t="s">
        <v>82</v>
      </c>
      <c r="L311" s="10" t="s">
        <v>1677</v>
      </c>
      <c r="M311" s="11">
        <v>138</v>
      </c>
      <c r="N311" s="21">
        <v>45019</v>
      </c>
      <c r="O311" s="20">
        <v>0.12777777777955635</v>
      </c>
      <c r="P311" s="20">
        <v>0.26597222222335404</v>
      </c>
      <c r="Q311" s="20">
        <v>0.13819444444379769</v>
      </c>
      <c r="R311" s="20">
        <v>6.7361111111111108E-2</v>
      </c>
      <c r="S311" s="20">
        <v>7.0833333332686599E-2</v>
      </c>
      <c r="T311" s="10" t="s">
        <v>1400</v>
      </c>
    </row>
    <row r="312" spans="1:20">
      <c r="A312" s="12">
        <v>311</v>
      </c>
      <c r="B312" s="36" t="s">
        <v>890</v>
      </c>
      <c r="C312" s="12">
        <v>4</v>
      </c>
      <c r="D312" s="20">
        <v>45019.069444444445</v>
      </c>
      <c r="E312" s="20">
        <v>45019.113194444442</v>
      </c>
      <c r="F312" s="36" t="s">
        <v>78</v>
      </c>
      <c r="G312" s="36" t="s">
        <v>74</v>
      </c>
      <c r="H312" s="36" t="s">
        <v>49</v>
      </c>
      <c r="I312" s="11">
        <v>39.270000000000003</v>
      </c>
      <c r="J312" s="36" t="s">
        <v>51</v>
      </c>
      <c r="K312" s="36" t="s">
        <v>103</v>
      </c>
      <c r="L312" s="10" t="s">
        <v>1678</v>
      </c>
      <c r="M312" s="11">
        <v>53</v>
      </c>
      <c r="N312" s="21">
        <v>45019</v>
      </c>
      <c r="O312" s="20">
        <v>6.9444444445252884E-2</v>
      </c>
      <c r="P312" s="20">
        <v>0.1131944444423425</v>
      </c>
      <c r="Q312" s="20">
        <v>5.4166666663756281E-2</v>
      </c>
      <c r="R312" s="20">
        <v>5.1388888888888887E-2</v>
      </c>
      <c r="S312" s="20">
        <v>0</v>
      </c>
      <c r="T312" s="10" t="s">
        <v>1401</v>
      </c>
    </row>
    <row r="313" spans="1:20">
      <c r="A313" s="12">
        <v>312</v>
      </c>
      <c r="B313" s="36" t="s">
        <v>348</v>
      </c>
      <c r="C313" s="12">
        <v>4</v>
      </c>
      <c r="D313" s="20">
        <v>45019.129861111112</v>
      </c>
      <c r="E313" s="20">
        <v>45019.258333333331</v>
      </c>
      <c r="F313" s="36" t="s">
        <v>78</v>
      </c>
      <c r="G313" s="36" t="s">
        <v>48</v>
      </c>
      <c r="H313" s="36" t="s">
        <v>1424</v>
      </c>
      <c r="I313" s="11">
        <v>30.89</v>
      </c>
      <c r="J313" s="36" t="s">
        <v>55</v>
      </c>
      <c r="K313" s="36" t="s">
        <v>82</v>
      </c>
      <c r="L313" s="10" t="s">
        <v>1679</v>
      </c>
      <c r="M313" s="11">
        <v>134</v>
      </c>
      <c r="N313" s="21">
        <v>45019</v>
      </c>
      <c r="O313" s="20">
        <v>0.12986111111240461</v>
      </c>
      <c r="P313" s="20">
        <v>0.25833333333139308</v>
      </c>
      <c r="Q313" s="20">
        <v>0.12847222221898846</v>
      </c>
      <c r="R313" s="20">
        <v>3.8194444444444448E-2</v>
      </c>
      <c r="S313" s="20">
        <v>9.0277777774544016E-2</v>
      </c>
      <c r="T313" s="10" t="s">
        <v>1400</v>
      </c>
    </row>
    <row r="314" spans="1:20">
      <c r="A314" s="12">
        <v>313</v>
      </c>
      <c r="B314" s="36" t="s">
        <v>461</v>
      </c>
      <c r="C314" s="12">
        <v>3</v>
      </c>
      <c r="D314" s="20">
        <v>45019.099305555559</v>
      </c>
      <c r="E314" s="20">
        <v>45019.240277777775</v>
      </c>
      <c r="F314" s="36" t="s">
        <v>105</v>
      </c>
      <c r="G314" s="36" t="s">
        <v>74</v>
      </c>
      <c r="H314" s="36" t="s">
        <v>1423</v>
      </c>
      <c r="I314" s="11">
        <v>43.14</v>
      </c>
      <c r="J314" s="36" t="s">
        <v>55</v>
      </c>
      <c r="K314" s="36" t="s">
        <v>1426</v>
      </c>
      <c r="L314" s="10" t="s">
        <v>1680</v>
      </c>
      <c r="M314" s="11">
        <v>232</v>
      </c>
      <c r="N314" s="21">
        <v>45019</v>
      </c>
      <c r="O314" s="20">
        <v>9.930555555911269E-2</v>
      </c>
      <c r="P314" s="20">
        <v>0.24027777777519077</v>
      </c>
      <c r="Q314" s="20">
        <v>0.14097222221607808</v>
      </c>
      <c r="R314" s="20">
        <v>7.3611111111111113E-2</v>
      </c>
      <c r="S314" s="20">
        <v>6.7361111104966953E-2</v>
      </c>
      <c r="T314" s="10" t="s">
        <v>1400</v>
      </c>
    </row>
    <row r="315" spans="1:20">
      <c r="A315" s="12">
        <v>314</v>
      </c>
      <c r="B315" s="36" t="s">
        <v>218</v>
      </c>
      <c r="C315" s="12">
        <v>5</v>
      </c>
      <c r="D315" s="20">
        <v>45019.031944444447</v>
      </c>
      <c r="E315" s="20">
        <v>45019.161805555559</v>
      </c>
      <c r="F315" s="36" t="s">
        <v>40</v>
      </c>
      <c r="G315" s="36" t="s">
        <v>48</v>
      </c>
      <c r="H315" s="36" t="s">
        <v>1423</v>
      </c>
      <c r="I315" s="11">
        <v>32.18</v>
      </c>
      <c r="J315" s="36" t="s">
        <v>51</v>
      </c>
      <c r="K315" s="36" t="s">
        <v>60</v>
      </c>
      <c r="L315" s="10" t="s">
        <v>1501</v>
      </c>
      <c r="M315" s="11">
        <v>27</v>
      </c>
      <c r="N315" s="21">
        <v>45019</v>
      </c>
      <c r="O315" s="20">
        <v>3.1944444446708076E-2</v>
      </c>
      <c r="P315" s="20">
        <v>0.16180555555911269</v>
      </c>
      <c r="Q315" s="20">
        <v>0.14027777777907127</v>
      </c>
      <c r="R315" s="20">
        <v>3.472222222222222E-3</v>
      </c>
      <c r="S315" s="20">
        <v>0.1263888888901824</v>
      </c>
      <c r="T315" s="10" t="s">
        <v>1400</v>
      </c>
    </row>
    <row r="316" spans="1:20">
      <c r="A316" s="12">
        <v>315</v>
      </c>
      <c r="B316" s="36" t="s">
        <v>285</v>
      </c>
      <c r="C316" s="12">
        <v>1</v>
      </c>
      <c r="D316" s="20">
        <v>45019.008333333331</v>
      </c>
      <c r="E316" s="20">
        <v>45019.145138888889</v>
      </c>
      <c r="F316" s="36" t="s">
        <v>58</v>
      </c>
      <c r="G316" s="36" t="s">
        <v>48</v>
      </c>
      <c r="H316" s="36" t="s">
        <v>1424</v>
      </c>
      <c r="I316" s="11">
        <v>20.6</v>
      </c>
      <c r="J316" s="36" t="s">
        <v>44</v>
      </c>
      <c r="K316" s="36" t="s">
        <v>60</v>
      </c>
      <c r="L316" s="10" t="s">
        <v>1681</v>
      </c>
      <c r="M316" s="11">
        <v>161</v>
      </c>
      <c r="N316" s="21">
        <v>45019</v>
      </c>
      <c r="O316" s="20">
        <v>8.333333331393078E-3</v>
      </c>
      <c r="P316" s="20">
        <v>0.14513888888905058</v>
      </c>
      <c r="Q316" s="20">
        <v>0.1368055555576575</v>
      </c>
      <c r="R316" s="20">
        <v>8.7499999999999994E-2</v>
      </c>
      <c r="S316" s="20">
        <v>4.9305555557657504E-2</v>
      </c>
      <c r="T316" s="10" t="s">
        <v>1400</v>
      </c>
    </row>
    <row r="317" spans="1:20">
      <c r="A317" s="12">
        <v>316</v>
      </c>
      <c r="B317" s="36" t="s">
        <v>895</v>
      </c>
      <c r="C317" s="12">
        <v>2</v>
      </c>
      <c r="D317" s="20">
        <v>45019.068055555559</v>
      </c>
      <c r="E317" s="20">
        <v>45019.230555555558</v>
      </c>
      <c r="F317" s="36" t="s">
        <v>47</v>
      </c>
      <c r="G317" s="36" t="s">
        <v>74</v>
      </c>
      <c r="H317" s="36" t="s">
        <v>1424</v>
      </c>
      <c r="I317" s="11">
        <v>31.13</v>
      </c>
      <c r="J317" s="36" t="s">
        <v>55</v>
      </c>
      <c r="K317" s="36" t="s">
        <v>1427</v>
      </c>
      <c r="L317" s="10" t="s">
        <v>1682</v>
      </c>
      <c r="M317" s="11">
        <v>160</v>
      </c>
      <c r="N317" s="21">
        <v>45019</v>
      </c>
      <c r="O317" s="20">
        <v>6.805555555911269E-2</v>
      </c>
      <c r="P317" s="20">
        <v>0.2305555555576575</v>
      </c>
      <c r="Q317" s="20">
        <v>0.16249999999854481</v>
      </c>
      <c r="R317" s="20">
        <v>0.10972222222222222</v>
      </c>
      <c r="S317" s="20">
        <v>5.2777777776322587E-2</v>
      </c>
      <c r="T317" s="10" t="s">
        <v>1400</v>
      </c>
    </row>
    <row r="318" spans="1:20">
      <c r="A318" s="12">
        <v>317</v>
      </c>
      <c r="B318" s="36" t="s">
        <v>595</v>
      </c>
      <c r="C318" s="12">
        <v>2</v>
      </c>
      <c r="D318" s="20">
        <v>45019.100694444445</v>
      </c>
      <c r="E318" s="20">
        <v>45019.261111111111</v>
      </c>
      <c r="F318" s="36" t="s">
        <v>58</v>
      </c>
      <c r="G318" s="36" t="s">
        <v>74</v>
      </c>
      <c r="H318" s="36" t="s">
        <v>49</v>
      </c>
      <c r="I318" s="11">
        <v>24.55</v>
      </c>
      <c r="J318" s="36" t="s">
        <v>44</v>
      </c>
      <c r="K318" s="36" t="s">
        <v>82</v>
      </c>
      <c r="L318" s="10" t="s">
        <v>1683</v>
      </c>
      <c r="M318" s="11">
        <v>178</v>
      </c>
      <c r="N318" s="21">
        <v>45019</v>
      </c>
      <c r="O318" s="20">
        <v>0.10069444444525288</v>
      </c>
      <c r="P318" s="20">
        <v>0.26111111111094942</v>
      </c>
      <c r="Q318" s="20">
        <v>0.16041666666569654</v>
      </c>
      <c r="R318" s="20">
        <v>6.1111111111111109E-2</v>
      </c>
      <c r="S318" s="20">
        <v>9.9305555554585423E-2</v>
      </c>
      <c r="T318" s="10" t="s">
        <v>1400</v>
      </c>
    </row>
    <row r="319" spans="1:20">
      <c r="A319" s="12">
        <v>318</v>
      </c>
      <c r="B319" s="36" t="s">
        <v>220</v>
      </c>
      <c r="C319" s="12">
        <v>3</v>
      </c>
      <c r="D319" s="20">
        <v>45019.147916666669</v>
      </c>
      <c r="E319" s="20">
        <v>45019.214583333334</v>
      </c>
      <c r="F319" s="36" t="s">
        <v>78</v>
      </c>
      <c r="G319" s="36" t="s">
        <v>41</v>
      </c>
      <c r="H319" s="36" t="s">
        <v>1424</v>
      </c>
      <c r="I319" s="11">
        <v>10.08</v>
      </c>
      <c r="J319" s="36" t="s">
        <v>55</v>
      </c>
      <c r="K319" s="36" t="s">
        <v>137</v>
      </c>
      <c r="L319" s="10" t="s">
        <v>1442</v>
      </c>
      <c r="M319" s="11">
        <v>29</v>
      </c>
      <c r="N319" s="21">
        <v>45019</v>
      </c>
      <c r="O319" s="20">
        <v>0.14791666666860692</v>
      </c>
      <c r="P319" s="20">
        <v>0.21458333333430346</v>
      </c>
      <c r="Q319" s="20">
        <v>6.6666666665696539E-2</v>
      </c>
      <c r="R319" s="20">
        <v>2.7083333333333334E-2</v>
      </c>
      <c r="S319" s="20">
        <v>3.9583333332363191E-2</v>
      </c>
      <c r="T319" s="10" t="s">
        <v>1400</v>
      </c>
    </row>
    <row r="320" spans="1:20">
      <c r="A320" s="12">
        <v>319</v>
      </c>
      <c r="B320" s="36" t="s">
        <v>266</v>
      </c>
      <c r="C320" s="12">
        <v>1</v>
      </c>
      <c r="D320" s="20">
        <v>45019.033333333333</v>
      </c>
      <c r="E320" s="20">
        <v>45019.165972222225</v>
      </c>
      <c r="F320" s="36" t="s">
        <v>105</v>
      </c>
      <c r="G320" s="36" t="s">
        <v>48</v>
      </c>
      <c r="H320" s="36" t="s">
        <v>49</v>
      </c>
      <c r="I320" s="11">
        <v>30.05</v>
      </c>
      <c r="J320" s="36" t="s">
        <v>44</v>
      </c>
      <c r="K320" s="36" t="s">
        <v>56</v>
      </c>
      <c r="L320" s="10" t="s">
        <v>1684</v>
      </c>
      <c r="M320" s="11">
        <v>268</v>
      </c>
      <c r="N320" s="21">
        <v>45019</v>
      </c>
      <c r="O320" s="20">
        <v>3.3333333332848269E-2</v>
      </c>
      <c r="P320" s="20">
        <v>0.16597222222480923</v>
      </c>
      <c r="Q320" s="20">
        <v>0.13263888889196096</v>
      </c>
      <c r="R320" s="20">
        <v>8.7499999999999994E-2</v>
      </c>
      <c r="S320" s="20">
        <v>4.5138888891960965E-2</v>
      </c>
      <c r="T320" s="10" t="s">
        <v>1400</v>
      </c>
    </row>
    <row r="321" spans="1:20">
      <c r="A321" s="12">
        <v>320</v>
      </c>
      <c r="B321" s="36" t="s">
        <v>899</v>
      </c>
      <c r="C321" s="12">
        <v>1</v>
      </c>
      <c r="D321" s="20">
        <v>45019.0625</v>
      </c>
      <c r="E321" s="20">
        <v>45019.178472222222</v>
      </c>
      <c r="F321" s="36" t="s">
        <v>78</v>
      </c>
      <c r="G321" s="36" t="s">
        <v>48</v>
      </c>
      <c r="H321" s="36" t="s">
        <v>1423</v>
      </c>
      <c r="I321" s="11">
        <v>44.02</v>
      </c>
      <c r="J321" s="36" t="s">
        <v>55</v>
      </c>
      <c r="K321" s="36" t="s">
        <v>1426</v>
      </c>
      <c r="L321" s="10" t="s">
        <v>1685</v>
      </c>
      <c r="M321" s="11">
        <v>98</v>
      </c>
      <c r="N321" s="21">
        <v>45019</v>
      </c>
      <c r="O321" s="20">
        <v>6.25E-2</v>
      </c>
      <c r="P321" s="20">
        <v>0.17847222222189885</v>
      </c>
      <c r="Q321" s="20">
        <v>0.11597222222189885</v>
      </c>
      <c r="R321" s="20">
        <v>9.0277777777777776E-2</v>
      </c>
      <c r="S321" s="20">
        <v>2.5694444444121056E-2</v>
      </c>
      <c r="T321" s="10" t="s">
        <v>1400</v>
      </c>
    </row>
    <row r="322" spans="1:20">
      <c r="A322" s="12">
        <v>321</v>
      </c>
      <c r="B322" s="36" t="s">
        <v>901</v>
      </c>
      <c r="C322" s="12">
        <v>5</v>
      </c>
      <c r="D322" s="20">
        <v>45019.086111111108</v>
      </c>
      <c r="E322" s="20">
        <v>45019.179166666669</v>
      </c>
      <c r="F322" s="36" t="s">
        <v>105</v>
      </c>
      <c r="G322" s="36" t="s">
        <v>48</v>
      </c>
      <c r="H322" s="36" t="s">
        <v>1424</v>
      </c>
      <c r="I322" s="11">
        <v>23.59</v>
      </c>
      <c r="J322" s="36" t="s">
        <v>44</v>
      </c>
      <c r="K322" s="36" t="s">
        <v>137</v>
      </c>
      <c r="L322" s="10" t="s">
        <v>1686</v>
      </c>
      <c r="M322" s="11">
        <v>141</v>
      </c>
      <c r="N322" s="21">
        <v>45019</v>
      </c>
      <c r="O322" s="20">
        <v>8.611111110803904E-2</v>
      </c>
      <c r="P322" s="20">
        <v>0.17916666666860692</v>
      </c>
      <c r="Q322" s="20">
        <v>9.3055555560567882E-2</v>
      </c>
      <c r="R322" s="20">
        <v>6.5972222222222224E-2</v>
      </c>
      <c r="S322" s="20">
        <v>2.7083333338345672E-2</v>
      </c>
      <c r="T322" s="10" t="s">
        <v>1400</v>
      </c>
    </row>
    <row r="323" spans="1:20">
      <c r="A323" s="12">
        <v>322</v>
      </c>
      <c r="B323" s="36" t="s">
        <v>903</v>
      </c>
      <c r="C323" s="12">
        <v>1</v>
      </c>
      <c r="D323" s="20">
        <v>45019.15347222222</v>
      </c>
      <c r="E323" s="20">
        <v>45019.240972222222</v>
      </c>
      <c r="F323" s="36" t="s">
        <v>58</v>
      </c>
      <c r="G323" s="36" t="s">
        <v>41</v>
      </c>
      <c r="H323" s="36" t="s">
        <v>1424</v>
      </c>
      <c r="I323" s="11">
        <v>24.69</v>
      </c>
      <c r="J323" s="36" t="s">
        <v>51</v>
      </c>
      <c r="K323" s="36" t="s">
        <v>90</v>
      </c>
      <c r="L323" s="10" t="s">
        <v>1687</v>
      </c>
      <c r="M323" s="11">
        <v>85</v>
      </c>
      <c r="N323" s="21">
        <v>45019</v>
      </c>
      <c r="O323" s="20">
        <v>0.15347222222044365</v>
      </c>
      <c r="P323" s="20">
        <v>0.24097222222189885</v>
      </c>
      <c r="Q323" s="20">
        <v>9.7916666668121863E-2</v>
      </c>
      <c r="R323" s="20">
        <v>4.1666666666666664E-2</v>
      </c>
      <c r="S323" s="20">
        <v>4.5833333334788534E-2</v>
      </c>
      <c r="T323" s="10" t="s">
        <v>1400</v>
      </c>
    </row>
    <row r="324" spans="1:20">
      <c r="A324" s="12">
        <v>323</v>
      </c>
      <c r="B324" s="36" t="s">
        <v>905</v>
      </c>
      <c r="C324" s="12">
        <v>1</v>
      </c>
      <c r="D324" s="20">
        <v>45019.057638888888</v>
      </c>
      <c r="E324" s="20">
        <v>45019.179861111108</v>
      </c>
      <c r="F324" s="36" t="s">
        <v>47</v>
      </c>
      <c r="G324" s="36" t="s">
        <v>74</v>
      </c>
      <c r="H324" s="36" t="s">
        <v>49</v>
      </c>
      <c r="I324" s="11">
        <v>44.3</v>
      </c>
      <c r="J324" s="36" t="s">
        <v>44</v>
      </c>
      <c r="K324" s="36" t="s">
        <v>60</v>
      </c>
      <c r="L324" s="10" t="s">
        <v>1688</v>
      </c>
      <c r="M324" s="11">
        <v>208</v>
      </c>
      <c r="N324" s="21">
        <v>45019</v>
      </c>
      <c r="O324" s="20">
        <v>5.7638888887595385E-2</v>
      </c>
      <c r="P324" s="20">
        <v>0.17986111110803904</v>
      </c>
      <c r="Q324" s="20">
        <v>0.12222222222044365</v>
      </c>
      <c r="R324" s="20">
        <v>8.4722222222222227E-2</v>
      </c>
      <c r="S324" s="20">
        <v>3.7499999998221428E-2</v>
      </c>
      <c r="T324" s="10" t="s">
        <v>1400</v>
      </c>
    </row>
    <row r="325" spans="1:20">
      <c r="A325" s="12">
        <v>324</v>
      </c>
      <c r="B325" s="36" t="s">
        <v>906</v>
      </c>
      <c r="C325" s="12">
        <v>6</v>
      </c>
      <c r="D325" s="20">
        <v>45019.029861111114</v>
      </c>
      <c r="E325" s="20">
        <v>45019.07708333333</v>
      </c>
      <c r="F325" s="36" t="s">
        <v>105</v>
      </c>
      <c r="G325" s="36" t="s">
        <v>41</v>
      </c>
      <c r="H325" s="36" t="s">
        <v>1424</v>
      </c>
      <c r="I325" s="11">
        <v>21.6</v>
      </c>
      <c r="J325" s="36" t="s">
        <v>44</v>
      </c>
      <c r="K325" s="36" t="s">
        <v>1427</v>
      </c>
      <c r="L325" s="10" t="s">
        <v>1689</v>
      </c>
      <c r="M325" s="11">
        <v>137</v>
      </c>
      <c r="N325" s="21">
        <v>45019</v>
      </c>
      <c r="O325" s="20">
        <v>2.9861111113859806E-2</v>
      </c>
      <c r="P325" s="20">
        <v>7.7083333329937886E-2</v>
      </c>
      <c r="Q325" s="20">
        <v>4.722222221607808E-2</v>
      </c>
      <c r="R325" s="20">
        <v>6.25E-2</v>
      </c>
      <c r="S325" s="20">
        <v>0</v>
      </c>
      <c r="T325" s="10" t="s">
        <v>1401</v>
      </c>
    </row>
    <row r="326" spans="1:20">
      <c r="A326" s="12">
        <v>325</v>
      </c>
      <c r="B326" s="36" t="s">
        <v>908</v>
      </c>
      <c r="C326" s="12">
        <v>1</v>
      </c>
      <c r="D326" s="20">
        <v>45019.041666666664</v>
      </c>
      <c r="E326" s="20">
        <v>45019.095833333333</v>
      </c>
      <c r="F326" s="36" t="s">
        <v>58</v>
      </c>
      <c r="G326" s="36" t="s">
        <v>48</v>
      </c>
      <c r="H326" s="36" t="s">
        <v>1424</v>
      </c>
      <c r="I326" s="11">
        <v>32.5</v>
      </c>
      <c r="J326" s="36" t="s">
        <v>55</v>
      </c>
      <c r="K326" s="36" t="s">
        <v>1427</v>
      </c>
      <c r="L326" s="10" t="s">
        <v>1690</v>
      </c>
      <c r="M326" s="11">
        <v>154</v>
      </c>
      <c r="N326" s="21">
        <v>45019</v>
      </c>
      <c r="O326" s="20">
        <v>4.1666666664241347E-2</v>
      </c>
      <c r="P326" s="20">
        <v>9.5833333332848269E-2</v>
      </c>
      <c r="Q326" s="20">
        <v>5.4166666668606922E-2</v>
      </c>
      <c r="R326" s="20">
        <v>4.9305555555555554E-2</v>
      </c>
      <c r="S326" s="20">
        <v>4.8611111130513751E-3</v>
      </c>
      <c r="T326" s="10" t="s">
        <v>1400</v>
      </c>
    </row>
    <row r="327" spans="1:20">
      <c r="A327" s="12">
        <v>326</v>
      </c>
      <c r="B327" s="36" t="s">
        <v>418</v>
      </c>
      <c r="C327" s="12">
        <v>4</v>
      </c>
      <c r="D327" s="20">
        <v>45020.068749999999</v>
      </c>
      <c r="E327" s="20">
        <v>45020.231944444444</v>
      </c>
      <c r="F327" s="36" t="s">
        <v>105</v>
      </c>
      <c r="G327" s="36" t="s">
        <v>74</v>
      </c>
      <c r="H327" s="36" t="s">
        <v>1423</v>
      </c>
      <c r="I327" s="11">
        <v>13.85</v>
      </c>
      <c r="J327" s="36" t="s">
        <v>51</v>
      </c>
      <c r="K327" s="36" t="s">
        <v>1427</v>
      </c>
      <c r="L327" s="10" t="s">
        <v>1691</v>
      </c>
      <c r="M327" s="11">
        <v>81</v>
      </c>
      <c r="N327" s="21">
        <v>45020</v>
      </c>
      <c r="O327" s="20">
        <v>6.8749999998544808E-2</v>
      </c>
      <c r="P327" s="20">
        <v>0.23194444444379769</v>
      </c>
      <c r="Q327" s="20">
        <v>0.17361111111191954</v>
      </c>
      <c r="R327" s="20">
        <v>6.3194444444444442E-2</v>
      </c>
      <c r="S327" s="20">
        <v>0.10000000000080844</v>
      </c>
      <c r="T327" s="10" t="s">
        <v>1400</v>
      </c>
    </row>
    <row r="328" spans="1:20">
      <c r="A328" s="12">
        <v>327</v>
      </c>
      <c r="B328" s="36" t="s">
        <v>373</v>
      </c>
      <c r="C328" s="12">
        <v>5</v>
      </c>
      <c r="D328" s="20">
        <v>45020.124305555553</v>
      </c>
      <c r="E328" s="20">
        <v>45020.191666666666</v>
      </c>
      <c r="F328" s="36" t="s">
        <v>47</v>
      </c>
      <c r="G328" s="36" t="s">
        <v>41</v>
      </c>
      <c r="H328" s="36" t="s">
        <v>1424</v>
      </c>
      <c r="I328" s="11">
        <v>15.08</v>
      </c>
      <c r="J328" s="36" t="s">
        <v>55</v>
      </c>
      <c r="K328" s="36" t="s">
        <v>64</v>
      </c>
      <c r="L328" s="10" t="s">
        <v>1692</v>
      </c>
      <c r="M328" s="11">
        <v>147</v>
      </c>
      <c r="N328" s="21">
        <v>45020</v>
      </c>
      <c r="O328" s="20">
        <v>0.12430555555329192</v>
      </c>
      <c r="P328" s="20">
        <v>0.19166666666569654</v>
      </c>
      <c r="Q328" s="20">
        <v>6.7361111112404615E-2</v>
      </c>
      <c r="R328" s="20">
        <v>5.1388888888888887E-2</v>
      </c>
      <c r="S328" s="20">
        <v>1.5972222223515742E-2</v>
      </c>
      <c r="T328" s="10" t="s">
        <v>1400</v>
      </c>
    </row>
    <row r="329" spans="1:20">
      <c r="A329" s="12">
        <v>328</v>
      </c>
      <c r="B329" s="36" t="s">
        <v>222</v>
      </c>
      <c r="C329" s="12">
        <v>3</v>
      </c>
      <c r="D329" s="20">
        <v>45020.072222222225</v>
      </c>
      <c r="E329" s="20">
        <v>45020.171527777777</v>
      </c>
      <c r="F329" s="36" t="s">
        <v>58</v>
      </c>
      <c r="G329" s="36" t="s">
        <v>41</v>
      </c>
      <c r="H329" s="36" t="s">
        <v>1424</v>
      </c>
      <c r="I329" s="11">
        <v>13.85</v>
      </c>
      <c r="J329" s="36" t="s">
        <v>55</v>
      </c>
      <c r="K329" s="36" t="s">
        <v>60</v>
      </c>
      <c r="L329" s="10" t="s">
        <v>1435</v>
      </c>
      <c r="M329" s="11">
        <v>35</v>
      </c>
      <c r="N329" s="21">
        <v>45020</v>
      </c>
      <c r="O329" s="20">
        <v>7.2222222224809229E-2</v>
      </c>
      <c r="P329" s="20">
        <v>0.17152777777664596</v>
      </c>
      <c r="Q329" s="20">
        <v>9.9305555551836733E-2</v>
      </c>
      <c r="R329" s="20">
        <v>1.4583333333333334E-2</v>
      </c>
      <c r="S329" s="20">
        <v>8.4722222218503396E-2</v>
      </c>
      <c r="T329" s="10" t="s">
        <v>1400</v>
      </c>
    </row>
    <row r="330" spans="1:20">
      <c r="A330" s="12">
        <v>329</v>
      </c>
      <c r="B330" s="36" t="s">
        <v>911</v>
      </c>
      <c r="C330" s="12">
        <v>1</v>
      </c>
      <c r="D330" s="20">
        <v>45020.018055555556</v>
      </c>
      <c r="E330" s="20">
        <v>45020.111805555556</v>
      </c>
      <c r="F330" s="36" t="s">
        <v>58</v>
      </c>
      <c r="G330" s="36" t="s">
        <v>48</v>
      </c>
      <c r="H330" s="36" t="s">
        <v>1424</v>
      </c>
      <c r="I330" s="11">
        <v>38.89</v>
      </c>
      <c r="J330" s="36" t="s">
        <v>51</v>
      </c>
      <c r="K330" s="36" t="s">
        <v>56</v>
      </c>
      <c r="L330" s="10" t="s">
        <v>1693</v>
      </c>
      <c r="M330" s="11">
        <v>207</v>
      </c>
      <c r="N330" s="21">
        <v>45020</v>
      </c>
      <c r="O330" s="20">
        <v>1.8055555556202307E-2</v>
      </c>
      <c r="P330" s="20">
        <v>0.11180555555620231</v>
      </c>
      <c r="Q330" s="20">
        <v>0.10416666666666667</v>
      </c>
      <c r="R330" s="20">
        <v>9.6527777777777782E-2</v>
      </c>
      <c r="S330" s="20">
        <v>0</v>
      </c>
      <c r="T330" s="10" t="s">
        <v>1401</v>
      </c>
    </row>
    <row r="331" spans="1:20">
      <c r="A331" s="12">
        <v>330</v>
      </c>
      <c r="B331" s="36" t="s">
        <v>256</v>
      </c>
      <c r="C331" s="12">
        <v>6</v>
      </c>
      <c r="D331" s="20">
        <v>45020.076388888891</v>
      </c>
      <c r="E331" s="20">
        <v>45020.164583333331</v>
      </c>
      <c r="F331" s="36" t="s">
        <v>78</v>
      </c>
      <c r="G331" s="36" t="s">
        <v>74</v>
      </c>
      <c r="H331" s="36" t="s">
        <v>1424</v>
      </c>
      <c r="I331" s="11">
        <v>32.17</v>
      </c>
      <c r="J331" s="36" t="s">
        <v>51</v>
      </c>
      <c r="K331" s="36" t="s">
        <v>56</v>
      </c>
      <c r="L331" s="10" t="s">
        <v>1694</v>
      </c>
      <c r="M331" s="11">
        <v>217</v>
      </c>
      <c r="N331" s="21">
        <v>45020</v>
      </c>
      <c r="O331" s="20">
        <v>7.6388888890505768E-2</v>
      </c>
      <c r="P331" s="20">
        <v>0.16458333333139308</v>
      </c>
      <c r="Q331" s="20">
        <v>9.8611111107553981E-2</v>
      </c>
      <c r="R331" s="20">
        <v>9.7222222222222224E-2</v>
      </c>
      <c r="S331" s="20">
        <v>0</v>
      </c>
      <c r="T331" s="10" t="s">
        <v>1401</v>
      </c>
    </row>
    <row r="332" spans="1:20">
      <c r="A332" s="12">
        <v>331</v>
      </c>
      <c r="B332" s="36" t="s">
        <v>914</v>
      </c>
      <c r="C332" s="12">
        <v>3</v>
      </c>
      <c r="D332" s="20">
        <v>45020.129166666666</v>
      </c>
      <c r="E332" s="20">
        <v>45020.261805555558</v>
      </c>
      <c r="F332" s="36" t="s">
        <v>40</v>
      </c>
      <c r="G332" s="36" t="s">
        <v>41</v>
      </c>
      <c r="H332" s="36" t="s">
        <v>1423</v>
      </c>
      <c r="I332" s="11">
        <v>36.61</v>
      </c>
      <c r="J332" s="36" t="s">
        <v>55</v>
      </c>
      <c r="K332" s="36" t="s">
        <v>103</v>
      </c>
      <c r="L332" s="10" t="s">
        <v>1695</v>
      </c>
      <c r="M332" s="11">
        <v>173</v>
      </c>
      <c r="N332" s="21">
        <v>45020</v>
      </c>
      <c r="O332" s="20">
        <v>0.12916666666569654</v>
      </c>
      <c r="P332" s="20">
        <v>0.2618055555576575</v>
      </c>
      <c r="Q332" s="20">
        <v>0.13263888889196096</v>
      </c>
      <c r="R332" s="20">
        <v>8.4027777777777785E-2</v>
      </c>
      <c r="S332" s="20">
        <v>4.8611111114183175E-2</v>
      </c>
      <c r="T332" s="10" t="s">
        <v>1400</v>
      </c>
    </row>
    <row r="333" spans="1:20">
      <c r="A333" s="12">
        <v>332</v>
      </c>
      <c r="B333" s="36" t="s">
        <v>224</v>
      </c>
      <c r="C333" s="12">
        <v>1</v>
      </c>
      <c r="D333" s="20">
        <v>45020.009722222225</v>
      </c>
      <c r="E333" s="20">
        <v>45020.061805555553</v>
      </c>
      <c r="F333" s="36" t="s">
        <v>58</v>
      </c>
      <c r="G333" s="36" t="s">
        <v>48</v>
      </c>
      <c r="H333" s="36" t="s">
        <v>1423</v>
      </c>
      <c r="I333" s="11">
        <v>25.21</v>
      </c>
      <c r="J333" s="36" t="s">
        <v>55</v>
      </c>
      <c r="K333" s="36" t="s">
        <v>76</v>
      </c>
      <c r="L333" s="10" t="s">
        <v>1448</v>
      </c>
      <c r="M333" s="11">
        <v>120</v>
      </c>
      <c r="N333" s="21">
        <v>45020</v>
      </c>
      <c r="O333" s="20">
        <v>9.7222222248092294E-3</v>
      </c>
      <c r="P333" s="20">
        <v>6.1805555553291924E-2</v>
      </c>
      <c r="Q333" s="20">
        <v>5.2083333328482695E-2</v>
      </c>
      <c r="R333" s="20">
        <v>1.1805555555555555E-2</v>
      </c>
      <c r="S333" s="20">
        <v>4.027777777292714E-2</v>
      </c>
      <c r="T333" s="10" t="s">
        <v>1400</v>
      </c>
    </row>
    <row r="334" spans="1:20">
      <c r="A334" s="12">
        <v>333</v>
      </c>
      <c r="B334" s="36" t="s">
        <v>325</v>
      </c>
      <c r="C334" s="12">
        <v>1</v>
      </c>
      <c r="D334" s="20">
        <v>45020.131944444445</v>
      </c>
      <c r="E334" s="20">
        <v>45020.186805555553</v>
      </c>
      <c r="F334" s="36" t="s">
        <v>40</v>
      </c>
      <c r="G334" s="36" t="s">
        <v>41</v>
      </c>
      <c r="H334" s="36" t="s">
        <v>1424</v>
      </c>
      <c r="I334" s="11">
        <v>13.19</v>
      </c>
      <c r="J334" s="36" t="s">
        <v>44</v>
      </c>
      <c r="K334" s="36" t="s">
        <v>103</v>
      </c>
      <c r="L334" s="10" t="s">
        <v>1566</v>
      </c>
      <c r="M334" s="11">
        <v>72</v>
      </c>
      <c r="N334" s="21">
        <v>45020</v>
      </c>
      <c r="O334" s="20">
        <v>0.13194444444525288</v>
      </c>
      <c r="P334" s="20">
        <v>0.18680555555329192</v>
      </c>
      <c r="Q334" s="20">
        <v>5.486111110803904E-2</v>
      </c>
      <c r="R334" s="20">
        <v>4.2361111111111113E-2</v>
      </c>
      <c r="S334" s="20">
        <v>1.2499999996927913E-2</v>
      </c>
      <c r="T334" s="10" t="s">
        <v>1400</v>
      </c>
    </row>
    <row r="335" spans="1:20">
      <c r="A335" s="12">
        <v>334</v>
      </c>
      <c r="B335" s="36" t="s">
        <v>917</v>
      </c>
      <c r="C335" s="12">
        <v>4</v>
      </c>
      <c r="D335" s="20">
        <v>45020.118750000001</v>
      </c>
      <c r="E335" s="20">
        <v>45020.271527777775</v>
      </c>
      <c r="F335" s="36" t="s">
        <v>105</v>
      </c>
      <c r="G335" s="36" t="s">
        <v>74</v>
      </c>
      <c r="H335" s="36" t="s">
        <v>1424</v>
      </c>
      <c r="I335" s="11">
        <v>17.5</v>
      </c>
      <c r="J335" s="36" t="s">
        <v>44</v>
      </c>
      <c r="K335" s="36" t="s">
        <v>76</v>
      </c>
      <c r="L335" s="10" t="s">
        <v>1696</v>
      </c>
      <c r="M335" s="11">
        <v>173</v>
      </c>
      <c r="N335" s="21">
        <v>45020</v>
      </c>
      <c r="O335" s="20">
        <v>0.11875000000145519</v>
      </c>
      <c r="P335" s="20">
        <v>0.27152777777519077</v>
      </c>
      <c r="Q335" s="20">
        <v>0.15277777777373558</v>
      </c>
      <c r="R335" s="20">
        <v>0.10833333333333334</v>
      </c>
      <c r="S335" s="20">
        <v>4.4444444440402242E-2</v>
      </c>
      <c r="T335" s="10" t="s">
        <v>1400</v>
      </c>
    </row>
    <row r="336" spans="1:20">
      <c r="A336" s="12">
        <v>335</v>
      </c>
      <c r="B336" s="36" t="s">
        <v>919</v>
      </c>
      <c r="C336" s="12">
        <v>3</v>
      </c>
      <c r="D336" s="20">
        <v>45020.080555555556</v>
      </c>
      <c r="E336" s="20">
        <v>45020.131249999999</v>
      </c>
      <c r="F336" s="36" t="s">
        <v>40</v>
      </c>
      <c r="G336" s="36" t="s">
        <v>48</v>
      </c>
      <c r="H336" s="36" t="s">
        <v>1423</v>
      </c>
      <c r="I336" s="11">
        <v>41.56</v>
      </c>
      <c r="J336" s="36" t="s">
        <v>44</v>
      </c>
      <c r="K336" s="36" t="s">
        <v>52</v>
      </c>
      <c r="L336" s="10" t="s">
        <v>1697</v>
      </c>
      <c r="M336" s="11">
        <v>114</v>
      </c>
      <c r="N336" s="21">
        <v>45020</v>
      </c>
      <c r="O336" s="20">
        <v>8.0555555556202307E-2</v>
      </c>
      <c r="P336" s="20">
        <v>0.13124999999854481</v>
      </c>
      <c r="Q336" s="20">
        <v>5.0694444442342501E-2</v>
      </c>
      <c r="R336" s="20">
        <v>4.791666666666667E-2</v>
      </c>
      <c r="S336" s="20">
        <v>2.7777777756758382E-3</v>
      </c>
      <c r="T336" s="10" t="s">
        <v>1400</v>
      </c>
    </row>
    <row r="337" spans="1:20">
      <c r="A337" s="12">
        <v>336</v>
      </c>
      <c r="B337" s="36" t="s">
        <v>920</v>
      </c>
      <c r="C337" s="12">
        <v>5</v>
      </c>
      <c r="D337" s="20">
        <v>45020.065972222219</v>
      </c>
      <c r="E337" s="20">
        <v>45020.20208333333</v>
      </c>
      <c r="F337" s="36" t="s">
        <v>58</v>
      </c>
      <c r="G337" s="36" t="s">
        <v>41</v>
      </c>
      <c r="H337" s="36" t="s">
        <v>1424</v>
      </c>
      <c r="I337" s="11">
        <v>17.93</v>
      </c>
      <c r="J337" s="36" t="s">
        <v>44</v>
      </c>
      <c r="K337" s="36" t="s">
        <v>76</v>
      </c>
      <c r="L337" s="10" t="s">
        <v>1698</v>
      </c>
      <c r="M337" s="11">
        <v>158</v>
      </c>
      <c r="N337" s="21">
        <v>45020</v>
      </c>
      <c r="O337" s="20">
        <v>6.5972222218988463E-2</v>
      </c>
      <c r="P337" s="20">
        <v>0.20208333332993789</v>
      </c>
      <c r="Q337" s="20">
        <v>0.13611111111094942</v>
      </c>
      <c r="R337" s="20">
        <v>4.5138888888888888E-2</v>
      </c>
      <c r="S337" s="20">
        <v>9.0972222222060528E-2</v>
      </c>
      <c r="T337" s="10" t="s">
        <v>1400</v>
      </c>
    </row>
    <row r="338" spans="1:20">
      <c r="A338" s="12">
        <v>337</v>
      </c>
      <c r="B338" s="36" t="s">
        <v>922</v>
      </c>
      <c r="C338" s="12">
        <v>2</v>
      </c>
      <c r="D338" s="20">
        <v>45020.068055555559</v>
      </c>
      <c r="E338" s="20">
        <v>45020.188194444447</v>
      </c>
      <c r="F338" s="36" t="s">
        <v>47</v>
      </c>
      <c r="G338" s="36" t="s">
        <v>41</v>
      </c>
      <c r="H338" s="36" t="s">
        <v>1424</v>
      </c>
      <c r="I338" s="11">
        <v>19.28</v>
      </c>
      <c r="J338" s="36" t="s">
        <v>55</v>
      </c>
      <c r="K338" s="36" t="s">
        <v>52</v>
      </c>
      <c r="L338" s="10" t="s">
        <v>1699</v>
      </c>
      <c r="M338" s="11">
        <v>100</v>
      </c>
      <c r="N338" s="21">
        <v>45020</v>
      </c>
      <c r="O338" s="20">
        <v>6.805555555911269E-2</v>
      </c>
      <c r="P338" s="20">
        <v>0.18819444444670808</v>
      </c>
      <c r="Q338" s="20">
        <v>0.12013888888759539</v>
      </c>
      <c r="R338" s="20">
        <v>4.027777777777778E-2</v>
      </c>
      <c r="S338" s="20">
        <v>7.9861111109817612E-2</v>
      </c>
      <c r="T338" s="10" t="s">
        <v>1400</v>
      </c>
    </row>
    <row r="339" spans="1:20">
      <c r="A339" s="12">
        <v>338</v>
      </c>
      <c r="B339" s="36" t="s">
        <v>924</v>
      </c>
      <c r="C339" s="12">
        <v>2</v>
      </c>
      <c r="D339" s="20">
        <v>45020.022222222222</v>
      </c>
      <c r="E339" s="20">
        <v>45020.145833333336</v>
      </c>
      <c r="F339" s="36" t="s">
        <v>47</v>
      </c>
      <c r="G339" s="36" t="s">
        <v>48</v>
      </c>
      <c r="H339" s="36" t="s">
        <v>1423</v>
      </c>
      <c r="I339" s="11">
        <v>30.62</v>
      </c>
      <c r="J339" s="36" t="s">
        <v>55</v>
      </c>
      <c r="K339" s="36" t="s">
        <v>90</v>
      </c>
      <c r="L339" s="10" t="s">
        <v>1700</v>
      </c>
      <c r="M339" s="11">
        <v>279</v>
      </c>
      <c r="N339" s="21">
        <v>45020</v>
      </c>
      <c r="O339" s="20">
        <v>2.2222222221898846E-2</v>
      </c>
      <c r="P339" s="20">
        <v>0.14583333333575865</v>
      </c>
      <c r="Q339" s="20">
        <v>0.12361111111385981</v>
      </c>
      <c r="R339" s="20">
        <v>9.930555555555555E-2</v>
      </c>
      <c r="S339" s="20">
        <v>2.4305555558304257E-2</v>
      </c>
      <c r="T339" s="10" t="s">
        <v>1400</v>
      </c>
    </row>
    <row r="340" spans="1:20">
      <c r="A340" s="12">
        <v>339</v>
      </c>
      <c r="B340" s="36" t="s">
        <v>926</v>
      </c>
      <c r="C340" s="12">
        <v>2</v>
      </c>
      <c r="D340" s="20">
        <v>45020</v>
      </c>
      <c r="E340" s="20">
        <v>45020.084027777775</v>
      </c>
      <c r="F340" s="36" t="s">
        <v>78</v>
      </c>
      <c r="G340" s="36" t="s">
        <v>74</v>
      </c>
      <c r="H340" s="36" t="s">
        <v>1423</v>
      </c>
      <c r="I340" s="11">
        <v>19.600000000000001</v>
      </c>
      <c r="J340" s="36" t="s">
        <v>55</v>
      </c>
      <c r="K340" s="36" t="s">
        <v>1427</v>
      </c>
      <c r="L340" s="10" t="s">
        <v>1701</v>
      </c>
      <c r="M340" s="11">
        <v>104</v>
      </c>
      <c r="N340" s="21">
        <v>45020</v>
      </c>
      <c r="O340" s="20">
        <v>0</v>
      </c>
      <c r="P340" s="20">
        <v>8.4027777775190771E-2</v>
      </c>
      <c r="Q340" s="20">
        <v>8.4027777775190771E-2</v>
      </c>
      <c r="R340" s="20">
        <v>3.1944444444444442E-2</v>
      </c>
      <c r="S340" s="20">
        <v>5.2083333330746329E-2</v>
      </c>
      <c r="T340" s="10" t="s">
        <v>1400</v>
      </c>
    </row>
    <row r="341" spans="1:20">
      <c r="A341" s="12">
        <v>340</v>
      </c>
      <c r="B341" s="36" t="s">
        <v>928</v>
      </c>
      <c r="C341" s="12">
        <v>1</v>
      </c>
      <c r="D341" s="20">
        <v>45020.05</v>
      </c>
      <c r="E341" s="20">
        <v>45020.193055555559</v>
      </c>
      <c r="F341" s="36" t="s">
        <v>78</v>
      </c>
      <c r="G341" s="36" t="s">
        <v>48</v>
      </c>
      <c r="H341" s="36" t="s">
        <v>1424</v>
      </c>
      <c r="I341" s="11">
        <v>38.520000000000003</v>
      </c>
      <c r="J341" s="36" t="s">
        <v>44</v>
      </c>
      <c r="K341" s="36" t="s">
        <v>1426</v>
      </c>
      <c r="L341" s="10" t="s">
        <v>1702</v>
      </c>
      <c r="M341" s="11">
        <v>164</v>
      </c>
      <c r="N341" s="21">
        <v>45020</v>
      </c>
      <c r="O341" s="20">
        <v>5.0000000002910383E-2</v>
      </c>
      <c r="P341" s="20">
        <v>0.19305555555911269</v>
      </c>
      <c r="Q341" s="20">
        <v>0.14305555555620231</v>
      </c>
      <c r="R341" s="20">
        <v>6.3194444444444442E-2</v>
      </c>
      <c r="S341" s="20">
        <v>7.9861111111757865E-2</v>
      </c>
      <c r="T341" s="10" t="s">
        <v>1400</v>
      </c>
    </row>
    <row r="342" spans="1:20">
      <c r="A342" s="12">
        <v>341</v>
      </c>
      <c r="B342" s="36" t="s">
        <v>930</v>
      </c>
      <c r="C342" s="12">
        <v>5</v>
      </c>
      <c r="D342" s="20">
        <v>45020.086805555555</v>
      </c>
      <c r="E342" s="20">
        <v>45020.179861111108</v>
      </c>
      <c r="F342" s="36" t="s">
        <v>78</v>
      </c>
      <c r="G342" s="36" t="s">
        <v>74</v>
      </c>
      <c r="H342" s="36" t="s">
        <v>1424</v>
      </c>
      <c r="I342" s="11">
        <v>47.05</v>
      </c>
      <c r="J342" s="36" t="s">
        <v>44</v>
      </c>
      <c r="K342" s="36" t="s">
        <v>1427</v>
      </c>
      <c r="L342" s="10" t="s">
        <v>1703</v>
      </c>
      <c r="M342" s="11">
        <v>177</v>
      </c>
      <c r="N342" s="21">
        <v>45020</v>
      </c>
      <c r="O342" s="20">
        <v>8.6805555554747116E-2</v>
      </c>
      <c r="P342" s="20">
        <v>0.17986111110803904</v>
      </c>
      <c r="Q342" s="20">
        <v>9.3055555553291924E-2</v>
      </c>
      <c r="R342" s="20">
        <v>6.1111111111111109E-2</v>
      </c>
      <c r="S342" s="20">
        <v>3.1944444442180808E-2</v>
      </c>
      <c r="T342" s="10" t="s">
        <v>1400</v>
      </c>
    </row>
    <row r="343" spans="1:20">
      <c r="A343" s="12">
        <v>342</v>
      </c>
      <c r="B343" s="36" t="s">
        <v>932</v>
      </c>
      <c r="C343" s="12">
        <v>5</v>
      </c>
      <c r="D343" s="20">
        <v>45020.104166666664</v>
      </c>
      <c r="E343" s="20">
        <v>45020.257638888892</v>
      </c>
      <c r="F343" s="36" t="s">
        <v>78</v>
      </c>
      <c r="G343" s="36" t="s">
        <v>74</v>
      </c>
      <c r="H343" s="36" t="s">
        <v>1424</v>
      </c>
      <c r="I343" s="11">
        <v>20.059999999999999</v>
      </c>
      <c r="J343" s="36" t="s">
        <v>44</v>
      </c>
      <c r="K343" s="36" t="s">
        <v>56</v>
      </c>
      <c r="L343" s="10" t="s">
        <v>1616</v>
      </c>
      <c r="M343" s="11">
        <v>102</v>
      </c>
      <c r="N343" s="21">
        <v>45020</v>
      </c>
      <c r="O343" s="20">
        <v>0.10416666666424135</v>
      </c>
      <c r="P343" s="20">
        <v>0.25763888889196096</v>
      </c>
      <c r="Q343" s="20">
        <v>0.15347222222771961</v>
      </c>
      <c r="R343" s="20">
        <v>3.7499999999999999E-2</v>
      </c>
      <c r="S343" s="20">
        <v>0.11597222222771961</v>
      </c>
      <c r="T343" s="10" t="s">
        <v>1400</v>
      </c>
    </row>
    <row r="344" spans="1:20">
      <c r="A344" s="12">
        <v>343</v>
      </c>
      <c r="B344" s="36" t="s">
        <v>934</v>
      </c>
      <c r="C344" s="12">
        <v>1</v>
      </c>
      <c r="D344" s="20">
        <v>45020.163888888892</v>
      </c>
      <c r="E344" s="20">
        <v>45020.239583333336</v>
      </c>
      <c r="F344" s="36" t="s">
        <v>47</v>
      </c>
      <c r="G344" s="36" t="s">
        <v>48</v>
      </c>
      <c r="H344" s="36" t="s">
        <v>1424</v>
      </c>
      <c r="I344" s="11">
        <v>23.01</v>
      </c>
      <c r="J344" s="36" t="s">
        <v>51</v>
      </c>
      <c r="K344" s="36" t="s">
        <v>1427</v>
      </c>
      <c r="L344" s="10" t="s">
        <v>1704</v>
      </c>
      <c r="M344" s="11">
        <v>137</v>
      </c>
      <c r="N344" s="21">
        <v>45020</v>
      </c>
      <c r="O344" s="20">
        <v>0.16388888889196096</v>
      </c>
      <c r="P344" s="20">
        <v>0.23958333333575865</v>
      </c>
      <c r="Q344" s="20">
        <v>8.6111111110464364E-2</v>
      </c>
      <c r="R344" s="20">
        <v>7.013888888888889E-2</v>
      </c>
      <c r="S344" s="20">
        <v>5.5555555549088032E-3</v>
      </c>
      <c r="T344" s="10" t="s">
        <v>1400</v>
      </c>
    </row>
    <row r="345" spans="1:20">
      <c r="A345" s="12">
        <v>344</v>
      </c>
      <c r="B345" s="36" t="s">
        <v>935</v>
      </c>
      <c r="C345" s="12">
        <v>3</v>
      </c>
      <c r="D345" s="20">
        <v>45020.031944444447</v>
      </c>
      <c r="E345" s="20">
        <v>45020.086111111108</v>
      </c>
      <c r="F345" s="36" t="s">
        <v>58</v>
      </c>
      <c r="G345" s="36" t="s">
        <v>48</v>
      </c>
      <c r="H345" s="36" t="s">
        <v>1424</v>
      </c>
      <c r="I345" s="11">
        <v>33.01</v>
      </c>
      <c r="J345" s="36" t="s">
        <v>51</v>
      </c>
      <c r="K345" s="36" t="s">
        <v>60</v>
      </c>
      <c r="L345" s="10" t="s">
        <v>1705</v>
      </c>
      <c r="M345" s="11">
        <v>183</v>
      </c>
      <c r="N345" s="21">
        <v>45020</v>
      </c>
      <c r="O345" s="20">
        <v>3.1944444446708076E-2</v>
      </c>
      <c r="P345" s="20">
        <v>8.611111110803904E-2</v>
      </c>
      <c r="Q345" s="20">
        <v>6.4583333327997636E-2</v>
      </c>
      <c r="R345" s="20">
        <v>5.9722222222222225E-2</v>
      </c>
      <c r="S345" s="20">
        <v>0</v>
      </c>
      <c r="T345" s="10" t="s">
        <v>1401</v>
      </c>
    </row>
    <row r="346" spans="1:20">
      <c r="A346" s="12">
        <v>345</v>
      </c>
      <c r="B346" s="36" t="s">
        <v>226</v>
      </c>
      <c r="C346" s="12">
        <v>3</v>
      </c>
      <c r="D346" s="20">
        <v>45020.054166666669</v>
      </c>
      <c r="E346" s="20">
        <v>45020.179861111108</v>
      </c>
      <c r="F346" s="36" t="s">
        <v>40</v>
      </c>
      <c r="G346" s="36" t="s">
        <v>48</v>
      </c>
      <c r="H346" s="36" t="s">
        <v>1424</v>
      </c>
      <c r="I346" s="11">
        <v>13.98</v>
      </c>
      <c r="J346" s="36" t="s">
        <v>51</v>
      </c>
      <c r="K346" s="36" t="s">
        <v>60</v>
      </c>
      <c r="L346" s="10" t="s">
        <v>1506</v>
      </c>
      <c r="M346" s="11">
        <v>38</v>
      </c>
      <c r="N346" s="21">
        <v>45020</v>
      </c>
      <c r="O346" s="20">
        <v>5.4166666668606922E-2</v>
      </c>
      <c r="P346" s="20">
        <v>0.17986111110803904</v>
      </c>
      <c r="Q346" s="20">
        <v>0.13611111110609878</v>
      </c>
      <c r="R346" s="20">
        <v>1.2500000000000001E-2</v>
      </c>
      <c r="S346" s="20">
        <v>0.11319444443943212</v>
      </c>
      <c r="T346" s="10" t="s">
        <v>1400</v>
      </c>
    </row>
    <row r="347" spans="1:20">
      <c r="A347" s="12">
        <v>346</v>
      </c>
      <c r="B347" s="36" t="s">
        <v>228</v>
      </c>
      <c r="C347" s="12">
        <v>5</v>
      </c>
      <c r="D347" s="20">
        <v>45020.027777777781</v>
      </c>
      <c r="E347" s="20">
        <v>45020.163888888892</v>
      </c>
      <c r="F347" s="36" t="s">
        <v>47</v>
      </c>
      <c r="G347" s="36" t="s">
        <v>48</v>
      </c>
      <c r="H347" s="36" t="s">
        <v>1423</v>
      </c>
      <c r="I347" s="11">
        <v>35.93</v>
      </c>
      <c r="J347" s="36" t="s">
        <v>55</v>
      </c>
      <c r="K347" s="36" t="s">
        <v>76</v>
      </c>
      <c r="L347" s="10" t="s">
        <v>1468</v>
      </c>
      <c r="M347" s="11">
        <v>72</v>
      </c>
      <c r="N347" s="21">
        <v>45020</v>
      </c>
      <c r="O347" s="20">
        <v>2.7777777781011537E-2</v>
      </c>
      <c r="P347" s="20">
        <v>0.16388888889196096</v>
      </c>
      <c r="Q347" s="20">
        <v>0.13611111111094942</v>
      </c>
      <c r="R347" s="20">
        <v>1.5277777777777777E-2</v>
      </c>
      <c r="S347" s="20">
        <v>0.12083333333317164</v>
      </c>
      <c r="T347" s="10" t="s">
        <v>1400</v>
      </c>
    </row>
    <row r="348" spans="1:20">
      <c r="A348" s="12">
        <v>347</v>
      </c>
      <c r="B348" s="36" t="s">
        <v>230</v>
      </c>
      <c r="C348" s="12">
        <v>4</v>
      </c>
      <c r="D348" s="20">
        <v>45020.075694444444</v>
      </c>
      <c r="E348" s="20">
        <v>45020.19027777778</v>
      </c>
      <c r="F348" s="36" t="s">
        <v>40</v>
      </c>
      <c r="G348" s="36" t="s">
        <v>48</v>
      </c>
      <c r="H348" s="36" t="s">
        <v>1424</v>
      </c>
      <c r="I348" s="11">
        <v>48.52</v>
      </c>
      <c r="J348" s="36" t="s">
        <v>55</v>
      </c>
      <c r="K348" s="36" t="s">
        <v>60</v>
      </c>
      <c r="L348" s="10" t="s">
        <v>1435</v>
      </c>
      <c r="M348" s="11">
        <v>70</v>
      </c>
      <c r="N348" s="21">
        <v>45020</v>
      </c>
      <c r="O348" s="20">
        <v>7.5694444443797693E-2</v>
      </c>
      <c r="P348" s="20">
        <v>0.19027777777955635</v>
      </c>
      <c r="Q348" s="20">
        <v>0.11458333333575865</v>
      </c>
      <c r="R348" s="20">
        <v>3.0555555555555555E-2</v>
      </c>
      <c r="S348" s="20">
        <v>8.4027777780203095E-2</v>
      </c>
      <c r="T348" s="10" t="s">
        <v>1400</v>
      </c>
    </row>
    <row r="349" spans="1:20">
      <c r="A349" s="12">
        <v>348</v>
      </c>
      <c r="B349" s="36" t="s">
        <v>937</v>
      </c>
      <c r="C349" s="12">
        <v>2</v>
      </c>
      <c r="D349" s="20">
        <v>45020.053472222222</v>
      </c>
      <c r="E349" s="20">
        <v>45020.207638888889</v>
      </c>
      <c r="F349" s="36" t="s">
        <v>58</v>
      </c>
      <c r="G349" s="36" t="s">
        <v>48</v>
      </c>
      <c r="H349" s="36" t="s">
        <v>1424</v>
      </c>
      <c r="I349" s="11">
        <v>30.78</v>
      </c>
      <c r="J349" s="36" t="s">
        <v>51</v>
      </c>
      <c r="K349" s="36" t="s">
        <v>103</v>
      </c>
      <c r="L349" s="10" t="s">
        <v>1459</v>
      </c>
      <c r="M349" s="11">
        <v>86</v>
      </c>
      <c r="N349" s="21">
        <v>45020</v>
      </c>
      <c r="O349" s="20">
        <v>5.3472222221898846E-2</v>
      </c>
      <c r="P349" s="20">
        <v>0.20763888888905058</v>
      </c>
      <c r="Q349" s="20">
        <v>0.16458333333381839</v>
      </c>
      <c r="R349" s="20">
        <v>6.1111111111111109E-2</v>
      </c>
      <c r="S349" s="20">
        <v>9.3055555556040614E-2</v>
      </c>
      <c r="T349" s="10" t="s">
        <v>1400</v>
      </c>
    </row>
    <row r="350" spans="1:20">
      <c r="A350" s="12">
        <v>349</v>
      </c>
      <c r="B350" s="36" t="s">
        <v>939</v>
      </c>
      <c r="C350" s="12">
        <v>1</v>
      </c>
      <c r="D350" s="20">
        <v>45020.158333333333</v>
      </c>
      <c r="E350" s="20">
        <v>45020.313194444447</v>
      </c>
      <c r="F350" s="36" t="s">
        <v>47</v>
      </c>
      <c r="G350" s="36" t="s">
        <v>74</v>
      </c>
      <c r="H350" s="36" t="s">
        <v>1424</v>
      </c>
      <c r="I350" s="11">
        <v>40.630000000000003</v>
      </c>
      <c r="J350" s="36" t="s">
        <v>51</v>
      </c>
      <c r="K350" s="36" t="s">
        <v>52</v>
      </c>
      <c r="L350" s="10" t="s">
        <v>1706</v>
      </c>
      <c r="M350" s="11">
        <v>152</v>
      </c>
      <c r="N350" s="21">
        <v>45020</v>
      </c>
      <c r="O350" s="20">
        <v>0.15833333333284827</v>
      </c>
      <c r="P350" s="20">
        <v>0.31319444444670808</v>
      </c>
      <c r="Q350" s="20">
        <v>0.16527777778052646</v>
      </c>
      <c r="R350" s="20">
        <v>5.9027777777777776E-2</v>
      </c>
      <c r="S350" s="20">
        <v>9.5833333336082016E-2</v>
      </c>
      <c r="T350" s="10" t="s">
        <v>1400</v>
      </c>
    </row>
    <row r="351" spans="1:20">
      <c r="A351" s="12">
        <v>350</v>
      </c>
      <c r="B351" s="36" t="s">
        <v>941</v>
      </c>
      <c r="C351" s="12">
        <v>6</v>
      </c>
      <c r="D351" s="20">
        <v>45020.024305555555</v>
      </c>
      <c r="E351" s="20">
        <v>45020.124305555553</v>
      </c>
      <c r="F351" s="36" t="s">
        <v>47</v>
      </c>
      <c r="G351" s="36" t="s">
        <v>74</v>
      </c>
      <c r="H351" s="36" t="s">
        <v>1423</v>
      </c>
      <c r="I351" s="11">
        <v>36.21</v>
      </c>
      <c r="J351" s="36" t="s">
        <v>55</v>
      </c>
      <c r="K351" s="36" t="s">
        <v>64</v>
      </c>
      <c r="L351" s="10" t="s">
        <v>1431</v>
      </c>
      <c r="M351" s="11">
        <v>143</v>
      </c>
      <c r="N351" s="21">
        <v>45020</v>
      </c>
      <c r="O351" s="20">
        <v>2.4305555554747116E-2</v>
      </c>
      <c r="P351" s="20">
        <v>0.12430555555329192</v>
      </c>
      <c r="Q351" s="20">
        <v>9.9999999998544808E-2</v>
      </c>
      <c r="R351" s="20">
        <v>7.5694444444444439E-2</v>
      </c>
      <c r="S351" s="20">
        <v>2.4305555554100369E-2</v>
      </c>
      <c r="T351" s="10" t="s">
        <v>1400</v>
      </c>
    </row>
    <row r="352" spans="1:20">
      <c r="A352" s="12">
        <v>351</v>
      </c>
      <c r="B352" s="36" t="s">
        <v>943</v>
      </c>
      <c r="C352" s="12">
        <v>6</v>
      </c>
      <c r="D352" s="20">
        <v>45020.161111111112</v>
      </c>
      <c r="E352" s="20">
        <v>45020.256249999999</v>
      </c>
      <c r="F352" s="36" t="s">
        <v>105</v>
      </c>
      <c r="G352" s="36" t="s">
        <v>74</v>
      </c>
      <c r="H352" s="36" t="s">
        <v>1424</v>
      </c>
      <c r="I352" s="11">
        <v>48.93</v>
      </c>
      <c r="J352" s="36" t="s">
        <v>44</v>
      </c>
      <c r="K352" s="36" t="s">
        <v>52</v>
      </c>
      <c r="L352" s="10" t="s">
        <v>1679</v>
      </c>
      <c r="M352" s="11">
        <v>201</v>
      </c>
      <c r="N352" s="21">
        <v>45020</v>
      </c>
      <c r="O352" s="20">
        <v>0.16111111111240461</v>
      </c>
      <c r="P352" s="20">
        <v>0.25624999999854481</v>
      </c>
      <c r="Q352" s="20">
        <v>9.5138888886140194E-2</v>
      </c>
      <c r="R352" s="20">
        <v>1.7361111111111112E-2</v>
      </c>
      <c r="S352" s="20">
        <v>7.7777777775029089E-2</v>
      </c>
      <c r="T352" s="10" t="s">
        <v>1400</v>
      </c>
    </row>
    <row r="353" spans="1:20">
      <c r="A353" s="12">
        <v>352</v>
      </c>
      <c r="B353" s="36" t="s">
        <v>232</v>
      </c>
      <c r="C353" s="12">
        <v>3</v>
      </c>
      <c r="D353" s="20">
        <v>45020.011805555558</v>
      </c>
      <c r="E353" s="20">
        <v>45020.120138888888</v>
      </c>
      <c r="F353" s="36" t="s">
        <v>78</v>
      </c>
      <c r="G353" s="36" t="s">
        <v>74</v>
      </c>
      <c r="H353" s="36" t="s">
        <v>49</v>
      </c>
      <c r="I353" s="11">
        <v>17.55</v>
      </c>
      <c r="J353" s="36" t="s">
        <v>55</v>
      </c>
      <c r="K353" s="36" t="s">
        <v>103</v>
      </c>
      <c r="L353" s="10" t="s">
        <v>1625</v>
      </c>
      <c r="M353" s="11">
        <v>99</v>
      </c>
      <c r="N353" s="21">
        <v>45020</v>
      </c>
      <c r="O353" s="20">
        <v>1.1805555557657499E-2</v>
      </c>
      <c r="P353" s="20">
        <v>0.12013888888759539</v>
      </c>
      <c r="Q353" s="20">
        <v>0.10833333332993789</v>
      </c>
      <c r="R353" s="20">
        <v>4.8611111111111112E-3</v>
      </c>
      <c r="S353" s="20">
        <v>0.10347222221882678</v>
      </c>
      <c r="T353" s="10" t="s">
        <v>1400</v>
      </c>
    </row>
    <row r="354" spans="1:20">
      <c r="A354" s="12">
        <v>353</v>
      </c>
      <c r="B354" s="36" t="s">
        <v>945</v>
      </c>
      <c r="C354" s="12">
        <v>5</v>
      </c>
      <c r="D354" s="20">
        <v>45020.156944444447</v>
      </c>
      <c r="E354" s="20">
        <v>45020.316666666666</v>
      </c>
      <c r="F354" s="36" t="s">
        <v>47</v>
      </c>
      <c r="G354" s="36" t="s">
        <v>41</v>
      </c>
      <c r="H354" s="36" t="s">
        <v>1424</v>
      </c>
      <c r="I354" s="11">
        <v>27.37</v>
      </c>
      <c r="J354" s="36" t="s">
        <v>55</v>
      </c>
      <c r="K354" s="36" t="s">
        <v>52</v>
      </c>
      <c r="L354" s="10" t="s">
        <v>1707</v>
      </c>
      <c r="M354" s="11">
        <v>212</v>
      </c>
      <c r="N354" s="21">
        <v>45020</v>
      </c>
      <c r="O354" s="20">
        <v>0.15694444444670808</v>
      </c>
      <c r="P354" s="20">
        <v>0.31666666666569654</v>
      </c>
      <c r="Q354" s="20">
        <v>0.15972222221898846</v>
      </c>
      <c r="R354" s="20">
        <v>8.8888888888888892E-2</v>
      </c>
      <c r="S354" s="20">
        <v>7.0833333330099557E-2</v>
      </c>
      <c r="T354" s="10" t="s">
        <v>1400</v>
      </c>
    </row>
    <row r="355" spans="1:20">
      <c r="A355" s="12">
        <v>354</v>
      </c>
      <c r="B355" s="36" t="s">
        <v>947</v>
      </c>
      <c r="C355" s="12">
        <v>6</v>
      </c>
      <c r="D355" s="20">
        <v>45020.018055555556</v>
      </c>
      <c r="E355" s="20">
        <v>45020.14166666667</v>
      </c>
      <c r="F355" s="36" t="s">
        <v>47</v>
      </c>
      <c r="G355" s="36" t="s">
        <v>74</v>
      </c>
      <c r="H355" s="36" t="s">
        <v>1424</v>
      </c>
      <c r="I355" s="11">
        <v>29.58</v>
      </c>
      <c r="J355" s="36" t="s">
        <v>51</v>
      </c>
      <c r="K355" s="36" t="s">
        <v>103</v>
      </c>
      <c r="L355" s="10" t="s">
        <v>1708</v>
      </c>
      <c r="M355" s="11">
        <v>181</v>
      </c>
      <c r="N355" s="21">
        <v>45020</v>
      </c>
      <c r="O355" s="20">
        <v>1.8055555556202307E-2</v>
      </c>
      <c r="P355" s="20">
        <v>0.14166666667006211</v>
      </c>
      <c r="Q355" s="20">
        <v>0.13402777778052646</v>
      </c>
      <c r="R355" s="20">
        <v>9.5138888888888884E-2</v>
      </c>
      <c r="S355" s="20">
        <v>2.8472222224970922E-2</v>
      </c>
      <c r="T355" s="10" t="s">
        <v>1400</v>
      </c>
    </row>
    <row r="356" spans="1:20">
      <c r="A356" s="12">
        <v>355</v>
      </c>
      <c r="B356" s="36" t="s">
        <v>233</v>
      </c>
      <c r="C356" s="12">
        <v>4</v>
      </c>
      <c r="D356" s="20">
        <v>45020.070138888892</v>
      </c>
      <c r="E356" s="20">
        <v>45020.213194444441</v>
      </c>
      <c r="F356" s="36" t="s">
        <v>47</v>
      </c>
      <c r="G356" s="36" t="s">
        <v>74</v>
      </c>
      <c r="H356" s="36" t="s">
        <v>1424</v>
      </c>
      <c r="I356" s="11">
        <v>30.53</v>
      </c>
      <c r="J356" s="36" t="s">
        <v>55</v>
      </c>
      <c r="K356" s="36" t="s">
        <v>1426</v>
      </c>
      <c r="L356" s="10" t="s">
        <v>1543</v>
      </c>
      <c r="M356" s="11">
        <v>26</v>
      </c>
      <c r="N356" s="21">
        <v>45020</v>
      </c>
      <c r="O356" s="20">
        <v>7.013888889196096E-2</v>
      </c>
      <c r="P356" s="20">
        <v>0.21319444444088731</v>
      </c>
      <c r="Q356" s="20">
        <v>0.14305555554892635</v>
      </c>
      <c r="R356" s="20">
        <v>4.8611111111111112E-3</v>
      </c>
      <c r="S356" s="20">
        <v>0.13819444443781526</v>
      </c>
      <c r="T356" s="10" t="s">
        <v>1400</v>
      </c>
    </row>
    <row r="357" spans="1:20">
      <c r="A357" s="12">
        <v>356</v>
      </c>
      <c r="B357" s="36" t="s">
        <v>235</v>
      </c>
      <c r="C357" s="12">
        <v>1</v>
      </c>
      <c r="D357" s="20">
        <v>45020.008333333331</v>
      </c>
      <c r="E357" s="20">
        <v>45020.095833333333</v>
      </c>
      <c r="F357" s="36" t="s">
        <v>78</v>
      </c>
      <c r="G357" s="36" t="s">
        <v>74</v>
      </c>
      <c r="H357" s="36" t="s">
        <v>1424</v>
      </c>
      <c r="I357" s="11">
        <v>28.92</v>
      </c>
      <c r="J357" s="36" t="s">
        <v>51</v>
      </c>
      <c r="K357" s="36" t="s">
        <v>52</v>
      </c>
      <c r="L357" s="10" t="s">
        <v>1474</v>
      </c>
      <c r="M357" s="11">
        <v>36</v>
      </c>
      <c r="N357" s="21">
        <v>45020</v>
      </c>
      <c r="O357" s="20">
        <v>8.333333331393078E-3</v>
      </c>
      <c r="P357" s="20">
        <v>9.5833333332848269E-2</v>
      </c>
      <c r="Q357" s="20">
        <v>9.7916666668121863E-2</v>
      </c>
      <c r="R357" s="20">
        <v>4.8611111111111112E-3</v>
      </c>
      <c r="S357" s="20">
        <v>8.2638888890344084E-2</v>
      </c>
      <c r="T357" s="10" t="s">
        <v>1400</v>
      </c>
    </row>
    <row r="358" spans="1:20">
      <c r="A358" s="12">
        <v>357</v>
      </c>
      <c r="B358" s="36" t="s">
        <v>949</v>
      </c>
      <c r="C358" s="12">
        <v>2</v>
      </c>
      <c r="D358" s="20">
        <v>45020.054861111108</v>
      </c>
      <c r="E358" s="20">
        <v>45020.18472222222</v>
      </c>
      <c r="F358" s="36" t="s">
        <v>78</v>
      </c>
      <c r="G358" s="36" t="s">
        <v>74</v>
      </c>
      <c r="H358" s="36" t="s">
        <v>1423</v>
      </c>
      <c r="I358" s="11">
        <v>26.87</v>
      </c>
      <c r="J358" s="36" t="s">
        <v>51</v>
      </c>
      <c r="K358" s="36" t="s">
        <v>60</v>
      </c>
      <c r="L358" s="10" t="s">
        <v>1709</v>
      </c>
      <c r="M358" s="11">
        <v>168</v>
      </c>
      <c r="N358" s="21">
        <v>45020</v>
      </c>
      <c r="O358" s="20">
        <v>5.486111110803904E-2</v>
      </c>
      <c r="P358" s="20">
        <v>0.18472222222044365</v>
      </c>
      <c r="Q358" s="20">
        <v>0.14027777777907127</v>
      </c>
      <c r="R358" s="20">
        <v>6.6666666666666666E-2</v>
      </c>
      <c r="S358" s="20">
        <v>6.3194444445737949E-2</v>
      </c>
      <c r="T358" s="10" t="s">
        <v>1400</v>
      </c>
    </row>
    <row r="359" spans="1:20">
      <c r="A359" s="12">
        <v>358</v>
      </c>
      <c r="B359" s="36" t="s">
        <v>853</v>
      </c>
      <c r="C359" s="12">
        <v>5</v>
      </c>
      <c r="D359" s="20">
        <v>45020.109027777777</v>
      </c>
      <c r="E359" s="20">
        <v>45020.247916666667</v>
      </c>
      <c r="F359" s="36" t="s">
        <v>47</v>
      </c>
      <c r="G359" s="36" t="s">
        <v>41</v>
      </c>
      <c r="H359" s="36" t="s">
        <v>1424</v>
      </c>
      <c r="I359" s="11">
        <v>42.1</v>
      </c>
      <c r="J359" s="36" t="s">
        <v>55</v>
      </c>
      <c r="K359" s="36" t="s">
        <v>82</v>
      </c>
      <c r="L359" s="10" t="s">
        <v>1710</v>
      </c>
      <c r="M359" s="11">
        <v>166</v>
      </c>
      <c r="N359" s="21">
        <v>45020</v>
      </c>
      <c r="O359" s="20">
        <v>0.10902777777664596</v>
      </c>
      <c r="P359" s="20">
        <v>0.24791666666715173</v>
      </c>
      <c r="Q359" s="20">
        <v>0.13888888889050577</v>
      </c>
      <c r="R359" s="20">
        <v>0.10555555555555556</v>
      </c>
      <c r="S359" s="20">
        <v>3.3333333334950199E-2</v>
      </c>
      <c r="T359" s="10" t="s">
        <v>1400</v>
      </c>
    </row>
    <row r="360" spans="1:20">
      <c r="A360" s="12">
        <v>359</v>
      </c>
      <c r="B360" s="36" t="s">
        <v>653</v>
      </c>
      <c r="C360" s="12">
        <v>2</v>
      </c>
      <c r="D360" s="20">
        <v>45020.02847222222</v>
      </c>
      <c r="E360" s="20">
        <v>45020.173611111109</v>
      </c>
      <c r="F360" s="36" t="s">
        <v>58</v>
      </c>
      <c r="G360" s="36" t="s">
        <v>48</v>
      </c>
      <c r="H360" s="36" t="s">
        <v>1424</v>
      </c>
      <c r="I360" s="11">
        <v>12.2</v>
      </c>
      <c r="J360" s="36" t="s">
        <v>55</v>
      </c>
      <c r="K360" s="36" t="s">
        <v>1427</v>
      </c>
      <c r="L360" s="10" t="s">
        <v>1711</v>
      </c>
      <c r="M360" s="11">
        <v>190</v>
      </c>
      <c r="N360" s="21">
        <v>45020</v>
      </c>
      <c r="O360" s="20">
        <v>2.8472222220443655E-2</v>
      </c>
      <c r="P360" s="20">
        <v>0.17361111110949423</v>
      </c>
      <c r="Q360" s="20">
        <v>0.14513888888905058</v>
      </c>
      <c r="R360" s="20">
        <v>0.10069444444444445</v>
      </c>
      <c r="S360" s="20">
        <v>4.4444444444606129E-2</v>
      </c>
      <c r="T360" s="10" t="s">
        <v>1400</v>
      </c>
    </row>
    <row r="361" spans="1:20">
      <c r="A361" s="12">
        <v>360</v>
      </c>
      <c r="B361" s="36" t="s">
        <v>953</v>
      </c>
      <c r="C361" s="12">
        <v>3</v>
      </c>
      <c r="D361" s="20">
        <v>45020.048611111109</v>
      </c>
      <c r="E361" s="20">
        <v>45020.206944444442</v>
      </c>
      <c r="F361" s="36" t="s">
        <v>78</v>
      </c>
      <c r="G361" s="36" t="s">
        <v>48</v>
      </c>
      <c r="H361" s="36" t="s">
        <v>1424</v>
      </c>
      <c r="I361" s="11">
        <v>39.26</v>
      </c>
      <c r="J361" s="36" t="s">
        <v>51</v>
      </c>
      <c r="K361" s="36" t="s">
        <v>1427</v>
      </c>
      <c r="L361" s="10" t="s">
        <v>1712</v>
      </c>
      <c r="M361" s="11">
        <v>233</v>
      </c>
      <c r="N361" s="21">
        <v>45020</v>
      </c>
      <c r="O361" s="20">
        <v>4.8611111109494232E-2</v>
      </c>
      <c r="P361" s="20">
        <v>0.2069444444423425</v>
      </c>
      <c r="Q361" s="20">
        <v>0.16874999999951493</v>
      </c>
      <c r="R361" s="20">
        <v>0.11041666666666666</v>
      </c>
      <c r="S361" s="20">
        <v>4.7916666666181607E-2</v>
      </c>
      <c r="T361" s="10" t="s">
        <v>1400</v>
      </c>
    </row>
    <row r="362" spans="1:20">
      <c r="A362" s="12">
        <v>361</v>
      </c>
      <c r="B362" s="36" t="s">
        <v>247</v>
      </c>
      <c r="C362" s="12">
        <v>1</v>
      </c>
      <c r="D362" s="20">
        <v>45020.078472222223</v>
      </c>
      <c r="E362" s="20">
        <v>45020.227777777778</v>
      </c>
      <c r="F362" s="36" t="s">
        <v>58</v>
      </c>
      <c r="G362" s="36" t="s">
        <v>41</v>
      </c>
      <c r="H362" s="36" t="s">
        <v>49</v>
      </c>
      <c r="I362" s="11">
        <v>41.73</v>
      </c>
      <c r="J362" s="36" t="s">
        <v>44</v>
      </c>
      <c r="K362" s="36" t="s">
        <v>64</v>
      </c>
      <c r="L362" s="10" t="s">
        <v>1518</v>
      </c>
      <c r="M362" s="11">
        <v>101</v>
      </c>
      <c r="N362" s="21">
        <v>45020</v>
      </c>
      <c r="O362" s="20">
        <v>7.8472222223354038E-2</v>
      </c>
      <c r="P362" s="20">
        <v>0.22777777777810115</v>
      </c>
      <c r="Q362" s="20">
        <v>0.14930555555474712</v>
      </c>
      <c r="R362" s="20">
        <v>7.7777777777777779E-2</v>
      </c>
      <c r="S362" s="20">
        <v>7.1527777776969337E-2</v>
      </c>
      <c r="T362" s="10" t="s">
        <v>1400</v>
      </c>
    </row>
    <row r="363" spans="1:20">
      <c r="A363" s="12">
        <v>362</v>
      </c>
      <c r="B363" s="36" t="s">
        <v>728</v>
      </c>
      <c r="C363" s="12">
        <v>2</v>
      </c>
      <c r="D363" s="20">
        <v>45020.085416666669</v>
      </c>
      <c r="E363" s="20">
        <v>45020.249305555553</v>
      </c>
      <c r="F363" s="36" t="s">
        <v>105</v>
      </c>
      <c r="G363" s="36" t="s">
        <v>48</v>
      </c>
      <c r="H363" s="36" t="s">
        <v>1424</v>
      </c>
      <c r="I363" s="11">
        <v>47.21</v>
      </c>
      <c r="J363" s="36" t="s">
        <v>44</v>
      </c>
      <c r="K363" s="36" t="s">
        <v>82</v>
      </c>
      <c r="L363" s="10" t="s">
        <v>1713</v>
      </c>
      <c r="M363" s="11">
        <v>62</v>
      </c>
      <c r="N363" s="21">
        <v>45020</v>
      </c>
      <c r="O363" s="20">
        <v>8.5416666668606922E-2</v>
      </c>
      <c r="P363" s="20">
        <v>0.24930555555329192</v>
      </c>
      <c r="Q363" s="20">
        <v>0.163888888884685</v>
      </c>
      <c r="R363" s="20">
        <v>8.5416666666666669E-2</v>
      </c>
      <c r="S363" s="20">
        <v>7.8472222218018334E-2</v>
      </c>
      <c r="T363" s="10" t="s">
        <v>1400</v>
      </c>
    </row>
    <row r="364" spans="1:20">
      <c r="A364" s="12">
        <v>363</v>
      </c>
      <c r="B364" s="36" t="s">
        <v>957</v>
      </c>
      <c r="C364" s="12">
        <v>2</v>
      </c>
      <c r="D364" s="20">
        <v>45020.073611111111</v>
      </c>
      <c r="E364" s="20">
        <v>45020.145138888889</v>
      </c>
      <c r="F364" s="36" t="s">
        <v>78</v>
      </c>
      <c r="G364" s="36" t="s">
        <v>48</v>
      </c>
      <c r="H364" s="36" t="s">
        <v>1424</v>
      </c>
      <c r="I364" s="11">
        <v>49.02</v>
      </c>
      <c r="J364" s="36" t="s">
        <v>51</v>
      </c>
      <c r="K364" s="36" t="s">
        <v>52</v>
      </c>
      <c r="L364" s="10" t="s">
        <v>1714</v>
      </c>
      <c r="M364" s="11">
        <v>240</v>
      </c>
      <c r="N364" s="21">
        <v>45020</v>
      </c>
      <c r="O364" s="20">
        <v>7.3611111110949423E-2</v>
      </c>
      <c r="P364" s="20">
        <v>0.14513888888905058</v>
      </c>
      <c r="Q364" s="20">
        <v>8.1944444444767825E-2</v>
      </c>
      <c r="R364" s="20">
        <v>0.10347222222222222</v>
      </c>
      <c r="S364" s="20">
        <v>0</v>
      </c>
      <c r="T364" s="10" t="s">
        <v>1401</v>
      </c>
    </row>
    <row r="365" spans="1:20">
      <c r="A365" s="12">
        <v>364</v>
      </c>
      <c r="B365" s="36" t="s">
        <v>959</v>
      </c>
      <c r="C365" s="12">
        <v>2</v>
      </c>
      <c r="D365" s="20">
        <v>45020.159722222219</v>
      </c>
      <c r="E365" s="20">
        <v>45020.298611111109</v>
      </c>
      <c r="F365" s="36" t="s">
        <v>47</v>
      </c>
      <c r="G365" s="36" t="s">
        <v>48</v>
      </c>
      <c r="H365" s="36" t="s">
        <v>1423</v>
      </c>
      <c r="I365" s="11">
        <v>48.28</v>
      </c>
      <c r="J365" s="36" t="s">
        <v>55</v>
      </c>
      <c r="K365" s="36" t="s">
        <v>52</v>
      </c>
      <c r="L365" s="10" t="s">
        <v>1715</v>
      </c>
      <c r="M365" s="11">
        <v>157</v>
      </c>
      <c r="N365" s="21">
        <v>45020</v>
      </c>
      <c r="O365" s="20">
        <v>0.15972222221898846</v>
      </c>
      <c r="P365" s="20">
        <v>0.29861111110949423</v>
      </c>
      <c r="Q365" s="20">
        <v>0.13888888889050577</v>
      </c>
      <c r="R365" s="20">
        <v>7.7777777777777779E-2</v>
      </c>
      <c r="S365" s="20">
        <v>6.1111111112727989E-2</v>
      </c>
      <c r="T365" s="10" t="s">
        <v>1400</v>
      </c>
    </row>
    <row r="366" spans="1:20">
      <c r="A366" s="12">
        <v>365</v>
      </c>
      <c r="B366" s="36" t="s">
        <v>237</v>
      </c>
      <c r="C366" s="12">
        <v>1</v>
      </c>
      <c r="D366" s="20">
        <v>45020.043749999997</v>
      </c>
      <c r="E366" s="20">
        <v>45020.189583333333</v>
      </c>
      <c r="F366" s="36" t="s">
        <v>78</v>
      </c>
      <c r="G366" s="36" t="s">
        <v>48</v>
      </c>
      <c r="H366" s="36" t="s">
        <v>49</v>
      </c>
      <c r="I366" s="11">
        <v>34.97</v>
      </c>
      <c r="J366" s="36" t="s">
        <v>51</v>
      </c>
      <c r="K366" s="36" t="s">
        <v>60</v>
      </c>
      <c r="L366" s="10" t="s">
        <v>1468</v>
      </c>
      <c r="M366" s="11">
        <v>108</v>
      </c>
      <c r="N366" s="21">
        <v>45020</v>
      </c>
      <c r="O366" s="20">
        <v>4.3749999997089617E-2</v>
      </c>
      <c r="P366" s="20">
        <v>0.18958333333284827</v>
      </c>
      <c r="Q366" s="20">
        <v>0.15625000000242531</v>
      </c>
      <c r="R366" s="20">
        <v>1.7361111111111112E-2</v>
      </c>
      <c r="S366" s="20">
        <v>0.12847222222464755</v>
      </c>
      <c r="T366" s="10" t="s">
        <v>1400</v>
      </c>
    </row>
    <row r="367" spans="1:20">
      <c r="A367" s="12">
        <v>366</v>
      </c>
      <c r="B367" s="36" t="s">
        <v>961</v>
      </c>
      <c r="C367" s="12">
        <v>5</v>
      </c>
      <c r="D367" s="20">
        <v>45020.064583333333</v>
      </c>
      <c r="E367" s="20">
        <v>45020.198611111111</v>
      </c>
      <c r="F367" s="36" t="s">
        <v>78</v>
      </c>
      <c r="G367" s="36" t="s">
        <v>48</v>
      </c>
      <c r="H367" s="36" t="s">
        <v>49</v>
      </c>
      <c r="I367" s="11">
        <v>10.57</v>
      </c>
      <c r="J367" s="36" t="s">
        <v>55</v>
      </c>
      <c r="K367" s="36" t="s">
        <v>60</v>
      </c>
      <c r="L367" s="10" t="s">
        <v>1716</v>
      </c>
      <c r="M367" s="11">
        <v>239</v>
      </c>
      <c r="N367" s="21">
        <v>45020</v>
      </c>
      <c r="O367" s="20">
        <v>6.4583333332848269E-2</v>
      </c>
      <c r="P367" s="20">
        <v>0.19861111111094942</v>
      </c>
      <c r="Q367" s="20">
        <v>0.13402777777810115</v>
      </c>
      <c r="R367" s="20">
        <v>6.25E-2</v>
      </c>
      <c r="S367" s="20">
        <v>7.1527777778101154E-2</v>
      </c>
      <c r="T367" s="10" t="s">
        <v>1400</v>
      </c>
    </row>
    <row r="368" spans="1:20">
      <c r="A368" s="12">
        <v>367</v>
      </c>
      <c r="B368" s="36" t="s">
        <v>963</v>
      </c>
      <c r="C368" s="12">
        <v>2</v>
      </c>
      <c r="D368" s="20">
        <v>45020.036805555559</v>
      </c>
      <c r="E368" s="20">
        <v>45020.15625</v>
      </c>
      <c r="F368" s="36" t="s">
        <v>78</v>
      </c>
      <c r="G368" s="36" t="s">
        <v>41</v>
      </c>
      <c r="H368" s="36" t="s">
        <v>1424</v>
      </c>
      <c r="I368" s="11">
        <v>12.62</v>
      </c>
      <c r="J368" s="36" t="s">
        <v>44</v>
      </c>
      <c r="K368" s="36" t="s">
        <v>60</v>
      </c>
      <c r="L368" s="10" t="s">
        <v>1717</v>
      </c>
      <c r="M368" s="11">
        <v>101</v>
      </c>
      <c r="N368" s="21">
        <v>45020</v>
      </c>
      <c r="O368" s="20">
        <v>3.680555555911269E-2</v>
      </c>
      <c r="P368" s="20">
        <v>0.15625</v>
      </c>
      <c r="Q368" s="20">
        <v>0.11944444444088731</v>
      </c>
      <c r="R368" s="20">
        <v>5.0694444444444445E-2</v>
      </c>
      <c r="S368" s="20">
        <v>6.8749999996442865E-2</v>
      </c>
      <c r="T368" s="10" t="s">
        <v>1400</v>
      </c>
    </row>
    <row r="369" spans="1:20">
      <c r="A369" s="12">
        <v>368</v>
      </c>
      <c r="B369" s="36" t="s">
        <v>965</v>
      </c>
      <c r="C369" s="12">
        <v>1</v>
      </c>
      <c r="D369" s="20">
        <v>45020.14166666667</v>
      </c>
      <c r="E369" s="20">
        <v>45020.231249999997</v>
      </c>
      <c r="F369" s="36" t="s">
        <v>105</v>
      </c>
      <c r="G369" s="36" t="s">
        <v>74</v>
      </c>
      <c r="H369" s="36" t="s">
        <v>1423</v>
      </c>
      <c r="I369" s="11">
        <v>37.65</v>
      </c>
      <c r="J369" s="36" t="s">
        <v>51</v>
      </c>
      <c r="K369" s="36" t="s">
        <v>64</v>
      </c>
      <c r="L369" s="10" t="s">
        <v>1718</v>
      </c>
      <c r="M369" s="11">
        <v>123</v>
      </c>
      <c r="N369" s="21">
        <v>45020</v>
      </c>
      <c r="O369" s="20">
        <v>0.14166666667006211</v>
      </c>
      <c r="P369" s="20">
        <v>0.23124999999708962</v>
      </c>
      <c r="Q369" s="20">
        <v>9.9999999993694175E-2</v>
      </c>
      <c r="R369" s="20">
        <v>5.9027777777777776E-2</v>
      </c>
      <c r="S369" s="20">
        <v>3.0555555549249713E-2</v>
      </c>
      <c r="T369" s="10" t="s">
        <v>1400</v>
      </c>
    </row>
    <row r="370" spans="1:20">
      <c r="A370" s="12">
        <v>369</v>
      </c>
      <c r="B370" s="36" t="s">
        <v>967</v>
      </c>
      <c r="C370" s="12">
        <v>2</v>
      </c>
      <c r="D370" s="20">
        <v>45020.09097222222</v>
      </c>
      <c r="E370" s="20">
        <v>45020.245833333334</v>
      </c>
      <c r="F370" s="36" t="s">
        <v>47</v>
      </c>
      <c r="G370" s="36" t="s">
        <v>48</v>
      </c>
      <c r="H370" s="36" t="s">
        <v>1424</v>
      </c>
      <c r="I370" s="11">
        <v>34.83</v>
      </c>
      <c r="J370" s="36" t="s">
        <v>44</v>
      </c>
      <c r="K370" s="36" t="s">
        <v>82</v>
      </c>
      <c r="L370" s="10" t="s">
        <v>1719</v>
      </c>
      <c r="M370" s="11">
        <v>242</v>
      </c>
      <c r="N370" s="21">
        <v>45020</v>
      </c>
      <c r="O370" s="20">
        <v>9.0972222220443655E-2</v>
      </c>
      <c r="P370" s="20">
        <v>0.24583333333430346</v>
      </c>
      <c r="Q370" s="20">
        <v>0.15486111111385981</v>
      </c>
      <c r="R370" s="20">
        <v>2.9166666666666667E-2</v>
      </c>
      <c r="S370" s="20">
        <v>0.12569444444719313</v>
      </c>
      <c r="T370" s="10" t="s">
        <v>1400</v>
      </c>
    </row>
    <row r="371" spans="1:20">
      <c r="A371" s="12">
        <v>370</v>
      </c>
      <c r="B371" s="36" t="s">
        <v>239</v>
      </c>
      <c r="C371" s="12">
        <v>6</v>
      </c>
      <c r="D371" s="20">
        <v>45020.097222222219</v>
      </c>
      <c r="E371" s="20">
        <v>45020.140972222223</v>
      </c>
      <c r="F371" s="36" t="s">
        <v>78</v>
      </c>
      <c r="G371" s="36" t="s">
        <v>48</v>
      </c>
      <c r="H371" s="36" t="s">
        <v>1424</v>
      </c>
      <c r="I371" s="11">
        <v>47.79</v>
      </c>
      <c r="J371" s="36" t="s">
        <v>44</v>
      </c>
      <c r="K371" s="36" t="s">
        <v>82</v>
      </c>
      <c r="L371" s="10" t="s">
        <v>1468</v>
      </c>
      <c r="M371" s="11">
        <v>72</v>
      </c>
      <c r="N371" s="21">
        <v>45020</v>
      </c>
      <c r="O371" s="20">
        <v>9.7222222218988463E-2</v>
      </c>
      <c r="P371" s="20">
        <v>0.14097222222335404</v>
      </c>
      <c r="Q371" s="20">
        <v>4.3750000004365575E-2</v>
      </c>
      <c r="R371" s="20">
        <v>2.2916666666666665E-2</v>
      </c>
      <c r="S371" s="20">
        <v>2.0833333337698906E-2</v>
      </c>
      <c r="T371" s="10" t="s">
        <v>1400</v>
      </c>
    </row>
    <row r="372" spans="1:20">
      <c r="A372" s="12">
        <v>371</v>
      </c>
      <c r="B372" s="36" t="s">
        <v>969</v>
      </c>
      <c r="C372" s="12">
        <v>3</v>
      </c>
      <c r="D372" s="20">
        <v>45020.052777777775</v>
      </c>
      <c r="E372" s="20">
        <v>45020.188194444447</v>
      </c>
      <c r="F372" s="36" t="s">
        <v>40</v>
      </c>
      <c r="G372" s="36" t="s">
        <v>41</v>
      </c>
      <c r="H372" s="36" t="s">
        <v>1424</v>
      </c>
      <c r="I372" s="11">
        <v>32.51</v>
      </c>
      <c r="J372" s="36" t="s">
        <v>51</v>
      </c>
      <c r="K372" s="36" t="s">
        <v>90</v>
      </c>
      <c r="L372" s="10" t="s">
        <v>1720</v>
      </c>
      <c r="M372" s="11">
        <v>200</v>
      </c>
      <c r="N372" s="21">
        <v>45020</v>
      </c>
      <c r="O372" s="20">
        <v>5.2777777775190771E-2</v>
      </c>
      <c r="P372" s="20">
        <v>0.18819444444670808</v>
      </c>
      <c r="Q372" s="20">
        <v>0.14583333333818396</v>
      </c>
      <c r="R372" s="20">
        <v>3.4027777777777775E-2</v>
      </c>
      <c r="S372" s="20">
        <v>0.10138888889373954</v>
      </c>
      <c r="T372" s="10" t="s">
        <v>1400</v>
      </c>
    </row>
    <row r="373" spans="1:20">
      <c r="A373" s="12">
        <v>372</v>
      </c>
      <c r="B373" s="36" t="s">
        <v>241</v>
      </c>
      <c r="C373" s="12">
        <v>5</v>
      </c>
      <c r="D373" s="20">
        <v>45020.115277777775</v>
      </c>
      <c r="E373" s="20">
        <v>45020.259722222225</v>
      </c>
      <c r="F373" s="36" t="s">
        <v>58</v>
      </c>
      <c r="G373" s="36" t="s">
        <v>48</v>
      </c>
      <c r="H373" s="36" t="s">
        <v>1424</v>
      </c>
      <c r="I373" s="11">
        <v>17.170000000000002</v>
      </c>
      <c r="J373" s="36" t="s">
        <v>55</v>
      </c>
      <c r="K373" s="36" t="s">
        <v>52</v>
      </c>
      <c r="L373" s="10" t="s">
        <v>1474</v>
      </c>
      <c r="M373" s="11">
        <v>36</v>
      </c>
      <c r="N373" s="21">
        <v>45020</v>
      </c>
      <c r="O373" s="20">
        <v>0.11527777777519077</v>
      </c>
      <c r="P373" s="20">
        <v>0.25972222222480923</v>
      </c>
      <c r="Q373" s="20">
        <v>0.14444444444961846</v>
      </c>
      <c r="R373" s="20">
        <v>1.5277777777777777E-2</v>
      </c>
      <c r="S373" s="20">
        <v>0.12916666667184068</v>
      </c>
      <c r="T373" s="10" t="s">
        <v>1400</v>
      </c>
    </row>
    <row r="374" spans="1:20">
      <c r="A374" s="12">
        <v>373</v>
      </c>
      <c r="B374" s="36" t="s">
        <v>971</v>
      </c>
      <c r="C374" s="12">
        <v>2</v>
      </c>
      <c r="D374" s="20">
        <v>45020.025694444441</v>
      </c>
      <c r="E374" s="20">
        <v>45020.132638888892</v>
      </c>
      <c r="F374" s="36" t="s">
        <v>47</v>
      </c>
      <c r="G374" s="36" t="s">
        <v>74</v>
      </c>
      <c r="H374" s="36" t="s">
        <v>1423</v>
      </c>
      <c r="I374" s="11">
        <v>26.62</v>
      </c>
      <c r="J374" s="36" t="s">
        <v>51</v>
      </c>
      <c r="K374" s="36" t="s">
        <v>76</v>
      </c>
      <c r="L374" s="10" t="s">
        <v>1721</v>
      </c>
      <c r="M374" s="11">
        <v>160</v>
      </c>
      <c r="N374" s="21">
        <v>45020</v>
      </c>
      <c r="O374" s="20">
        <v>2.569444444088731E-2</v>
      </c>
      <c r="P374" s="20">
        <v>0.13263888889196096</v>
      </c>
      <c r="Q374" s="20">
        <v>0.11736111111774032</v>
      </c>
      <c r="R374" s="20">
        <v>8.0555555555555561E-2</v>
      </c>
      <c r="S374" s="20">
        <v>2.6388888895518089E-2</v>
      </c>
      <c r="T374" s="10" t="s">
        <v>1400</v>
      </c>
    </row>
    <row r="375" spans="1:20">
      <c r="A375" s="12">
        <v>374</v>
      </c>
      <c r="B375" s="36" t="s">
        <v>243</v>
      </c>
      <c r="C375" s="12">
        <v>3</v>
      </c>
      <c r="D375" s="20">
        <v>45020.138194444444</v>
      </c>
      <c r="E375" s="20">
        <v>45020.183333333334</v>
      </c>
      <c r="F375" s="36" t="s">
        <v>58</v>
      </c>
      <c r="G375" s="36" t="s">
        <v>48</v>
      </c>
      <c r="H375" s="36" t="s">
        <v>1424</v>
      </c>
      <c r="I375" s="11">
        <v>33.35</v>
      </c>
      <c r="J375" s="36" t="s">
        <v>44</v>
      </c>
      <c r="K375" s="36" t="s">
        <v>103</v>
      </c>
      <c r="L375" s="10" t="s">
        <v>1435</v>
      </c>
      <c r="M375" s="11">
        <v>35</v>
      </c>
      <c r="N375" s="21">
        <v>45020</v>
      </c>
      <c r="O375" s="20">
        <v>0.13819444444379769</v>
      </c>
      <c r="P375" s="20">
        <v>0.18333333333430346</v>
      </c>
      <c r="Q375" s="20">
        <v>4.5138888890505768E-2</v>
      </c>
      <c r="R375" s="20">
        <v>6.2500000000000003E-3</v>
      </c>
      <c r="S375" s="20">
        <v>3.8888888890505763E-2</v>
      </c>
      <c r="T375" s="10" t="s">
        <v>1400</v>
      </c>
    </row>
    <row r="376" spans="1:20">
      <c r="A376" s="12">
        <v>375</v>
      </c>
      <c r="B376" s="36" t="s">
        <v>245</v>
      </c>
      <c r="C376" s="12">
        <v>1</v>
      </c>
      <c r="D376" s="20">
        <v>45020.011805555558</v>
      </c>
      <c r="E376" s="20">
        <v>45020.131249999999</v>
      </c>
      <c r="F376" s="36" t="s">
        <v>78</v>
      </c>
      <c r="G376" s="36" t="s">
        <v>48</v>
      </c>
      <c r="H376" s="36" t="s">
        <v>1424</v>
      </c>
      <c r="I376" s="11">
        <v>22.3</v>
      </c>
      <c r="J376" s="36" t="s">
        <v>55</v>
      </c>
      <c r="K376" s="36" t="s">
        <v>1426</v>
      </c>
      <c r="L376" s="10" t="s">
        <v>1509</v>
      </c>
      <c r="M376" s="11">
        <v>93</v>
      </c>
      <c r="N376" s="21">
        <v>45020</v>
      </c>
      <c r="O376" s="20">
        <v>1.1805555557657499E-2</v>
      </c>
      <c r="P376" s="20">
        <v>0.13124999999854481</v>
      </c>
      <c r="Q376" s="20">
        <v>0.11944444444088731</v>
      </c>
      <c r="R376" s="20">
        <v>1.8749999999999999E-2</v>
      </c>
      <c r="S376" s="20">
        <v>0.10069444444088731</v>
      </c>
      <c r="T376" s="10" t="s">
        <v>1400</v>
      </c>
    </row>
    <row r="377" spans="1:20">
      <c r="A377" s="12">
        <v>376</v>
      </c>
      <c r="B377" s="36" t="s">
        <v>247</v>
      </c>
      <c r="C377" s="12">
        <v>4</v>
      </c>
      <c r="D377" s="20">
        <v>45020.120138888888</v>
      </c>
      <c r="E377" s="20">
        <v>45020.216666666667</v>
      </c>
      <c r="F377" s="36" t="s">
        <v>105</v>
      </c>
      <c r="G377" s="36" t="s">
        <v>48</v>
      </c>
      <c r="H377" s="36" t="s">
        <v>49</v>
      </c>
      <c r="I377" s="11">
        <v>27.51</v>
      </c>
      <c r="J377" s="36" t="s">
        <v>51</v>
      </c>
      <c r="K377" s="36" t="s">
        <v>90</v>
      </c>
      <c r="L377" s="10" t="s">
        <v>1575</v>
      </c>
      <c r="M377" s="11">
        <v>46</v>
      </c>
      <c r="N377" s="21">
        <v>45020</v>
      </c>
      <c r="O377" s="20">
        <v>0.12013888888759539</v>
      </c>
      <c r="P377" s="20">
        <v>0.21666666666715173</v>
      </c>
      <c r="Q377" s="20">
        <v>0.10694444444622302</v>
      </c>
      <c r="R377" s="20">
        <v>3.472222222222222E-3</v>
      </c>
      <c r="S377" s="20">
        <v>9.3055555557334121E-2</v>
      </c>
      <c r="T377" s="10" t="s">
        <v>1400</v>
      </c>
    </row>
    <row r="378" spans="1:20">
      <c r="A378" s="12">
        <v>377</v>
      </c>
      <c r="B378" s="36" t="s">
        <v>375</v>
      </c>
      <c r="C378" s="12">
        <v>1</v>
      </c>
      <c r="D378" s="20">
        <v>45020.054166666669</v>
      </c>
      <c r="E378" s="20">
        <v>45020.198611111111</v>
      </c>
      <c r="F378" s="36" t="s">
        <v>40</v>
      </c>
      <c r="G378" s="36" t="s">
        <v>48</v>
      </c>
      <c r="H378" s="36" t="s">
        <v>1424</v>
      </c>
      <c r="I378" s="11">
        <v>14.96</v>
      </c>
      <c r="J378" s="36" t="s">
        <v>44</v>
      </c>
      <c r="K378" s="36" t="s">
        <v>103</v>
      </c>
      <c r="L378" s="10" t="s">
        <v>1722</v>
      </c>
      <c r="M378" s="11">
        <v>100</v>
      </c>
      <c r="N378" s="21">
        <v>45020</v>
      </c>
      <c r="O378" s="20">
        <v>5.4166666668606922E-2</v>
      </c>
      <c r="P378" s="20">
        <v>0.19861111111094942</v>
      </c>
      <c r="Q378" s="20">
        <v>0.1444444444423425</v>
      </c>
      <c r="R378" s="20">
        <v>3.1944444444444442E-2</v>
      </c>
      <c r="S378" s="20">
        <v>0.11249999999789806</v>
      </c>
      <c r="T378" s="10" t="s">
        <v>1400</v>
      </c>
    </row>
    <row r="379" spans="1:20">
      <c r="A379" s="12">
        <v>378</v>
      </c>
      <c r="B379" s="36" t="s">
        <v>974</v>
      </c>
      <c r="C379" s="12">
        <v>1</v>
      </c>
      <c r="D379" s="20">
        <v>45020.163194444445</v>
      </c>
      <c r="E379" s="20">
        <v>45020.220833333333</v>
      </c>
      <c r="F379" s="36" t="s">
        <v>105</v>
      </c>
      <c r="G379" s="36" t="s">
        <v>48</v>
      </c>
      <c r="H379" s="36" t="s">
        <v>49</v>
      </c>
      <c r="I379" s="11">
        <v>40.31</v>
      </c>
      <c r="J379" s="36" t="s">
        <v>44</v>
      </c>
      <c r="K379" s="36" t="s">
        <v>1427</v>
      </c>
      <c r="L379" s="10" t="s">
        <v>1723</v>
      </c>
      <c r="M379" s="11">
        <v>49</v>
      </c>
      <c r="N379" s="21">
        <v>45020</v>
      </c>
      <c r="O379" s="20">
        <v>0.16319444444525288</v>
      </c>
      <c r="P379" s="20">
        <v>0.22083333333284827</v>
      </c>
      <c r="Q379" s="20">
        <v>5.7638888887595385E-2</v>
      </c>
      <c r="R379" s="20">
        <v>1.4583333333333334E-2</v>
      </c>
      <c r="S379" s="20">
        <v>4.3055555554262048E-2</v>
      </c>
      <c r="T379" s="10" t="s">
        <v>1400</v>
      </c>
    </row>
    <row r="380" spans="1:20">
      <c r="A380" s="12">
        <v>379</v>
      </c>
      <c r="B380" s="36" t="s">
        <v>249</v>
      </c>
      <c r="C380" s="12">
        <v>2</v>
      </c>
      <c r="D380" s="20">
        <v>45020.063194444447</v>
      </c>
      <c r="E380" s="20">
        <v>45020.164583333331</v>
      </c>
      <c r="F380" s="36" t="s">
        <v>78</v>
      </c>
      <c r="G380" s="36" t="s">
        <v>74</v>
      </c>
      <c r="H380" s="36" t="s">
        <v>1424</v>
      </c>
      <c r="I380" s="11">
        <v>10.61</v>
      </c>
      <c r="J380" s="36" t="s">
        <v>51</v>
      </c>
      <c r="K380" s="36" t="s">
        <v>60</v>
      </c>
      <c r="L380" s="10" t="s">
        <v>1435</v>
      </c>
      <c r="M380" s="11">
        <v>70</v>
      </c>
      <c r="N380" s="21">
        <v>45020</v>
      </c>
      <c r="O380" s="20">
        <v>6.3194444446708076E-2</v>
      </c>
      <c r="P380" s="20">
        <v>0.16458333333139308</v>
      </c>
      <c r="Q380" s="20">
        <v>0.11180555555135167</v>
      </c>
      <c r="R380" s="20">
        <v>4.1666666666666666E-3</v>
      </c>
      <c r="S380" s="20">
        <v>9.7222222218018337E-2</v>
      </c>
      <c r="T380" s="10" t="s">
        <v>1400</v>
      </c>
    </row>
    <row r="381" spans="1:20">
      <c r="A381" s="12">
        <v>380</v>
      </c>
      <c r="B381" s="36" t="s">
        <v>702</v>
      </c>
      <c r="C381" s="12">
        <v>1</v>
      </c>
      <c r="D381" s="20">
        <v>45020.040277777778</v>
      </c>
      <c r="E381" s="20">
        <v>45020.189583333333</v>
      </c>
      <c r="F381" s="36" t="s">
        <v>78</v>
      </c>
      <c r="G381" s="36" t="s">
        <v>41</v>
      </c>
      <c r="H381" s="36" t="s">
        <v>1423</v>
      </c>
      <c r="I381" s="11">
        <v>22.53</v>
      </c>
      <c r="J381" s="36" t="s">
        <v>44</v>
      </c>
      <c r="K381" s="36" t="s">
        <v>76</v>
      </c>
      <c r="L381" s="10" t="s">
        <v>1724</v>
      </c>
      <c r="M381" s="11">
        <v>137</v>
      </c>
      <c r="N381" s="21">
        <v>45020</v>
      </c>
      <c r="O381" s="20">
        <v>4.0277777778101154E-2</v>
      </c>
      <c r="P381" s="20">
        <v>0.18958333333284827</v>
      </c>
      <c r="Q381" s="20">
        <v>0.14930555555474712</v>
      </c>
      <c r="R381" s="20">
        <v>6.458333333333334E-2</v>
      </c>
      <c r="S381" s="20">
        <v>8.4722222221413776E-2</v>
      </c>
      <c r="T381" s="10" t="s">
        <v>1400</v>
      </c>
    </row>
    <row r="382" spans="1:20">
      <c r="A382" s="12">
        <v>381</v>
      </c>
      <c r="B382" s="36" t="s">
        <v>977</v>
      </c>
      <c r="C382" s="12">
        <v>1</v>
      </c>
      <c r="D382" s="20">
        <v>45020.039583333331</v>
      </c>
      <c r="E382" s="20">
        <v>45020.188888888886</v>
      </c>
      <c r="F382" s="36" t="s">
        <v>105</v>
      </c>
      <c r="G382" s="36" t="s">
        <v>74</v>
      </c>
      <c r="H382" s="36" t="s">
        <v>1423</v>
      </c>
      <c r="I382" s="11">
        <v>27.69</v>
      </c>
      <c r="J382" s="36" t="s">
        <v>44</v>
      </c>
      <c r="K382" s="36" t="s">
        <v>82</v>
      </c>
      <c r="L382" s="10" t="s">
        <v>1725</v>
      </c>
      <c r="M382" s="11">
        <v>144</v>
      </c>
      <c r="N382" s="21">
        <v>45020</v>
      </c>
      <c r="O382" s="20">
        <v>3.9583333331393078E-2</v>
      </c>
      <c r="P382" s="20">
        <v>0.18888888888614019</v>
      </c>
      <c r="Q382" s="20">
        <v>0.14930555555474712</v>
      </c>
      <c r="R382" s="20">
        <v>3.2638888888888891E-2</v>
      </c>
      <c r="S382" s="20">
        <v>0.11666666666585823</v>
      </c>
      <c r="T382" s="10" t="s">
        <v>1400</v>
      </c>
    </row>
    <row r="383" spans="1:20">
      <c r="A383" s="12">
        <v>382</v>
      </c>
      <c r="B383" s="36" t="s">
        <v>73</v>
      </c>
      <c r="C383" s="12">
        <v>6</v>
      </c>
      <c r="D383" s="20">
        <v>45020.131249999999</v>
      </c>
      <c r="E383" s="20">
        <v>45020.268750000003</v>
      </c>
      <c r="F383" s="36" t="s">
        <v>58</v>
      </c>
      <c r="G383" s="36" t="s">
        <v>41</v>
      </c>
      <c r="H383" s="36" t="s">
        <v>1423</v>
      </c>
      <c r="I383" s="11">
        <v>19.8</v>
      </c>
      <c r="J383" s="36" t="s">
        <v>55</v>
      </c>
      <c r="K383" s="36" t="s">
        <v>90</v>
      </c>
      <c r="L383" s="10" t="s">
        <v>1442</v>
      </c>
      <c r="M383" s="11">
        <v>87</v>
      </c>
      <c r="N383" s="21">
        <v>45020</v>
      </c>
      <c r="O383" s="20">
        <v>0.13124999999854481</v>
      </c>
      <c r="P383" s="20">
        <v>0.26875000000291038</v>
      </c>
      <c r="Q383" s="20">
        <v>0.13750000000436557</v>
      </c>
      <c r="R383" s="20">
        <v>3.7499999999999999E-2</v>
      </c>
      <c r="S383" s="20">
        <v>0.10000000000436557</v>
      </c>
      <c r="T383" s="10" t="s">
        <v>1400</v>
      </c>
    </row>
    <row r="384" spans="1:20">
      <c r="A384" s="12">
        <v>383</v>
      </c>
      <c r="B384" s="36" t="s">
        <v>252</v>
      </c>
      <c r="C384" s="12">
        <v>6</v>
      </c>
      <c r="D384" s="20">
        <v>45020.145138888889</v>
      </c>
      <c r="E384" s="20">
        <v>45020.272916666669</v>
      </c>
      <c r="F384" s="36" t="s">
        <v>40</v>
      </c>
      <c r="G384" s="36" t="s">
        <v>48</v>
      </c>
      <c r="H384" s="36" t="s">
        <v>1424</v>
      </c>
      <c r="I384" s="11">
        <v>31.33</v>
      </c>
      <c r="J384" s="36" t="s">
        <v>44</v>
      </c>
      <c r="K384" s="36" t="s">
        <v>60</v>
      </c>
      <c r="L384" s="10" t="s">
        <v>1468</v>
      </c>
      <c r="M384" s="11">
        <v>108</v>
      </c>
      <c r="N384" s="21">
        <v>45020</v>
      </c>
      <c r="O384" s="20">
        <v>0.14513888888905058</v>
      </c>
      <c r="P384" s="20">
        <v>0.27291666666860692</v>
      </c>
      <c r="Q384" s="20">
        <v>0.12777777777955635</v>
      </c>
      <c r="R384" s="20">
        <v>6.2500000000000003E-3</v>
      </c>
      <c r="S384" s="20">
        <v>0.12152777777955634</v>
      </c>
      <c r="T384" s="10" t="s">
        <v>1400</v>
      </c>
    </row>
    <row r="385" spans="1:20">
      <c r="A385" s="12">
        <v>384</v>
      </c>
      <c r="B385" s="36" t="s">
        <v>979</v>
      </c>
      <c r="C385" s="12">
        <v>5</v>
      </c>
      <c r="D385" s="20">
        <v>45020.007638888892</v>
      </c>
      <c r="E385" s="20">
        <v>45020.106249999997</v>
      </c>
      <c r="F385" s="36" t="s">
        <v>105</v>
      </c>
      <c r="G385" s="36" t="s">
        <v>74</v>
      </c>
      <c r="H385" s="36" t="s">
        <v>1423</v>
      </c>
      <c r="I385" s="11">
        <v>39.32</v>
      </c>
      <c r="J385" s="36" t="s">
        <v>55</v>
      </c>
      <c r="K385" s="36" t="s">
        <v>137</v>
      </c>
      <c r="L385" s="10" t="s">
        <v>1726</v>
      </c>
      <c r="M385" s="11">
        <v>120</v>
      </c>
      <c r="N385" s="21">
        <v>45020</v>
      </c>
      <c r="O385" s="20">
        <v>7.6388888919609599E-3</v>
      </c>
      <c r="P385" s="20">
        <v>0.10624999999708962</v>
      </c>
      <c r="Q385" s="20">
        <v>9.8611111105128657E-2</v>
      </c>
      <c r="R385" s="20">
        <v>7.6388888888888895E-2</v>
      </c>
      <c r="S385" s="20">
        <v>2.2222222216239762E-2</v>
      </c>
      <c r="T385" s="10" t="s">
        <v>1400</v>
      </c>
    </row>
    <row r="386" spans="1:20">
      <c r="A386" s="12">
        <v>385</v>
      </c>
      <c r="B386" s="36" t="s">
        <v>254</v>
      </c>
      <c r="C386" s="12">
        <v>6</v>
      </c>
      <c r="D386" s="20">
        <v>45021.150694444441</v>
      </c>
      <c r="E386" s="20">
        <v>45021.279861111114</v>
      </c>
      <c r="F386" s="36" t="s">
        <v>78</v>
      </c>
      <c r="G386" s="36" t="s">
        <v>74</v>
      </c>
      <c r="H386" s="36" t="s">
        <v>1424</v>
      </c>
      <c r="I386" s="11">
        <v>11.14</v>
      </c>
      <c r="J386" s="36" t="s">
        <v>51</v>
      </c>
      <c r="K386" s="36" t="s">
        <v>1426</v>
      </c>
      <c r="L386" s="10" t="s">
        <v>1465</v>
      </c>
      <c r="M386" s="11">
        <v>60</v>
      </c>
      <c r="N386" s="21">
        <v>45021</v>
      </c>
      <c r="O386" s="20">
        <v>0.15069444444088731</v>
      </c>
      <c r="P386" s="20">
        <v>0.27986111111385981</v>
      </c>
      <c r="Q386" s="20">
        <v>0.13958333333963915</v>
      </c>
      <c r="R386" s="20">
        <v>1.5277777777777777E-2</v>
      </c>
      <c r="S386" s="20">
        <v>0.11388888889519472</v>
      </c>
      <c r="T386" s="10" t="s">
        <v>1400</v>
      </c>
    </row>
    <row r="387" spans="1:20">
      <c r="A387" s="12">
        <v>386</v>
      </c>
      <c r="B387" s="36" t="s">
        <v>256</v>
      </c>
      <c r="C387" s="12">
        <v>2</v>
      </c>
      <c r="D387" s="20">
        <v>45021.022916666669</v>
      </c>
      <c r="E387" s="20">
        <v>45021.123611111114</v>
      </c>
      <c r="F387" s="36" t="s">
        <v>40</v>
      </c>
      <c r="G387" s="36" t="s">
        <v>48</v>
      </c>
      <c r="H387" s="36" t="s">
        <v>1423</v>
      </c>
      <c r="I387" s="11">
        <v>28.96</v>
      </c>
      <c r="J387" s="36" t="s">
        <v>51</v>
      </c>
      <c r="K387" s="36" t="s">
        <v>137</v>
      </c>
      <c r="L387" s="10" t="s">
        <v>1625</v>
      </c>
      <c r="M387" s="11">
        <v>99</v>
      </c>
      <c r="N387" s="21">
        <v>45021</v>
      </c>
      <c r="O387" s="20">
        <v>2.2916666668606922E-2</v>
      </c>
      <c r="P387" s="20">
        <v>0.12361111111385981</v>
      </c>
      <c r="Q387" s="20">
        <v>0.11111111111191956</v>
      </c>
      <c r="R387" s="20">
        <v>2.7777777777777776E-2</v>
      </c>
      <c r="S387" s="20">
        <v>7.2916666667475108E-2</v>
      </c>
      <c r="T387" s="10" t="s">
        <v>1400</v>
      </c>
    </row>
    <row r="388" spans="1:20">
      <c r="A388" s="12">
        <v>387</v>
      </c>
      <c r="B388" s="36" t="s">
        <v>258</v>
      </c>
      <c r="C388" s="12">
        <v>5</v>
      </c>
      <c r="D388" s="20">
        <v>45021.131249999999</v>
      </c>
      <c r="E388" s="20">
        <v>45021.256944444445</v>
      </c>
      <c r="F388" s="36" t="s">
        <v>47</v>
      </c>
      <c r="G388" s="36" t="s">
        <v>48</v>
      </c>
      <c r="H388" s="36" t="s">
        <v>49</v>
      </c>
      <c r="I388" s="11">
        <v>20.84</v>
      </c>
      <c r="J388" s="36" t="s">
        <v>51</v>
      </c>
      <c r="K388" s="36" t="s">
        <v>137</v>
      </c>
      <c r="L388" s="10" t="s">
        <v>1509</v>
      </c>
      <c r="M388" s="11">
        <v>93</v>
      </c>
      <c r="N388" s="21">
        <v>45021</v>
      </c>
      <c r="O388" s="20">
        <v>0.13124999999854481</v>
      </c>
      <c r="P388" s="20">
        <v>0.25694444444525288</v>
      </c>
      <c r="Q388" s="20">
        <v>0.13611111111337473</v>
      </c>
      <c r="R388" s="20">
        <v>1.2500000000000001E-2</v>
      </c>
      <c r="S388" s="20">
        <v>0.11319444444670806</v>
      </c>
      <c r="T388" s="10" t="s">
        <v>1400</v>
      </c>
    </row>
    <row r="389" spans="1:20">
      <c r="A389" s="12">
        <v>388</v>
      </c>
      <c r="B389" s="36" t="s">
        <v>133</v>
      </c>
      <c r="C389" s="12">
        <v>2</v>
      </c>
      <c r="D389" s="20">
        <v>45021.022916666669</v>
      </c>
      <c r="E389" s="20">
        <v>45021.149305555555</v>
      </c>
      <c r="F389" s="36" t="s">
        <v>58</v>
      </c>
      <c r="G389" s="36" t="s">
        <v>48</v>
      </c>
      <c r="H389" s="36" t="s">
        <v>1424</v>
      </c>
      <c r="I389" s="11">
        <v>27.03</v>
      </c>
      <c r="J389" s="36" t="s">
        <v>44</v>
      </c>
      <c r="K389" s="36" t="s">
        <v>1426</v>
      </c>
      <c r="L389" s="10" t="s">
        <v>1727</v>
      </c>
      <c r="M389" s="11">
        <v>291</v>
      </c>
      <c r="N389" s="21">
        <v>45021</v>
      </c>
      <c r="O389" s="20">
        <v>2.2916666668606922E-2</v>
      </c>
      <c r="P389" s="20">
        <v>0.14930555555474712</v>
      </c>
      <c r="Q389" s="20">
        <v>0.12638888888614019</v>
      </c>
      <c r="R389" s="20">
        <v>0.11874999999999999</v>
      </c>
      <c r="S389" s="20">
        <v>7.6388888861401993E-3</v>
      </c>
      <c r="T389" s="10" t="s">
        <v>1400</v>
      </c>
    </row>
    <row r="390" spans="1:20">
      <c r="A390" s="12">
        <v>389</v>
      </c>
      <c r="B390" s="36" t="s">
        <v>260</v>
      </c>
      <c r="C390" s="12">
        <v>5</v>
      </c>
      <c r="D390" s="20">
        <v>45021.001388888886</v>
      </c>
      <c r="E390" s="20">
        <v>45021.09375</v>
      </c>
      <c r="F390" s="36" t="s">
        <v>78</v>
      </c>
      <c r="G390" s="36" t="s">
        <v>48</v>
      </c>
      <c r="H390" s="36" t="s">
        <v>1424</v>
      </c>
      <c r="I390" s="11">
        <v>39.14</v>
      </c>
      <c r="J390" s="36" t="s">
        <v>55</v>
      </c>
      <c r="K390" s="36" t="s">
        <v>137</v>
      </c>
      <c r="L390" s="10" t="s">
        <v>1625</v>
      </c>
      <c r="M390" s="11">
        <v>33</v>
      </c>
      <c r="N390" s="21">
        <v>45021</v>
      </c>
      <c r="O390" s="20">
        <v>1.3888888861401938E-3</v>
      </c>
      <c r="P390" s="20">
        <v>9.375E-2</v>
      </c>
      <c r="Q390" s="20">
        <v>9.2361111113859806E-2</v>
      </c>
      <c r="R390" s="20">
        <v>1.6666666666666666E-2</v>
      </c>
      <c r="S390" s="20">
        <v>7.5694444447193143E-2</v>
      </c>
      <c r="T390" s="10" t="s">
        <v>1400</v>
      </c>
    </row>
    <row r="391" spans="1:20">
      <c r="A391" s="12">
        <v>390</v>
      </c>
      <c r="B391" s="36" t="s">
        <v>65</v>
      </c>
      <c r="C391" s="12">
        <v>2</v>
      </c>
      <c r="D391" s="20">
        <v>45021.124305555553</v>
      </c>
      <c r="E391" s="20">
        <v>45021.22152777778</v>
      </c>
      <c r="F391" s="36" t="s">
        <v>78</v>
      </c>
      <c r="G391" s="36" t="s">
        <v>48</v>
      </c>
      <c r="H391" s="36" t="s">
        <v>1424</v>
      </c>
      <c r="I391" s="11">
        <v>42.68</v>
      </c>
      <c r="J391" s="36" t="s">
        <v>55</v>
      </c>
      <c r="K391" s="36" t="s">
        <v>60</v>
      </c>
      <c r="L391" s="10" t="s">
        <v>1728</v>
      </c>
      <c r="M391" s="11">
        <v>143</v>
      </c>
      <c r="N391" s="21">
        <v>45021</v>
      </c>
      <c r="O391" s="20">
        <v>0.12430555555329192</v>
      </c>
      <c r="P391" s="20">
        <v>0.22152777777955635</v>
      </c>
      <c r="Q391" s="20">
        <v>9.7222222226264421E-2</v>
      </c>
      <c r="R391" s="20">
        <v>6.458333333333334E-2</v>
      </c>
      <c r="S391" s="20">
        <v>3.2638888892931095E-2</v>
      </c>
      <c r="T391" s="10" t="s">
        <v>1400</v>
      </c>
    </row>
    <row r="392" spans="1:20">
      <c r="A392" s="12">
        <v>391</v>
      </c>
      <c r="B392" s="36" t="s">
        <v>262</v>
      </c>
      <c r="C392" s="12">
        <v>1</v>
      </c>
      <c r="D392" s="20">
        <v>45021.086805555555</v>
      </c>
      <c r="E392" s="20">
        <v>45021.17291666667</v>
      </c>
      <c r="F392" s="36" t="s">
        <v>78</v>
      </c>
      <c r="G392" s="36" t="s">
        <v>48</v>
      </c>
      <c r="H392" s="36" t="s">
        <v>1424</v>
      </c>
      <c r="I392" s="11">
        <v>48.6</v>
      </c>
      <c r="J392" s="36" t="s">
        <v>55</v>
      </c>
      <c r="K392" s="36" t="s">
        <v>90</v>
      </c>
      <c r="L392" s="10" t="s">
        <v>1577</v>
      </c>
      <c r="M392" s="11">
        <v>22</v>
      </c>
      <c r="N392" s="21">
        <v>45021</v>
      </c>
      <c r="O392" s="20">
        <v>8.6805555554747116E-2</v>
      </c>
      <c r="P392" s="20">
        <v>0.17291666667006211</v>
      </c>
      <c r="Q392" s="20">
        <v>8.6111111115314998E-2</v>
      </c>
      <c r="R392" s="20">
        <v>2.4305555555555556E-2</v>
      </c>
      <c r="S392" s="20">
        <v>6.1805555559759445E-2</v>
      </c>
      <c r="T392" s="10" t="s">
        <v>1400</v>
      </c>
    </row>
    <row r="393" spans="1:20">
      <c r="A393" s="12">
        <v>392</v>
      </c>
      <c r="B393" s="36" t="s">
        <v>983</v>
      </c>
      <c r="C393" s="12">
        <v>3</v>
      </c>
      <c r="D393" s="20">
        <v>45021.022916666669</v>
      </c>
      <c r="E393" s="20">
        <v>45021.172222222223</v>
      </c>
      <c r="F393" s="36" t="s">
        <v>58</v>
      </c>
      <c r="G393" s="36" t="s">
        <v>48</v>
      </c>
      <c r="H393" s="36" t="s">
        <v>1424</v>
      </c>
      <c r="I393" s="11">
        <v>32.729999999999997</v>
      </c>
      <c r="J393" s="36" t="s">
        <v>51</v>
      </c>
      <c r="K393" s="36" t="s">
        <v>56</v>
      </c>
      <c r="L393" s="10" t="s">
        <v>1582</v>
      </c>
      <c r="M393" s="11">
        <v>120</v>
      </c>
      <c r="N393" s="21">
        <v>45021</v>
      </c>
      <c r="O393" s="20">
        <v>2.2916666668606922E-2</v>
      </c>
      <c r="P393" s="20">
        <v>0.17222222222335404</v>
      </c>
      <c r="Q393" s="20">
        <v>0.15972222222141377</v>
      </c>
      <c r="R393" s="20">
        <v>3.7499999999999999E-2</v>
      </c>
      <c r="S393" s="20">
        <v>0.11180555555474711</v>
      </c>
      <c r="T393" s="10" t="s">
        <v>1400</v>
      </c>
    </row>
    <row r="394" spans="1:20">
      <c r="A394" s="12">
        <v>393</v>
      </c>
      <c r="B394" s="36" t="s">
        <v>985</v>
      </c>
      <c r="C394" s="12">
        <v>3</v>
      </c>
      <c r="D394" s="20">
        <v>45021.106249999997</v>
      </c>
      <c r="E394" s="20">
        <v>45021.220138888886</v>
      </c>
      <c r="F394" s="36" t="s">
        <v>40</v>
      </c>
      <c r="G394" s="36" t="s">
        <v>48</v>
      </c>
      <c r="H394" s="36" t="s">
        <v>1424</v>
      </c>
      <c r="I394" s="11">
        <v>12.54</v>
      </c>
      <c r="J394" s="36" t="s">
        <v>51</v>
      </c>
      <c r="K394" s="36" t="s">
        <v>64</v>
      </c>
      <c r="L394" s="10" t="s">
        <v>1729</v>
      </c>
      <c r="M394" s="11">
        <v>208</v>
      </c>
      <c r="N394" s="21">
        <v>45021</v>
      </c>
      <c r="O394" s="20">
        <v>0.10624999999708962</v>
      </c>
      <c r="P394" s="20">
        <v>0.22013888888614019</v>
      </c>
      <c r="Q394" s="20">
        <v>0.12430555555571725</v>
      </c>
      <c r="R394" s="20">
        <v>7.5694444444444439E-2</v>
      </c>
      <c r="S394" s="20">
        <v>3.8194444444606124E-2</v>
      </c>
      <c r="T394" s="10" t="s">
        <v>1400</v>
      </c>
    </row>
    <row r="395" spans="1:20">
      <c r="A395" s="12">
        <v>394</v>
      </c>
      <c r="B395" s="36" t="s">
        <v>327</v>
      </c>
      <c r="C395" s="12">
        <v>1</v>
      </c>
      <c r="D395" s="20">
        <v>45021.143055555556</v>
      </c>
      <c r="E395" s="20">
        <v>45021.293055555558</v>
      </c>
      <c r="F395" s="36" t="s">
        <v>78</v>
      </c>
      <c r="G395" s="36" t="s">
        <v>48</v>
      </c>
      <c r="H395" s="36" t="s">
        <v>1424</v>
      </c>
      <c r="I395" s="11">
        <v>18.05</v>
      </c>
      <c r="J395" s="36" t="s">
        <v>51</v>
      </c>
      <c r="K395" s="36" t="s">
        <v>52</v>
      </c>
      <c r="L395" s="10" t="s">
        <v>1678</v>
      </c>
      <c r="M395" s="11">
        <v>77</v>
      </c>
      <c r="N395" s="21">
        <v>45021</v>
      </c>
      <c r="O395" s="20">
        <v>0.14305555555620231</v>
      </c>
      <c r="P395" s="20">
        <v>0.2930555555576575</v>
      </c>
      <c r="Q395" s="20">
        <v>0.16041666666812185</v>
      </c>
      <c r="R395" s="20">
        <v>3.2638888888888891E-2</v>
      </c>
      <c r="S395" s="20">
        <v>0.11736111111256631</v>
      </c>
      <c r="T395" s="10" t="s">
        <v>1400</v>
      </c>
    </row>
    <row r="396" spans="1:20">
      <c r="A396" s="12">
        <v>395</v>
      </c>
      <c r="B396" s="36" t="s">
        <v>264</v>
      </c>
      <c r="C396" s="12">
        <v>1</v>
      </c>
      <c r="D396" s="20">
        <v>45021.067361111112</v>
      </c>
      <c r="E396" s="20">
        <v>45021.231944444444</v>
      </c>
      <c r="F396" s="36" t="s">
        <v>58</v>
      </c>
      <c r="G396" s="36" t="s">
        <v>48</v>
      </c>
      <c r="H396" s="36" t="s">
        <v>1423</v>
      </c>
      <c r="I396" s="11">
        <v>40.9</v>
      </c>
      <c r="J396" s="36" t="s">
        <v>44</v>
      </c>
      <c r="K396" s="36" t="s">
        <v>90</v>
      </c>
      <c r="L396" s="10" t="s">
        <v>1506</v>
      </c>
      <c r="M396" s="11">
        <v>38</v>
      </c>
      <c r="N396" s="21">
        <v>45021</v>
      </c>
      <c r="O396" s="20">
        <v>6.7361111112404615E-2</v>
      </c>
      <c r="P396" s="20">
        <v>0.23194444444379769</v>
      </c>
      <c r="Q396" s="20">
        <v>0.16458333333139308</v>
      </c>
      <c r="R396" s="20">
        <v>5.5555555555555558E-3</v>
      </c>
      <c r="S396" s="20">
        <v>0.15902777777583754</v>
      </c>
      <c r="T396" s="10" t="s">
        <v>1400</v>
      </c>
    </row>
    <row r="397" spans="1:20">
      <c r="A397" s="12">
        <v>396</v>
      </c>
      <c r="B397" s="36" t="s">
        <v>988</v>
      </c>
      <c r="C397" s="12">
        <v>1</v>
      </c>
      <c r="D397" s="20">
        <v>45021.022222222222</v>
      </c>
      <c r="E397" s="20">
        <v>45021.15</v>
      </c>
      <c r="F397" s="36" t="s">
        <v>58</v>
      </c>
      <c r="G397" s="36" t="s">
        <v>41</v>
      </c>
      <c r="H397" s="36" t="s">
        <v>49</v>
      </c>
      <c r="I397" s="11">
        <v>34.5</v>
      </c>
      <c r="J397" s="36" t="s">
        <v>44</v>
      </c>
      <c r="K397" s="36" t="s">
        <v>1427</v>
      </c>
      <c r="L397" s="10" t="s">
        <v>1730</v>
      </c>
      <c r="M397" s="11">
        <v>83</v>
      </c>
      <c r="N397" s="21">
        <v>45021</v>
      </c>
      <c r="O397" s="20">
        <v>2.2222222221898846E-2</v>
      </c>
      <c r="P397" s="20">
        <v>0.15000000000145519</v>
      </c>
      <c r="Q397" s="20">
        <v>0.12777777777955635</v>
      </c>
      <c r="R397" s="20">
        <v>3.9583333333333331E-2</v>
      </c>
      <c r="S397" s="20">
        <v>8.8194444446223014E-2</v>
      </c>
      <c r="T397" s="10" t="s">
        <v>1400</v>
      </c>
    </row>
    <row r="398" spans="1:20">
      <c r="A398" s="12">
        <v>397</v>
      </c>
      <c r="B398" s="36" t="s">
        <v>228</v>
      </c>
      <c r="C398" s="12">
        <v>2</v>
      </c>
      <c r="D398" s="20">
        <v>45021.013888888891</v>
      </c>
      <c r="E398" s="20">
        <v>45021.06527777778</v>
      </c>
      <c r="F398" s="36" t="s">
        <v>40</v>
      </c>
      <c r="G398" s="36" t="s">
        <v>74</v>
      </c>
      <c r="H398" s="36" t="s">
        <v>1423</v>
      </c>
      <c r="I398" s="11">
        <v>37.79</v>
      </c>
      <c r="J398" s="36" t="s">
        <v>44</v>
      </c>
      <c r="K398" s="36" t="s">
        <v>60</v>
      </c>
      <c r="L398" s="10" t="s">
        <v>1731</v>
      </c>
      <c r="M398" s="11">
        <v>147</v>
      </c>
      <c r="N398" s="21">
        <v>45021</v>
      </c>
      <c r="O398" s="20">
        <v>1.3888888890505768E-2</v>
      </c>
      <c r="P398" s="20">
        <v>6.5277777779556345E-2</v>
      </c>
      <c r="Q398" s="20">
        <v>5.1388888889050577E-2</v>
      </c>
      <c r="R398" s="20">
        <v>4.791666666666667E-2</v>
      </c>
      <c r="S398" s="20">
        <v>3.4722222223839069E-3</v>
      </c>
      <c r="T398" s="10" t="s">
        <v>1400</v>
      </c>
    </row>
    <row r="399" spans="1:20">
      <c r="A399" s="12">
        <v>398</v>
      </c>
      <c r="B399" s="36" t="s">
        <v>991</v>
      </c>
      <c r="C399" s="12">
        <v>5</v>
      </c>
      <c r="D399" s="20">
        <v>45021.131944444445</v>
      </c>
      <c r="E399" s="20">
        <v>45021.295138888891</v>
      </c>
      <c r="F399" s="36" t="s">
        <v>105</v>
      </c>
      <c r="G399" s="36" t="s">
        <v>74</v>
      </c>
      <c r="H399" s="36" t="s">
        <v>1424</v>
      </c>
      <c r="I399" s="11">
        <v>48.96</v>
      </c>
      <c r="J399" s="36" t="s">
        <v>44</v>
      </c>
      <c r="K399" s="36" t="s">
        <v>1427</v>
      </c>
      <c r="L399" s="10" t="s">
        <v>1732</v>
      </c>
      <c r="M399" s="11">
        <v>122</v>
      </c>
      <c r="N399" s="21">
        <v>45021</v>
      </c>
      <c r="O399" s="20">
        <v>0.13194444444525288</v>
      </c>
      <c r="P399" s="20">
        <v>0.29513888889050577</v>
      </c>
      <c r="Q399" s="20">
        <v>0.16319444444525288</v>
      </c>
      <c r="R399" s="20">
        <v>4.9305555555555554E-2</v>
      </c>
      <c r="S399" s="20">
        <v>0.11388888888969734</v>
      </c>
      <c r="T399" s="10" t="s">
        <v>1400</v>
      </c>
    </row>
    <row r="400" spans="1:20">
      <c r="A400" s="12">
        <v>399</v>
      </c>
      <c r="B400" s="36" t="s">
        <v>993</v>
      </c>
      <c r="C400" s="12">
        <v>6</v>
      </c>
      <c r="D400" s="20">
        <v>45021.116666666669</v>
      </c>
      <c r="E400" s="20">
        <v>45021.236111111109</v>
      </c>
      <c r="F400" s="36" t="s">
        <v>47</v>
      </c>
      <c r="G400" s="36" t="s">
        <v>48</v>
      </c>
      <c r="H400" s="36" t="s">
        <v>1424</v>
      </c>
      <c r="I400" s="11">
        <v>27.32</v>
      </c>
      <c r="J400" s="36" t="s">
        <v>44</v>
      </c>
      <c r="K400" s="36" t="s">
        <v>1426</v>
      </c>
      <c r="L400" s="10" t="s">
        <v>1733</v>
      </c>
      <c r="M400" s="11">
        <v>207</v>
      </c>
      <c r="N400" s="21">
        <v>45021</v>
      </c>
      <c r="O400" s="20">
        <v>0.11666666666860692</v>
      </c>
      <c r="P400" s="20">
        <v>0.23611111110949423</v>
      </c>
      <c r="Q400" s="20">
        <v>0.11944444444088731</v>
      </c>
      <c r="R400" s="20">
        <v>6.3194444444444442E-2</v>
      </c>
      <c r="S400" s="20">
        <v>5.6249999996442868E-2</v>
      </c>
      <c r="T400" s="10" t="s">
        <v>1400</v>
      </c>
    </row>
    <row r="401" spans="1:20">
      <c r="A401" s="12">
        <v>400</v>
      </c>
      <c r="B401" s="36" t="s">
        <v>995</v>
      </c>
      <c r="C401" s="12">
        <v>4</v>
      </c>
      <c r="D401" s="20">
        <v>45021.09097222222</v>
      </c>
      <c r="E401" s="20">
        <v>45021.176388888889</v>
      </c>
      <c r="F401" s="36" t="s">
        <v>40</v>
      </c>
      <c r="G401" s="36" t="s">
        <v>48</v>
      </c>
      <c r="H401" s="36" t="s">
        <v>1424</v>
      </c>
      <c r="I401" s="11">
        <v>42.96</v>
      </c>
      <c r="J401" s="36" t="s">
        <v>55</v>
      </c>
      <c r="K401" s="36" t="s">
        <v>52</v>
      </c>
      <c r="L401" s="10" t="s">
        <v>1734</v>
      </c>
      <c r="M401" s="11">
        <v>198</v>
      </c>
      <c r="N401" s="21">
        <v>45021</v>
      </c>
      <c r="O401" s="20">
        <v>9.0972222220443655E-2</v>
      </c>
      <c r="P401" s="20">
        <v>0.17638888888905058</v>
      </c>
      <c r="Q401" s="20">
        <v>8.5416666668606922E-2</v>
      </c>
      <c r="R401" s="20">
        <v>5.486111111111111E-2</v>
      </c>
      <c r="S401" s="20">
        <v>3.0555555557495812E-2</v>
      </c>
      <c r="T401" s="10" t="s">
        <v>1400</v>
      </c>
    </row>
    <row r="402" spans="1:20">
      <c r="A402" s="12">
        <v>401</v>
      </c>
      <c r="B402" s="36" t="s">
        <v>266</v>
      </c>
      <c r="C402" s="12">
        <v>2</v>
      </c>
      <c r="D402" s="20">
        <v>45021.160416666666</v>
      </c>
      <c r="E402" s="20">
        <v>45021.289583333331</v>
      </c>
      <c r="F402" s="36" t="s">
        <v>58</v>
      </c>
      <c r="G402" s="36" t="s">
        <v>48</v>
      </c>
      <c r="H402" s="36" t="s">
        <v>1424</v>
      </c>
      <c r="I402" s="11">
        <v>15.87</v>
      </c>
      <c r="J402" s="36" t="s">
        <v>51</v>
      </c>
      <c r="K402" s="36" t="s">
        <v>103</v>
      </c>
      <c r="L402" s="10" t="s">
        <v>1466</v>
      </c>
      <c r="M402" s="11">
        <v>42</v>
      </c>
      <c r="N402" s="21">
        <v>45021</v>
      </c>
      <c r="O402" s="20">
        <v>0.16041666666569654</v>
      </c>
      <c r="P402" s="20">
        <v>0.28958333333139308</v>
      </c>
      <c r="Q402" s="20">
        <v>0.1395833333323632</v>
      </c>
      <c r="R402" s="20">
        <v>1.3888888888888888E-2</v>
      </c>
      <c r="S402" s="20">
        <v>0.11527777777680764</v>
      </c>
      <c r="T402" s="10" t="s">
        <v>1400</v>
      </c>
    </row>
    <row r="403" spans="1:20">
      <c r="A403" s="12">
        <v>402</v>
      </c>
      <c r="B403" s="36" t="s">
        <v>996</v>
      </c>
      <c r="C403" s="12">
        <v>1</v>
      </c>
      <c r="D403" s="20">
        <v>45021.111805555556</v>
      </c>
      <c r="E403" s="20">
        <v>45021.213888888888</v>
      </c>
      <c r="F403" s="36" t="s">
        <v>78</v>
      </c>
      <c r="G403" s="36" t="s">
        <v>48</v>
      </c>
      <c r="H403" s="36" t="s">
        <v>1424</v>
      </c>
      <c r="I403" s="11">
        <v>31.02</v>
      </c>
      <c r="J403" s="36" t="s">
        <v>55</v>
      </c>
      <c r="K403" s="36" t="s">
        <v>64</v>
      </c>
      <c r="L403" s="10" t="s">
        <v>1735</v>
      </c>
      <c r="M403" s="11">
        <v>151</v>
      </c>
      <c r="N403" s="21">
        <v>45021</v>
      </c>
      <c r="O403" s="20">
        <v>0.11180555555620231</v>
      </c>
      <c r="P403" s="20">
        <v>0.21388888888759539</v>
      </c>
      <c r="Q403" s="20">
        <v>0.10208333333139308</v>
      </c>
      <c r="R403" s="20">
        <v>4.583333333333333E-2</v>
      </c>
      <c r="S403" s="20">
        <v>5.6249999998059741E-2</v>
      </c>
      <c r="T403" s="10" t="s">
        <v>1400</v>
      </c>
    </row>
    <row r="404" spans="1:20">
      <c r="A404" s="12">
        <v>403</v>
      </c>
      <c r="B404" s="36" t="s">
        <v>998</v>
      </c>
      <c r="C404" s="12">
        <v>5</v>
      </c>
      <c r="D404" s="20">
        <v>45021.09375</v>
      </c>
      <c r="E404" s="20">
        <v>45021.21875</v>
      </c>
      <c r="F404" s="36" t="s">
        <v>105</v>
      </c>
      <c r="G404" s="36" t="s">
        <v>48</v>
      </c>
      <c r="H404" s="36" t="s">
        <v>1424</v>
      </c>
      <c r="I404" s="11">
        <v>14.76</v>
      </c>
      <c r="J404" s="36" t="s">
        <v>44</v>
      </c>
      <c r="K404" s="36" t="s">
        <v>60</v>
      </c>
      <c r="L404" s="10" t="s">
        <v>1736</v>
      </c>
      <c r="M404" s="11">
        <v>190</v>
      </c>
      <c r="N404" s="21">
        <v>45021</v>
      </c>
      <c r="O404" s="20">
        <v>9.375E-2</v>
      </c>
      <c r="P404" s="20">
        <v>0.21875</v>
      </c>
      <c r="Q404" s="20">
        <v>0.125</v>
      </c>
      <c r="R404" s="20">
        <v>5.9027777777777776E-2</v>
      </c>
      <c r="S404" s="20">
        <v>6.597222222222221E-2</v>
      </c>
      <c r="T404" s="10" t="s">
        <v>1400</v>
      </c>
    </row>
    <row r="405" spans="1:20">
      <c r="A405" s="12">
        <v>404</v>
      </c>
      <c r="B405" s="36" t="s">
        <v>932</v>
      </c>
      <c r="C405" s="12">
        <v>2</v>
      </c>
      <c r="D405" s="20">
        <v>45021.026388888888</v>
      </c>
      <c r="E405" s="20">
        <v>45021.186805555553</v>
      </c>
      <c r="F405" s="36" t="s">
        <v>47</v>
      </c>
      <c r="G405" s="36" t="s">
        <v>48</v>
      </c>
      <c r="H405" s="36" t="s">
        <v>1424</v>
      </c>
      <c r="I405" s="11">
        <v>32.56</v>
      </c>
      <c r="J405" s="36" t="s">
        <v>44</v>
      </c>
      <c r="K405" s="36" t="s">
        <v>1426</v>
      </c>
      <c r="L405" s="10" t="s">
        <v>1737</v>
      </c>
      <c r="M405" s="11">
        <v>182</v>
      </c>
      <c r="N405" s="21">
        <v>45021</v>
      </c>
      <c r="O405" s="20">
        <v>2.6388888887595385E-2</v>
      </c>
      <c r="P405" s="20">
        <v>0.18680555555329192</v>
      </c>
      <c r="Q405" s="20">
        <v>0.16041666666569654</v>
      </c>
      <c r="R405" s="20">
        <v>7.0833333333333331E-2</v>
      </c>
      <c r="S405" s="20">
        <v>8.9583333332363208E-2</v>
      </c>
      <c r="T405" s="10" t="s">
        <v>1400</v>
      </c>
    </row>
    <row r="406" spans="1:20">
      <c r="A406" s="12">
        <v>405</v>
      </c>
      <c r="B406" s="36" t="s">
        <v>423</v>
      </c>
      <c r="C406" s="12">
        <v>6</v>
      </c>
      <c r="D406" s="20">
        <v>45021.11041666667</v>
      </c>
      <c r="E406" s="20">
        <v>45021.207638888889</v>
      </c>
      <c r="F406" s="36" t="s">
        <v>58</v>
      </c>
      <c r="G406" s="36" t="s">
        <v>41</v>
      </c>
      <c r="H406" s="36" t="s">
        <v>1424</v>
      </c>
      <c r="I406" s="11">
        <v>14.56</v>
      </c>
      <c r="J406" s="36" t="s">
        <v>55</v>
      </c>
      <c r="K406" s="36" t="s">
        <v>76</v>
      </c>
      <c r="L406" s="10" t="s">
        <v>1738</v>
      </c>
      <c r="M406" s="11">
        <v>106</v>
      </c>
      <c r="N406" s="21">
        <v>45021</v>
      </c>
      <c r="O406" s="20">
        <v>0.11041666667006211</v>
      </c>
      <c r="P406" s="20">
        <v>0.20763888888905058</v>
      </c>
      <c r="Q406" s="20">
        <v>9.7222222218988463E-2</v>
      </c>
      <c r="R406" s="20">
        <v>6.805555555555555E-2</v>
      </c>
      <c r="S406" s="20">
        <v>2.9166666663432927E-2</v>
      </c>
      <c r="T406" s="10" t="s">
        <v>1400</v>
      </c>
    </row>
    <row r="407" spans="1:20">
      <c r="A407" s="12">
        <v>406</v>
      </c>
      <c r="B407" s="36" t="s">
        <v>813</v>
      </c>
      <c r="C407" s="12">
        <v>5</v>
      </c>
      <c r="D407" s="20">
        <v>45021.020138888889</v>
      </c>
      <c r="E407" s="20">
        <v>45021.109027777777</v>
      </c>
      <c r="F407" s="36" t="s">
        <v>58</v>
      </c>
      <c r="G407" s="36" t="s">
        <v>41</v>
      </c>
      <c r="H407" s="36" t="s">
        <v>49</v>
      </c>
      <c r="I407" s="11">
        <v>34.03</v>
      </c>
      <c r="J407" s="36" t="s">
        <v>51</v>
      </c>
      <c r="K407" s="36" t="s">
        <v>1426</v>
      </c>
      <c r="L407" s="10" t="s">
        <v>1739</v>
      </c>
      <c r="M407" s="11">
        <v>155</v>
      </c>
      <c r="N407" s="21">
        <v>45021</v>
      </c>
      <c r="O407" s="20">
        <v>2.0138888889050577E-2</v>
      </c>
      <c r="P407" s="20">
        <v>0.10902777777664596</v>
      </c>
      <c r="Q407" s="20">
        <v>9.9305555554262057E-2</v>
      </c>
      <c r="R407" s="20">
        <v>8.1250000000000003E-2</v>
      </c>
      <c r="S407" s="20">
        <v>7.6388888875953825E-3</v>
      </c>
      <c r="T407" s="10" t="s">
        <v>1400</v>
      </c>
    </row>
    <row r="408" spans="1:20">
      <c r="A408" s="12">
        <v>407</v>
      </c>
      <c r="B408" s="36" t="s">
        <v>1003</v>
      </c>
      <c r="C408" s="12">
        <v>1</v>
      </c>
      <c r="D408" s="20">
        <v>45021.092361111114</v>
      </c>
      <c r="E408" s="20">
        <v>45021.20208333333</v>
      </c>
      <c r="F408" s="36" t="s">
        <v>40</v>
      </c>
      <c r="G408" s="36" t="s">
        <v>74</v>
      </c>
      <c r="H408" s="36" t="s">
        <v>1423</v>
      </c>
      <c r="I408" s="11">
        <v>22.98</v>
      </c>
      <c r="J408" s="36" t="s">
        <v>55</v>
      </c>
      <c r="K408" s="36" t="s">
        <v>90</v>
      </c>
      <c r="L408" s="10" t="s">
        <v>1491</v>
      </c>
      <c r="M408" s="11">
        <v>95</v>
      </c>
      <c r="N408" s="21">
        <v>45021</v>
      </c>
      <c r="O408" s="20">
        <v>9.2361111113859806E-2</v>
      </c>
      <c r="P408" s="20">
        <v>0.20208333332993789</v>
      </c>
      <c r="Q408" s="20">
        <v>0.10972222221607808</v>
      </c>
      <c r="R408" s="20">
        <v>3.4722222222222224E-2</v>
      </c>
      <c r="S408" s="20">
        <v>7.499999999385587E-2</v>
      </c>
      <c r="T408" s="10" t="s">
        <v>1400</v>
      </c>
    </row>
    <row r="409" spans="1:20">
      <c r="A409" s="12">
        <v>408</v>
      </c>
      <c r="B409" s="36" t="s">
        <v>871</v>
      </c>
      <c r="C409" s="12">
        <v>3</v>
      </c>
      <c r="D409" s="20">
        <v>45021.038888888892</v>
      </c>
      <c r="E409" s="20">
        <v>45021.170138888891</v>
      </c>
      <c r="F409" s="36" t="s">
        <v>58</v>
      </c>
      <c r="G409" s="36" t="s">
        <v>48</v>
      </c>
      <c r="H409" s="36" t="s">
        <v>1424</v>
      </c>
      <c r="I409" s="11">
        <v>10.14</v>
      </c>
      <c r="J409" s="36" t="s">
        <v>51</v>
      </c>
      <c r="K409" s="36" t="s">
        <v>60</v>
      </c>
      <c r="L409" s="10" t="s">
        <v>1740</v>
      </c>
      <c r="M409" s="11">
        <v>131</v>
      </c>
      <c r="N409" s="21">
        <v>45021</v>
      </c>
      <c r="O409" s="20">
        <v>3.888888889196096E-2</v>
      </c>
      <c r="P409" s="20">
        <v>0.17013888889050577</v>
      </c>
      <c r="Q409" s="20">
        <v>0.14166666666521147</v>
      </c>
      <c r="R409" s="20">
        <v>7.3611111111111113E-2</v>
      </c>
      <c r="S409" s="20">
        <v>5.7638888887433695E-2</v>
      </c>
      <c r="T409" s="10" t="s">
        <v>1400</v>
      </c>
    </row>
    <row r="410" spans="1:20">
      <c r="A410" s="12">
        <v>409</v>
      </c>
      <c r="B410" s="36" t="s">
        <v>1005</v>
      </c>
      <c r="C410" s="12">
        <v>5</v>
      </c>
      <c r="D410" s="20">
        <v>45021.079861111109</v>
      </c>
      <c r="E410" s="20">
        <v>45021.125694444447</v>
      </c>
      <c r="F410" s="36" t="s">
        <v>105</v>
      </c>
      <c r="G410" s="36" t="s">
        <v>48</v>
      </c>
      <c r="H410" s="36" t="s">
        <v>1424</v>
      </c>
      <c r="I410" s="11">
        <v>48.7</v>
      </c>
      <c r="J410" s="36" t="s">
        <v>55</v>
      </c>
      <c r="K410" s="36" t="s">
        <v>60</v>
      </c>
      <c r="L410" s="10" t="s">
        <v>1741</v>
      </c>
      <c r="M410" s="11">
        <v>203</v>
      </c>
      <c r="N410" s="21">
        <v>45021</v>
      </c>
      <c r="O410" s="20">
        <v>7.9861111109494232E-2</v>
      </c>
      <c r="P410" s="20">
        <v>0.12569444444670808</v>
      </c>
      <c r="Q410" s="20">
        <v>4.5833333337213844E-2</v>
      </c>
      <c r="R410" s="20">
        <v>0.11319444444444444</v>
      </c>
      <c r="S410" s="20">
        <v>0</v>
      </c>
      <c r="T410" s="10" t="s">
        <v>1401</v>
      </c>
    </row>
    <row r="411" spans="1:20">
      <c r="A411" s="12">
        <v>410</v>
      </c>
      <c r="B411" s="36" t="s">
        <v>1006</v>
      </c>
      <c r="C411" s="12">
        <v>3</v>
      </c>
      <c r="D411" s="20">
        <v>45021.115972222222</v>
      </c>
      <c r="E411" s="20">
        <v>45021.224305555559</v>
      </c>
      <c r="F411" s="36" t="s">
        <v>40</v>
      </c>
      <c r="G411" s="36" t="s">
        <v>41</v>
      </c>
      <c r="H411" s="36" t="s">
        <v>1424</v>
      </c>
      <c r="I411" s="11">
        <v>43.65</v>
      </c>
      <c r="J411" s="36" t="s">
        <v>55</v>
      </c>
      <c r="K411" s="36" t="s">
        <v>1427</v>
      </c>
      <c r="L411" s="10" t="s">
        <v>1742</v>
      </c>
      <c r="M411" s="11">
        <v>56</v>
      </c>
      <c r="N411" s="21">
        <v>45021</v>
      </c>
      <c r="O411" s="20">
        <v>0.11597222222189885</v>
      </c>
      <c r="P411" s="20">
        <v>0.22430555555911269</v>
      </c>
      <c r="Q411" s="20">
        <v>0.10833333333721384</v>
      </c>
      <c r="R411" s="20">
        <v>6.3194444444444442E-2</v>
      </c>
      <c r="S411" s="20">
        <v>4.5138888892769402E-2</v>
      </c>
      <c r="T411" s="10" t="s">
        <v>1400</v>
      </c>
    </row>
    <row r="412" spans="1:20">
      <c r="A412" s="12">
        <v>411</v>
      </c>
      <c r="B412" s="36" t="s">
        <v>766</v>
      </c>
      <c r="C412" s="12">
        <v>3</v>
      </c>
      <c r="D412" s="20">
        <v>45021.09097222222</v>
      </c>
      <c r="E412" s="20">
        <v>45021.211111111108</v>
      </c>
      <c r="F412" s="36" t="s">
        <v>105</v>
      </c>
      <c r="G412" s="36" t="s">
        <v>48</v>
      </c>
      <c r="H412" s="36" t="s">
        <v>1423</v>
      </c>
      <c r="I412" s="11">
        <v>21.88</v>
      </c>
      <c r="J412" s="36" t="s">
        <v>51</v>
      </c>
      <c r="K412" s="36" t="s">
        <v>64</v>
      </c>
      <c r="L412" s="10" t="s">
        <v>1743</v>
      </c>
      <c r="M412" s="11">
        <v>219</v>
      </c>
      <c r="N412" s="21">
        <v>45021</v>
      </c>
      <c r="O412" s="20">
        <v>9.0972222220443655E-2</v>
      </c>
      <c r="P412" s="20">
        <v>0.21111111110803904</v>
      </c>
      <c r="Q412" s="20">
        <v>0.13055555555426204</v>
      </c>
      <c r="R412" s="20">
        <v>5.4166666666666669E-2</v>
      </c>
      <c r="S412" s="20">
        <v>6.5972222220928717E-2</v>
      </c>
      <c r="T412" s="10" t="s">
        <v>1400</v>
      </c>
    </row>
    <row r="413" spans="1:20">
      <c r="A413" s="12">
        <v>412</v>
      </c>
      <c r="B413" s="36" t="s">
        <v>268</v>
      </c>
      <c r="C413" s="12">
        <v>4</v>
      </c>
      <c r="D413" s="20">
        <v>45021.015277777777</v>
      </c>
      <c r="E413" s="20">
        <v>45021.085416666669</v>
      </c>
      <c r="F413" s="36" t="s">
        <v>47</v>
      </c>
      <c r="G413" s="36" t="s">
        <v>41</v>
      </c>
      <c r="H413" s="36" t="s">
        <v>1424</v>
      </c>
      <c r="I413" s="11">
        <v>12.94</v>
      </c>
      <c r="J413" s="36" t="s">
        <v>51</v>
      </c>
      <c r="K413" s="36" t="s">
        <v>1427</v>
      </c>
      <c r="L413" s="10" t="s">
        <v>1509</v>
      </c>
      <c r="M413" s="11">
        <v>93</v>
      </c>
      <c r="N413" s="21">
        <v>45021</v>
      </c>
      <c r="O413" s="20">
        <v>1.5277777776645962E-2</v>
      </c>
      <c r="P413" s="20">
        <v>8.5416666668606922E-2</v>
      </c>
      <c r="Q413" s="20">
        <v>8.0555555558627631E-2</v>
      </c>
      <c r="R413" s="20">
        <v>3.9583333333333331E-2</v>
      </c>
      <c r="S413" s="20">
        <v>3.0555555558627628E-2</v>
      </c>
      <c r="T413" s="10" t="s">
        <v>1400</v>
      </c>
    </row>
    <row r="414" spans="1:20">
      <c r="A414" s="12">
        <v>413</v>
      </c>
      <c r="B414" s="36" t="s">
        <v>270</v>
      </c>
      <c r="C414" s="12">
        <v>3</v>
      </c>
      <c r="D414" s="20">
        <v>45021.10833333333</v>
      </c>
      <c r="E414" s="20">
        <v>45021.206944444442</v>
      </c>
      <c r="F414" s="36" t="s">
        <v>40</v>
      </c>
      <c r="G414" s="36" t="s">
        <v>41</v>
      </c>
      <c r="H414" s="36" t="s">
        <v>1424</v>
      </c>
      <c r="I414" s="11">
        <v>23.01</v>
      </c>
      <c r="J414" s="36" t="s">
        <v>51</v>
      </c>
      <c r="K414" s="36" t="s">
        <v>76</v>
      </c>
      <c r="L414" s="10" t="s">
        <v>1435</v>
      </c>
      <c r="M414" s="11">
        <v>35</v>
      </c>
      <c r="N414" s="21">
        <v>45021</v>
      </c>
      <c r="O414" s="20">
        <v>0.10833333332993789</v>
      </c>
      <c r="P414" s="20">
        <v>0.2069444444423425</v>
      </c>
      <c r="Q414" s="20">
        <v>0.10902777777907129</v>
      </c>
      <c r="R414" s="20">
        <v>8.3333333333333332E-3</v>
      </c>
      <c r="S414" s="20">
        <v>9.0277777779071283E-2</v>
      </c>
      <c r="T414" s="10" t="s">
        <v>1400</v>
      </c>
    </row>
    <row r="415" spans="1:20">
      <c r="A415" s="12">
        <v>414</v>
      </c>
      <c r="B415" s="36" t="s">
        <v>272</v>
      </c>
      <c r="C415" s="12">
        <v>6</v>
      </c>
      <c r="D415" s="20">
        <v>45021.154861111114</v>
      </c>
      <c r="E415" s="20">
        <v>45021.3</v>
      </c>
      <c r="F415" s="36" t="s">
        <v>47</v>
      </c>
      <c r="G415" s="36" t="s">
        <v>74</v>
      </c>
      <c r="H415" s="36" t="s">
        <v>1424</v>
      </c>
      <c r="I415" s="11">
        <v>13.17</v>
      </c>
      <c r="J415" s="36" t="s">
        <v>55</v>
      </c>
      <c r="K415" s="36" t="s">
        <v>1426</v>
      </c>
      <c r="L415" s="10" t="s">
        <v>1625</v>
      </c>
      <c r="M415" s="11">
        <v>33</v>
      </c>
      <c r="N415" s="21">
        <v>45021</v>
      </c>
      <c r="O415" s="20">
        <v>0.15486111111385981</v>
      </c>
      <c r="P415" s="20">
        <v>0.30000000000291038</v>
      </c>
      <c r="Q415" s="20">
        <v>0.14513888888905058</v>
      </c>
      <c r="R415" s="20">
        <v>2.6388888888888889E-2</v>
      </c>
      <c r="S415" s="20">
        <v>0.1187500000001617</v>
      </c>
      <c r="T415" s="10" t="s">
        <v>1400</v>
      </c>
    </row>
    <row r="416" spans="1:20">
      <c r="A416" s="12">
        <v>415</v>
      </c>
      <c r="B416" s="36" t="s">
        <v>1009</v>
      </c>
      <c r="C416" s="12">
        <v>4</v>
      </c>
      <c r="D416" s="20">
        <v>45021.027083333334</v>
      </c>
      <c r="E416" s="20">
        <v>45021.190972222219</v>
      </c>
      <c r="F416" s="36" t="s">
        <v>40</v>
      </c>
      <c r="G416" s="36" t="s">
        <v>41</v>
      </c>
      <c r="H416" s="36" t="s">
        <v>1424</v>
      </c>
      <c r="I416" s="11">
        <v>20.51</v>
      </c>
      <c r="J416" s="36" t="s">
        <v>51</v>
      </c>
      <c r="K416" s="36" t="s">
        <v>52</v>
      </c>
      <c r="L416" s="10" t="s">
        <v>1744</v>
      </c>
      <c r="M416" s="11">
        <v>158</v>
      </c>
      <c r="N416" s="21">
        <v>45021</v>
      </c>
      <c r="O416" s="20">
        <v>2.7083333334303461E-2</v>
      </c>
      <c r="P416" s="20">
        <v>0.19097222221898846</v>
      </c>
      <c r="Q416" s="20">
        <v>0.17430555555135166</v>
      </c>
      <c r="R416" s="20">
        <v>6.0416666666666667E-2</v>
      </c>
      <c r="S416" s="20">
        <v>0.10347222221801833</v>
      </c>
      <c r="T416" s="10" t="s">
        <v>1400</v>
      </c>
    </row>
    <row r="417" spans="1:20">
      <c r="A417" s="12">
        <v>416</v>
      </c>
      <c r="B417" s="36" t="s">
        <v>274</v>
      </c>
      <c r="C417" s="12">
        <v>2</v>
      </c>
      <c r="D417" s="20">
        <v>45021.127083333333</v>
      </c>
      <c r="E417" s="20">
        <v>45021.275694444441</v>
      </c>
      <c r="F417" s="36" t="s">
        <v>105</v>
      </c>
      <c r="G417" s="36" t="s">
        <v>41</v>
      </c>
      <c r="H417" s="36" t="s">
        <v>1424</v>
      </c>
      <c r="I417" s="11">
        <v>12.9</v>
      </c>
      <c r="J417" s="36" t="s">
        <v>55</v>
      </c>
      <c r="K417" s="36" t="s">
        <v>82</v>
      </c>
      <c r="L417" s="10" t="s">
        <v>1513</v>
      </c>
      <c r="M417" s="11">
        <v>25</v>
      </c>
      <c r="N417" s="21">
        <v>45021</v>
      </c>
      <c r="O417" s="20">
        <v>0.12708333333284827</v>
      </c>
      <c r="P417" s="20">
        <v>0.27569444444088731</v>
      </c>
      <c r="Q417" s="20">
        <v>0.14861111110803904</v>
      </c>
      <c r="R417" s="20">
        <v>6.2500000000000003E-3</v>
      </c>
      <c r="S417" s="20">
        <v>0.14236111110803903</v>
      </c>
      <c r="T417" s="10" t="s">
        <v>1400</v>
      </c>
    </row>
    <row r="418" spans="1:20">
      <c r="A418" s="12">
        <v>417</v>
      </c>
      <c r="B418" s="36" t="s">
        <v>1011</v>
      </c>
      <c r="C418" s="12">
        <v>2</v>
      </c>
      <c r="D418" s="20">
        <v>45021.142361111109</v>
      </c>
      <c r="E418" s="20">
        <v>45021.189583333333</v>
      </c>
      <c r="F418" s="36" t="s">
        <v>58</v>
      </c>
      <c r="G418" s="36" t="s">
        <v>41</v>
      </c>
      <c r="H418" s="36" t="s">
        <v>1424</v>
      </c>
      <c r="I418" s="11">
        <v>35.08</v>
      </c>
      <c r="J418" s="36" t="s">
        <v>44</v>
      </c>
      <c r="K418" s="36" t="s">
        <v>137</v>
      </c>
      <c r="L418" s="10" t="s">
        <v>1745</v>
      </c>
      <c r="M418" s="11">
        <v>142</v>
      </c>
      <c r="N418" s="21">
        <v>45021</v>
      </c>
      <c r="O418" s="20">
        <v>0.14236111110949423</v>
      </c>
      <c r="P418" s="20">
        <v>0.18958333333284827</v>
      </c>
      <c r="Q418" s="20">
        <v>4.7222222223354038E-2</v>
      </c>
      <c r="R418" s="20">
        <v>6.25E-2</v>
      </c>
      <c r="S418" s="20">
        <v>0</v>
      </c>
      <c r="T418" s="10" t="s">
        <v>1401</v>
      </c>
    </row>
    <row r="419" spans="1:20">
      <c r="A419" s="12">
        <v>418</v>
      </c>
      <c r="B419" s="36" t="s">
        <v>1013</v>
      </c>
      <c r="C419" s="12">
        <v>4</v>
      </c>
      <c r="D419" s="20">
        <v>45021.036111111112</v>
      </c>
      <c r="E419" s="20">
        <v>45021.146527777775</v>
      </c>
      <c r="F419" s="36" t="s">
        <v>78</v>
      </c>
      <c r="G419" s="36" t="s">
        <v>41</v>
      </c>
      <c r="H419" s="36" t="s">
        <v>1424</v>
      </c>
      <c r="I419" s="11">
        <v>35.51</v>
      </c>
      <c r="J419" s="36" t="s">
        <v>55</v>
      </c>
      <c r="K419" s="36" t="s">
        <v>1426</v>
      </c>
      <c r="L419" s="10" t="s">
        <v>1746</v>
      </c>
      <c r="M419" s="11">
        <v>118</v>
      </c>
      <c r="N419" s="21">
        <v>45021</v>
      </c>
      <c r="O419" s="20">
        <v>3.6111111112404615E-2</v>
      </c>
      <c r="P419" s="20">
        <v>0.14652777777519077</v>
      </c>
      <c r="Q419" s="20">
        <v>0.11041666666278616</v>
      </c>
      <c r="R419" s="20">
        <v>6.9444444444444448E-2</v>
      </c>
      <c r="S419" s="20">
        <v>4.0972222218341708E-2</v>
      </c>
      <c r="T419" s="10" t="s">
        <v>1400</v>
      </c>
    </row>
    <row r="420" spans="1:20">
      <c r="A420" s="12">
        <v>419</v>
      </c>
      <c r="B420" s="36" t="s">
        <v>1015</v>
      </c>
      <c r="C420" s="12">
        <v>4</v>
      </c>
      <c r="D420" s="20">
        <v>45021.134722222225</v>
      </c>
      <c r="E420" s="20">
        <v>45021.238194444442</v>
      </c>
      <c r="F420" s="36" t="s">
        <v>47</v>
      </c>
      <c r="G420" s="36" t="s">
        <v>48</v>
      </c>
      <c r="H420" s="36" t="s">
        <v>1424</v>
      </c>
      <c r="I420" s="11">
        <v>14.09</v>
      </c>
      <c r="J420" s="36" t="s">
        <v>51</v>
      </c>
      <c r="K420" s="36" t="s">
        <v>76</v>
      </c>
      <c r="L420" s="10" t="s">
        <v>1747</v>
      </c>
      <c r="M420" s="11">
        <v>67</v>
      </c>
      <c r="N420" s="21">
        <v>45021</v>
      </c>
      <c r="O420" s="20">
        <v>0.13472222222480923</v>
      </c>
      <c r="P420" s="20">
        <v>0.2381944444423425</v>
      </c>
      <c r="Q420" s="20">
        <v>0.11388888888419994</v>
      </c>
      <c r="R420" s="20">
        <v>4.4444444444444446E-2</v>
      </c>
      <c r="S420" s="20">
        <v>5.9027777773088819E-2</v>
      </c>
      <c r="T420" s="10" t="s">
        <v>1400</v>
      </c>
    </row>
    <row r="421" spans="1:20">
      <c r="A421" s="12">
        <v>420</v>
      </c>
      <c r="B421" s="36" t="s">
        <v>471</v>
      </c>
      <c r="C421" s="12">
        <v>6</v>
      </c>
      <c r="D421" s="20">
        <v>45021.095833333333</v>
      </c>
      <c r="E421" s="20">
        <v>45021.228472222225</v>
      </c>
      <c r="F421" s="36" t="s">
        <v>58</v>
      </c>
      <c r="G421" s="36" t="s">
        <v>48</v>
      </c>
      <c r="H421" s="36" t="s">
        <v>1424</v>
      </c>
      <c r="I421" s="11">
        <v>31.49</v>
      </c>
      <c r="J421" s="36" t="s">
        <v>51</v>
      </c>
      <c r="K421" s="36" t="s">
        <v>56</v>
      </c>
      <c r="L421" s="10" t="s">
        <v>1748</v>
      </c>
      <c r="M421" s="11">
        <v>242</v>
      </c>
      <c r="N421" s="21">
        <v>45021</v>
      </c>
      <c r="O421" s="20">
        <v>9.5833333332848269E-2</v>
      </c>
      <c r="P421" s="20">
        <v>0.22847222222480923</v>
      </c>
      <c r="Q421" s="20">
        <v>0.14305555555862762</v>
      </c>
      <c r="R421" s="20">
        <v>7.2916666666666671E-2</v>
      </c>
      <c r="S421" s="20">
        <v>5.9722222225294275E-2</v>
      </c>
      <c r="T421" s="10" t="s">
        <v>1400</v>
      </c>
    </row>
    <row r="422" spans="1:20">
      <c r="A422" s="12">
        <v>421</v>
      </c>
      <c r="B422" s="36" t="s">
        <v>1017</v>
      </c>
      <c r="C422" s="12">
        <v>1</v>
      </c>
      <c r="D422" s="20">
        <v>45021.067361111112</v>
      </c>
      <c r="E422" s="20">
        <v>45021.171527777777</v>
      </c>
      <c r="F422" s="36" t="s">
        <v>105</v>
      </c>
      <c r="G422" s="36" t="s">
        <v>48</v>
      </c>
      <c r="H422" s="36" t="s">
        <v>1424</v>
      </c>
      <c r="I422" s="11">
        <v>17.57</v>
      </c>
      <c r="J422" s="36" t="s">
        <v>51</v>
      </c>
      <c r="K422" s="36" t="s">
        <v>60</v>
      </c>
      <c r="L422" s="10" t="s">
        <v>1749</v>
      </c>
      <c r="M422" s="11">
        <v>85</v>
      </c>
      <c r="N422" s="21">
        <v>45021</v>
      </c>
      <c r="O422" s="20">
        <v>6.7361111112404615E-2</v>
      </c>
      <c r="P422" s="20">
        <v>0.17152777777664596</v>
      </c>
      <c r="Q422" s="20">
        <v>0.11458333333090802</v>
      </c>
      <c r="R422" s="20">
        <v>4.9305555555555554E-2</v>
      </c>
      <c r="S422" s="20">
        <v>5.4861111108685801E-2</v>
      </c>
      <c r="T422" s="10" t="s">
        <v>1400</v>
      </c>
    </row>
    <row r="423" spans="1:20">
      <c r="A423" s="12">
        <v>422</v>
      </c>
      <c r="B423" s="36" t="s">
        <v>1019</v>
      </c>
      <c r="C423" s="12">
        <v>6</v>
      </c>
      <c r="D423" s="20">
        <v>45021.025000000001</v>
      </c>
      <c r="E423" s="20">
        <v>45021.131249999999</v>
      </c>
      <c r="F423" s="36" t="s">
        <v>58</v>
      </c>
      <c r="G423" s="36" t="s">
        <v>48</v>
      </c>
      <c r="H423" s="36" t="s">
        <v>1424</v>
      </c>
      <c r="I423" s="11">
        <v>39.72</v>
      </c>
      <c r="J423" s="36" t="s">
        <v>55</v>
      </c>
      <c r="K423" s="36" t="s">
        <v>1426</v>
      </c>
      <c r="L423" s="10" t="s">
        <v>1750</v>
      </c>
      <c r="M423" s="11">
        <v>88</v>
      </c>
      <c r="N423" s="21">
        <v>45021</v>
      </c>
      <c r="O423" s="20">
        <v>2.5000000001455192E-2</v>
      </c>
      <c r="P423" s="20">
        <v>0.13124999999854481</v>
      </c>
      <c r="Q423" s="20">
        <v>0.10624999999708962</v>
      </c>
      <c r="R423" s="20">
        <v>2.361111111111111E-2</v>
      </c>
      <c r="S423" s="20">
        <v>8.2638888885978506E-2</v>
      </c>
      <c r="T423" s="10" t="s">
        <v>1400</v>
      </c>
    </row>
    <row r="424" spans="1:20">
      <c r="A424" s="12">
        <v>423</v>
      </c>
      <c r="B424" s="36" t="s">
        <v>163</v>
      </c>
      <c r="C424" s="12">
        <v>2</v>
      </c>
      <c r="D424" s="20">
        <v>45021.106944444444</v>
      </c>
      <c r="E424" s="20">
        <v>45021.206250000003</v>
      </c>
      <c r="F424" s="36" t="s">
        <v>105</v>
      </c>
      <c r="G424" s="36" t="s">
        <v>48</v>
      </c>
      <c r="H424" s="36" t="s">
        <v>49</v>
      </c>
      <c r="I424" s="11">
        <v>34.130000000000003</v>
      </c>
      <c r="J424" s="36" t="s">
        <v>44</v>
      </c>
      <c r="K424" s="36" t="s">
        <v>90</v>
      </c>
      <c r="L424" s="10" t="s">
        <v>1751</v>
      </c>
      <c r="M424" s="11">
        <v>152</v>
      </c>
      <c r="N424" s="21">
        <v>45021</v>
      </c>
      <c r="O424" s="20">
        <v>0.10694444444379769</v>
      </c>
      <c r="P424" s="20">
        <v>0.20625000000291038</v>
      </c>
      <c r="Q424" s="20">
        <v>9.930555555911269E-2</v>
      </c>
      <c r="R424" s="20">
        <v>2.1527777777777778E-2</v>
      </c>
      <c r="S424" s="20">
        <v>7.7777777781334906E-2</v>
      </c>
      <c r="T424" s="10" t="s">
        <v>1400</v>
      </c>
    </row>
    <row r="425" spans="1:20">
      <c r="A425" s="12">
        <v>424</v>
      </c>
      <c r="B425" s="36" t="s">
        <v>1022</v>
      </c>
      <c r="C425" s="12">
        <v>3</v>
      </c>
      <c r="D425" s="20">
        <v>45021.047222222223</v>
      </c>
      <c r="E425" s="20">
        <v>45021.136805555558</v>
      </c>
      <c r="F425" s="36" t="s">
        <v>58</v>
      </c>
      <c r="G425" s="36" t="s">
        <v>41</v>
      </c>
      <c r="H425" s="36" t="s">
        <v>49</v>
      </c>
      <c r="I425" s="11">
        <v>11.02</v>
      </c>
      <c r="J425" s="36" t="s">
        <v>55</v>
      </c>
      <c r="K425" s="36" t="s">
        <v>64</v>
      </c>
      <c r="L425" s="10" t="s">
        <v>1752</v>
      </c>
      <c r="M425" s="11">
        <v>147</v>
      </c>
      <c r="N425" s="21">
        <v>45021</v>
      </c>
      <c r="O425" s="20">
        <v>4.7222222223354038E-2</v>
      </c>
      <c r="P425" s="20">
        <v>0.1368055555576575</v>
      </c>
      <c r="Q425" s="20">
        <v>8.9583333334303461E-2</v>
      </c>
      <c r="R425" s="20">
        <v>6.1111111111111109E-2</v>
      </c>
      <c r="S425" s="20">
        <v>2.8472222223192345E-2</v>
      </c>
      <c r="T425" s="10" t="s">
        <v>1400</v>
      </c>
    </row>
    <row r="426" spans="1:20">
      <c r="A426" s="12">
        <v>425</v>
      </c>
      <c r="B426" s="36" t="s">
        <v>276</v>
      </c>
      <c r="C426" s="12">
        <v>3</v>
      </c>
      <c r="D426" s="20">
        <v>45021.058333333334</v>
      </c>
      <c r="E426" s="20">
        <v>45021.15625</v>
      </c>
      <c r="F426" s="36" t="s">
        <v>58</v>
      </c>
      <c r="G426" s="36" t="s">
        <v>48</v>
      </c>
      <c r="H426" s="36" t="s">
        <v>1424</v>
      </c>
      <c r="I426" s="11">
        <v>49.43</v>
      </c>
      <c r="J426" s="36" t="s">
        <v>55</v>
      </c>
      <c r="K426" s="36" t="s">
        <v>1427</v>
      </c>
      <c r="L426" s="10" t="s">
        <v>1506</v>
      </c>
      <c r="M426" s="11">
        <v>19</v>
      </c>
      <c r="N426" s="21">
        <v>45021</v>
      </c>
      <c r="O426" s="20">
        <v>5.8333333334303461E-2</v>
      </c>
      <c r="P426" s="20">
        <v>0.15625</v>
      </c>
      <c r="Q426" s="20">
        <v>9.7916666665696539E-2</v>
      </c>
      <c r="R426" s="20">
        <v>1.9444444444444445E-2</v>
      </c>
      <c r="S426" s="20">
        <v>7.8472222221252094E-2</v>
      </c>
      <c r="T426" s="10" t="s">
        <v>1400</v>
      </c>
    </row>
    <row r="427" spans="1:20">
      <c r="A427" s="12">
        <v>426</v>
      </c>
      <c r="B427" s="36" t="s">
        <v>1024</v>
      </c>
      <c r="C427" s="12">
        <v>2</v>
      </c>
      <c r="D427" s="20">
        <v>45021.132638888892</v>
      </c>
      <c r="E427" s="20">
        <v>45021.209722222222</v>
      </c>
      <c r="F427" s="36" t="s">
        <v>40</v>
      </c>
      <c r="G427" s="36" t="s">
        <v>48</v>
      </c>
      <c r="H427" s="36" t="s">
        <v>1424</v>
      </c>
      <c r="I427" s="11">
        <v>47.8</v>
      </c>
      <c r="J427" s="36" t="s">
        <v>55</v>
      </c>
      <c r="K427" s="36" t="s">
        <v>52</v>
      </c>
      <c r="L427" s="10" t="s">
        <v>1753</v>
      </c>
      <c r="M427" s="11">
        <v>247</v>
      </c>
      <c r="N427" s="21">
        <v>45021</v>
      </c>
      <c r="O427" s="20">
        <v>0.13263888889196096</v>
      </c>
      <c r="P427" s="20">
        <v>0.20972222222189885</v>
      </c>
      <c r="Q427" s="20">
        <v>7.7083333329937886E-2</v>
      </c>
      <c r="R427" s="20">
        <v>8.0555555555555561E-2</v>
      </c>
      <c r="S427" s="20">
        <v>0</v>
      </c>
      <c r="T427" s="10" t="s">
        <v>1401</v>
      </c>
    </row>
    <row r="428" spans="1:20">
      <c r="A428" s="12">
        <v>427</v>
      </c>
      <c r="B428" s="36" t="s">
        <v>699</v>
      </c>
      <c r="C428" s="12">
        <v>4</v>
      </c>
      <c r="D428" s="20">
        <v>45021.106944444444</v>
      </c>
      <c r="E428" s="20">
        <v>45021.154861111114</v>
      </c>
      <c r="F428" s="36" t="s">
        <v>58</v>
      </c>
      <c r="G428" s="36" t="s">
        <v>48</v>
      </c>
      <c r="H428" s="36" t="s">
        <v>49</v>
      </c>
      <c r="I428" s="11">
        <v>43.74</v>
      </c>
      <c r="J428" s="36" t="s">
        <v>44</v>
      </c>
      <c r="K428" s="36" t="s">
        <v>56</v>
      </c>
      <c r="L428" s="10" t="s">
        <v>1754</v>
      </c>
      <c r="M428" s="11">
        <v>206</v>
      </c>
      <c r="N428" s="21">
        <v>45021</v>
      </c>
      <c r="O428" s="20">
        <v>0.10694444444379769</v>
      </c>
      <c r="P428" s="20">
        <v>0.15486111111385981</v>
      </c>
      <c r="Q428" s="20">
        <v>4.7916666670062114E-2</v>
      </c>
      <c r="R428" s="20">
        <v>0.11527777777777778</v>
      </c>
      <c r="S428" s="20">
        <v>0</v>
      </c>
      <c r="T428" s="10" t="s">
        <v>1401</v>
      </c>
    </row>
    <row r="429" spans="1:20">
      <c r="A429" s="12">
        <v>428</v>
      </c>
      <c r="B429" s="36" t="s">
        <v>1027</v>
      </c>
      <c r="C429" s="12">
        <v>5</v>
      </c>
      <c r="D429" s="20">
        <v>45021.137499999997</v>
      </c>
      <c r="E429" s="20">
        <v>45021.252083333333</v>
      </c>
      <c r="F429" s="36" t="s">
        <v>40</v>
      </c>
      <c r="G429" s="36" t="s">
        <v>74</v>
      </c>
      <c r="H429" s="36" t="s">
        <v>1424</v>
      </c>
      <c r="I429" s="11">
        <v>15.6</v>
      </c>
      <c r="J429" s="36" t="s">
        <v>55</v>
      </c>
      <c r="K429" s="36" t="s">
        <v>90</v>
      </c>
      <c r="L429" s="10" t="s">
        <v>1755</v>
      </c>
      <c r="M429" s="11">
        <v>175</v>
      </c>
      <c r="N429" s="21">
        <v>45021</v>
      </c>
      <c r="O429" s="20">
        <v>0.13749999999708962</v>
      </c>
      <c r="P429" s="20">
        <v>0.25208333333284827</v>
      </c>
      <c r="Q429" s="20">
        <v>0.11458333333575865</v>
      </c>
      <c r="R429" s="20">
        <v>0.12430555555555556</v>
      </c>
      <c r="S429" s="20">
        <v>0</v>
      </c>
      <c r="T429" s="10" t="s">
        <v>1401</v>
      </c>
    </row>
    <row r="430" spans="1:20">
      <c r="A430" s="12">
        <v>429</v>
      </c>
      <c r="B430" s="36" t="s">
        <v>278</v>
      </c>
      <c r="C430" s="12">
        <v>1</v>
      </c>
      <c r="D430" s="20">
        <v>45021.006944444445</v>
      </c>
      <c r="E430" s="20">
        <v>45021.156944444447</v>
      </c>
      <c r="F430" s="36" t="s">
        <v>40</v>
      </c>
      <c r="G430" s="36" t="s">
        <v>48</v>
      </c>
      <c r="H430" s="36" t="s">
        <v>1424</v>
      </c>
      <c r="I430" s="11">
        <v>10.95</v>
      </c>
      <c r="J430" s="36" t="s">
        <v>55</v>
      </c>
      <c r="K430" s="36" t="s">
        <v>52</v>
      </c>
      <c r="L430" s="10" t="s">
        <v>1543</v>
      </c>
      <c r="M430" s="11">
        <v>78</v>
      </c>
      <c r="N430" s="21">
        <v>45021</v>
      </c>
      <c r="O430" s="20">
        <v>6.9444444452528842E-3</v>
      </c>
      <c r="P430" s="20">
        <v>0.15694444444670808</v>
      </c>
      <c r="Q430" s="20">
        <v>0.15000000000145519</v>
      </c>
      <c r="R430" s="20">
        <v>1.8749999999999999E-2</v>
      </c>
      <c r="S430" s="20">
        <v>0.1312500000014552</v>
      </c>
      <c r="T430" s="10" t="s">
        <v>1400</v>
      </c>
    </row>
    <row r="431" spans="1:20">
      <c r="A431" s="12">
        <v>430</v>
      </c>
      <c r="B431" s="36" t="s">
        <v>280</v>
      </c>
      <c r="C431" s="12">
        <v>3</v>
      </c>
      <c r="D431" s="20">
        <v>45021.097916666666</v>
      </c>
      <c r="E431" s="20">
        <v>45021.165972222225</v>
      </c>
      <c r="F431" s="36" t="s">
        <v>40</v>
      </c>
      <c r="G431" s="36" t="s">
        <v>48</v>
      </c>
      <c r="H431" s="36" t="s">
        <v>1423</v>
      </c>
      <c r="I431" s="11">
        <v>42.09</v>
      </c>
      <c r="J431" s="36" t="s">
        <v>55</v>
      </c>
      <c r="K431" s="36" t="s">
        <v>137</v>
      </c>
      <c r="L431" s="10" t="s">
        <v>1513</v>
      </c>
      <c r="M431" s="11">
        <v>25</v>
      </c>
      <c r="N431" s="21">
        <v>45021</v>
      </c>
      <c r="O431" s="20">
        <v>9.7916666665696539E-2</v>
      </c>
      <c r="P431" s="20">
        <v>0.16597222222480923</v>
      </c>
      <c r="Q431" s="20">
        <v>6.805555555911269E-2</v>
      </c>
      <c r="R431" s="20">
        <v>3.4027777777777775E-2</v>
      </c>
      <c r="S431" s="20">
        <v>3.4027777781334922E-2</v>
      </c>
      <c r="T431" s="10" t="s">
        <v>1400</v>
      </c>
    </row>
    <row r="432" spans="1:20">
      <c r="A432" s="12">
        <v>431</v>
      </c>
      <c r="B432" s="36" t="s">
        <v>199</v>
      </c>
      <c r="C432" s="12">
        <v>5</v>
      </c>
      <c r="D432" s="20">
        <v>45021.147916666669</v>
      </c>
      <c r="E432" s="20">
        <v>45021.309027777781</v>
      </c>
      <c r="F432" s="36" t="s">
        <v>47</v>
      </c>
      <c r="G432" s="36" t="s">
        <v>48</v>
      </c>
      <c r="H432" s="36" t="s">
        <v>1424</v>
      </c>
      <c r="I432" s="11">
        <v>39.82</v>
      </c>
      <c r="J432" s="36" t="s">
        <v>44</v>
      </c>
      <c r="K432" s="36" t="s">
        <v>76</v>
      </c>
      <c r="L432" s="10" t="s">
        <v>1465</v>
      </c>
      <c r="M432" s="11">
        <v>60</v>
      </c>
      <c r="N432" s="21">
        <v>45021</v>
      </c>
      <c r="O432" s="20">
        <v>0.14791666666860692</v>
      </c>
      <c r="P432" s="20">
        <v>0.30902777778101154</v>
      </c>
      <c r="Q432" s="20">
        <v>0.16111111111240461</v>
      </c>
      <c r="R432" s="20">
        <v>1.3888888888888888E-2</v>
      </c>
      <c r="S432" s="20">
        <v>0.14722222222351572</v>
      </c>
      <c r="T432" s="10" t="s">
        <v>1400</v>
      </c>
    </row>
    <row r="433" spans="1:20">
      <c r="A433" s="12">
        <v>432</v>
      </c>
      <c r="B433" s="36" t="s">
        <v>1029</v>
      </c>
      <c r="C433" s="12">
        <v>2</v>
      </c>
      <c r="D433" s="20">
        <v>45021.146527777775</v>
      </c>
      <c r="E433" s="20">
        <v>45021.245833333334</v>
      </c>
      <c r="F433" s="36" t="s">
        <v>40</v>
      </c>
      <c r="G433" s="36" t="s">
        <v>41</v>
      </c>
      <c r="H433" s="36" t="s">
        <v>1424</v>
      </c>
      <c r="I433" s="11">
        <v>18.71</v>
      </c>
      <c r="J433" s="36" t="s">
        <v>44</v>
      </c>
      <c r="K433" s="36" t="s">
        <v>64</v>
      </c>
      <c r="L433" s="10" t="s">
        <v>1756</v>
      </c>
      <c r="M433" s="11">
        <v>109</v>
      </c>
      <c r="N433" s="21">
        <v>45021</v>
      </c>
      <c r="O433" s="20">
        <v>0.14652777777519077</v>
      </c>
      <c r="P433" s="20">
        <v>0.24583333333430346</v>
      </c>
      <c r="Q433" s="20">
        <v>9.930555555911269E-2</v>
      </c>
      <c r="R433" s="20">
        <v>5.1388888888888887E-2</v>
      </c>
      <c r="S433" s="20">
        <v>4.7916666670223818E-2</v>
      </c>
      <c r="T433" s="10" t="s">
        <v>1400</v>
      </c>
    </row>
    <row r="434" spans="1:20">
      <c r="A434" s="12">
        <v>433</v>
      </c>
      <c r="B434" s="36" t="s">
        <v>457</v>
      </c>
      <c r="C434" s="12">
        <v>4</v>
      </c>
      <c r="D434" s="20">
        <v>45021.051388888889</v>
      </c>
      <c r="E434" s="20">
        <v>45021.131249999999</v>
      </c>
      <c r="F434" s="36" t="s">
        <v>40</v>
      </c>
      <c r="G434" s="36" t="s">
        <v>48</v>
      </c>
      <c r="H434" s="36" t="s">
        <v>1424</v>
      </c>
      <c r="I434" s="11">
        <v>45.77</v>
      </c>
      <c r="J434" s="36" t="s">
        <v>55</v>
      </c>
      <c r="K434" s="36" t="s">
        <v>56</v>
      </c>
      <c r="L434" s="10" t="s">
        <v>1757</v>
      </c>
      <c r="M434" s="11">
        <v>102</v>
      </c>
      <c r="N434" s="21">
        <v>45021</v>
      </c>
      <c r="O434" s="20">
        <v>5.1388888889050577E-2</v>
      </c>
      <c r="P434" s="20">
        <v>0.13124999999854481</v>
      </c>
      <c r="Q434" s="20">
        <v>7.9861111109494232E-2</v>
      </c>
      <c r="R434" s="20">
        <v>5.1388888888888887E-2</v>
      </c>
      <c r="S434" s="20">
        <v>2.8472222220605345E-2</v>
      </c>
      <c r="T434" s="10" t="s">
        <v>1400</v>
      </c>
    </row>
    <row r="435" spans="1:20">
      <c r="A435" s="12">
        <v>434</v>
      </c>
      <c r="B435" s="36" t="s">
        <v>1032</v>
      </c>
      <c r="C435" s="12">
        <v>4</v>
      </c>
      <c r="D435" s="20">
        <v>45021.010416666664</v>
      </c>
      <c r="E435" s="20">
        <v>45021.163194444445</v>
      </c>
      <c r="F435" s="36" t="s">
        <v>40</v>
      </c>
      <c r="G435" s="36" t="s">
        <v>48</v>
      </c>
      <c r="H435" s="36" t="s">
        <v>1424</v>
      </c>
      <c r="I435" s="11">
        <v>37.15</v>
      </c>
      <c r="J435" s="36" t="s">
        <v>55</v>
      </c>
      <c r="K435" s="36" t="s">
        <v>56</v>
      </c>
      <c r="L435" s="10" t="s">
        <v>1758</v>
      </c>
      <c r="M435" s="11">
        <v>96</v>
      </c>
      <c r="N435" s="21">
        <v>45021</v>
      </c>
      <c r="O435" s="20">
        <v>1.0416666664241347E-2</v>
      </c>
      <c r="P435" s="20">
        <v>0.16319444444525288</v>
      </c>
      <c r="Q435" s="20">
        <v>0.15277777778101154</v>
      </c>
      <c r="R435" s="20">
        <v>4.027777777777778E-2</v>
      </c>
      <c r="S435" s="20">
        <v>0.11250000000323376</v>
      </c>
      <c r="T435" s="10" t="s">
        <v>1400</v>
      </c>
    </row>
    <row r="436" spans="1:20">
      <c r="A436" s="12">
        <v>435</v>
      </c>
      <c r="B436" s="36" t="s">
        <v>1034</v>
      </c>
      <c r="C436" s="12">
        <v>6</v>
      </c>
      <c r="D436" s="20">
        <v>45021.161805555559</v>
      </c>
      <c r="E436" s="20">
        <v>45021.250694444447</v>
      </c>
      <c r="F436" s="36" t="s">
        <v>47</v>
      </c>
      <c r="G436" s="36" t="s">
        <v>48</v>
      </c>
      <c r="H436" s="36" t="s">
        <v>1424</v>
      </c>
      <c r="I436" s="11">
        <v>30.48</v>
      </c>
      <c r="J436" s="36" t="s">
        <v>51</v>
      </c>
      <c r="K436" s="36" t="s">
        <v>1426</v>
      </c>
      <c r="L436" s="10" t="s">
        <v>1759</v>
      </c>
      <c r="M436" s="11">
        <v>154</v>
      </c>
      <c r="N436" s="21">
        <v>45021</v>
      </c>
      <c r="O436" s="20">
        <v>0.16180555555911269</v>
      </c>
      <c r="P436" s="20">
        <v>0.25069444444670808</v>
      </c>
      <c r="Q436" s="20">
        <v>9.9305555554262057E-2</v>
      </c>
      <c r="R436" s="20">
        <v>7.7083333333333337E-2</v>
      </c>
      <c r="S436" s="20">
        <v>1.1805555554262048E-2</v>
      </c>
      <c r="T436" s="10" t="s">
        <v>1400</v>
      </c>
    </row>
    <row r="437" spans="1:20">
      <c r="A437" s="12">
        <v>436</v>
      </c>
      <c r="B437" s="36" t="s">
        <v>283</v>
      </c>
      <c r="C437" s="12">
        <v>3</v>
      </c>
      <c r="D437" s="20">
        <v>45021.008333333331</v>
      </c>
      <c r="E437" s="20">
        <v>45021.169444444444</v>
      </c>
      <c r="F437" s="36" t="s">
        <v>47</v>
      </c>
      <c r="G437" s="36" t="s">
        <v>48</v>
      </c>
      <c r="H437" s="36" t="s">
        <v>1424</v>
      </c>
      <c r="I437" s="11">
        <v>10.14</v>
      </c>
      <c r="J437" s="36" t="s">
        <v>51</v>
      </c>
      <c r="K437" s="36" t="s">
        <v>52</v>
      </c>
      <c r="L437" s="10" t="s">
        <v>1445</v>
      </c>
      <c r="M437" s="11">
        <v>56</v>
      </c>
      <c r="N437" s="21">
        <v>45021</v>
      </c>
      <c r="O437" s="20">
        <v>8.333333331393078E-3</v>
      </c>
      <c r="P437" s="20">
        <v>0.16944444444379769</v>
      </c>
      <c r="Q437" s="20">
        <v>0.17152777777907127</v>
      </c>
      <c r="R437" s="20">
        <v>3.125E-2</v>
      </c>
      <c r="S437" s="20">
        <v>0.12986111111240461</v>
      </c>
      <c r="T437" s="10" t="s">
        <v>1400</v>
      </c>
    </row>
    <row r="438" spans="1:20">
      <c r="A438" s="12">
        <v>437</v>
      </c>
      <c r="B438" s="36" t="s">
        <v>285</v>
      </c>
      <c r="C438" s="12">
        <v>6</v>
      </c>
      <c r="D438" s="20">
        <v>45021.126388888886</v>
      </c>
      <c r="E438" s="20">
        <v>45021.225694444445</v>
      </c>
      <c r="F438" s="36" t="s">
        <v>78</v>
      </c>
      <c r="G438" s="36" t="s">
        <v>48</v>
      </c>
      <c r="H438" s="36" t="s">
        <v>1424</v>
      </c>
      <c r="I438" s="11">
        <v>12.56</v>
      </c>
      <c r="J438" s="36" t="s">
        <v>55</v>
      </c>
      <c r="K438" s="36" t="s">
        <v>103</v>
      </c>
      <c r="L438" s="10" t="s">
        <v>1435</v>
      </c>
      <c r="M438" s="11">
        <v>70</v>
      </c>
      <c r="N438" s="21">
        <v>45021</v>
      </c>
      <c r="O438" s="20">
        <v>0.12638888888614019</v>
      </c>
      <c r="P438" s="20">
        <v>0.22569444444525288</v>
      </c>
      <c r="Q438" s="20">
        <v>9.930555555911269E-2</v>
      </c>
      <c r="R438" s="20">
        <v>3.5416666666666666E-2</v>
      </c>
      <c r="S438" s="20">
        <v>6.3888888892446039E-2</v>
      </c>
      <c r="T438" s="10" t="s">
        <v>1400</v>
      </c>
    </row>
    <row r="439" spans="1:20">
      <c r="A439" s="12">
        <v>438</v>
      </c>
      <c r="B439" s="36" t="s">
        <v>287</v>
      </c>
      <c r="C439" s="12">
        <v>1</v>
      </c>
      <c r="D439" s="20">
        <v>45021.165277777778</v>
      </c>
      <c r="E439" s="20">
        <v>45021.314583333333</v>
      </c>
      <c r="F439" s="36" t="s">
        <v>105</v>
      </c>
      <c r="G439" s="36" t="s">
        <v>48</v>
      </c>
      <c r="H439" s="36" t="s">
        <v>1424</v>
      </c>
      <c r="I439" s="11">
        <v>19.3</v>
      </c>
      <c r="J439" s="36" t="s">
        <v>44</v>
      </c>
      <c r="K439" s="36" t="s">
        <v>76</v>
      </c>
      <c r="L439" s="10" t="s">
        <v>1625</v>
      </c>
      <c r="M439" s="11">
        <v>33</v>
      </c>
      <c r="N439" s="21">
        <v>45021</v>
      </c>
      <c r="O439" s="20">
        <v>0.16527777777810115</v>
      </c>
      <c r="P439" s="20">
        <v>0.31458333333284827</v>
      </c>
      <c r="Q439" s="20">
        <v>0.14930555555474712</v>
      </c>
      <c r="R439" s="20">
        <v>3.5416666666666666E-2</v>
      </c>
      <c r="S439" s="20">
        <v>0.11388888888808046</v>
      </c>
      <c r="T439" s="10" t="s">
        <v>1400</v>
      </c>
    </row>
    <row r="440" spans="1:20">
      <c r="A440" s="12">
        <v>439</v>
      </c>
      <c r="B440" s="36" t="s">
        <v>1036</v>
      </c>
      <c r="C440" s="12">
        <v>1</v>
      </c>
      <c r="D440" s="20">
        <v>45021</v>
      </c>
      <c r="E440" s="20">
        <v>45021.057638888888</v>
      </c>
      <c r="F440" s="36" t="s">
        <v>78</v>
      </c>
      <c r="G440" s="36" t="s">
        <v>41</v>
      </c>
      <c r="H440" s="36" t="s">
        <v>1424</v>
      </c>
      <c r="I440" s="11">
        <v>25.56</v>
      </c>
      <c r="J440" s="36" t="s">
        <v>44</v>
      </c>
      <c r="K440" s="36" t="s">
        <v>56</v>
      </c>
      <c r="L440" s="10" t="s">
        <v>1760</v>
      </c>
      <c r="M440" s="11">
        <v>177</v>
      </c>
      <c r="N440" s="21">
        <v>45021</v>
      </c>
      <c r="O440" s="20">
        <v>0</v>
      </c>
      <c r="P440" s="20">
        <v>5.7638888887595385E-2</v>
      </c>
      <c r="Q440" s="20">
        <v>5.7638888887595385E-2</v>
      </c>
      <c r="R440" s="20">
        <v>4.4444444444444446E-2</v>
      </c>
      <c r="S440" s="20">
        <v>1.3194444443150939E-2</v>
      </c>
      <c r="T440" s="10" t="s">
        <v>1400</v>
      </c>
    </row>
    <row r="441" spans="1:20">
      <c r="A441" s="12">
        <v>440</v>
      </c>
      <c r="B441" s="36" t="s">
        <v>1038</v>
      </c>
      <c r="C441" s="12">
        <v>1</v>
      </c>
      <c r="D441" s="20">
        <v>45021.082638888889</v>
      </c>
      <c r="E441" s="20">
        <v>45021.241666666669</v>
      </c>
      <c r="F441" s="36" t="s">
        <v>58</v>
      </c>
      <c r="G441" s="36" t="s">
        <v>48</v>
      </c>
      <c r="H441" s="36" t="s">
        <v>1424</v>
      </c>
      <c r="I441" s="11">
        <v>38.85</v>
      </c>
      <c r="J441" s="36" t="s">
        <v>51</v>
      </c>
      <c r="K441" s="36" t="s">
        <v>76</v>
      </c>
      <c r="L441" s="10" t="s">
        <v>1761</v>
      </c>
      <c r="M441" s="11">
        <v>84</v>
      </c>
      <c r="N441" s="21">
        <v>45021</v>
      </c>
      <c r="O441" s="20">
        <v>8.2638888889050577E-2</v>
      </c>
      <c r="P441" s="20">
        <v>0.24166666666860692</v>
      </c>
      <c r="Q441" s="20">
        <v>0.169444444446223</v>
      </c>
      <c r="R441" s="20">
        <v>3.125E-2</v>
      </c>
      <c r="S441" s="20">
        <v>0.12777777777955635</v>
      </c>
      <c r="T441" s="10" t="s">
        <v>1400</v>
      </c>
    </row>
    <row r="442" spans="1:20">
      <c r="A442" s="12">
        <v>441</v>
      </c>
      <c r="B442" s="36" t="s">
        <v>406</v>
      </c>
      <c r="C442" s="12">
        <v>6</v>
      </c>
      <c r="D442" s="20">
        <v>45021.044444444444</v>
      </c>
      <c r="E442" s="20">
        <v>45021.140972222223</v>
      </c>
      <c r="F442" s="36" t="s">
        <v>58</v>
      </c>
      <c r="G442" s="36" t="s">
        <v>48</v>
      </c>
      <c r="H442" s="36" t="s">
        <v>49</v>
      </c>
      <c r="I442" s="11">
        <v>23.31</v>
      </c>
      <c r="J442" s="36" t="s">
        <v>51</v>
      </c>
      <c r="K442" s="36" t="s">
        <v>1426</v>
      </c>
      <c r="L442" s="10" t="s">
        <v>1456</v>
      </c>
      <c r="M442" s="11">
        <v>183</v>
      </c>
      <c r="N442" s="21">
        <v>45021</v>
      </c>
      <c r="O442" s="20">
        <v>4.4444444443797693E-2</v>
      </c>
      <c r="P442" s="20">
        <v>0.14097222222335404</v>
      </c>
      <c r="Q442" s="20">
        <v>0.10694444444622302</v>
      </c>
      <c r="R442" s="20">
        <v>6.25E-2</v>
      </c>
      <c r="S442" s="20">
        <v>3.4027777779556345E-2</v>
      </c>
      <c r="T442" s="10" t="s">
        <v>1400</v>
      </c>
    </row>
    <row r="443" spans="1:20">
      <c r="A443" s="12">
        <v>442</v>
      </c>
      <c r="B443" s="36" t="s">
        <v>1041</v>
      </c>
      <c r="C443" s="12">
        <v>3</v>
      </c>
      <c r="D443" s="20">
        <v>45021.086111111108</v>
      </c>
      <c r="E443" s="20">
        <v>45021.137499999997</v>
      </c>
      <c r="F443" s="36" t="s">
        <v>40</v>
      </c>
      <c r="G443" s="36" t="s">
        <v>41</v>
      </c>
      <c r="H443" s="36" t="s">
        <v>1424</v>
      </c>
      <c r="I443" s="11">
        <v>21.07</v>
      </c>
      <c r="J443" s="36" t="s">
        <v>51</v>
      </c>
      <c r="K443" s="36" t="s">
        <v>82</v>
      </c>
      <c r="L443" s="10" t="s">
        <v>1762</v>
      </c>
      <c r="M443" s="11">
        <v>235</v>
      </c>
      <c r="N443" s="21">
        <v>45021</v>
      </c>
      <c r="O443" s="20">
        <v>8.611111110803904E-2</v>
      </c>
      <c r="P443" s="20">
        <v>0.13749999999708962</v>
      </c>
      <c r="Q443" s="20">
        <v>6.1805555555717241E-2</v>
      </c>
      <c r="R443" s="20">
        <v>9.0972222222222218E-2</v>
      </c>
      <c r="S443" s="20">
        <v>0</v>
      </c>
      <c r="T443" s="10" t="s">
        <v>1401</v>
      </c>
    </row>
    <row r="444" spans="1:20">
      <c r="A444" s="12">
        <v>443</v>
      </c>
      <c r="B444" s="36" t="s">
        <v>276</v>
      </c>
      <c r="C444" s="12">
        <v>2</v>
      </c>
      <c r="D444" s="20">
        <v>45021.052083333336</v>
      </c>
      <c r="E444" s="20">
        <v>45021.134722222225</v>
      </c>
      <c r="F444" s="36" t="s">
        <v>58</v>
      </c>
      <c r="G444" s="36" t="s">
        <v>48</v>
      </c>
      <c r="H444" s="36" t="s">
        <v>1423</v>
      </c>
      <c r="I444" s="11">
        <v>14.48</v>
      </c>
      <c r="J444" s="36" t="s">
        <v>44</v>
      </c>
      <c r="K444" s="36" t="s">
        <v>137</v>
      </c>
      <c r="L444" s="10" t="s">
        <v>1763</v>
      </c>
      <c r="M444" s="11">
        <v>217</v>
      </c>
      <c r="N444" s="21">
        <v>45021</v>
      </c>
      <c r="O444" s="20">
        <v>5.2083333335758653E-2</v>
      </c>
      <c r="P444" s="20">
        <v>0.13472222222480923</v>
      </c>
      <c r="Q444" s="20">
        <v>8.2638888889050577E-2</v>
      </c>
      <c r="R444" s="20">
        <v>0.1076388888888889</v>
      </c>
      <c r="S444" s="20">
        <v>0</v>
      </c>
      <c r="T444" s="10" t="s">
        <v>1401</v>
      </c>
    </row>
    <row r="445" spans="1:20">
      <c r="A445" s="12">
        <v>444</v>
      </c>
      <c r="B445" s="36" t="s">
        <v>559</v>
      </c>
      <c r="C445" s="12">
        <v>5</v>
      </c>
      <c r="D445" s="20">
        <v>45021.140972222223</v>
      </c>
      <c r="E445" s="20">
        <v>45021.255555555559</v>
      </c>
      <c r="F445" s="36" t="s">
        <v>105</v>
      </c>
      <c r="G445" s="36" t="s">
        <v>48</v>
      </c>
      <c r="H445" s="36" t="s">
        <v>1424</v>
      </c>
      <c r="I445" s="11">
        <v>25.26</v>
      </c>
      <c r="J445" s="36" t="s">
        <v>44</v>
      </c>
      <c r="K445" s="36" t="s">
        <v>76</v>
      </c>
      <c r="L445" s="10" t="s">
        <v>1764</v>
      </c>
      <c r="M445" s="11">
        <v>95</v>
      </c>
      <c r="N445" s="21">
        <v>45021</v>
      </c>
      <c r="O445" s="20">
        <v>0.14097222222335404</v>
      </c>
      <c r="P445" s="20">
        <v>0.25555555555911269</v>
      </c>
      <c r="Q445" s="20">
        <v>0.11458333333575865</v>
      </c>
      <c r="R445" s="20">
        <v>5.6250000000000001E-2</v>
      </c>
      <c r="S445" s="20">
        <v>5.8333333335758658E-2</v>
      </c>
      <c r="T445" s="10" t="s">
        <v>1400</v>
      </c>
    </row>
    <row r="446" spans="1:20">
      <c r="A446" s="12">
        <v>445</v>
      </c>
      <c r="B446" s="36" t="s">
        <v>289</v>
      </c>
      <c r="C446" s="12">
        <v>5</v>
      </c>
      <c r="D446" s="20">
        <v>45021.042361111111</v>
      </c>
      <c r="E446" s="20">
        <v>45021.131249999999</v>
      </c>
      <c r="F446" s="36" t="s">
        <v>105</v>
      </c>
      <c r="G446" s="36" t="s">
        <v>74</v>
      </c>
      <c r="H446" s="36" t="s">
        <v>1424</v>
      </c>
      <c r="I446" s="11">
        <v>14.28</v>
      </c>
      <c r="J446" s="36" t="s">
        <v>44</v>
      </c>
      <c r="K446" s="36" t="s">
        <v>103</v>
      </c>
      <c r="L446" s="10" t="s">
        <v>1501</v>
      </c>
      <c r="M446" s="11">
        <v>81</v>
      </c>
      <c r="N446" s="21">
        <v>45021</v>
      </c>
      <c r="O446" s="20">
        <v>4.2361111110949423E-2</v>
      </c>
      <c r="P446" s="20">
        <v>0.13124999999854481</v>
      </c>
      <c r="Q446" s="20">
        <v>8.8888888887595385E-2</v>
      </c>
      <c r="R446" s="20">
        <v>1.8055555555555554E-2</v>
      </c>
      <c r="S446" s="20">
        <v>7.0833333332039838E-2</v>
      </c>
      <c r="T446" s="10" t="s">
        <v>1400</v>
      </c>
    </row>
    <row r="447" spans="1:20">
      <c r="A447" s="12">
        <v>446</v>
      </c>
      <c r="B447" s="36" t="s">
        <v>69</v>
      </c>
      <c r="C447" s="12">
        <v>2</v>
      </c>
      <c r="D447" s="20">
        <v>45021.116666666669</v>
      </c>
      <c r="E447" s="20">
        <v>45021.259027777778</v>
      </c>
      <c r="F447" s="36" t="s">
        <v>105</v>
      </c>
      <c r="G447" s="36" t="s">
        <v>48</v>
      </c>
      <c r="H447" s="36" t="s">
        <v>1424</v>
      </c>
      <c r="I447" s="11">
        <v>35.24</v>
      </c>
      <c r="J447" s="36" t="s">
        <v>44</v>
      </c>
      <c r="K447" s="36" t="s">
        <v>90</v>
      </c>
      <c r="L447" s="10" t="s">
        <v>1466</v>
      </c>
      <c r="M447" s="11">
        <v>21</v>
      </c>
      <c r="N447" s="21">
        <v>45021</v>
      </c>
      <c r="O447" s="20">
        <v>0.11666666666860692</v>
      </c>
      <c r="P447" s="20">
        <v>0.25902777777810115</v>
      </c>
      <c r="Q447" s="20">
        <v>0.14236111110949423</v>
      </c>
      <c r="R447" s="20">
        <v>5.5555555555555558E-3</v>
      </c>
      <c r="S447" s="20">
        <v>0.1368055555539387</v>
      </c>
      <c r="T447" s="10" t="s">
        <v>1400</v>
      </c>
    </row>
    <row r="448" spans="1:20">
      <c r="A448" s="12">
        <v>447</v>
      </c>
      <c r="B448" s="36" t="s">
        <v>1045</v>
      </c>
      <c r="C448" s="12">
        <v>2</v>
      </c>
      <c r="D448" s="20">
        <v>45021.161805555559</v>
      </c>
      <c r="E448" s="20">
        <v>45021.308333333334</v>
      </c>
      <c r="F448" s="36" t="s">
        <v>40</v>
      </c>
      <c r="G448" s="36" t="s">
        <v>41</v>
      </c>
      <c r="H448" s="36" t="s">
        <v>1424</v>
      </c>
      <c r="I448" s="11">
        <v>28.68</v>
      </c>
      <c r="J448" s="36" t="s">
        <v>44</v>
      </c>
      <c r="K448" s="36" t="s">
        <v>1426</v>
      </c>
      <c r="L448" s="10" t="s">
        <v>1765</v>
      </c>
      <c r="M448" s="11">
        <v>181</v>
      </c>
      <c r="N448" s="21">
        <v>45021</v>
      </c>
      <c r="O448" s="20">
        <v>0.16180555555911269</v>
      </c>
      <c r="P448" s="20">
        <v>0.30833333333430346</v>
      </c>
      <c r="Q448" s="20">
        <v>0.14652777777519077</v>
      </c>
      <c r="R448" s="20">
        <v>5.9722222222222225E-2</v>
      </c>
      <c r="S448" s="20">
        <v>8.6805555552968539E-2</v>
      </c>
      <c r="T448" s="10" t="s">
        <v>1400</v>
      </c>
    </row>
    <row r="449" spans="1:20">
      <c r="A449" s="12">
        <v>448</v>
      </c>
      <c r="B449" s="36" t="s">
        <v>917</v>
      </c>
      <c r="C449" s="12">
        <v>5</v>
      </c>
      <c r="D449" s="20">
        <v>45021.004861111112</v>
      </c>
      <c r="E449" s="20">
        <v>45021.149305555555</v>
      </c>
      <c r="F449" s="36" t="s">
        <v>40</v>
      </c>
      <c r="G449" s="36" t="s">
        <v>41</v>
      </c>
      <c r="H449" s="36" t="s">
        <v>1424</v>
      </c>
      <c r="I449" s="11">
        <v>35.68</v>
      </c>
      <c r="J449" s="36" t="s">
        <v>51</v>
      </c>
      <c r="K449" s="36" t="s">
        <v>137</v>
      </c>
      <c r="L449" s="10" t="s">
        <v>1766</v>
      </c>
      <c r="M449" s="11">
        <v>137</v>
      </c>
      <c r="N449" s="21">
        <v>45021</v>
      </c>
      <c r="O449" s="20">
        <v>4.8611111124046147E-3</v>
      </c>
      <c r="P449" s="20">
        <v>0.14930555555474712</v>
      </c>
      <c r="Q449" s="20">
        <v>0.15486111110900916</v>
      </c>
      <c r="R449" s="20">
        <v>4.583333333333333E-2</v>
      </c>
      <c r="S449" s="20">
        <v>9.8611111109009164E-2</v>
      </c>
      <c r="T449" s="10" t="s">
        <v>1400</v>
      </c>
    </row>
    <row r="450" spans="1:20">
      <c r="A450" s="12">
        <v>449</v>
      </c>
      <c r="B450" s="36" t="s">
        <v>292</v>
      </c>
      <c r="C450" s="12">
        <v>3</v>
      </c>
      <c r="D450" s="20">
        <v>45021.142361111109</v>
      </c>
      <c r="E450" s="20">
        <v>45021.209722222222</v>
      </c>
      <c r="F450" s="36" t="s">
        <v>78</v>
      </c>
      <c r="G450" s="36" t="s">
        <v>48</v>
      </c>
      <c r="H450" s="36" t="s">
        <v>49</v>
      </c>
      <c r="I450" s="11">
        <v>42.25</v>
      </c>
      <c r="J450" s="36" t="s">
        <v>51</v>
      </c>
      <c r="K450" s="36" t="s">
        <v>52</v>
      </c>
      <c r="L450" s="10" t="s">
        <v>1613</v>
      </c>
      <c r="M450" s="11">
        <v>64</v>
      </c>
      <c r="N450" s="21">
        <v>45021</v>
      </c>
      <c r="O450" s="20">
        <v>0.14236111110949423</v>
      </c>
      <c r="P450" s="20">
        <v>0.20972222222189885</v>
      </c>
      <c r="Q450" s="20">
        <v>7.7777777779071286E-2</v>
      </c>
      <c r="R450" s="20">
        <v>2.2916666666666665E-2</v>
      </c>
      <c r="S450" s="20">
        <v>4.4444444445737946E-2</v>
      </c>
      <c r="T450" s="10" t="s">
        <v>1400</v>
      </c>
    </row>
    <row r="451" spans="1:20">
      <c r="A451" s="12">
        <v>450</v>
      </c>
      <c r="B451" s="36" t="s">
        <v>1047</v>
      </c>
      <c r="C451" s="12">
        <v>6</v>
      </c>
      <c r="D451" s="20">
        <v>45021.160416666666</v>
      </c>
      <c r="E451" s="20">
        <v>45021.209027777775</v>
      </c>
      <c r="F451" s="36" t="s">
        <v>78</v>
      </c>
      <c r="G451" s="36" t="s">
        <v>48</v>
      </c>
      <c r="H451" s="36" t="s">
        <v>1424</v>
      </c>
      <c r="I451" s="11">
        <v>48.9</v>
      </c>
      <c r="J451" s="36" t="s">
        <v>51</v>
      </c>
      <c r="K451" s="36" t="s">
        <v>56</v>
      </c>
      <c r="L451" s="10" t="s">
        <v>1767</v>
      </c>
      <c r="M451" s="11">
        <v>72</v>
      </c>
      <c r="N451" s="21">
        <v>45021</v>
      </c>
      <c r="O451" s="20">
        <v>0.16041666666569654</v>
      </c>
      <c r="P451" s="20">
        <v>0.20902777777519077</v>
      </c>
      <c r="Q451" s="20">
        <v>5.9027777776160896E-2</v>
      </c>
      <c r="R451" s="20">
        <v>2.361111111111111E-2</v>
      </c>
      <c r="S451" s="20">
        <v>2.4999999998383121E-2</v>
      </c>
      <c r="T451" s="10" t="s">
        <v>1400</v>
      </c>
    </row>
    <row r="452" spans="1:20">
      <c r="A452" s="12">
        <v>451</v>
      </c>
      <c r="B452" s="36" t="s">
        <v>775</v>
      </c>
      <c r="C452" s="12">
        <v>1</v>
      </c>
      <c r="D452" s="20">
        <v>45021.053472222222</v>
      </c>
      <c r="E452" s="20">
        <v>45021.101388888892</v>
      </c>
      <c r="F452" s="36" t="s">
        <v>47</v>
      </c>
      <c r="G452" s="36" t="s">
        <v>74</v>
      </c>
      <c r="H452" s="36" t="s">
        <v>1424</v>
      </c>
      <c r="I452" s="11">
        <v>46.37</v>
      </c>
      <c r="J452" s="36" t="s">
        <v>44</v>
      </c>
      <c r="K452" s="36" t="s">
        <v>56</v>
      </c>
      <c r="L452" s="10" t="s">
        <v>1768</v>
      </c>
      <c r="M452" s="11">
        <v>92</v>
      </c>
      <c r="N452" s="21">
        <v>45021</v>
      </c>
      <c r="O452" s="20">
        <v>5.3472222221898846E-2</v>
      </c>
      <c r="P452" s="20">
        <v>0.10138888889196096</v>
      </c>
      <c r="Q452" s="20">
        <v>4.7916666670062114E-2</v>
      </c>
      <c r="R452" s="20">
        <v>7.1527777777777773E-2</v>
      </c>
      <c r="S452" s="20">
        <v>0</v>
      </c>
      <c r="T452" s="10" t="s">
        <v>1401</v>
      </c>
    </row>
    <row r="453" spans="1:20">
      <c r="A453" s="12">
        <v>452</v>
      </c>
      <c r="B453" s="36" t="s">
        <v>1050</v>
      </c>
      <c r="C453" s="12">
        <v>1</v>
      </c>
      <c r="D453" s="20">
        <v>45021.120138888888</v>
      </c>
      <c r="E453" s="20">
        <v>45021.22152777778</v>
      </c>
      <c r="F453" s="36" t="s">
        <v>40</v>
      </c>
      <c r="G453" s="36" t="s">
        <v>48</v>
      </c>
      <c r="H453" s="36" t="s">
        <v>1424</v>
      </c>
      <c r="I453" s="11">
        <v>43.48</v>
      </c>
      <c r="J453" s="36" t="s">
        <v>55</v>
      </c>
      <c r="K453" s="36" t="s">
        <v>82</v>
      </c>
      <c r="L453" s="10" t="s">
        <v>1769</v>
      </c>
      <c r="M453" s="11">
        <v>158</v>
      </c>
      <c r="N453" s="21">
        <v>45021</v>
      </c>
      <c r="O453" s="20">
        <v>0.12013888888759539</v>
      </c>
      <c r="P453" s="20">
        <v>0.22152777777955635</v>
      </c>
      <c r="Q453" s="20">
        <v>0.10138888889196096</v>
      </c>
      <c r="R453" s="20">
        <v>8.5416666666666669E-2</v>
      </c>
      <c r="S453" s="20">
        <v>1.5972222225294291E-2</v>
      </c>
      <c r="T453" s="10" t="s">
        <v>1400</v>
      </c>
    </row>
    <row r="454" spans="1:20">
      <c r="A454" s="12">
        <v>453</v>
      </c>
      <c r="B454" s="36" t="s">
        <v>1052</v>
      </c>
      <c r="C454" s="12">
        <v>1</v>
      </c>
      <c r="D454" s="20">
        <v>45021.154166666667</v>
      </c>
      <c r="E454" s="20">
        <v>45021.213194444441</v>
      </c>
      <c r="F454" s="36" t="s">
        <v>58</v>
      </c>
      <c r="G454" s="36" t="s">
        <v>74</v>
      </c>
      <c r="H454" s="36" t="s">
        <v>1424</v>
      </c>
      <c r="I454" s="11">
        <v>36.83</v>
      </c>
      <c r="J454" s="36" t="s">
        <v>44</v>
      </c>
      <c r="K454" s="36" t="s">
        <v>60</v>
      </c>
      <c r="L454" s="10" t="s">
        <v>1722</v>
      </c>
      <c r="M454" s="11">
        <v>130</v>
      </c>
      <c r="N454" s="21">
        <v>45021</v>
      </c>
      <c r="O454" s="20">
        <v>0.15416666666715173</v>
      </c>
      <c r="P454" s="20">
        <v>0.21319444444088731</v>
      </c>
      <c r="Q454" s="20">
        <v>5.9027777773735579E-2</v>
      </c>
      <c r="R454" s="20">
        <v>6.9444444444444448E-2</v>
      </c>
      <c r="S454" s="20">
        <v>0</v>
      </c>
      <c r="T454" s="10" t="s">
        <v>1401</v>
      </c>
    </row>
    <row r="455" spans="1:20">
      <c r="A455" s="12">
        <v>454</v>
      </c>
      <c r="B455" s="36" t="s">
        <v>1022</v>
      </c>
      <c r="C455" s="12">
        <v>3</v>
      </c>
      <c r="D455" s="20">
        <v>45021.143055555556</v>
      </c>
      <c r="E455" s="20">
        <v>45021.203472222223</v>
      </c>
      <c r="F455" s="36" t="s">
        <v>105</v>
      </c>
      <c r="G455" s="36" t="s">
        <v>48</v>
      </c>
      <c r="H455" s="36" t="s">
        <v>1424</v>
      </c>
      <c r="I455" s="11">
        <v>39.619999999999997</v>
      </c>
      <c r="J455" s="36" t="s">
        <v>44</v>
      </c>
      <c r="K455" s="36" t="s">
        <v>64</v>
      </c>
      <c r="L455" s="10" t="s">
        <v>1770</v>
      </c>
      <c r="M455" s="11">
        <v>233</v>
      </c>
      <c r="N455" s="21">
        <v>45021</v>
      </c>
      <c r="O455" s="20">
        <v>0.14305555555620231</v>
      </c>
      <c r="P455" s="20">
        <v>0.20347222222335404</v>
      </c>
      <c r="Q455" s="20">
        <v>6.0416666667151731E-2</v>
      </c>
      <c r="R455" s="20">
        <v>0.10625</v>
      </c>
      <c r="S455" s="20">
        <v>0</v>
      </c>
      <c r="T455" s="10" t="s">
        <v>1401</v>
      </c>
    </row>
    <row r="456" spans="1:20">
      <c r="A456" s="12">
        <v>455</v>
      </c>
      <c r="B456" s="36" t="s">
        <v>294</v>
      </c>
      <c r="C456" s="12">
        <v>6</v>
      </c>
      <c r="D456" s="20">
        <v>45021.165277777778</v>
      </c>
      <c r="E456" s="20">
        <v>45021.245833333334</v>
      </c>
      <c r="F456" s="36" t="s">
        <v>47</v>
      </c>
      <c r="G456" s="36" t="s">
        <v>74</v>
      </c>
      <c r="H456" s="36" t="s">
        <v>1423</v>
      </c>
      <c r="I456" s="11">
        <v>19.7</v>
      </c>
      <c r="J456" s="36" t="s">
        <v>55</v>
      </c>
      <c r="K456" s="36" t="s">
        <v>64</v>
      </c>
      <c r="L456" s="10" t="s">
        <v>1544</v>
      </c>
      <c r="M456" s="11">
        <v>48</v>
      </c>
      <c r="N456" s="21">
        <v>45021</v>
      </c>
      <c r="O456" s="20">
        <v>0.16527777777810115</v>
      </c>
      <c r="P456" s="20">
        <v>0.24583333333430346</v>
      </c>
      <c r="Q456" s="20">
        <v>8.0555555556202307E-2</v>
      </c>
      <c r="R456" s="20">
        <v>7.6388888888888886E-3</v>
      </c>
      <c r="S456" s="20">
        <v>7.2916666667313418E-2</v>
      </c>
      <c r="T456" s="10" t="s">
        <v>1400</v>
      </c>
    </row>
    <row r="457" spans="1:20">
      <c r="A457" s="12">
        <v>456</v>
      </c>
      <c r="B457" s="36" t="s">
        <v>1055</v>
      </c>
      <c r="C457" s="12">
        <v>6</v>
      </c>
      <c r="D457" s="20">
        <v>45021.091666666667</v>
      </c>
      <c r="E457" s="20">
        <v>45021.21875</v>
      </c>
      <c r="F457" s="36" t="s">
        <v>40</v>
      </c>
      <c r="G457" s="36" t="s">
        <v>48</v>
      </c>
      <c r="H457" s="36" t="s">
        <v>1424</v>
      </c>
      <c r="I457" s="11">
        <v>21.94</v>
      </c>
      <c r="J457" s="36" t="s">
        <v>44</v>
      </c>
      <c r="K457" s="36" t="s">
        <v>76</v>
      </c>
      <c r="L457" s="10" t="s">
        <v>1771</v>
      </c>
      <c r="M457" s="11">
        <v>148</v>
      </c>
      <c r="N457" s="21">
        <v>45021</v>
      </c>
      <c r="O457" s="20">
        <v>9.1666666667151731E-2</v>
      </c>
      <c r="P457" s="20">
        <v>0.21875</v>
      </c>
      <c r="Q457" s="20">
        <v>0.12708333333284827</v>
      </c>
      <c r="R457" s="20">
        <v>4.9305555555555554E-2</v>
      </c>
      <c r="S457" s="20">
        <v>7.7777777777292723E-2</v>
      </c>
      <c r="T457" s="10" t="s">
        <v>1400</v>
      </c>
    </row>
    <row r="458" spans="1:20">
      <c r="A458" s="12">
        <v>457</v>
      </c>
      <c r="B458" s="36" t="s">
        <v>1057</v>
      </c>
      <c r="C458" s="12">
        <v>6</v>
      </c>
      <c r="D458" s="20">
        <v>45021.158333333333</v>
      </c>
      <c r="E458" s="20">
        <v>45021.313888888886</v>
      </c>
      <c r="F458" s="36" t="s">
        <v>58</v>
      </c>
      <c r="G458" s="36" t="s">
        <v>48</v>
      </c>
      <c r="H458" s="36" t="s">
        <v>49</v>
      </c>
      <c r="I458" s="11">
        <v>17.260000000000002</v>
      </c>
      <c r="J458" s="36" t="s">
        <v>55</v>
      </c>
      <c r="K458" s="36" t="s">
        <v>56</v>
      </c>
      <c r="L458" s="10" t="s">
        <v>1724</v>
      </c>
      <c r="M458" s="11">
        <v>137</v>
      </c>
      <c r="N458" s="21">
        <v>45021</v>
      </c>
      <c r="O458" s="20">
        <v>0.15833333333284827</v>
      </c>
      <c r="P458" s="20">
        <v>0.31388888888614019</v>
      </c>
      <c r="Q458" s="20">
        <v>0.15555555555329192</v>
      </c>
      <c r="R458" s="20">
        <v>4.027777777777778E-2</v>
      </c>
      <c r="S458" s="20">
        <v>0.11527777777551415</v>
      </c>
      <c r="T458" s="10" t="s">
        <v>1400</v>
      </c>
    </row>
    <row r="459" spans="1:20">
      <c r="A459" s="12">
        <v>458</v>
      </c>
      <c r="B459" s="36" t="s">
        <v>1059</v>
      </c>
      <c r="C459" s="12">
        <v>3</v>
      </c>
      <c r="D459" s="20">
        <v>45021.111805555556</v>
      </c>
      <c r="E459" s="20">
        <v>45021.181250000001</v>
      </c>
      <c r="F459" s="36" t="s">
        <v>40</v>
      </c>
      <c r="G459" s="36" t="s">
        <v>48</v>
      </c>
      <c r="H459" s="36" t="s">
        <v>1424</v>
      </c>
      <c r="I459" s="11">
        <v>15.21</v>
      </c>
      <c r="J459" s="36" t="s">
        <v>51</v>
      </c>
      <c r="K459" s="36" t="s">
        <v>56</v>
      </c>
      <c r="L459" s="10" t="s">
        <v>1772</v>
      </c>
      <c r="M459" s="11">
        <v>268</v>
      </c>
      <c r="N459" s="21">
        <v>45021</v>
      </c>
      <c r="O459" s="20">
        <v>0.11180555555620231</v>
      </c>
      <c r="P459" s="20">
        <v>0.18125000000145519</v>
      </c>
      <c r="Q459" s="20">
        <v>7.9861111111919555E-2</v>
      </c>
      <c r="R459" s="20">
        <v>6.1805555555555558E-2</v>
      </c>
      <c r="S459" s="20">
        <v>7.6388888896973262E-3</v>
      </c>
      <c r="T459" s="10" t="s">
        <v>1400</v>
      </c>
    </row>
    <row r="460" spans="1:20">
      <c r="A460" s="12">
        <v>459</v>
      </c>
      <c r="B460" s="36" t="s">
        <v>296</v>
      </c>
      <c r="C460" s="12">
        <v>1</v>
      </c>
      <c r="D460" s="20">
        <v>45021.01666666667</v>
      </c>
      <c r="E460" s="20">
        <v>45021.091666666667</v>
      </c>
      <c r="F460" s="36" t="s">
        <v>105</v>
      </c>
      <c r="G460" s="36" t="s">
        <v>48</v>
      </c>
      <c r="H460" s="36" t="s">
        <v>1424</v>
      </c>
      <c r="I460" s="11">
        <v>32.770000000000003</v>
      </c>
      <c r="J460" s="36" t="s">
        <v>51</v>
      </c>
      <c r="K460" s="36" t="s">
        <v>76</v>
      </c>
      <c r="L460" s="10" t="s">
        <v>1445</v>
      </c>
      <c r="M460" s="11">
        <v>84</v>
      </c>
      <c r="N460" s="21">
        <v>45021</v>
      </c>
      <c r="O460" s="20">
        <v>1.6666666670062114E-2</v>
      </c>
      <c r="P460" s="20">
        <v>9.1666666667151731E-2</v>
      </c>
      <c r="Q460" s="20">
        <v>8.5416666663756288E-2</v>
      </c>
      <c r="R460" s="20">
        <v>2.0833333333333332E-2</v>
      </c>
      <c r="S460" s="20">
        <v>5.4166666663756288E-2</v>
      </c>
      <c r="T460" s="10" t="s">
        <v>1400</v>
      </c>
    </row>
    <row r="461" spans="1:20">
      <c r="A461" s="12">
        <v>460</v>
      </c>
      <c r="B461" s="36" t="s">
        <v>702</v>
      </c>
      <c r="C461" s="12">
        <v>6</v>
      </c>
      <c r="D461" s="20">
        <v>45021.143750000003</v>
      </c>
      <c r="E461" s="20">
        <v>45021.288888888892</v>
      </c>
      <c r="F461" s="36" t="s">
        <v>40</v>
      </c>
      <c r="G461" s="36" t="s">
        <v>41</v>
      </c>
      <c r="H461" s="36" t="s">
        <v>1424</v>
      </c>
      <c r="I461" s="11">
        <v>49.6</v>
      </c>
      <c r="J461" s="36" t="s">
        <v>44</v>
      </c>
      <c r="K461" s="36" t="s">
        <v>90</v>
      </c>
      <c r="L461" s="10" t="s">
        <v>1773</v>
      </c>
      <c r="M461" s="11">
        <v>176</v>
      </c>
      <c r="N461" s="21">
        <v>45021</v>
      </c>
      <c r="O461" s="20">
        <v>0.14375000000291038</v>
      </c>
      <c r="P461" s="20">
        <v>0.28888888889196096</v>
      </c>
      <c r="Q461" s="20">
        <v>0.14513888888905058</v>
      </c>
      <c r="R461" s="20">
        <v>8.611111111111111E-2</v>
      </c>
      <c r="S461" s="20">
        <v>5.9027777777939466E-2</v>
      </c>
      <c r="T461" s="10" t="s">
        <v>1400</v>
      </c>
    </row>
    <row r="462" spans="1:20">
      <c r="A462" s="12">
        <v>461</v>
      </c>
      <c r="B462" s="36" t="s">
        <v>1062</v>
      </c>
      <c r="C462" s="12">
        <v>3</v>
      </c>
      <c r="D462" s="20">
        <v>45021.113194444442</v>
      </c>
      <c r="E462" s="20">
        <v>45021.246527777781</v>
      </c>
      <c r="F462" s="36" t="s">
        <v>47</v>
      </c>
      <c r="G462" s="36" t="s">
        <v>41</v>
      </c>
      <c r="H462" s="36" t="s">
        <v>49</v>
      </c>
      <c r="I462" s="11">
        <v>21.51</v>
      </c>
      <c r="J462" s="36" t="s">
        <v>44</v>
      </c>
      <c r="K462" s="36" t="s">
        <v>1427</v>
      </c>
      <c r="L462" s="10" t="s">
        <v>1774</v>
      </c>
      <c r="M462" s="11">
        <v>99</v>
      </c>
      <c r="N462" s="21">
        <v>45021</v>
      </c>
      <c r="O462" s="20">
        <v>0.1131944444423425</v>
      </c>
      <c r="P462" s="20">
        <v>0.24652777778101154</v>
      </c>
      <c r="Q462" s="20">
        <v>0.13333333333866904</v>
      </c>
      <c r="R462" s="20">
        <v>4.583333333333333E-2</v>
      </c>
      <c r="S462" s="20">
        <v>8.7500000005335699E-2</v>
      </c>
      <c r="T462" s="10" t="s">
        <v>1400</v>
      </c>
    </row>
    <row r="463" spans="1:20">
      <c r="A463" s="12">
        <v>462</v>
      </c>
      <c r="B463" s="36" t="s">
        <v>298</v>
      </c>
      <c r="C463" s="12">
        <v>2</v>
      </c>
      <c r="D463" s="20">
        <v>45021.091666666667</v>
      </c>
      <c r="E463" s="20">
        <v>45021.185416666667</v>
      </c>
      <c r="F463" s="36" t="s">
        <v>58</v>
      </c>
      <c r="G463" s="36" t="s">
        <v>48</v>
      </c>
      <c r="H463" s="36" t="s">
        <v>1424</v>
      </c>
      <c r="I463" s="11">
        <v>21.17</v>
      </c>
      <c r="J463" s="36" t="s">
        <v>55</v>
      </c>
      <c r="K463" s="36" t="s">
        <v>1426</v>
      </c>
      <c r="L463" s="10" t="s">
        <v>1625</v>
      </c>
      <c r="M463" s="11">
        <v>99</v>
      </c>
      <c r="N463" s="21">
        <v>45021</v>
      </c>
      <c r="O463" s="20">
        <v>9.1666666667151731E-2</v>
      </c>
      <c r="P463" s="20">
        <v>0.18541666666715173</v>
      </c>
      <c r="Q463" s="20">
        <v>9.375E-2</v>
      </c>
      <c r="R463" s="20">
        <v>7.6388888888888886E-3</v>
      </c>
      <c r="S463" s="20">
        <v>8.611111111111111E-2</v>
      </c>
      <c r="T463" s="10" t="s">
        <v>1400</v>
      </c>
    </row>
    <row r="464" spans="1:20">
      <c r="A464" s="12">
        <v>463</v>
      </c>
      <c r="B464" s="36" t="s">
        <v>300</v>
      </c>
      <c r="C464" s="12">
        <v>2</v>
      </c>
      <c r="D464" s="20">
        <v>45021.036805555559</v>
      </c>
      <c r="E464" s="20">
        <v>45021.134027777778</v>
      </c>
      <c r="F464" s="36" t="s">
        <v>58</v>
      </c>
      <c r="G464" s="36" t="s">
        <v>48</v>
      </c>
      <c r="H464" s="36" t="s">
        <v>1423</v>
      </c>
      <c r="I464" s="11">
        <v>17.07</v>
      </c>
      <c r="J464" s="36" t="s">
        <v>51</v>
      </c>
      <c r="K464" s="36" t="s">
        <v>103</v>
      </c>
      <c r="L464" s="10" t="s">
        <v>1509</v>
      </c>
      <c r="M464" s="11">
        <v>93</v>
      </c>
      <c r="N464" s="21">
        <v>45021</v>
      </c>
      <c r="O464" s="20">
        <v>3.680555555911269E-2</v>
      </c>
      <c r="P464" s="20">
        <v>0.13402777777810115</v>
      </c>
      <c r="Q464" s="20">
        <v>0.10763888888565513</v>
      </c>
      <c r="R464" s="20">
        <v>9.7222222222222224E-3</v>
      </c>
      <c r="S464" s="20">
        <v>8.7499999996766248E-2</v>
      </c>
      <c r="T464" s="10" t="s">
        <v>1400</v>
      </c>
    </row>
    <row r="465" spans="1:20">
      <c r="A465" s="12">
        <v>464</v>
      </c>
      <c r="B465" s="36" t="s">
        <v>595</v>
      </c>
      <c r="C465" s="12">
        <v>1</v>
      </c>
      <c r="D465" s="20">
        <v>45021.056250000001</v>
      </c>
      <c r="E465" s="20">
        <v>45021.193749999999</v>
      </c>
      <c r="F465" s="36" t="s">
        <v>40</v>
      </c>
      <c r="G465" s="36" t="s">
        <v>48</v>
      </c>
      <c r="H465" s="36" t="s">
        <v>1424</v>
      </c>
      <c r="I465" s="11">
        <v>48.5</v>
      </c>
      <c r="J465" s="36" t="s">
        <v>55</v>
      </c>
      <c r="K465" s="36" t="s">
        <v>60</v>
      </c>
      <c r="L465" s="10" t="s">
        <v>1775</v>
      </c>
      <c r="M465" s="11">
        <v>154</v>
      </c>
      <c r="N465" s="21">
        <v>45021</v>
      </c>
      <c r="O465" s="20">
        <v>5.6250000001455192E-2</v>
      </c>
      <c r="P465" s="20">
        <v>0.19374999999854481</v>
      </c>
      <c r="Q465" s="20">
        <v>0.13749999999708962</v>
      </c>
      <c r="R465" s="20">
        <v>5.8333333333333334E-2</v>
      </c>
      <c r="S465" s="20">
        <v>7.9166666663756283E-2</v>
      </c>
      <c r="T465" s="10" t="s">
        <v>1400</v>
      </c>
    </row>
    <row r="466" spans="1:20">
      <c r="A466" s="12">
        <v>465</v>
      </c>
      <c r="B466" s="36" t="s">
        <v>1064</v>
      </c>
      <c r="C466" s="12">
        <v>2</v>
      </c>
      <c r="D466" s="20">
        <v>45021.049305555556</v>
      </c>
      <c r="E466" s="20">
        <v>45021.151388888888</v>
      </c>
      <c r="F466" s="36" t="s">
        <v>105</v>
      </c>
      <c r="G466" s="36" t="s">
        <v>48</v>
      </c>
      <c r="H466" s="36" t="s">
        <v>1424</v>
      </c>
      <c r="I466" s="11">
        <v>44.9</v>
      </c>
      <c r="J466" s="36" t="s">
        <v>51</v>
      </c>
      <c r="K466" s="36" t="s">
        <v>82</v>
      </c>
      <c r="L466" s="10" t="s">
        <v>1776</v>
      </c>
      <c r="M466" s="11">
        <v>121</v>
      </c>
      <c r="N466" s="21">
        <v>45021</v>
      </c>
      <c r="O466" s="20">
        <v>4.9305555556202307E-2</v>
      </c>
      <c r="P466" s="20">
        <v>0.15138888888759539</v>
      </c>
      <c r="Q466" s="20">
        <v>0.11249999999805975</v>
      </c>
      <c r="R466" s="20">
        <v>4.1666666666666664E-2</v>
      </c>
      <c r="S466" s="20">
        <v>6.0416666664726421E-2</v>
      </c>
      <c r="T466" s="10" t="s">
        <v>1400</v>
      </c>
    </row>
    <row r="467" spans="1:20">
      <c r="A467" s="12">
        <v>466</v>
      </c>
      <c r="B467" s="36" t="s">
        <v>1066</v>
      </c>
      <c r="C467" s="12">
        <v>1</v>
      </c>
      <c r="D467" s="20">
        <v>45021.07916666667</v>
      </c>
      <c r="E467" s="20">
        <v>45021.180555555555</v>
      </c>
      <c r="F467" s="36" t="s">
        <v>105</v>
      </c>
      <c r="G467" s="36" t="s">
        <v>48</v>
      </c>
      <c r="H467" s="36" t="s">
        <v>1424</v>
      </c>
      <c r="I467" s="11">
        <v>26.63</v>
      </c>
      <c r="J467" s="36" t="s">
        <v>44</v>
      </c>
      <c r="K467" s="36" t="s">
        <v>56</v>
      </c>
      <c r="L467" s="10" t="s">
        <v>1777</v>
      </c>
      <c r="M467" s="11">
        <v>140</v>
      </c>
      <c r="N467" s="21">
        <v>45021</v>
      </c>
      <c r="O467" s="20">
        <v>7.9166666670062114E-2</v>
      </c>
      <c r="P467" s="20">
        <v>0.18055555555474712</v>
      </c>
      <c r="Q467" s="20">
        <v>0.101388888884685</v>
      </c>
      <c r="R467" s="20">
        <v>0.10069444444444445</v>
      </c>
      <c r="S467" s="20">
        <v>6.9444444024055474E-4</v>
      </c>
      <c r="T467" s="10" t="s">
        <v>1400</v>
      </c>
    </row>
    <row r="468" spans="1:20">
      <c r="A468" s="12">
        <v>467</v>
      </c>
      <c r="B468" s="36" t="s">
        <v>1068</v>
      </c>
      <c r="C468" s="12">
        <v>3</v>
      </c>
      <c r="D468" s="20">
        <v>45021.112500000003</v>
      </c>
      <c r="E468" s="20">
        <v>45021.176388888889</v>
      </c>
      <c r="F468" s="36" t="s">
        <v>105</v>
      </c>
      <c r="G468" s="36" t="s">
        <v>48</v>
      </c>
      <c r="H468" s="36" t="s">
        <v>1423</v>
      </c>
      <c r="I468" s="11">
        <v>42.31</v>
      </c>
      <c r="J468" s="36" t="s">
        <v>55</v>
      </c>
      <c r="K468" s="36" t="s">
        <v>1427</v>
      </c>
      <c r="L468" s="10" t="s">
        <v>1778</v>
      </c>
      <c r="M468" s="11">
        <v>143</v>
      </c>
      <c r="N468" s="21">
        <v>45021</v>
      </c>
      <c r="O468" s="20">
        <v>0.11250000000291038</v>
      </c>
      <c r="P468" s="20">
        <v>0.17638888888905058</v>
      </c>
      <c r="Q468" s="20">
        <v>6.3888888886140194E-2</v>
      </c>
      <c r="R468" s="20">
        <v>0.05</v>
      </c>
      <c r="S468" s="20">
        <v>1.3888888886140205E-2</v>
      </c>
      <c r="T468" s="10" t="s">
        <v>1400</v>
      </c>
    </row>
    <row r="469" spans="1:20">
      <c r="A469" s="12">
        <v>468</v>
      </c>
      <c r="B469" s="36" t="s">
        <v>1070</v>
      </c>
      <c r="C469" s="12">
        <v>6</v>
      </c>
      <c r="D469" s="20">
        <v>45021.124305555553</v>
      </c>
      <c r="E469" s="20">
        <v>45021.239583333336</v>
      </c>
      <c r="F469" s="36" t="s">
        <v>58</v>
      </c>
      <c r="G469" s="36" t="s">
        <v>74</v>
      </c>
      <c r="H469" s="36" t="s">
        <v>1424</v>
      </c>
      <c r="I469" s="11">
        <v>14.28</v>
      </c>
      <c r="J469" s="36" t="s">
        <v>55</v>
      </c>
      <c r="K469" s="36" t="s">
        <v>76</v>
      </c>
      <c r="L469" s="10" t="s">
        <v>1779</v>
      </c>
      <c r="M469" s="11">
        <v>106</v>
      </c>
      <c r="N469" s="21">
        <v>45021</v>
      </c>
      <c r="O469" s="20">
        <v>0.12430555555329192</v>
      </c>
      <c r="P469" s="20">
        <v>0.23958333333575865</v>
      </c>
      <c r="Q469" s="20">
        <v>0.11527777778246673</v>
      </c>
      <c r="R469" s="20">
        <v>4.3749999999999997E-2</v>
      </c>
      <c r="S469" s="20">
        <v>7.1527777782466717E-2</v>
      </c>
      <c r="T469" s="10" t="s">
        <v>1400</v>
      </c>
    </row>
    <row r="470" spans="1:20">
      <c r="A470" s="12">
        <v>469</v>
      </c>
      <c r="B470" s="36" t="s">
        <v>1071</v>
      </c>
      <c r="C470" s="12">
        <v>2</v>
      </c>
      <c r="D470" s="20">
        <v>45021.122916666667</v>
      </c>
      <c r="E470" s="20">
        <v>45021.223611111112</v>
      </c>
      <c r="F470" s="36" t="s">
        <v>105</v>
      </c>
      <c r="G470" s="36" t="s">
        <v>41</v>
      </c>
      <c r="H470" s="36" t="s">
        <v>1424</v>
      </c>
      <c r="I470" s="11">
        <v>25.26</v>
      </c>
      <c r="J470" s="36" t="s">
        <v>55</v>
      </c>
      <c r="K470" s="36" t="s">
        <v>64</v>
      </c>
      <c r="L470" s="10" t="s">
        <v>1780</v>
      </c>
      <c r="M470" s="11">
        <v>137</v>
      </c>
      <c r="N470" s="21">
        <v>45021</v>
      </c>
      <c r="O470" s="20">
        <v>0.12291666666715173</v>
      </c>
      <c r="P470" s="20">
        <v>0.22361111111240461</v>
      </c>
      <c r="Q470" s="20">
        <v>0.10069444444525288</v>
      </c>
      <c r="R470" s="20">
        <v>4.583333333333333E-2</v>
      </c>
      <c r="S470" s="20">
        <v>5.4861111111919547E-2</v>
      </c>
      <c r="T470" s="10" t="s">
        <v>1400</v>
      </c>
    </row>
    <row r="471" spans="1:20">
      <c r="A471" s="12">
        <v>470</v>
      </c>
      <c r="B471" s="36" t="s">
        <v>1072</v>
      </c>
      <c r="C471" s="12">
        <v>3</v>
      </c>
      <c r="D471" s="20">
        <v>45021.070138888892</v>
      </c>
      <c r="E471" s="20">
        <v>45021.178472222222</v>
      </c>
      <c r="F471" s="36" t="s">
        <v>40</v>
      </c>
      <c r="G471" s="36" t="s">
        <v>48</v>
      </c>
      <c r="H471" s="36" t="s">
        <v>1424</v>
      </c>
      <c r="I471" s="11">
        <v>47.46</v>
      </c>
      <c r="J471" s="36" t="s">
        <v>51</v>
      </c>
      <c r="K471" s="36" t="s">
        <v>82</v>
      </c>
      <c r="L471" s="10" t="s">
        <v>1781</v>
      </c>
      <c r="M471" s="11">
        <v>78</v>
      </c>
      <c r="N471" s="21">
        <v>45021</v>
      </c>
      <c r="O471" s="20">
        <v>7.013888889196096E-2</v>
      </c>
      <c r="P471" s="20">
        <v>0.17847222222189885</v>
      </c>
      <c r="Q471" s="20">
        <v>0.11874999999660456</v>
      </c>
      <c r="R471" s="20">
        <v>0.05</v>
      </c>
      <c r="S471" s="20">
        <v>5.8333333329937884E-2</v>
      </c>
      <c r="T471" s="10" t="s">
        <v>1400</v>
      </c>
    </row>
    <row r="472" spans="1:20">
      <c r="A472" s="12">
        <v>471</v>
      </c>
      <c r="B472" s="36" t="s">
        <v>302</v>
      </c>
      <c r="C472" s="12">
        <v>6</v>
      </c>
      <c r="D472" s="20">
        <v>45021.15</v>
      </c>
      <c r="E472" s="20">
        <v>45021.234722222223</v>
      </c>
      <c r="F472" s="36" t="s">
        <v>40</v>
      </c>
      <c r="G472" s="36" t="s">
        <v>74</v>
      </c>
      <c r="H472" s="36" t="s">
        <v>1423</v>
      </c>
      <c r="I472" s="11">
        <v>28.49</v>
      </c>
      <c r="J472" s="36" t="s">
        <v>55</v>
      </c>
      <c r="K472" s="36" t="s">
        <v>1427</v>
      </c>
      <c r="L472" s="10" t="s">
        <v>1435</v>
      </c>
      <c r="M472" s="11">
        <v>105</v>
      </c>
      <c r="N472" s="21">
        <v>45021</v>
      </c>
      <c r="O472" s="20">
        <v>0.15000000000145519</v>
      </c>
      <c r="P472" s="20">
        <v>0.23472222222335404</v>
      </c>
      <c r="Q472" s="20">
        <v>8.4722222221898846E-2</v>
      </c>
      <c r="R472" s="20">
        <v>3.9583333333333331E-2</v>
      </c>
      <c r="S472" s="20">
        <v>4.5138888888565515E-2</v>
      </c>
      <c r="T472" s="10" t="s">
        <v>1400</v>
      </c>
    </row>
    <row r="473" spans="1:20">
      <c r="A473" s="12">
        <v>472</v>
      </c>
      <c r="B473" s="36" t="s">
        <v>1074</v>
      </c>
      <c r="C473" s="12">
        <v>2</v>
      </c>
      <c r="D473" s="20">
        <v>45021.164583333331</v>
      </c>
      <c r="E473" s="20">
        <v>45021.286111111112</v>
      </c>
      <c r="F473" s="36" t="s">
        <v>58</v>
      </c>
      <c r="G473" s="36" t="s">
        <v>48</v>
      </c>
      <c r="H473" s="36" t="s">
        <v>49</v>
      </c>
      <c r="I473" s="11">
        <v>36.79</v>
      </c>
      <c r="J473" s="36" t="s">
        <v>51</v>
      </c>
      <c r="K473" s="36" t="s">
        <v>82</v>
      </c>
      <c r="L473" s="10" t="s">
        <v>1782</v>
      </c>
      <c r="M473" s="11">
        <v>114</v>
      </c>
      <c r="N473" s="21">
        <v>45021</v>
      </c>
      <c r="O473" s="20">
        <v>0.16458333333139308</v>
      </c>
      <c r="P473" s="20">
        <v>0.28611111111240461</v>
      </c>
      <c r="Q473" s="20">
        <v>0.13194444444767819</v>
      </c>
      <c r="R473" s="20">
        <v>5.0694444444444445E-2</v>
      </c>
      <c r="S473" s="20">
        <v>7.0833333336567106E-2</v>
      </c>
      <c r="T473" s="10" t="s">
        <v>1400</v>
      </c>
    </row>
    <row r="474" spans="1:20">
      <c r="A474" s="12">
        <v>473</v>
      </c>
      <c r="B474" s="36" t="s">
        <v>1076</v>
      </c>
      <c r="C474" s="12">
        <v>4</v>
      </c>
      <c r="D474" s="20">
        <v>45022.15</v>
      </c>
      <c r="E474" s="20">
        <v>45022.294444444444</v>
      </c>
      <c r="F474" s="36" t="s">
        <v>58</v>
      </c>
      <c r="G474" s="36" t="s">
        <v>48</v>
      </c>
      <c r="H474" s="36" t="s">
        <v>1423</v>
      </c>
      <c r="I474" s="11">
        <v>15.63</v>
      </c>
      <c r="J474" s="36" t="s">
        <v>51</v>
      </c>
      <c r="K474" s="36" t="s">
        <v>103</v>
      </c>
      <c r="L474" s="10" t="s">
        <v>1783</v>
      </c>
      <c r="M474" s="11">
        <v>79</v>
      </c>
      <c r="N474" s="21">
        <v>45022</v>
      </c>
      <c r="O474" s="20">
        <v>0.15000000000145519</v>
      </c>
      <c r="P474" s="20">
        <v>0.29444444444379769</v>
      </c>
      <c r="Q474" s="20">
        <v>0.15486111110900916</v>
      </c>
      <c r="R474" s="20">
        <v>4.2361111111111113E-2</v>
      </c>
      <c r="S474" s="20">
        <v>0.10208333333123137</v>
      </c>
      <c r="T474" s="10" t="s">
        <v>1400</v>
      </c>
    </row>
    <row r="475" spans="1:20">
      <c r="A475" s="12">
        <v>474</v>
      </c>
      <c r="B475" s="36" t="s">
        <v>1078</v>
      </c>
      <c r="C475" s="12">
        <v>6</v>
      </c>
      <c r="D475" s="20">
        <v>45022.077777777777</v>
      </c>
      <c r="E475" s="20">
        <v>45022.147222222222</v>
      </c>
      <c r="F475" s="36" t="s">
        <v>40</v>
      </c>
      <c r="G475" s="36" t="s">
        <v>48</v>
      </c>
      <c r="H475" s="36" t="s">
        <v>1424</v>
      </c>
      <c r="I475" s="11">
        <v>21.66</v>
      </c>
      <c r="J475" s="36" t="s">
        <v>44</v>
      </c>
      <c r="K475" s="36" t="s">
        <v>1427</v>
      </c>
      <c r="L475" s="10" t="s">
        <v>1784</v>
      </c>
      <c r="M475" s="11">
        <v>178</v>
      </c>
      <c r="N475" s="21">
        <v>45022</v>
      </c>
      <c r="O475" s="20">
        <v>7.7777777776645962E-2</v>
      </c>
      <c r="P475" s="20">
        <v>0.14722222222189885</v>
      </c>
      <c r="Q475" s="20">
        <v>6.9444444445252884E-2</v>
      </c>
      <c r="R475" s="20">
        <v>0.11180555555555556</v>
      </c>
      <c r="S475" s="20">
        <v>0</v>
      </c>
      <c r="T475" s="10" t="s">
        <v>1401</v>
      </c>
    </row>
    <row r="476" spans="1:20">
      <c r="A476" s="12">
        <v>475</v>
      </c>
      <c r="B476" s="36" t="s">
        <v>228</v>
      </c>
      <c r="C476" s="12">
        <v>4</v>
      </c>
      <c r="D476" s="20">
        <v>45022.136805555558</v>
      </c>
      <c r="E476" s="20">
        <v>45022.243055555555</v>
      </c>
      <c r="F476" s="36" t="s">
        <v>47</v>
      </c>
      <c r="G476" s="36" t="s">
        <v>41</v>
      </c>
      <c r="H476" s="36" t="s">
        <v>1423</v>
      </c>
      <c r="I476" s="11">
        <v>19.55</v>
      </c>
      <c r="J476" s="36" t="s">
        <v>51</v>
      </c>
      <c r="K476" s="36" t="s">
        <v>103</v>
      </c>
      <c r="L476" s="10" t="s">
        <v>1785</v>
      </c>
      <c r="M476" s="11">
        <v>174</v>
      </c>
      <c r="N476" s="21">
        <v>45022</v>
      </c>
      <c r="O476" s="20">
        <v>0.1368055555576575</v>
      </c>
      <c r="P476" s="20">
        <v>0.24305555555474712</v>
      </c>
      <c r="Q476" s="20">
        <v>0.11666666666375629</v>
      </c>
      <c r="R476" s="20">
        <v>2.4305555555555556E-2</v>
      </c>
      <c r="S476" s="20">
        <v>8.1944444441534064E-2</v>
      </c>
      <c r="T476" s="10" t="s">
        <v>1400</v>
      </c>
    </row>
    <row r="477" spans="1:20">
      <c r="A477" s="12">
        <v>476</v>
      </c>
      <c r="B477" s="36" t="s">
        <v>1081</v>
      </c>
      <c r="C477" s="12">
        <v>2</v>
      </c>
      <c r="D477" s="20">
        <v>45022.002083333333</v>
      </c>
      <c r="E477" s="20">
        <v>45022.074305555558</v>
      </c>
      <c r="F477" s="36" t="s">
        <v>78</v>
      </c>
      <c r="G477" s="36" t="s">
        <v>74</v>
      </c>
      <c r="H477" s="36" t="s">
        <v>1423</v>
      </c>
      <c r="I477" s="11">
        <v>43.53</v>
      </c>
      <c r="J477" s="36" t="s">
        <v>51</v>
      </c>
      <c r="K477" s="36" t="s">
        <v>103</v>
      </c>
      <c r="L477" s="10" t="s">
        <v>1786</v>
      </c>
      <c r="M477" s="11">
        <v>218</v>
      </c>
      <c r="N477" s="21">
        <v>45022</v>
      </c>
      <c r="O477" s="20">
        <v>2.0833333328482695E-3</v>
      </c>
      <c r="P477" s="20">
        <v>7.4305555557657499E-2</v>
      </c>
      <c r="Q477" s="20">
        <v>8.2638888891475901E-2</v>
      </c>
      <c r="R477" s="20">
        <v>7.9861111111111105E-2</v>
      </c>
      <c r="S477" s="20">
        <v>0</v>
      </c>
      <c r="T477" s="10" t="s">
        <v>1401</v>
      </c>
    </row>
    <row r="478" spans="1:20">
      <c r="A478" s="12">
        <v>477</v>
      </c>
      <c r="B478" s="36" t="s">
        <v>1082</v>
      </c>
      <c r="C478" s="12">
        <v>6</v>
      </c>
      <c r="D478" s="20">
        <v>45022.068749999999</v>
      </c>
      <c r="E478" s="20">
        <v>45022.123611111114</v>
      </c>
      <c r="F478" s="36" t="s">
        <v>40</v>
      </c>
      <c r="G478" s="36" t="s">
        <v>74</v>
      </c>
      <c r="H478" s="36" t="s">
        <v>1424</v>
      </c>
      <c r="I478" s="11">
        <v>33.85</v>
      </c>
      <c r="J478" s="36" t="s">
        <v>55</v>
      </c>
      <c r="K478" s="36" t="s">
        <v>64</v>
      </c>
      <c r="L478" s="10" t="s">
        <v>1787</v>
      </c>
      <c r="M478" s="11">
        <v>204</v>
      </c>
      <c r="N478" s="21">
        <v>45022</v>
      </c>
      <c r="O478" s="20">
        <v>6.8749999998544808E-2</v>
      </c>
      <c r="P478" s="20">
        <v>0.12361111111385981</v>
      </c>
      <c r="Q478" s="20">
        <v>5.4861111115314998E-2</v>
      </c>
      <c r="R478" s="20">
        <v>7.9861111111111105E-2</v>
      </c>
      <c r="S478" s="20">
        <v>0</v>
      </c>
      <c r="T478" s="10" t="s">
        <v>1401</v>
      </c>
    </row>
    <row r="479" spans="1:20">
      <c r="A479" s="12">
        <v>478</v>
      </c>
      <c r="B479" s="36" t="s">
        <v>631</v>
      </c>
      <c r="C479" s="12">
        <v>5</v>
      </c>
      <c r="D479" s="20">
        <v>45022.000694444447</v>
      </c>
      <c r="E479" s="20">
        <v>45022.144444444442</v>
      </c>
      <c r="F479" s="36" t="s">
        <v>105</v>
      </c>
      <c r="G479" s="36" t="s">
        <v>48</v>
      </c>
      <c r="H479" s="36" t="s">
        <v>49</v>
      </c>
      <c r="I479" s="11">
        <v>32.78</v>
      </c>
      <c r="J479" s="36" t="s">
        <v>51</v>
      </c>
      <c r="K479" s="36" t="s">
        <v>56</v>
      </c>
      <c r="L479" s="10" t="s">
        <v>1788</v>
      </c>
      <c r="M479" s="11">
        <v>118</v>
      </c>
      <c r="N479" s="21">
        <v>45022</v>
      </c>
      <c r="O479" s="20">
        <v>6.944444467080757E-4</v>
      </c>
      <c r="P479" s="20">
        <v>0.1444444444423425</v>
      </c>
      <c r="Q479" s="20">
        <v>0.15416666666230108</v>
      </c>
      <c r="R479" s="20">
        <v>6.25E-2</v>
      </c>
      <c r="S479" s="20">
        <v>8.1249999995634425E-2</v>
      </c>
      <c r="T479" s="10" t="s">
        <v>1400</v>
      </c>
    </row>
    <row r="480" spans="1:20">
      <c r="A480" s="12">
        <v>479</v>
      </c>
      <c r="B480" s="36" t="s">
        <v>554</v>
      </c>
      <c r="C480" s="12">
        <v>3</v>
      </c>
      <c r="D480" s="20">
        <v>45022.029166666667</v>
      </c>
      <c r="E480" s="20">
        <v>45022.1875</v>
      </c>
      <c r="F480" s="36" t="s">
        <v>78</v>
      </c>
      <c r="G480" s="36" t="s">
        <v>48</v>
      </c>
      <c r="H480" s="36" t="s">
        <v>1423</v>
      </c>
      <c r="I480" s="11">
        <v>39.58</v>
      </c>
      <c r="J480" s="36" t="s">
        <v>55</v>
      </c>
      <c r="K480" s="36" t="s">
        <v>76</v>
      </c>
      <c r="L480" s="10" t="s">
        <v>1789</v>
      </c>
      <c r="M480" s="11">
        <v>52</v>
      </c>
      <c r="N480" s="21">
        <v>45022</v>
      </c>
      <c r="O480" s="20">
        <v>2.9166666667151731E-2</v>
      </c>
      <c r="P480" s="20">
        <v>0.1875</v>
      </c>
      <c r="Q480" s="20">
        <v>0.15833333333284827</v>
      </c>
      <c r="R480" s="20">
        <v>5.7638888888888892E-2</v>
      </c>
      <c r="S480" s="20">
        <v>0.10069444444395938</v>
      </c>
      <c r="T480" s="10" t="s">
        <v>1400</v>
      </c>
    </row>
    <row r="481" spans="1:20">
      <c r="A481" s="12">
        <v>480</v>
      </c>
      <c r="B481" s="36" t="s">
        <v>1086</v>
      </c>
      <c r="C481" s="12">
        <v>5</v>
      </c>
      <c r="D481" s="20">
        <v>45022.143055555556</v>
      </c>
      <c r="E481" s="20">
        <v>45022.304861111108</v>
      </c>
      <c r="F481" s="36" t="s">
        <v>47</v>
      </c>
      <c r="G481" s="36" t="s">
        <v>74</v>
      </c>
      <c r="H481" s="36" t="s">
        <v>49</v>
      </c>
      <c r="I481" s="11">
        <v>18.63</v>
      </c>
      <c r="J481" s="36" t="s">
        <v>55</v>
      </c>
      <c r="K481" s="36" t="s">
        <v>82</v>
      </c>
      <c r="L481" s="10" t="s">
        <v>1790</v>
      </c>
      <c r="M481" s="11">
        <v>159</v>
      </c>
      <c r="N481" s="21">
        <v>45022</v>
      </c>
      <c r="O481" s="20">
        <v>0.14305555555620231</v>
      </c>
      <c r="P481" s="20">
        <v>0.30486111110803904</v>
      </c>
      <c r="Q481" s="20">
        <v>0.16180555555183673</v>
      </c>
      <c r="R481" s="20">
        <v>4.5138888888888888E-2</v>
      </c>
      <c r="S481" s="20">
        <v>0.11666666666294784</v>
      </c>
      <c r="T481" s="10" t="s">
        <v>1400</v>
      </c>
    </row>
    <row r="482" spans="1:20">
      <c r="A482" s="12">
        <v>481</v>
      </c>
      <c r="B482" s="36" t="s">
        <v>304</v>
      </c>
      <c r="C482" s="12">
        <v>4</v>
      </c>
      <c r="D482" s="20">
        <v>45022.081250000003</v>
      </c>
      <c r="E482" s="20">
        <v>45022.196527777778</v>
      </c>
      <c r="F482" s="36" t="s">
        <v>105</v>
      </c>
      <c r="G482" s="36" t="s">
        <v>48</v>
      </c>
      <c r="H482" s="36" t="s">
        <v>1424</v>
      </c>
      <c r="I482" s="11">
        <v>42.02</v>
      </c>
      <c r="J482" s="36" t="s">
        <v>55</v>
      </c>
      <c r="K482" s="36" t="s">
        <v>1427</v>
      </c>
      <c r="L482" s="10" t="s">
        <v>1543</v>
      </c>
      <c r="M482" s="11">
        <v>52</v>
      </c>
      <c r="N482" s="21">
        <v>45022</v>
      </c>
      <c r="O482" s="20">
        <v>8.1250000002910383E-2</v>
      </c>
      <c r="P482" s="20">
        <v>0.19652777777810115</v>
      </c>
      <c r="Q482" s="20">
        <v>0.11527777777519077</v>
      </c>
      <c r="R482" s="20">
        <v>4.027777777777778E-2</v>
      </c>
      <c r="S482" s="20">
        <v>7.4999999997412997E-2</v>
      </c>
      <c r="T482" s="10" t="s">
        <v>1400</v>
      </c>
    </row>
    <row r="483" spans="1:20">
      <c r="A483" s="12">
        <v>482</v>
      </c>
      <c r="B483" s="36" t="s">
        <v>306</v>
      </c>
      <c r="C483" s="12">
        <v>4</v>
      </c>
      <c r="D483" s="20">
        <v>45022.02847222222</v>
      </c>
      <c r="E483" s="20">
        <v>45022.124305555553</v>
      </c>
      <c r="F483" s="36" t="s">
        <v>78</v>
      </c>
      <c r="G483" s="36" t="s">
        <v>74</v>
      </c>
      <c r="H483" s="36" t="s">
        <v>1424</v>
      </c>
      <c r="I483" s="11">
        <v>18.84</v>
      </c>
      <c r="J483" s="36" t="s">
        <v>44</v>
      </c>
      <c r="K483" s="36" t="s">
        <v>64</v>
      </c>
      <c r="L483" s="10" t="s">
        <v>1466</v>
      </c>
      <c r="M483" s="11">
        <v>63</v>
      </c>
      <c r="N483" s="21">
        <v>45022</v>
      </c>
      <c r="O483" s="20">
        <v>2.8472222220443655E-2</v>
      </c>
      <c r="P483" s="20">
        <v>0.12430555555329192</v>
      </c>
      <c r="Q483" s="20">
        <v>9.5833333332848269E-2</v>
      </c>
      <c r="R483" s="20">
        <v>1.4583333333333334E-2</v>
      </c>
      <c r="S483" s="20">
        <v>8.1249999999514932E-2</v>
      </c>
      <c r="T483" s="10" t="s">
        <v>1400</v>
      </c>
    </row>
    <row r="484" spans="1:20">
      <c r="A484" s="12">
        <v>483</v>
      </c>
      <c r="B484" s="36" t="s">
        <v>308</v>
      </c>
      <c r="C484" s="12">
        <v>4</v>
      </c>
      <c r="D484" s="20">
        <v>45022.159722222219</v>
      </c>
      <c r="E484" s="20">
        <v>45022.292361111111</v>
      </c>
      <c r="F484" s="36" t="s">
        <v>105</v>
      </c>
      <c r="G484" s="36" t="s">
        <v>48</v>
      </c>
      <c r="H484" s="36" t="s">
        <v>1424</v>
      </c>
      <c r="I484" s="11">
        <v>12.74</v>
      </c>
      <c r="J484" s="36" t="s">
        <v>55</v>
      </c>
      <c r="K484" s="36" t="s">
        <v>90</v>
      </c>
      <c r="L484" s="10" t="s">
        <v>1501</v>
      </c>
      <c r="M484" s="11">
        <v>81</v>
      </c>
      <c r="N484" s="21">
        <v>45022</v>
      </c>
      <c r="O484" s="20">
        <v>0.15972222221898846</v>
      </c>
      <c r="P484" s="20">
        <v>0.29236111111094942</v>
      </c>
      <c r="Q484" s="20">
        <v>0.13263888889196096</v>
      </c>
      <c r="R484" s="20">
        <v>3.6805555555555557E-2</v>
      </c>
      <c r="S484" s="20">
        <v>9.5833333336405396E-2</v>
      </c>
      <c r="T484" s="10" t="s">
        <v>1400</v>
      </c>
    </row>
    <row r="485" spans="1:20">
      <c r="A485" s="12">
        <v>484</v>
      </c>
      <c r="B485" s="36" t="s">
        <v>310</v>
      </c>
      <c r="C485" s="12">
        <v>2</v>
      </c>
      <c r="D485" s="20">
        <v>45022.064583333333</v>
      </c>
      <c r="E485" s="20">
        <v>45022.188194444447</v>
      </c>
      <c r="F485" s="36" t="s">
        <v>40</v>
      </c>
      <c r="G485" s="36" t="s">
        <v>48</v>
      </c>
      <c r="H485" s="36" t="s">
        <v>1424</v>
      </c>
      <c r="I485" s="11">
        <v>22.76</v>
      </c>
      <c r="J485" s="36" t="s">
        <v>44</v>
      </c>
      <c r="K485" s="36" t="s">
        <v>60</v>
      </c>
      <c r="L485" s="10" t="s">
        <v>1513</v>
      </c>
      <c r="M485" s="11">
        <v>75</v>
      </c>
      <c r="N485" s="21">
        <v>45022</v>
      </c>
      <c r="O485" s="20">
        <v>6.4583333332848269E-2</v>
      </c>
      <c r="P485" s="20">
        <v>0.18819444444670808</v>
      </c>
      <c r="Q485" s="20">
        <v>0.12361111111385981</v>
      </c>
      <c r="R485" s="20">
        <v>2.361111111111111E-2</v>
      </c>
      <c r="S485" s="20">
        <v>0.1000000000027487</v>
      </c>
      <c r="T485" s="10" t="s">
        <v>1400</v>
      </c>
    </row>
    <row r="486" spans="1:20">
      <c r="A486" s="12">
        <v>485</v>
      </c>
      <c r="B486" s="36" t="s">
        <v>920</v>
      </c>
      <c r="C486" s="12">
        <v>5</v>
      </c>
      <c r="D486" s="20">
        <v>45022.041666666664</v>
      </c>
      <c r="E486" s="20">
        <v>45022.119444444441</v>
      </c>
      <c r="F486" s="36" t="s">
        <v>47</v>
      </c>
      <c r="G486" s="36" t="s">
        <v>41</v>
      </c>
      <c r="H486" s="36" t="s">
        <v>1424</v>
      </c>
      <c r="I486" s="11">
        <v>39.07</v>
      </c>
      <c r="J486" s="36" t="s">
        <v>55</v>
      </c>
      <c r="K486" s="36" t="s">
        <v>56</v>
      </c>
      <c r="L486" s="10" t="s">
        <v>1791</v>
      </c>
      <c r="M486" s="11">
        <v>144</v>
      </c>
      <c r="N486" s="21">
        <v>45022</v>
      </c>
      <c r="O486" s="20">
        <v>4.1666666664241347E-2</v>
      </c>
      <c r="P486" s="20">
        <v>0.11944444444088731</v>
      </c>
      <c r="Q486" s="20">
        <v>7.7777777776645962E-2</v>
      </c>
      <c r="R486" s="20">
        <v>5.486111111111111E-2</v>
      </c>
      <c r="S486" s="20">
        <v>2.2916666665534852E-2</v>
      </c>
      <c r="T486" s="10" t="s">
        <v>1400</v>
      </c>
    </row>
    <row r="487" spans="1:20">
      <c r="A487" s="12">
        <v>486</v>
      </c>
      <c r="B487" s="36" t="s">
        <v>1089</v>
      </c>
      <c r="C487" s="12">
        <v>3</v>
      </c>
      <c r="D487" s="20">
        <v>45022.115972222222</v>
      </c>
      <c r="E487" s="20">
        <v>45022.258333333331</v>
      </c>
      <c r="F487" s="36" t="s">
        <v>105</v>
      </c>
      <c r="G487" s="36" t="s">
        <v>74</v>
      </c>
      <c r="H487" s="36" t="s">
        <v>1423</v>
      </c>
      <c r="I487" s="11">
        <v>12.66</v>
      </c>
      <c r="J487" s="36" t="s">
        <v>51</v>
      </c>
      <c r="K487" s="36" t="s">
        <v>64</v>
      </c>
      <c r="L487" s="10" t="s">
        <v>1792</v>
      </c>
      <c r="M487" s="11">
        <v>150</v>
      </c>
      <c r="N487" s="21">
        <v>45022</v>
      </c>
      <c r="O487" s="20">
        <v>0.11597222222189885</v>
      </c>
      <c r="P487" s="20">
        <v>0.25833333333139308</v>
      </c>
      <c r="Q487" s="20">
        <v>0.15277777777616089</v>
      </c>
      <c r="R487" s="20">
        <v>4.0972222222222222E-2</v>
      </c>
      <c r="S487" s="20">
        <v>0.10138888888727202</v>
      </c>
      <c r="T487" s="10" t="s">
        <v>1400</v>
      </c>
    </row>
    <row r="488" spans="1:20">
      <c r="A488" s="12">
        <v>487</v>
      </c>
      <c r="B488" s="36" t="s">
        <v>386</v>
      </c>
      <c r="C488" s="12">
        <v>1</v>
      </c>
      <c r="D488" s="20">
        <v>45022.06527777778</v>
      </c>
      <c r="E488" s="20">
        <v>45022.159722222219</v>
      </c>
      <c r="F488" s="36" t="s">
        <v>105</v>
      </c>
      <c r="G488" s="36" t="s">
        <v>48</v>
      </c>
      <c r="H488" s="36" t="s">
        <v>1424</v>
      </c>
      <c r="I488" s="11">
        <v>45.76</v>
      </c>
      <c r="J488" s="36" t="s">
        <v>51</v>
      </c>
      <c r="K488" s="36" t="s">
        <v>103</v>
      </c>
      <c r="L488" s="10" t="s">
        <v>1793</v>
      </c>
      <c r="M488" s="11">
        <v>152</v>
      </c>
      <c r="N488" s="21">
        <v>45022</v>
      </c>
      <c r="O488" s="20">
        <v>6.5277777779556345E-2</v>
      </c>
      <c r="P488" s="20">
        <v>0.15972222221898846</v>
      </c>
      <c r="Q488" s="20">
        <v>0.10486111110609879</v>
      </c>
      <c r="R488" s="20">
        <v>6.3888888888888884E-2</v>
      </c>
      <c r="S488" s="20">
        <v>3.0555555550543234E-2</v>
      </c>
      <c r="T488" s="10" t="s">
        <v>1400</v>
      </c>
    </row>
    <row r="489" spans="1:20">
      <c r="A489" s="12">
        <v>488</v>
      </c>
      <c r="B489" s="36" t="s">
        <v>1092</v>
      </c>
      <c r="C489" s="12">
        <v>4</v>
      </c>
      <c r="D489" s="20">
        <v>45022</v>
      </c>
      <c r="E489" s="20">
        <v>45022.081944444442</v>
      </c>
      <c r="F489" s="36" t="s">
        <v>78</v>
      </c>
      <c r="G489" s="36" t="s">
        <v>48</v>
      </c>
      <c r="H489" s="36" t="s">
        <v>1423</v>
      </c>
      <c r="I489" s="11">
        <v>37.380000000000003</v>
      </c>
      <c r="J489" s="36" t="s">
        <v>44</v>
      </c>
      <c r="K489" s="36" t="s">
        <v>76</v>
      </c>
      <c r="L489" s="10" t="s">
        <v>1794</v>
      </c>
      <c r="M489" s="11">
        <v>185</v>
      </c>
      <c r="N489" s="21">
        <v>45022</v>
      </c>
      <c r="O489" s="20">
        <v>0</v>
      </c>
      <c r="P489" s="20">
        <v>8.1944444442342501E-2</v>
      </c>
      <c r="Q489" s="20">
        <v>8.1944444442342501E-2</v>
      </c>
      <c r="R489" s="20">
        <v>8.611111111111111E-2</v>
      </c>
      <c r="S489" s="20">
        <v>0</v>
      </c>
      <c r="T489" s="10" t="s">
        <v>1401</v>
      </c>
    </row>
    <row r="490" spans="1:20">
      <c r="A490" s="12">
        <v>489</v>
      </c>
      <c r="B490" s="36" t="s">
        <v>1094</v>
      </c>
      <c r="C490" s="12">
        <v>1</v>
      </c>
      <c r="D490" s="20">
        <v>45022.122916666667</v>
      </c>
      <c r="E490" s="20">
        <v>45022.227083333331</v>
      </c>
      <c r="F490" s="36" t="s">
        <v>78</v>
      </c>
      <c r="G490" s="36" t="s">
        <v>74</v>
      </c>
      <c r="H490" s="36" t="s">
        <v>1424</v>
      </c>
      <c r="I490" s="11">
        <v>22.27</v>
      </c>
      <c r="J490" s="36" t="s">
        <v>51</v>
      </c>
      <c r="K490" s="36" t="s">
        <v>76</v>
      </c>
      <c r="L490" s="10" t="s">
        <v>1503</v>
      </c>
      <c r="M490" s="11">
        <v>149</v>
      </c>
      <c r="N490" s="21">
        <v>45022</v>
      </c>
      <c r="O490" s="20">
        <v>0.12291666666715173</v>
      </c>
      <c r="P490" s="20">
        <v>0.22708333333139308</v>
      </c>
      <c r="Q490" s="20">
        <v>0.11458333333090802</v>
      </c>
      <c r="R490" s="20">
        <v>2.361111111111111E-2</v>
      </c>
      <c r="S490" s="20">
        <v>8.0555555553130237E-2</v>
      </c>
      <c r="T490" s="10" t="s">
        <v>1400</v>
      </c>
    </row>
    <row r="491" spans="1:20">
      <c r="A491" s="12">
        <v>490</v>
      </c>
      <c r="B491" s="36" t="s">
        <v>300</v>
      </c>
      <c r="C491" s="12">
        <v>2</v>
      </c>
      <c r="D491" s="20">
        <v>45022.138888888891</v>
      </c>
      <c r="E491" s="20">
        <v>45022.206250000003</v>
      </c>
      <c r="F491" s="36" t="s">
        <v>47</v>
      </c>
      <c r="G491" s="36" t="s">
        <v>48</v>
      </c>
      <c r="H491" s="36" t="s">
        <v>1424</v>
      </c>
      <c r="I491" s="11">
        <v>26.79</v>
      </c>
      <c r="J491" s="36" t="s">
        <v>44</v>
      </c>
      <c r="K491" s="36" t="s">
        <v>64</v>
      </c>
      <c r="L491" s="10" t="s">
        <v>1795</v>
      </c>
      <c r="M491" s="11">
        <v>212</v>
      </c>
      <c r="N491" s="21">
        <v>45022</v>
      </c>
      <c r="O491" s="20">
        <v>0.13888888889050577</v>
      </c>
      <c r="P491" s="20">
        <v>0.20625000000291038</v>
      </c>
      <c r="Q491" s="20">
        <v>6.7361111112404615E-2</v>
      </c>
      <c r="R491" s="20">
        <v>9.0972222222222218E-2</v>
      </c>
      <c r="S491" s="20">
        <v>0</v>
      </c>
      <c r="T491" s="10" t="s">
        <v>1401</v>
      </c>
    </row>
    <row r="492" spans="1:20">
      <c r="A492" s="12">
        <v>491</v>
      </c>
      <c r="B492" s="36" t="s">
        <v>1017</v>
      </c>
      <c r="C492" s="12">
        <v>4</v>
      </c>
      <c r="D492" s="20">
        <v>45022.004861111112</v>
      </c>
      <c r="E492" s="20">
        <v>45022.109027777777</v>
      </c>
      <c r="F492" s="36" t="s">
        <v>40</v>
      </c>
      <c r="G492" s="36" t="s">
        <v>74</v>
      </c>
      <c r="H492" s="36" t="s">
        <v>1424</v>
      </c>
      <c r="I492" s="11">
        <v>34.68</v>
      </c>
      <c r="J492" s="36" t="s">
        <v>51</v>
      </c>
      <c r="K492" s="36" t="s">
        <v>1426</v>
      </c>
      <c r="L492" s="10" t="s">
        <v>1796</v>
      </c>
      <c r="M492" s="11">
        <v>118</v>
      </c>
      <c r="N492" s="21">
        <v>45022</v>
      </c>
      <c r="O492" s="20">
        <v>4.8611111124046147E-3</v>
      </c>
      <c r="P492" s="20">
        <v>0.10902777777664596</v>
      </c>
      <c r="Q492" s="20">
        <v>0.11458333333090802</v>
      </c>
      <c r="R492" s="20">
        <v>2.8472222222222222E-2</v>
      </c>
      <c r="S492" s="20">
        <v>7.5694444442019129E-2</v>
      </c>
      <c r="T492" s="10" t="s">
        <v>1400</v>
      </c>
    </row>
    <row r="493" spans="1:20">
      <c r="A493" s="12">
        <v>492</v>
      </c>
      <c r="B493" s="36" t="s">
        <v>1097</v>
      </c>
      <c r="C493" s="12">
        <v>4</v>
      </c>
      <c r="D493" s="20">
        <v>45022.043749999997</v>
      </c>
      <c r="E493" s="20">
        <v>45022.191666666666</v>
      </c>
      <c r="F493" s="36" t="s">
        <v>105</v>
      </c>
      <c r="G493" s="36" t="s">
        <v>48</v>
      </c>
      <c r="H493" s="36" t="s">
        <v>1424</v>
      </c>
      <c r="I493" s="11">
        <v>16.62</v>
      </c>
      <c r="J493" s="36" t="s">
        <v>55</v>
      </c>
      <c r="K493" s="36" t="s">
        <v>64</v>
      </c>
      <c r="L493" s="10" t="s">
        <v>1797</v>
      </c>
      <c r="M493" s="11">
        <v>210</v>
      </c>
      <c r="N493" s="21">
        <v>45022</v>
      </c>
      <c r="O493" s="20">
        <v>4.3749999997089617E-2</v>
      </c>
      <c r="P493" s="20">
        <v>0.19166666666569654</v>
      </c>
      <c r="Q493" s="20">
        <v>0.14791666666860692</v>
      </c>
      <c r="R493" s="20">
        <v>3.4027777777777775E-2</v>
      </c>
      <c r="S493" s="20">
        <v>0.11388888889082915</v>
      </c>
      <c r="T493" s="10" t="s">
        <v>1400</v>
      </c>
    </row>
    <row r="494" spans="1:20">
      <c r="A494" s="12">
        <v>493</v>
      </c>
      <c r="B494" s="36" t="s">
        <v>312</v>
      </c>
      <c r="C494" s="12">
        <v>2</v>
      </c>
      <c r="D494" s="20">
        <v>45022.021527777775</v>
      </c>
      <c r="E494" s="20">
        <v>45022.073611111111</v>
      </c>
      <c r="F494" s="36" t="s">
        <v>47</v>
      </c>
      <c r="G494" s="36" t="s">
        <v>48</v>
      </c>
      <c r="H494" s="36" t="s">
        <v>1424</v>
      </c>
      <c r="I494" s="11">
        <v>32.67</v>
      </c>
      <c r="J494" s="36" t="s">
        <v>51</v>
      </c>
      <c r="K494" s="36" t="s">
        <v>1427</v>
      </c>
      <c r="L494" s="10" t="s">
        <v>1474</v>
      </c>
      <c r="M494" s="11">
        <v>54</v>
      </c>
      <c r="N494" s="21">
        <v>45022</v>
      </c>
      <c r="O494" s="20">
        <v>2.1527777775190771E-2</v>
      </c>
      <c r="P494" s="20">
        <v>7.3611111110949423E-2</v>
      </c>
      <c r="Q494" s="20">
        <v>6.2500000002425324E-2</v>
      </c>
      <c r="R494" s="20">
        <v>5.5555555555555558E-3</v>
      </c>
      <c r="S494" s="20">
        <v>4.6527777780203096E-2</v>
      </c>
      <c r="T494" s="10" t="s">
        <v>1400</v>
      </c>
    </row>
    <row r="495" spans="1:20">
      <c r="A495" s="12">
        <v>494</v>
      </c>
      <c r="B495" s="36" t="s">
        <v>919</v>
      </c>
      <c r="C495" s="12">
        <v>5</v>
      </c>
      <c r="D495" s="20">
        <v>45022.061111111114</v>
      </c>
      <c r="E495" s="20">
        <v>45022.200694444444</v>
      </c>
      <c r="F495" s="36" t="s">
        <v>105</v>
      </c>
      <c r="G495" s="36" t="s">
        <v>74</v>
      </c>
      <c r="H495" s="36" t="s">
        <v>1424</v>
      </c>
      <c r="I495" s="11">
        <v>11.85</v>
      </c>
      <c r="J495" s="36" t="s">
        <v>55</v>
      </c>
      <c r="K495" s="36" t="s">
        <v>103</v>
      </c>
      <c r="L495" s="10" t="s">
        <v>1436</v>
      </c>
      <c r="M495" s="11">
        <v>172</v>
      </c>
      <c r="N495" s="21">
        <v>45022</v>
      </c>
      <c r="O495" s="20">
        <v>6.1111111113859806E-2</v>
      </c>
      <c r="P495" s="20">
        <v>0.20069444444379769</v>
      </c>
      <c r="Q495" s="20">
        <v>0.13958333332993789</v>
      </c>
      <c r="R495" s="20">
        <v>2.1527777777777778E-2</v>
      </c>
      <c r="S495" s="20">
        <v>0.1180555555521601</v>
      </c>
      <c r="T495" s="10" t="s">
        <v>1400</v>
      </c>
    </row>
    <row r="496" spans="1:20">
      <c r="A496" s="12">
        <v>495</v>
      </c>
      <c r="B496" s="36" t="s">
        <v>398</v>
      </c>
      <c r="C496" s="12">
        <v>6</v>
      </c>
      <c r="D496" s="20">
        <v>45022.125694444447</v>
      </c>
      <c r="E496" s="20">
        <v>45022.284722222219</v>
      </c>
      <c r="F496" s="36" t="s">
        <v>58</v>
      </c>
      <c r="G496" s="36" t="s">
        <v>74</v>
      </c>
      <c r="H496" s="36" t="s">
        <v>1424</v>
      </c>
      <c r="I496" s="11">
        <v>33.96</v>
      </c>
      <c r="J496" s="36" t="s">
        <v>44</v>
      </c>
      <c r="K496" s="36" t="s">
        <v>137</v>
      </c>
      <c r="L496" s="10" t="s">
        <v>1798</v>
      </c>
      <c r="M496" s="11">
        <v>263</v>
      </c>
      <c r="N496" s="21">
        <v>45022</v>
      </c>
      <c r="O496" s="20">
        <v>0.12569444444670808</v>
      </c>
      <c r="P496" s="20">
        <v>0.28472222221898846</v>
      </c>
      <c r="Q496" s="20">
        <v>0.15902777777228039</v>
      </c>
      <c r="R496" s="20">
        <v>7.0833333333333331E-2</v>
      </c>
      <c r="S496" s="20">
        <v>8.8194444438947056E-2</v>
      </c>
      <c r="T496" s="10" t="s">
        <v>1400</v>
      </c>
    </row>
    <row r="497" spans="1:20">
      <c r="A497" s="12">
        <v>496</v>
      </c>
      <c r="B497" s="36" t="s">
        <v>693</v>
      </c>
      <c r="C497" s="12">
        <v>3</v>
      </c>
      <c r="D497" s="20">
        <v>45022.106944444444</v>
      </c>
      <c r="E497" s="20">
        <v>45022.265277777777</v>
      </c>
      <c r="F497" s="36" t="s">
        <v>105</v>
      </c>
      <c r="G497" s="36" t="s">
        <v>48</v>
      </c>
      <c r="H497" s="36" t="s">
        <v>1424</v>
      </c>
      <c r="I497" s="11">
        <v>39.42</v>
      </c>
      <c r="J497" s="36" t="s">
        <v>55</v>
      </c>
      <c r="K497" s="36" t="s">
        <v>76</v>
      </c>
      <c r="L497" s="10" t="s">
        <v>1799</v>
      </c>
      <c r="M497" s="11">
        <v>223</v>
      </c>
      <c r="N497" s="21">
        <v>45022</v>
      </c>
      <c r="O497" s="20">
        <v>0.10694444444379769</v>
      </c>
      <c r="P497" s="20">
        <v>0.26527777777664596</v>
      </c>
      <c r="Q497" s="20">
        <v>0.15833333333284827</v>
      </c>
      <c r="R497" s="20">
        <v>9.2361111111111116E-2</v>
      </c>
      <c r="S497" s="20">
        <v>6.5972222221737153E-2</v>
      </c>
      <c r="T497" s="10" t="s">
        <v>1400</v>
      </c>
    </row>
    <row r="498" spans="1:20">
      <c r="A498" s="12">
        <v>497</v>
      </c>
      <c r="B498" s="36" t="s">
        <v>588</v>
      </c>
      <c r="C498" s="12">
        <v>6</v>
      </c>
      <c r="D498" s="20">
        <v>45022.145833333336</v>
      </c>
      <c r="E498" s="20">
        <v>45022.290277777778</v>
      </c>
      <c r="F498" s="36" t="s">
        <v>78</v>
      </c>
      <c r="G498" s="36" t="s">
        <v>48</v>
      </c>
      <c r="H498" s="36" t="s">
        <v>1423</v>
      </c>
      <c r="I498" s="11">
        <v>29.93</v>
      </c>
      <c r="J498" s="36" t="s">
        <v>55</v>
      </c>
      <c r="K498" s="36" t="s">
        <v>76</v>
      </c>
      <c r="L498" s="10" t="s">
        <v>1800</v>
      </c>
      <c r="M498" s="11">
        <v>150</v>
      </c>
      <c r="N498" s="21">
        <v>45022</v>
      </c>
      <c r="O498" s="20">
        <v>0.14583333333575865</v>
      </c>
      <c r="P498" s="20">
        <v>0.29027777777810115</v>
      </c>
      <c r="Q498" s="20">
        <v>0.1444444444423425</v>
      </c>
      <c r="R498" s="20">
        <v>2.6388888888888889E-2</v>
      </c>
      <c r="S498" s="20">
        <v>0.11805555555345362</v>
      </c>
      <c r="T498" s="10" t="s">
        <v>1400</v>
      </c>
    </row>
    <row r="499" spans="1:20">
      <c r="A499" s="12">
        <v>498</v>
      </c>
      <c r="B499" s="36" t="s">
        <v>280</v>
      </c>
      <c r="C499" s="12">
        <v>3</v>
      </c>
      <c r="D499" s="20">
        <v>45022.011805555558</v>
      </c>
      <c r="E499" s="20">
        <v>45022.156944444447</v>
      </c>
      <c r="F499" s="36" t="s">
        <v>78</v>
      </c>
      <c r="G499" s="36" t="s">
        <v>48</v>
      </c>
      <c r="H499" s="36" t="s">
        <v>1424</v>
      </c>
      <c r="I499" s="11">
        <v>21.99</v>
      </c>
      <c r="J499" s="36" t="s">
        <v>44</v>
      </c>
      <c r="K499" s="36" t="s">
        <v>1426</v>
      </c>
      <c r="L499" s="10" t="s">
        <v>1506</v>
      </c>
      <c r="M499" s="11">
        <v>19</v>
      </c>
      <c r="N499" s="21">
        <v>45022</v>
      </c>
      <c r="O499" s="20">
        <v>1.1805555557657499E-2</v>
      </c>
      <c r="P499" s="20">
        <v>0.15694444444670808</v>
      </c>
      <c r="Q499" s="20">
        <v>0.14513888888905058</v>
      </c>
      <c r="R499" s="20">
        <v>2.2222222222222223E-2</v>
      </c>
      <c r="S499" s="20">
        <v>0.12291666666682835</v>
      </c>
      <c r="T499" s="10" t="s">
        <v>1400</v>
      </c>
    </row>
    <row r="500" spans="1:20">
      <c r="A500" s="12">
        <v>499</v>
      </c>
      <c r="B500" s="36" t="s">
        <v>1009</v>
      </c>
      <c r="C500" s="12">
        <v>5</v>
      </c>
      <c r="D500" s="20">
        <v>45022.056250000001</v>
      </c>
      <c r="E500" s="20">
        <v>45022.186111111114</v>
      </c>
      <c r="F500" s="36" t="s">
        <v>58</v>
      </c>
      <c r="G500" s="36" t="s">
        <v>41</v>
      </c>
      <c r="H500" s="36" t="s">
        <v>1423</v>
      </c>
      <c r="I500" s="11">
        <v>22.69</v>
      </c>
      <c r="J500" s="36" t="s">
        <v>55</v>
      </c>
      <c r="K500" s="36" t="s">
        <v>52</v>
      </c>
      <c r="L500" s="10" t="s">
        <v>1801</v>
      </c>
      <c r="M500" s="11">
        <v>158</v>
      </c>
      <c r="N500" s="21">
        <v>45022</v>
      </c>
      <c r="O500" s="20">
        <v>5.6250000001455192E-2</v>
      </c>
      <c r="P500" s="20">
        <v>0.18611111111385981</v>
      </c>
      <c r="Q500" s="20">
        <v>0.12986111111240461</v>
      </c>
      <c r="R500" s="20">
        <v>9.0277777777777776E-2</v>
      </c>
      <c r="S500" s="20">
        <v>3.9583333334626825E-2</v>
      </c>
      <c r="T500" s="10" t="s">
        <v>1400</v>
      </c>
    </row>
    <row r="501" spans="1:20">
      <c r="A501" s="12">
        <v>500</v>
      </c>
      <c r="B501" s="36" t="s">
        <v>1094</v>
      </c>
      <c r="C501" s="12">
        <v>5</v>
      </c>
      <c r="D501" s="20">
        <v>45022.053472222222</v>
      </c>
      <c r="E501" s="20">
        <v>45022.21875</v>
      </c>
      <c r="F501" s="36" t="s">
        <v>40</v>
      </c>
      <c r="G501" s="36" t="s">
        <v>74</v>
      </c>
      <c r="H501" s="36" t="s">
        <v>1423</v>
      </c>
      <c r="I501" s="11">
        <v>37.619999999999997</v>
      </c>
      <c r="J501" s="36" t="s">
        <v>51</v>
      </c>
      <c r="K501" s="36" t="s">
        <v>76</v>
      </c>
      <c r="L501" s="10" t="s">
        <v>1802</v>
      </c>
      <c r="M501" s="11">
        <v>93</v>
      </c>
      <c r="N501" s="21">
        <v>45022</v>
      </c>
      <c r="O501" s="20">
        <v>5.3472222221898846E-2</v>
      </c>
      <c r="P501" s="20">
        <v>0.21875</v>
      </c>
      <c r="Q501" s="20">
        <v>0.17569444444476781</v>
      </c>
      <c r="R501" s="20">
        <v>2.9166666666666667E-2</v>
      </c>
      <c r="S501" s="20">
        <v>0.13611111111143448</v>
      </c>
      <c r="T501" s="10" t="s">
        <v>1400</v>
      </c>
    </row>
    <row r="502" spans="1:20">
      <c r="A502" s="12">
        <v>501</v>
      </c>
      <c r="B502" s="36" t="s">
        <v>1103</v>
      </c>
      <c r="C502" s="12">
        <v>1</v>
      </c>
      <c r="D502" s="20">
        <v>45022.155555555553</v>
      </c>
      <c r="E502" s="20">
        <v>45022.271527777775</v>
      </c>
      <c r="F502" s="36" t="s">
        <v>105</v>
      </c>
      <c r="G502" s="36" t="s">
        <v>41</v>
      </c>
      <c r="H502" s="36" t="s">
        <v>1424</v>
      </c>
      <c r="I502" s="11">
        <v>28.38</v>
      </c>
      <c r="J502" s="36" t="s">
        <v>51</v>
      </c>
      <c r="K502" s="36" t="s">
        <v>137</v>
      </c>
      <c r="L502" s="10" t="s">
        <v>1803</v>
      </c>
      <c r="M502" s="11">
        <v>138</v>
      </c>
      <c r="N502" s="21">
        <v>45022</v>
      </c>
      <c r="O502" s="20">
        <v>0.15555555555329192</v>
      </c>
      <c r="P502" s="20">
        <v>0.27152777777519077</v>
      </c>
      <c r="Q502" s="20">
        <v>0.1263888888885655</v>
      </c>
      <c r="R502" s="20">
        <v>2.7083333333333334E-2</v>
      </c>
      <c r="S502" s="20">
        <v>8.8888888888565498E-2</v>
      </c>
      <c r="T502" s="10" t="s">
        <v>1400</v>
      </c>
    </row>
    <row r="503" spans="1:20">
      <c r="A503" s="12">
        <v>502</v>
      </c>
      <c r="B503" s="36" t="s">
        <v>777</v>
      </c>
      <c r="C503" s="12">
        <v>2</v>
      </c>
      <c r="D503" s="20">
        <v>45022.03125</v>
      </c>
      <c r="E503" s="20">
        <v>45022.081250000003</v>
      </c>
      <c r="F503" s="36" t="s">
        <v>47</v>
      </c>
      <c r="G503" s="36" t="s">
        <v>48</v>
      </c>
      <c r="H503" s="36" t="s">
        <v>1424</v>
      </c>
      <c r="I503" s="11">
        <v>32.9</v>
      </c>
      <c r="J503" s="36" t="s">
        <v>55</v>
      </c>
      <c r="K503" s="36" t="s">
        <v>56</v>
      </c>
      <c r="L503" s="10" t="s">
        <v>1804</v>
      </c>
      <c r="M503" s="11">
        <v>139</v>
      </c>
      <c r="N503" s="21">
        <v>45022</v>
      </c>
      <c r="O503" s="20">
        <v>3.125E-2</v>
      </c>
      <c r="P503" s="20">
        <v>8.1250000002910383E-2</v>
      </c>
      <c r="Q503" s="20">
        <v>5.0000000002910383E-2</v>
      </c>
      <c r="R503" s="20">
        <v>5.0694444444444445E-2</v>
      </c>
      <c r="S503" s="20">
        <v>0</v>
      </c>
      <c r="T503" s="10" t="s">
        <v>1401</v>
      </c>
    </row>
    <row r="504" spans="1:20">
      <c r="A504" s="12">
        <v>503</v>
      </c>
      <c r="B504" s="36" t="s">
        <v>1106</v>
      </c>
      <c r="C504" s="12">
        <v>1</v>
      </c>
      <c r="D504" s="20">
        <v>45022.097222222219</v>
      </c>
      <c r="E504" s="20">
        <v>45022.168055555558</v>
      </c>
      <c r="F504" s="36" t="s">
        <v>78</v>
      </c>
      <c r="G504" s="36" t="s">
        <v>48</v>
      </c>
      <c r="H504" s="36" t="s">
        <v>1424</v>
      </c>
      <c r="I504" s="11">
        <v>35.840000000000003</v>
      </c>
      <c r="J504" s="36" t="s">
        <v>55</v>
      </c>
      <c r="K504" s="36" t="s">
        <v>1426</v>
      </c>
      <c r="L504" s="10" t="s">
        <v>1631</v>
      </c>
      <c r="M504" s="11">
        <v>137</v>
      </c>
      <c r="N504" s="21">
        <v>45022</v>
      </c>
      <c r="O504" s="20">
        <v>9.7222222218988463E-2</v>
      </c>
      <c r="P504" s="20">
        <v>0.1680555555576575</v>
      </c>
      <c r="Q504" s="20">
        <v>7.0833333338669036E-2</v>
      </c>
      <c r="R504" s="20">
        <v>5.9027777777777776E-2</v>
      </c>
      <c r="S504" s="20">
        <v>1.1805555560891245E-2</v>
      </c>
      <c r="T504" s="10" t="s">
        <v>1400</v>
      </c>
    </row>
    <row r="505" spans="1:20">
      <c r="A505" s="12">
        <v>504</v>
      </c>
      <c r="B505" s="36" t="s">
        <v>315</v>
      </c>
      <c r="C505" s="12">
        <v>5</v>
      </c>
      <c r="D505" s="20">
        <v>45022.090277777781</v>
      </c>
      <c r="E505" s="20">
        <v>45022.2</v>
      </c>
      <c r="F505" s="36" t="s">
        <v>47</v>
      </c>
      <c r="G505" s="36" t="s">
        <v>41</v>
      </c>
      <c r="H505" s="36" t="s">
        <v>49</v>
      </c>
      <c r="I505" s="11">
        <v>31.31</v>
      </c>
      <c r="J505" s="36" t="s">
        <v>55</v>
      </c>
      <c r="K505" s="36" t="s">
        <v>52</v>
      </c>
      <c r="L505" s="10" t="s">
        <v>1501</v>
      </c>
      <c r="M505" s="11">
        <v>54</v>
      </c>
      <c r="N505" s="21">
        <v>45022</v>
      </c>
      <c r="O505" s="20">
        <v>9.0277777781011537E-2</v>
      </c>
      <c r="P505" s="20">
        <v>0.19999999999708962</v>
      </c>
      <c r="Q505" s="20">
        <v>0.10972222221607808</v>
      </c>
      <c r="R505" s="20">
        <v>1.3194444444444444E-2</v>
      </c>
      <c r="S505" s="20">
        <v>9.6527777771633641E-2</v>
      </c>
      <c r="T505" s="10" t="s">
        <v>1400</v>
      </c>
    </row>
    <row r="506" spans="1:20">
      <c r="A506" s="12">
        <v>505</v>
      </c>
      <c r="B506" s="36" t="s">
        <v>1108</v>
      </c>
      <c r="C506" s="12">
        <v>1</v>
      </c>
      <c r="D506" s="20">
        <v>45022.109722222223</v>
      </c>
      <c r="E506" s="20">
        <v>45022.254861111112</v>
      </c>
      <c r="F506" s="36" t="s">
        <v>58</v>
      </c>
      <c r="G506" s="36" t="s">
        <v>41</v>
      </c>
      <c r="H506" s="36" t="s">
        <v>1424</v>
      </c>
      <c r="I506" s="11">
        <v>25.76</v>
      </c>
      <c r="J506" s="36" t="s">
        <v>55</v>
      </c>
      <c r="K506" s="36" t="s">
        <v>64</v>
      </c>
      <c r="L506" s="10" t="s">
        <v>1805</v>
      </c>
      <c r="M506" s="11">
        <v>155</v>
      </c>
      <c r="N506" s="21">
        <v>45022</v>
      </c>
      <c r="O506" s="20">
        <v>0.10972222222335404</v>
      </c>
      <c r="P506" s="20">
        <v>0.25486111111240461</v>
      </c>
      <c r="Q506" s="20">
        <v>0.14513888888905058</v>
      </c>
      <c r="R506" s="20">
        <v>7.9861111111111105E-2</v>
      </c>
      <c r="S506" s="20">
        <v>6.5277777777939472E-2</v>
      </c>
      <c r="T506" s="10" t="s">
        <v>1400</v>
      </c>
    </row>
    <row r="507" spans="1:20">
      <c r="A507" s="12">
        <v>506</v>
      </c>
      <c r="B507" s="36" t="s">
        <v>317</v>
      </c>
      <c r="C507" s="12">
        <v>2</v>
      </c>
      <c r="D507" s="20">
        <v>45022.084027777775</v>
      </c>
      <c r="E507" s="20">
        <v>45022.168055555558</v>
      </c>
      <c r="F507" s="36" t="s">
        <v>78</v>
      </c>
      <c r="G507" s="36" t="s">
        <v>41</v>
      </c>
      <c r="H507" s="36" t="s">
        <v>1424</v>
      </c>
      <c r="I507" s="11">
        <v>11.65</v>
      </c>
      <c r="J507" s="36" t="s">
        <v>51</v>
      </c>
      <c r="K507" s="36" t="s">
        <v>103</v>
      </c>
      <c r="L507" s="10" t="s">
        <v>1435</v>
      </c>
      <c r="M507" s="11">
        <v>70</v>
      </c>
      <c r="N507" s="21">
        <v>45022</v>
      </c>
      <c r="O507" s="20">
        <v>8.4027777775190771E-2</v>
      </c>
      <c r="P507" s="20">
        <v>0.1680555555576575</v>
      </c>
      <c r="Q507" s="20">
        <v>9.44444444491334E-2</v>
      </c>
      <c r="R507" s="20">
        <v>3.472222222222222E-3</v>
      </c>
      <c r="S507" s="20">
        <v>8.0555555560244504E-2</v>
      </c>
      <c r="T507" s="10" t="s">
        <v>1400</v>
      </c>
    </row>
    <row r="508" spans="1:20">
      <c r="A508" s="12">
        <v>507</v>
      </c>
      <c r="B508" s="36" t="s">
        <v>296</v>
      </c>
      <c r="C508" s="12">
        <v>4</v>
      </c>
      <c r="D508" s="20">
        <v>45022.143055555556</v>
      </c>
      <c r="E508" s="20">
        <v>45022.1875</v>
      </c>
      <c r="F508" s="36" t="s">
        <v>58</v>
      </c>
      <c r="G508" s="36" t="s">
        <v>74</v>
      </c>
      <c r="H508" s="36" t="s">
        <v>1424</v>
      </c>
      <c r="I508" s="11">
        <v>43.42</v>
      </c>
      <c r="J508" s="36" t="s">
        <v>44</v>
      </c>
      <c r="K508" s="36" t="s">
        <v>56</v>
      </c>
      <c r="L508" s="10" t="s">
        <v>1806</v>
      </c>
      <c r="M508" s="11">
        <v>210</v>
      </c>
      <c r="N508" s="21">
        <v>45022</v>
      </c>
      <c r="O508" s="20">
        <v>0.14305555555620231</v>
      </c>
      <c r="P508" s="20">
        <v>0.1875</v>
      </c>
      <c r="Q508" s="20">
        <v>4.4444444443797693E-2</v>
      </c>
      <c r="R508" s="20">
        <v>4.791666666666667E-2</v>
      </c>
      <c r="S508" s="20">
        <v>0</v>
      </c>
      <c r="T508" s="10" t="s">
        <v>1401</v>
      </c>
    </row>
    <row r="509" spans="1:20">
      <c r="A509" s="12">
        <v>508</v>
      </c>
      <c r="B509" s="36" t="s">
        <v>318</v>
      </c>
      <c r="C509" s="12">
        <v>1</v>
      </c>
      <c r="D509" s="20">
        <v>45022.118055555555</v>
      </c>
      <c r="E509" s="20">
        <v>45022.274305555555</v>
      </c>
      <c r="F509" s="36" t="s">
        <v>47</v>
      </c>
      <c r="G509" s="36" t="s">
        <v>48</v>
      </c>
      <c r="H509" s="36" t="s">
        <v>1424</v>
      </c>
      <c r="I509" s="11">
        <v>42.8</v>
      </c>
      <c r="J509" s="36" t="s">
        <v>55</v>
      </c>
      <c r="K509" s="36" t="s">
        <v>52</v>
      </c>
      <c r="L509" s="10" t="s">
        <v>1613</v>
      </c>
      <c r="M509" s="11">
        <v>32</v>
      </c>
      <c r="N509" s="21">
        <v>45022</v>
      </c>
      <c r="O509" s="20">
        <v>0.11805555555474712</v>
      </c>
      <c r="P509" s="20">
        <v>0.27430555555474712</v>
      </c>
      <c r="Q509" s="20">
        <v>0.15625</v>
      </c>
      <c r="R509" s="20">
        <v>2.361111111111111E-2</v>
      </c>
      <c r="S509" s="20">
        <v>0.13263888888888889</v>
      </c>
      <c r="T509" s="10" t="s">
        <v>1400</v>
      </c>
    </row>
    <row r="510" spans="1:20">
      <c r="A510" s="12">
        <v>509</v>
      </c>
      <c r="B510" s="36" t="s">
        <v>320</v>
      </c>
      <c r="C510" s="12">
        <v>3</v>
      </c>
      <c r="D510" s="20">
        <v>45022.133333333331</v>
      </c>
      <c r="E510" s="20">
        <v>45022.251388888886</v>
      </c>
      <c r="F510" s="36" t="s">
        <v>105</v>
      </c>
      <c r="G510" s="36" t="s">
        <v>74</v>
      </c>
      <c r="H510" s="36" t="s">
        <v>1424</v>
      </c>
      <c r="I510" s="11">
        <v>16.260000000000002</v>
      </c>
      <c r="J510" s="36" t="s">
        <v>51</v>
      </c>
      <c r="K510" s="36" t="s">
        <v>52</v>
      </c>
      <c r="L510" s="10" t="s">
        <v>1448</v>
      </c>
      <c r="M510" s="11">
        <v>80</v>
      </c>
      <c r="N510" s="21">
        <v>45022</v>
      </c>
      <c r="O510" s="20">
        <v>0.13333333333139308</v>
      </c>
      <c r="P510" s="20">
        <v>0.25138888888614019</v>
      </c>
      <c r="Q510" s="20">
        <v>0.12847222222141377</v>
      </c>
      <c r="R510" s="20">
        <v>3.2638888888888891E-2</v>
      </c>
      <c r="S510" s="20">
        <v>8.5416666665858232E-2</v>
      </c>
      <c r="T510" s="10" t="s">
        <v>1400</v>
      </c>
    </row>
    <row r="511" spans="1:20">
      <c r="A511" s="12">
        <v>510</v>
      </c>
      <c r="B511" s="36" t="s">
        <v>322</v>
      </c>
      <c r="C511" s="12">
        <v>4</v>
      </c>
      <c r="D511" s="20">
        <v>45022.147222222222</v>
      </c>
      <c r="E511" s="20">
        <v>45022.189583333333</v>
      </c>
      <c r="F511" s="36" t="s">
        <v>40</v>
      </c>
      <c r="G511" s="36" t="s">
        <v>48</v>
      </c>
      <c r="H511" s="36" t="s">
        <v>1424</v>
      </c>
      <c r="I511" s="11">
        <v>14.97</v>
      </c>
      <c r="J511" s="36" t="s">
        <v>44</v>
      </c>
      <c r="K511" s="36" t="s">
        <v>103</v>
      </c>
      <c r="L511" s="10" t="s">
        <v>1468</v>
      </c>
      <c r="M511" s="11">
        <v>36</v>
      </c>
      <c r="N511" s="21">
        <v>45022</v>
      </c>
      <c r="O511" s="20">
        <v>0.14722222222189885</v>
      </c>
      <c r="P511" s="20">
        <v>0.18958333333284827</v>
      </c>
      <c r="Q511" s="20">
        <v>4.2361111110949423E-2</v>
      </c>
      <c r="R511" s="20">
        <v>3.3333333333333333E-2</v>
      </c>
      <c r="S511" s="20">
        <v>9.0277777776160972E-3</v>
      </c>
      <c r="T511" s="10" t="s">
        <v>1400</v>
      </c>
    </row>
    <row r="512" spans="1:20">
      <c r="A512" s="12">
        <v>511</v>
      </c>
      <c r="B512" s="36" t="s">
        <v>1111</v>
      </c>
      <c r="C512" s="12">
        <v>1</v>
      </c>
      <c r="D512" s="20">
        <v>45022.068055555559</v>
      </c>
      <c r="E512" s="20">
        <v>45022.140972222223</v>
      </c>
      <c r="F512" s="36" t="s">
        <v>105</v>
      </c>
      <c r="G512" s="36" t="s">
        <v>48</v>
      </c>
      <c r="H512" s="36" t="s">
        <v>1424</v>
      </c>
      <c r="I512" s="11">
        <v>35.950000000000003</v>
      </c>
      <c r="J512" s="36" t="s">
        <v>44</v>
      </c>
      <c r="K512" s="36" t="s">
        <v>76</v>
      </c>
      <c r="L512" s="10" t="s">
        <v>1807</v>
      </c>
      <c r="M512" s="11">
        <v>137</v>
      </c>
      <c r="N512" s="21">
        <v>45022</v>
      </c>
      <c r="O512" s="20">
        <v>6.805555555911269E-2</v>
      </c>
      <c r="P512" s="20">
        <v>0.14097222222335404</v>
      </c>
      <c r="Q512" s="20">
        <v>7.2916666664241347E-2</v>
      </c>
      <c r="R512" s="20">
        <v>2.6388888888888889E-2</v>
      </c>
      <c r="S512" s="20">
        <v>4.6527777775352455E-2</v>
      </c>
      <c r="T512" s="10" t="s">
        <v>1400</v>
      </c>
    </row>
    <row r="513" spans="1:20">
      <c r="A513" s="12">
        <v>512</v>
      </c>
      <c r="B513" s="36" t="s">
        <v>995</v>
      </c>
      <c r="C513" s="12">
        <v>1</v>
      </c>
      <c r="D513" s="20">
        <v>45022.054861111108</v>
      </c>
      <c r="E513" s="20">
        <v>45022.101388888892</v>
      </c>
      <c r="F513" s="36" t="s">
        <v>47</v>
      </c>
      <c r="G513" s="36" t="s">
        <v>48</v>
      </c>
      <c r="H513" s="36" t="s">
        <v>1424</v>
      </c>
      <c r="I513" s="11">
        <v>37.369999999999997</v>
      </c>
      <c r="J513" s="36" t="s">
        <v>51</v>
      </c>
      <c r="K513" s="36" t="s">
        <v>1426</v>
      </c>
      <c r="L513" s="10" t="s">
        <v>1742</v>
      </c>
      <c r="M513" s="11">
        <v>128</v>
      </c>
      <c r="N513" s="21">
        <v>45022</v>
      </c>
      <c r="O513" s="20">
        <v>5.486111110803904E-2</v>
      </c>
      <c r="P513" s="20">
        <v>0.10138888889196096</v>
      </c>
      <c r="Q513" s="20">
        <v>5.6944444450588584E-2</v>
      </c>
      <c r="R513" s="20">
        <v>4.0972222222222222E-2</v>
      </c>
      <c r="S513" s="20">
        <v>5.5555555616997043E-3</v>
      </c>
      <c r="T513" s="10" t="s">
        <v>1400</v>
      </c>
    </row>
    <row r="514" spans="1:20">
      <c r="A514" s="12">
        <v>513</v>
      </c>
      <c r="B514" s="36" t="s">
        <v>46</v>
      </c>
      <c r="C514" s="12">
        <v>6</v>
      </c>
      <c r="D514" s="20">
        <v>45022.061111111114</v>
      </c>
      <c r="E514" s="20">
        <v>45022.20208333333</v>
      </c>
      <c r="F514" s="36" t="s">
        <v>78</v>
      </c>
      <c r="G514" s="36" t="s">
        <v>74</v>
      </c>
      <c r="H514" s="36" t="s">
        <v>1424</v>
      </c>
      <c r="I514" s="11">
        <v>22.74</v>
      </c>
      <c r="J514" s="36" t="s">
        <v>51</v>
      </c>
      <c r="K514" s="36" t="s">
        <v>56</v>
      </c>
      <c r="L514" s="10" t="s">
        <v>1474</v>
      </c>
      <c r="M514" s="11">
        <v>54</v>
      </c>
      <c r="N514" s="21">
        <v>45022</v>
      </c>
      <c r="O514" s="20">
        <v>6.1111111113859806E-2</v>
      </c>
      <c r="P514" s="20">
        <v>0.20208333332993789</v>
      </c>
      <c r="Q514" s="20">
        <v>0.15138888888274474</v>
      </c>
      <c r="R514" s="20">
        <v>3.888888888888889E-2</v>
      </c>
      <c r="S514" s="20">
        <v>0.10208333332718919</v>
      </c>
      <c r="T514" s="10" t="s">
        <v>1400</v>
      </c>
    </row>
    <row r="515" spans="1:20">
      <c r="A515" s="12">
        <v>514</v>
      </c>
      <c r="B515" s="36" t="s">
        <v>1114</v>
      </c>
      <c r="C515" s="12">
        <v>5</v>
      </c>
      <c r="D515" s="20">
        <v>45022.054861111108</v>
      </c>
      <c r="E515" s="20">
        <v>45022.191666666666</v>
      </c>
      <c r="F515" s="36" t="s">
        <v>40</v>
      </c>
      <c r="G515" s="36" t="s">
        <v>48</v>
      </c>
      <c r="H515" s="36" t="s">
        <v>1424</v>
      </c>
      <c r="I515" s="11">
        <v>38.840000000000003</v>
      </c>
      <c r="J515" s="36" t="s">
        <v>44</v>
      </c>
      <c r="K515" s="36" t="s">
        <v>60</v>
      </c>
      <c r="L515" s="10" t="s">
        <v>1808</v>
      </c>
      <c r="M515" s="11">
        <v>174</v>
      </c>
      <c r="N515" s="21">
        <v>45022</v>
      </c>
      <c r="O515" s="20">
        <v>5.486111110803904E-2</v>
      </c>
      <c r="P515" s="20">
        <v>0.19166666666569654</v>
      </c>
      <c r="Q515" s="20">
        <v>0.1368055555576575</v>
      </c>
      <c r="R515" s="20">
        <v>7.7777777777777779E-2</v>
      </c>
      <c r="S515" s="20">
        <v>5.902777777987972E-2</v>
      </c>
      <c r="T515" s="10" t="s">
        <v>1400</v>
      </c>
    </row>
    <row r="516" spans="1:20">
      <c r="A516" s="12">
        <v>515</v>
      </c>
      <c r="B516" s="36" t="s">
        <v>325</v>
      </c>
      <c r="C516" s="12">
        <v>2</v>
      </c>
      <c r="D516" s="20">
        <v>45022.040277777778</v>
      </c>
      <c r="E516" s="20">
        <v>45022.085416666669</v>
      </c>
      <c r="F516" s="36" t="s">
        <v>58</v>
      </c>
      <c r="G516" s="36" t="s">
        <v>48</v>
      </c>
      <c r="H516" s="36" t="s">
        <v>1424</v>
      </c>
      <c r="I516" s="11">
        <v>43.79</v>
      </c>
      <c r="J516" s="36" t="s">
        <v>51</v>
      </c>
      <c r="K516" s="36" t="s">
        <v>60</v>
      </c>
      <c r="L516" s="10" t="s">
        <v>1474</v>
      </c>
      <c r="M516" s="11">
        <v>18</v>
      </c>
      <c r="N516" s="21">
        <v>45022</v>
      </c>
      <c r="O516" s="20">
        <v>4.0277777778101154E-2</v>
      </c>
      <c r="P516" s="20">
        <v>8.5416666668606922E-2</v>
      </c>
      <c r="Q516" s="20">
        <v>5.5555555557172433E-2</v>
      </c>
      <c r="R516" s="20">
        <v>9.0277777777777769E-3</v>
      </c>
      <c r="S516" s="20">
        <v>3.6111111112727995E-2</v>
      </c>
      <c r="T516" s="10" t="s">
        <v>1400</v>
      </c>
    </row>
    <row r="517" spans="1:20">
      <c r="A517" s="12">
        <v>516</v>
      </c>
      <c r="B517" s="36" t="s">
        <v>1116</v>
      </c>
      <c r="C517" s="12">
        <v>2</v>
      </c>
      <c r="D517" s="20">
        <v>45022.163194444445</v>
      </c>
      <c r="E517" s="20">
        <v>45022.207638888889</v>
      </c>
      <c r="F517" s="36" t="s">
        <v>40</v>
      </c>
      <c r="G517" s="36" t="s">
        <v>48</v>
      </c>
      <c r="H517" s="36" t="s">
        <v>1424</v>
      </c>
      <c r="I517" s="11">
        <v>20.85</v>
      </c>
      <c r="J517" s="36" t="s">
        <v>55</v>
      </c>
      <c r="K517" s="36" t="s">
        <v>103</v>
      </c>
      <c r="L517" s="10" t="s">
        <v>1809</v>
      </c>
      <c r="M517" s="11">
        <v>146</v>
      </c>
      <c r="N517" s="21">
        <v>45022</v>
      </c>
      <c r="O517" s="20">
        <v>0.16319444444525288</v>
      </c>
      <c r="P517" s="20">
        <v>0.20763888888905058</v>
      </c>
      <c r="Q517" s="20">
        <v>4.4444444443797693E-2</v>
      </c>
      <c r="R517" s="20">
        <v>6.7361111111111108E-2</v>
      </c>
      <c r="S517" s="20">
        <v>0</v>
      </c>
      <c r="T517" s="10" t="s">
        <v>1401</v>
      </c>
    </row>
    <row r="518" spans="1:20">
      <c r="A518" s="12">
        <v>517</v>
      </c>
      <c r="B518" s="36" t="s">
        <v>254</v>
      </c>
      <c r="C518" s="12">
        <v>5</v>
      </c>
      <c r="D518" s="20">
        <v>45022.065972222219</v>
      </c>
      <c r="E518" s="20">
        <v>45022.229166666664</v>
      </c>
      <c r="F518" s="36" t="s">
        <v>40</v>
      </c>
      <c r="G518" s="36" t="s">
        <v>48</v>
      </c>
      <c r="H518" s="36" t="s">
        <v>49</v>
      </c>
      <c r="I518" s="11">
        <v>23.92</v>
      </c>
      <c r="J518" s="36" t="s">
        <v>55</v>
      </c>
      <c r="K518" s="36" t="s">
        <v>90</v>
      </c>
      <c r="L518" s="10" t="s">
        <v>1810</v>
      </c>
      <c r="M518" s="11">
        <v>103</v>
      </c>
      <c r="N518" s="21">
        <v>45022</v>
      </c>
      <c r="O518" s="20">
        <v>6.5972222218988463E-2</v>
      </c>
      <c r="P518" s="20">
        <v>0.22916666666424135</v>
      </c>
      <c r="Q518" s="20">
        <v>0.16319444444525288</v>
      </c>
      <c r="R518" s="20">
        <v>4.5138888888888888E-2</v>
      </c>
      <c r="S518" s="20">
        <v>0.11805555555636399</v>
      </c>
      <c r="T518" s="10" t="s">
        <v>1400</v>
      </c>
    </row>
    <row r="519" spans="1:20">
      <c r="A519" s="12">
        <v>518</v>
      </c>
      <c r="B519" s="36" t="s">
        <v>670</v>
      </c>
      <c r="C519" s="12">
        <v>6</v>
      </c>
      <c r="D519" s="20">
        <v>45022.088888888888</v>
      </c>
      <c r="E519" s="20">
        <v>45022.251388888886</v>
      </c>
      <c r="F519" s="36" t="s">
        <v>40</v>
      </c>
      <c r="G519" s="36" t="s">
        <v>74</v>
      </c>
      <c r="H519" s="36" t="s">
        <v>1424</v>
      </c>
      <c r="I519" s="11">
        <v>18.48</v>
      </c>
      <c r="J519" s="36" t="s">
        <v>51</v>
      </c>
      <c r="K519" s="36" t="s">
        <v>64</v>
      </c>
      <c r="L519" s="10" t="s">
        <v>1778</v>
      </c>
      <c r="M519" s="11">
        <v>77</v>
      </c>
      <c r="N519" s="21">
        <v>45022</v>
      </c>
      <c r="O519" s="20">
        <v>8.8888888887595385E-2</v>
      </c>
      <c r="P519" s="20">
        <v>0.25138888888614019</v>
      </c>
      <c r="Q519" s="20">
        <v>0.17291666666521147</v>
      </c>
      <c r="R519" s="20">
        <v>3.6805555555555557E-2</v>
      </c>
      <c r="S519" s="20">
        <v>0.12569444444298924</v>
      </c>
      <c r="T519" s="10" t="s">
        <v>1400</v>
      </c>
    </row>
    <row r="520" spans="1:20">
      <c r="A520" s="12">
        <v>519</v>
      </c>
      <c r="B520" s="36" t="s">
        <v>1120</v>
      </c>
      <c r="C520" s="12">
        <v>2</v>
      </c>
      <c r="D520" s="20">
        <v>45022.033333333333</v>
      </c>
      <c r="E520" s="20">
        <v>45022.15902777778</v>
      </c>
      <c r="F520" s="36" t="s">
        <v>47</v>
      </c>
      <c r="G520" s="36" t="s">
        <v>48</v>
      </c>
      <c r="H520" s="36" t="s">
        <v>1424</v>
      </c>
      <c r="I520" s="11">
        <v>34.590000000000003</v>
      </c>
      <c r="J520" s="36" t="s">
        <v>44</v>
      </c>
      <c r="K520" s="36" t="s">
        <v>103</v>
      </c>
      <c r="L520" s="10" t="s">
        <v>1811</v>
      </c>
      <c r="M520" s="11">
        <v>245</v>
      </c>
      <c r="N520" s="21">
        <v>45022</v>
      </c>
      <c r="O520" s="20">
        <v>3.3333333332848269E-2</v>
      </c>
      <c r="P520" s="20">
        <v>0.15902777777955635</v>
      </c>
      <c r="Q520" s="20">
        <v>0.12569444444670808</v>
      </c>
      <c r="R520" s="20">
        <v>0.10833333333333334</v>
      </c>
      <c r="S520" s="20">
        <v>1.7361111113374739E-2</v>
      </c>
      <c r="T520" s="10" t="s">
        <v>1400</v>
      </c>
    </row>
    <row r="521" spans="1:20">
      <c r="A521" s="12">
        <v>520</v>
      </c>
      <c r="B521" s="36" t="s">
        <v>1122</v>
      </c>
      <c r="C521" s="12">
        <v>4</v>
      </c>
      <c r="D521" s="20">
        <v>45022.149305555555</v>
      </c>
      <c r="E521" s="20">
        <v>45022.265972222223</v>
      </c>
      <c r="F521" s="36" t="s">
        <v>40</v>
      </c>
      <c r="G521" s="36" t="s">
        <v>41</v>
      </c>
      <c r="H521" s="36" t="s">
        <v>1424</v>
      </c>
      <c r="I521" s="11">
        <v>43.99</v>
      </c>
      <c r="J521" s="36" t="s">
        <v>44</v>
      </c>
      <c r="K521" s="36" t="s">
        <v>64</v>
      </c>
      <c r="L521" s="10" t="s">
        <v>1812</v>
      </c>
      <c r="M521" s="11">
        <v>280</v>
      </c>
      <c r="N521" s="21">
        <v>45022</v>
      </c>
      <c r="O521" s="20">
        <v>0.14930555555474712</v>
      </c>
      <c r="P521" s="20">
        <v>0.26597222222335404</v>
      </c>
      <c r="Q521" s="20">
        <v>0.11666666666860692</v>
      </c>
      <c r="R521" s="20">
        <v>8.4027777777777785E-2</v>
      </c>
      <c r="S521" s="20">
        <v>3.2638888890829137E-2</v>
      </c>
      <c r="T521" s="10" t="s">
        <v>1400</v>
      </c>
    </row>
    <row r="522" spans="1:20">
      <c r="A522" s="12">
        <v>521</v>
      </c>
      <c r="B522" s="36" t="s">
        <v>1124</v>
      </c>
      <c r="C522" s="12">
        <v>2</v>
      </c>
      <c r="D522" s="20">
        <v>45022.029861111114</v>
      </c>
      <c r="E522" s="20">
        <v>45022.120833333334</v>
      </c>
      <c r="F522" s="36" t="s">
        <v>40</v>
      </c>
      <c r="G522" s="36" t="s">
        <v>48</v>
      </c>
      <c r="H522" s="36" t="s">
        <v>1424</v>
      </c>
      <c r="I522" s="11">
        <v>15.18</v>
      </c>
      <c r="J522" s="36" t="s">
        <v>44</v>
      </c>
      <c r="K522" s="36" t="s">
        <v>56</v>
      </c>
      <c r="L522" s="10" t="s">
        <v>1813</v>
      </c>
      <c r="M522" s="11">
        <v>210</v>
      </c>
      <c r="N522" s="21">
        <v>45022</v>
      </c>
      <c r="O522" s="20">
        <v>2.9861111113859806E-2</v>
      </c>
      <c r="P522" s="20">
        <v>0.12083333333430346</v>
      </c>
      <c r="Q522" s="20">
        <v>9.0972222220443655E-2</v>
      </c>
      <c r="R522" s="20">
        <v>6.3194444444444442E-2</v>
      </c>
      <c r="S522" s="20">
        <v>2.7777777775999213E-2</v>
      </c>
      <c r="T522" s="10" t="s">
        <v>1400</v>
      </c>
    </row>
    <row r="523" spans="1:20">
      <c r="A523" s="12">
        <v>522</v>
      </c>
      <c r="B523" s="36" t="s">
        <v>327</v>
      </c>
      <c r="C523" s="12">
        <v>5</v>
      </c>
      <c r="D523" s="20">
        <v>45022.068055555559</v>
      </c>
      <c r="E523" s="20">
        <v>45022.18472222222</v>
      </c>
      <c r="F523" s="36" t="s">
        <v>40</v>
      </c>
      <c r="G523" s="36" t="s">
        <v>48</v>
      </c>
      <c r="H523" s="36" t="s">
        <v>49</v>
      </c>
      <c r="I523" s="11">
        <v>35.35</v>
      </c>
      <c r="J523" s="36" t="s">
        <v>44</v>
      </c>
      <c r="K523" s="36" t="s">
        <v>82</v>
      </c>
      <c r="L523" s="10" t="s">
        <v>1445</v>
      </c>
      <c r="M523" s="11">
        <v>84</v>
      </c>
      <c r="N523" s="21">
        <v>45022</v>
      </c>
      <c r="O523" s="20">
        <v>6.805555555911269E-2</v>
      </c>
      <c r="P523" s="20">
        <v>0.18472222222044365</v>
      </c>
      <c r="Q523" s="20">
        <v>0.11666666666133096</v>
      </c>
      <c r="R523" s="20">
        <v>3.2638888888888891E-2</v>
      </c>
      <c r="S523" s="20">
        <v>8.402777777244208E-2</v>
      </c>
      <c r="T523" s="10" t="s">
        <v>1400</v>
      </c>
    </row>
    <row r="524" spans="1:20">
      <c r="A524" s="12">
        <v>523</v>
      </c>
      <c r="B524" s="36" t="s">
        <v>329</v>
      </c>
      <c r="C524" s="12">
        <v>3</v>
      </c>
      <c r="D524" s="20">
        <v>45022.068749999999</v>
      </c>
      <c r="E524" s="20">
        <v>45022.195833333331</v>
      </c>
      <c r="F524" s="36" t="s">
        <v>47</v>
      </c>
      <c r="G524" s="36" t="s">
        <v>48</v>
      </c>
      <c r="H524" s="36" t="s">
        <v>1424</v>
      </c>
      <c r="I524" s="11">
        <v>45.41</v>
      </c>
      <c r="J524" s="36" t="s">
        <v>51</v>
      </c>
      <c r="K524" s="36" t="s">
        <v>76</v>
      </c>
      <c r="L524" s="10" t="s">
        <v>1501</v>
      </c>
      <c r="M524" s="11">
        <v>81</v>
      </c>
      <c r="N524" s="21">
        <v>45022</v>
      </c>
      <c r="O524" s="20">
        <v>6.8749999998544808E-2</v>
      </c>
      <c r="P524" s="20">
        <v>0.19583333333139308</v>
      </c>
      <c r="Q524" s="20">
        <v>0.13749999999951493</v>
      </c>
      <c r="R524" s="20">
        <v>3.5416666666666666E-2</v>
      </c>
      <c r="S524" s="20">
        <v>9.1666666666181604E-2</v>
      </c>
      <c r="T524" s="10" t="s">
        <v>1400</v>
      </c>
    </row>
    <row r="525" spans="1:20">
      <c r="A525" s="12">
        <v>524</v>
      </c>
      <c r="B525" s="36" t="s">
        <v>1126</v>
      </c>
      <c r="C525" s="12">
        <v>4</v>
      </c>
      <c r="D525" s="20">
        <v>45022.002083333333</v>
      </c>
      <c r="E525" s="20">
        <v>45022.105555555558</v>
      </c>
      <c r="F525" s="36" t="s">
        <v>78</v>
      </c>
      <c r="G525" s="36" t="s">
        <v>48</v>
      </c>
      <c r="H525" s="36" t="s">
        <v>1424</v>
      </c>
      <c r="I525" s="11">
        <v>26.91</v>
      </c>
      <c r="J525" s="36" t="s">
        <v>51</v>
      </c>
      <c r="K525" s="36" t="s">
        <v>1427</v>
      </c>
      <c r="L525" s="10" t="s">
        <v>1752</v>
      </c>
      <c r="M525" s="11">
        <v>76</v>
      </c>
      <c r="N525" s="21">
        <v>45022</v>
      </c>
      <c r="O525" s="20">
        <v>2.0833333328482695E-3</v>
      </c>
      <c r="P525" s="20">
        <v>0.1055555555576575</v>
      </c>
      <c r="Q525" s="20">
        <v>0.1138888888914759</v>
      </c>
      <c r="R525" s="20">
        <v>4.2361111111111113E-2</v>
      </c>
      <c r="S525" s="20">
        <v>6.1111111113698116E-2</v>
      </c>
      <c r="T525" s="10" t="s">
        <v>1400</v>
      </c>
    </row>
    <row r="526" spans="1:20">
      <c r="A526" s="12">
        <v>525</v>
      </c>
      <c r="B526" s="36" t="s">
        <v>152</v>
      </c>
      <c r="C526" s="12">
        <v>3</v>
      </c>
      <c r="D526" s="20">
        <v>45022.143750000003</v>
      </c>
      <c r="E526" s="20">
        <v>45022.301388888889</v>
      </c>
      <c r="F526" s="36" t="s">
        <v>78</v>
      </c>
      <c r="G526" s="36" t="s">
        <v>48</v>
      </c>
      <c r="H526" s="36" t="s">
        <v>1424</v>
      </c>
      <c r="I526" s="11">
        <v>32.869999999999997</v>
      </c>
      <c r="J526" s="36" t="s">
        <v>51</v>
      </c>
      <c r="K526" s="36" t="s">
        <v>137</v>
      </c>
      <c r="L526" s="10" t="s">
        <v>1814</v>
      </c>
      <c r="M526" s="11">
        <v>197</v>
      </c>
      <c r="N526" s="21">
        <v>45022</v>
      </c>
      <c r="O526" s="20">
        <v>0.14375000000291038</v>
      </c>
      <c r="P526" s="20">
        <v>0.30138888888905058</v>
      </c>
      <c r="Q526" s="20">
        <v>0.16805555555280685</v>
      </c>
      <c r="R526" s="20">
        <v>5.347222222222222E-2</v>
      </c>
      <c r="S526" s="20">
        <v>0.10416666666391797</v>
      </c>
      <c r="T526" s="10" t="s">
        <v>1400</v>
      </c>
    </row>
    <row r="527" spans="1:20">
      <c r="A527" s="12">
        <v>526</v>
      </c>
      <c r="B527" s="36" t="s">
        <v>331</v>
      </c>
      <c r="C527" s="12">
        <v>6</v>
      </c>
      <c r="D527" s="20">
        <v>45022.155555555553</v>
      </c>
      <c r="E527" s="20">
        <v>45022.236805555556</v>
      </c>
      <c r="F527" s="36" t="s">
        <v>40</v>
      </c>
      <c r="G527" s="36" t="s">
        <v>41</v>
      </c>
      <c r="H527" s="36" t="s">
        <v>1423</v>
      </c>
      <c r="I527" s="11">
        <v>43.02</v>
      </c>
      <c r="J527" s="36" t="s">
        <v>44</v>
      </c>
      <c r="K527" s="36" t="s">
        <v>56</v>
      </c>
      <c r="L527" s="10" t="s">
        <v>1625</v>
      </c>
      <c r="M527" s="11">
        <v>33</v>
      </c>
      <c r="N527" s="21">
        <v>45022</v>
      </c>
      <c r="O527" s="20">
        <v>0.15555555555329192</v>
      </c>
      <c r="P527" s="20">
        <v>0.23680555555620231</v>
      </c>
      <c r="Q527" s="20">
        <v>8.1250000002910383E-2</v>
      </c>
      <c r="R527" s="20">
        <v>1.5277777777777777E-2</v>
      </c>
      <c r="S527" s="20">
        <v>6.5972222225132604E-2</v>
      </c>
      <c r="T527" s="10" t="s">
        <v>1400</v>
      </c>
    </row>
    <row r="528" spans="1:20">
      <c r="A528" s="12">
        <v>527</v>
      </c>
      <c r="B528" s="36" t="s">
        <v>333</v>
      </c>
      <c r="C528" s="12">
        <v>4</v>
      </c>
      <c r="D528" s="20">
        <v>45022.15347222222</v>
      </c>
      <c r="E528" s="20">
        <v>45022.246527777781</v>
      </c>
      <c r="F528" s="36" t="s">
        <v>105</v>
      </c>
      <c r="G528" s="36" t="s">
        <v>74</v>
      </c>
      <c r="H528" s="36" t="s">
        <v>49</v>
      </c>
      <c r="I528" s="11">
        <v>22.95</v>
      </c>
      <c r="J528" s="36" t="s">
        <v>51</v>
      </c>
      <c r="K528" s="36" t="s">
        <v>1426</v>
      </c>
      <c r="L528" s="10" t="s">
        <v>1501</v>
      </c>
      <c r="M528" s="11">
        <v>54</v>
      </c>
      <c r="N528" s="21">
        <v>45022</v>
      </c>
      <c r="O528" s="20">
        <v>0.15347222222044365</v>
      </c>
      <c r="P528" s="20">
        <v>0.24652777778101154</v>
      </c>
      <c r="Q528" s="20">
        <v>0.10347222222723455</v>
      </c>
      <c r="R528" s="20">
        <v>2.1527777777777778E-2</v>
      </c>
      <c r="S528" s="20">
        <v>7.1527777782790097E-2</v>
      </c>
      <c r="T528" s="10" t="s">
        <v>1400</v>
      </c>
    </row>
    <row r="529" spans="1:20">
      <c r="A529" s="12">
        <v>528</v>
      </c>
      <c r="B529" s="36" t="s">
        <v>1129</v>
      </c>
      <c r="C529" s="12">
        <v>2</v>
      </c>
      <c r="D529" s="20">
        <v>45022.074305555558</v>
      </c>
      <c r="E529" s="20">
        <v>45022.158333333333</v>
      </c>
      <c r="F529" s="36" t="s">
        <v>58</v>
      </c>
      <c r="G529" s="36" t="s">
        <v>48</v>
      </c>
      <c r="H529" s="36" t="s">
        <v>1423</v>
      </c>
      <c r="I529" s="11">
        <v>15.62</v>
      </c>
      <c r="J529" s="36" t="s">
        <v>55</v>
      </c>
      <c r="K529" s="36" t="s">
        <v>56</v>
      </c>
      <c r="L529" s="10" t="s">
        <v>1815</v>
      </c>
      <c r="M529" s="11">
        <v>78</v>
      </c>
      <c r="N529" s="21">
        <v>45022</v>
      </c>
      <c r="O529" s="20">
        <v>7.4305555557657499E-2</v>
      </c>
      <c r="P529" s="20">
        <v>0.15833333333284827</v>
      </c>
      <c r="Q529" s="20">
        <v>8.4027777775190771E-2</v>
      </c>
      <c r="R529" s="20">
        <v>8.4027777777777785E-2</v>
      </c>
      <c r="S529" s="20">
        <v>0</v>
      </c>
      <c r="T529" s="10" t="s">
        <v>1401</v>
      </c>
    </row>
    <row r="530" spans="1:20">
      <c r="A530" s="12">
        <v>529</v>
      </c>
      <c r="B530" s="36" t="s">
        <v>1131</v>
      </c>
      <c r="C530" s="12">
        <v>2</v>
      </c>
      <c r="D530" s="20">
        <v>45022.081944444442</v>
      </c>
      <c r="E530" s="20">
        <v>45022.195833333331</v>
      </c>
      <c r="F530" s="36" t="s">
        <v>78</v>
      </c>
      <c r="G530" s="36" t="s">
        <v>48</v>
      </c>
      <c r="H530" s="36" t="s">
        <v>1424</v>
      </c>
      <c r="I530" s="11">
        <v>25.91</v>
      </c>
      <c r="J530" s="36" t="s">
        <v>51</v>
      </c>
      <c r="K530" s="36" t="s">
        <v>1426</v>
      </c>
      <c r="L530" s="10" t="s">
        <v>1816</v>
      </c>
      <c r="M530" s="11">
        <v>208</v>
      </c>
      <c r="N530" s="21">
        <v>45022</v>
      </c>
      <c r="O530" s="20">
        <v>8.1944444442342501E-2</v>
      </c>
      <c r="P530" s="20">
        <v>0.19583333333139308</v>
      </c>
      <c r="Q530" s="20">
        <v>0.12430555555571725</v>
      </c>
      <c r="R530" s="20">
        <v>0.10902777777777778</v>
      </c>
      <c r="S530" s="20">
        <v>4.8611111112727978E-3</v>
      </c>
      <c r="T530" s="10" t="s">
        <v>1400</v>
      </c>
    </row>
    <row r="531" spans="1:20">
      <c r="A531" s="12">
        <v>530</v>
      </c>
      <c r="B531" s="36" t="s">
        <v>1133</v>
      </c>
      <c r="C531" s="12">
        <v>5</v>
      </c>
      <c r="D531" s="20">
        <v>45022.092361111114</v>
      </c>
      <c r="E531" s="20">
        <v>45022.254861111112</v>
      </c>
      <c r="F531" s="36" t="s">
        <v>47</v>
      </c>
      <c r="G531" s="36" t="s">
        <v>48</v>
      </c>
      <c r="H531" s="36" t="s">
        <v>1424</v>
      </c>
      <c r="I531" s="11">
        <v>30.19</v>
      </c>
      <c r="J531" s="36" t="s">
        <v>51</v>
      </c>
      <c r="K531" s="36" t="s">
        <v>103</v>
      </c>
      <c r="L531" s="10" t="s">
        <v>1817</v>
      </c>
      <c r="M531" s="11">
        <v>160</v>
      </c>
      <c r="N531" s="21">
        <v>45022</v>
      </c>
      <c r="O531" s="20">
        <v>9.2361111113859806E-2</v>
      </c>
      <c r="P531" s="20">
        <v>0.25486111111240461</v>
      </c>
      <c r="Q531" s="20">
        <v>0.17291666666521147</v>
      </c>
      <c r="R531" s="20">
        <v>7.3611111111111113E-2</v>
      </c>
      <c r="S531" s="20">
        <v>8.8888888887433681E-2</v>
      </c>
      <c r="T531" s="10" t="s">
        <v>1400</v>
      </c>
    </row>
    <row r="532" spans="1:20">
      <c r="A532" s="12">
        <v>531</v>
      </c>
      <c r="B532" s="36" t="s">
        <v>971</v>
      </c>
      <c r="C532" s="12">
        <v>6</v>
      </c>
      <c r="D532" s="20">
        <v>45022.127083333333</v>
      </c>
      <c r="E532" s="20">
        <v>45022.211111111108</v>
      </c>
      <c r="F532" s="36" t="s">
        <v>58</v>
      </c>
      <c r="G532" s="36" t="s">
        <v>41</v>
      </c>
      <c r="H532" s="36" t="s">
        <v>49</v>
      </c>
      <c r="I532" s="11">
        <v>34.39</v>
      </c>
      <c r="J532" s="36" t="s">
        <v>44</v>
      </c>
      <c r="K532" s="36" t="s">
        <v>103</v>
      </c>
      <c r="L532" s="10" t="s">
        <v>1818</v>
      </c>
      <c r="M532" s="11">
        <v>244</v>
      </c>
      <c r="N532" s="21">
        <v>45022</v>
      </c>
      <c r="O532" s="20">
        <v>0.12708333333284827</v>
      </c>
      <c r="P532" s="20">
        <v>0.21111111110803904</v>
      </c>
      <c r="Q532" s="20">
        <v>8.4027777775190771E-2</v>
      </c>
      <c r="R532" s="20">
        <v>0.13819444444444445</v>
      </c>
      <c r="S532" s="20">
        <v>0</v>
      </c>
      <c r="T532" s="10" t="s">
        <v>1401</v>
      </c>
    </row>
    <row r="533" spans="1:20">
      <c r="A533" s="12">
        <v>532</v>
      </c>
      <c r="B533" s="36" t="s">
        <v>561</v>
      </c>
      <c r="C533" s="12">
        <v>3</v>
      </c>
      <c r="D533" s="20">
        <v>45022.074999999997</v>
      </c>
      <c r="E533" s="20">
        <v>45022.226388888892</v>
      </c>
      <c r="F533" s="36" t="s">
        <v>78</v>
      </c>
      <c r="G533" s="36" t="s">
        <v>74</v>
      </c>
      <c r="H533" s="36" t="s">
        <v>1423</v>
      </c>
      <c r="I533" s="11">
        <v>17.95</v>
      </c>
      <c r="J533" s="36" t="s">
        <v>55</v>
      </c>
      <c r="K533" s="36" t="s">
        <v>76</v>
      </c>
      <c r="L533" s="10" t="s">
        <v>1819</v>
      </c>
      <c r="M533" s="11">
        <v>137</v>
      </c>
      <c r="N533" s="21">
        <v>45022</v>
      </c>
      <c r="O533" s="20">
        <v>7.4999999997089617E-2</v>
      </c>
      <c r="P533" s="20">
        <v>0.22638888889196096</v>
      </c>
      <c r="Q533" s="20">
        <v>0.15138888889487134</v>
      </c>
      <c r="R533" s="20">
        <v>4.0972222222222222E-2</v>
      </c>
      <c r="S533" s="20">
        <v>0.11041666667264913</v>
      </c>
      <c r="T533" s="10" t="s">
        <v>1400</v>
      </c>
    </row>
    <row r="534" spans="1:20">
      <c r="A534" s="12">
        <v>533</v>
      </c>
      <c r="B534" s="36" t="s">
        <v>373</v>
      </c>
      <c r="C534" s="12">
        <v>3</v>
      </c>
      <c r="D534" s="20">
        <v>45022.134722222225</v>
      </c>
      <c r="E534" s="20">
        <v>45022.222222222219</v>
      </c>
      <c r="F534" s="36" t="s">
        <v>47</v>
      </c>
      <c r="G534" s="36" t="s">
        <v>41</v>
      </c>
      <c r="H534" s="36" t="s">
        <v>1423</v>
      </c>
      <c r="I534" s="11">
        <v>20.09</v>
      </c>
      <c r="J534" s="36" t="s">
        <v>44</v>
      </c>
      <c r="K534" s="36" t="s">
        <v>90</v>
      </c>
      <c r="L534" s="10" t="s">
        <v>1730</v>
      </c>
      <c r="M534" s="11">
        <v>41</v>
      </c>
      <c r="N534" s="21">
        <v>45022</v>
      </c>
      <c r="O534" s="20">
        <v>0.13472222222480923</v>
      </c>
      <c r="P534" s="20">
        <v>0.22222222221898846</v>
      </c>
      <c r="Q534" s="20">
        <v>8.7499999994179234E-2</v>
      </c>
      <c r="R534" s="20">
        <v>3.3333333333333333E-2</v>
      </c>
      <c r="S534" s="20">
        <v>5.4166666660845908E-2</v>
      </c>
      <c r="T534" s="10" t="s">
        <v>1400</v>
      </c>
    </row>
    <row r="535" spans="1:20">
      <c r="A535" s="12">
        <v>534</v>
      </c>
      <c r="B535" s="36" t="s">
        <v>1138</v>
      </c>
      <c r="C535" s="12">
        <v>6</v>
      </c>
      <c r="D535" s="20">
        <v>45022.043055555558</v>
      </c>
      <c r="E535" s="20">
        <v>45022.186805555553</v>
      </c>
      <c r="F535" s="36" t="s">
        <v>40</v>
      </c>
      <c r="G535" s="36" t="s">
        <v>41</v>
      </c>
      <c r="H535" s="36" t="s">
        <v>1424</v>
      </c>
      <c r="I535" s="11">
        <v>23.59</v>
      </c>
      <c r="J535" s="36" t="s">
        <v>55</v>
      </c>
      <c r="K535" s="36" t="s">
        <v>52</v>
      </c>
      <c r="L535" s="10" t="s">
        <v>1820</v>
      </c>
      <c r="M535" s="11">
        <v>147</v>
      </c>
      <c r="N535" s="21">
        <v>45022</v>
      </c>
      <c r="O535" s="20">
        <v>4.3055555557657499E-2</v>
      </c>
      <c r="P535" s="20">
        <v>0.18680555555329192</v>
      </c>
      <c r="Q535" s="20">
        <v>0.14374999999563443</v>
      </c>
      <c r="R535" s="20">
        <v>5.2777777777777778E-2</v>
      </c>
      <c r="S535" s="20">
        <v>9.0972222217856641E-2</v>
      </c>
      <c r="T535" s="10" t="s">
        <v>1400</v>
      </c>
    </row>
    <row r="536" spans="1:20">
      <c r="A536" s="12">
        <v>535</v>
      </c>
      <c r="B536" s="36" t="s">
        <v>93</v>
      </c>
      <c r="C536" s="12">
        <v>3</v>
      </c>
      <c r="D536" s="20">
        <v>45022.039583333331</v>
      </c>
      <c r="E536" s="20">
        <v>45022.147222222222</v>
      </c>
      <c r="F536" s="36" t="s">
        <v>105</v>
      </c>
      <c r="G536" s="36" t="s">
        <v>74</v>
      </c>
      <c r="H536" s="36" t="s">
        <v>1424</v>
      </c>
      <c r="I536" s="11">
        <v>39.450000000000003</v>
      </c>
      <c r="J536" s="36" t="s">
        <v>44</v>
      </c>
      <c r="K536" s="36" t="s">
        <v>60</v>
      </c>
      <c r="L536" s="10" t="s">
        <v>1821</v>
      </c>
      <c r="M536" s="11">
        <v>276</v>
      </c>
      <c r="N536" s="21">
        <v>45022</v>
      </c>
      <c r="O536" s="20">
        <v>3.9583333331393078E-2</v>
      </c>
      <c r="P536" s="20">
        <v>0.14722222222189885</v>
      </c>
      <c r="Q536" s="20">
        <v>0.10763888889050577</v>
      </c>
      <c r="R536" s="20">
        <v>7.8472222222222221E-2</v>
      </c>
      <c r="S536" s="20">
        <v>2.9166666668283547E-2</v>
      </c>
      <c r="T536" s="10" t="s">
        <v>1400</v>
      </c>
    </row>
    <row r="537" spans="1:20">
      <c r="A537" s="12">
        <v>536</v>
      </c>
      <c r="B537" s="36" t="s">
        <v>1140</v>
      </c>
      <c r="C537" s="12">
        <v>2</v>
      </c>
      <c r="D537" s="20">
        <v>45022.104861111111</v>
      </c>
      <c r="E537" s="20">
        <v>45022.193749999999</v>
      </c>
      <c r="F537" s="36" t="s">
        <v>40</v>
      </c>
      <c r="G537" s="36" t="s">
        <v>48</v>
      </c>
      <c r="H537" s="36" t="s">
        <v>1424</v>
      </c>
      <c r="I537" s="11">
        <v>46</v>
      </c>
      <c r="J537" s="36" t="s">
        <v>55</v>
      </c>
      <c r="K537" s="36" t="s">
        <v>60</v>
      </c>
      <c r="L537" s="10" t="s">
        <v>1822</v>
      </c>
      <c r="M537" s="11">
        <v>212</v>
      </c>
      <c r="N537" s="21">
        <v>45022</v>
      </c>
      <c r="O537" s="20">
        <v>0.10486111111094942</v>
      </c>
      <c r="P537" s="20">
        <v>0.19374999999854481</v>
      </c>
      <c r="Q537" s="20">
        <v>8.8888888887595385E-2</v>
      </c>
      <c r="R537" s="20">
        <v>0.10555555555555556</v>
      </c>
      <c r="S537" s="20">
        <v>0</v>
      </c>
      <c r="T537" s="10" t="s">
        <v>1401</v>
      </c>
    </row>
    <row r="538" spans="1:20">
      <c r="A538" s="12">
        <v>537</v>
      </c>
      <c r="B538" s="36" t="s">
        <v>111</v>
      </c>
      <c r="C538" s="12">
        <v>6</v>
      </c>
      <c r="D538" s="20">
        <v>45022.01666666667</v>
      </c>
      <c r="E538" s="20">
        <v>45022.089583333334</v>
      </c>
      <c r="F538" s="36" t="s">
        <v>78</v>
      </c>
      <c r="G538" s="36" t="s">
        <v>74</v>
      </c>
      <c r="H538" s="36" t="s">
        <v>1423</v>
      </c>
      <c r="I538" s="11">
        <v>28.68</v>
      </c>
      <c r="J538" s="36" t="s">
        <v>51</v>
      </c>
      <c r="K538" s="36" t="s">
        <v>1427</v>
      </c>
      <c r="L538" s="10" t="s">
        <v>1466</v>
      </c>
      <c r="M538" s="11">
        <v>63</v>
      </c>
      <c r="N538" s="21">
        <v>45022</v>
      </c>
      <c r="O538" s="20">
        <v>1.6666666670062114E-2</v>
      </c>
      <c r="P538" s="20">
        <v>8.9583333334303461E-2</v>
      </c>
      <c r="Q538" s="20">
        <v>8.3333333330908019E-2</v>
      </c>
      <c r="R538" s="20">
        <v>1.4583333333333334E-2</v>
      </c>
      <c r="S538" s="20">
        <v>5.833333333090801E-2</v>
      </c>
      <c r="T538" s="10" t="s">
        <v>1400</v>
      </c>
    </row>
    <row r="539" spans="1:20">
      <c r="A539" s="12">
        <v>538</v>
      </c>
      <c r="B539" s="36" t="s">
        <v>835</v>
      </c>
      <c r="C539" s="12">
        <v>4</v>
      </c>
      <c r="D539" s="20">
        <v>45022.138194444444</v>
      </c>
      <c r="E539" s="20">
        <v>45022.231249999997</v>
      </c>
      <c r="F539" s="36" t="s">
        <v>40</v>
      </c>
      <c r="G539" s="36" t="s">
        <v>41</v>
      </c>
      <c r="H539" s="36" t="s">
        <v>1423</v>
      </c>
      <c r="I539" s="11">
        <v>41.35</v>
      </c>
      <c r="J539" s="36" t="s">
        <v>44</v>
      </c>
      <c r="K539" s="36" t="s">
        <v>64</v>
      </c>
      <c r="L539" s="10" t="s">
        <v>1823</v>
      </c>
      <c r="M539" s="11">
        <v>142</v>
      </c>
      <c r="N539" s="21">
        <v>45022</v>
      </c>
      <c r="O539" s="20">
        <v>0.13819444444379769</v>
      </c>
      <c r="P539" s="20">
        <v>0.23124999999708962</v>
      </c>
      <c r="Q539" s="20">
        <v>9.3055555553291924E-2</v>
      </c>
      <c r="R539" s="20">
        <v>0.13750000000000001</v>
      </c>
      <c r="S539" s="20">
        <v>0</v>
      </c>
      <c r="T539" s="10" t="s">
        <v>1401</v>
      </c>
    </row>
    <row r="540" spans="1:20">
      <c r="A540" s="12">
        <v>539</v>
      </c>
      <c r="B540" s="36" t="s">
        <v>1143</v>
      </c>
      <c r="C540" s="12">
        <v>3</v>
      </c>
      <c r="D540" s="20">
        <v>45022.160416666666</v>
      </c>
      <c r="E540" s="20">
        <v>45022.291666666664</v>
      </c>
      <c r="F540" s="36" t="s">
        <v>58</v>
      </c>
      <c r="G540" s="36" t="s">
        <v>74</v>
      </c>
      <c r="H540" s="36" t="s">
        <v>49</v>
      </c>
      <c r="I540" s="11">
        <v>20.9</v>
      </c>
      <c r="J540" s="36" t="s">
        <v>44</v>
      </c>
      <c r="K540" s="36" t="s">
        <v>64</v>
      </c>
      <c r="L540" s="10" t="s">
        <v>1824</v>
      </c>
      <c r="M540" s="11">
        <v>240</v>
      </c>
      <c r="N540" s="21">
        <v>45022</v>
      </c>
      <c r="O540" s="20">
        <v>0.16041666666569654</v>
      </c>
      <c r="P540" s="20">
        <v>0.29166666666424135</v>
      </c>
      <c r="Q540" s="20">
        <v>0.13124999999854481</v>
      </c>
      <c r="R540" s="20">
        <v>8.9583333333333334E-2</v>
      </c>
      <c r="S540" s="20">
        <v>4.166666666521146E-2</v>
      </c>
      <c r="T540" s="10" t="s">
        <v>1400</v>
      </c>
    </row>
    <row r="541" spans="1:20">
      <c r="A541" s="12">
        <v>540</v>
      </c>
      <c r="B541" s="36" t="s">
        <v>1145</v>
      </c>
      <c r="C541" s="12">
        <v>4</v>
      </c>
      <c r="D541" s="20">
        <v>45022.156944444447</v>
      </c>
      <c r="E541" s="20">
        <v>45022.288888888892</v>
      </c>
      <c r="F541" s="36" t="s">
        <v>105</v>
      </c>
      <c r="G541" s="36" t="s">
        <v>48</v>
      </c>
      <c r="H541" s="36" t="s">
        <v>1424</v>
      </c>
      <c r="I541" s="11">
        <v>47.85</v>
      </c>
      <c r="J541" s="36" t="s">
        <v>55</v>
      </c>
      <c r="K541" s="36" t="s">
        <v>82</v>
      </c>
      <c r="L541" s="10" t="s">
        <v>1825</v>
      </c>
      <c r="M541" s="11">
        <v>124</v>
      </c>
      <c r="N541" s="21">
        <v>45022</v>
      </c>
      <c r="O541" s="20">
        <v>0.15694444444670808</v>
      </c>
      <c r="P541" s="20">
        <v>0.28888888889196096</v>
      </c>
      <c r="Q541" s="20">
        <v>0.13194444444525288</v>
      </c>
      <c r="R541" s="20">
        <v>5.6944444444444443E-2</v>
      </c>
      <c r="S541" s="20">
        <v>7.5000000000808448E-2</v>
      </c>
      <c r="T541" s="10" t="s">
        <v>1400</v>
      </c>
    </row>
    <row r="542" spans="1:20">
      <c r="A542" s="12">
        <v>541</v>
      </c>
      <c r="B542" s="36" t="s">
        <v>508</v>
      </c>
      <c r="C542" s="12">
        <v>2</v>
      </c>
      <c r="D542" s="20">
        <v>45022.022916666669</v>
      </c>
      <c r="E542" s="20">
        <v>45022.188888888886</v>
      </c>
      <c r="F542" s="36" t="s">
        <v>105</v>
      </c>
      <c r="G542" s="36" t="s">
        <v>74</v>
      </c>
      <c r="H542" s="36" t="s">
        <v>1423</v>
      </c>
      <c r="I542" s="11">
        <v>33.700000000000003</v>
      </c>
      <c r="J542" s="36" t="s">
        <v>55</v>
      </c>
      <c r="K542" s="36" t="s">
        <v>64</v>
      </c>
      <c r="L542" s="10" t="s">
        <v>1826</v>
      </c>
      <c r="M542" s="11">
        <v>202</v>
      </c>
      <c r="N542" s="21">
        <v>45022</v>
      </c>
      <c r="O542" s="20">
        <v>2.2916666668606922E-2</v>
      </c>
      <c r="P542" s="20">
        <v>0.18888888888614019</v>
      </c>
      <c r="Q542" s="20">
        <v>0.16597222221753327</v>
      </c>
      <c r="R542" s="20">
        <v>8.611111111111111E-2</v>
      </c>
      <c r="S542" s="20">
        <v>7.9861111106422161E-2</v>
      </c>
      <c r="T542" s="10" t="s">
        <v>1400</v>
      </c>
    </row>
    <row r="543" spans="1:20">
      <c r="A543" s="12">
        <v>542</v>
      </c>
      <c r="B543" s="36" t="s">
        <v>664</v>
      </c>
      <c r="C543" s="12">
        <v>5</v>
      </c>
      <c r="D543" s="20">
        <v>45022.115972222222</v>
      </c>
      <c r="E543" s="20">
        <v>45022.196527777778</v>
      </c>
      <c r="F543" s="36" t="s">
        <v>78</v>
      </c>
      <c r="G543" s="36" t="s">
        <v>74</v>
      </c>
      <c r="H543" s="36" t="s">
        <v>1424</v>
      </c>
      <c r="I543" s="11">
        <v>49.05</v>
      </c>
      <c r="J543" s="36" t="s">
        <v>55</v>
      </c>
      <c r="K543" s="36" t="s">
        <v>60</v>
      </c>
      <c r="L543" s="10" t="s">
        <v>1827</v>
      </c>
      <c r="M543" s="11">
        <v>148</v>
      </c>
      <c r="N543" s="21">
        <v>45022</v>
      </c>
      <c r="O543" s="20">
        <v>0.11597222222189885</v>
      </c>
      <c r="P543" s="20">
        <v>0.19652777777810115</v>
      </c>
      <c r="Q543" s="20">
        <v>8.0555555556202307E-2</v>
      </c>
      <c r="R543" s="20">
        <v>7.9861111111111105E-2</v>
      </c>
      <c r="S543" s="20">
        <v>6.944444450912024E-4</v>
      </c>
      <c r="T543" s="10" t="s">
        <v>1400</v>
      </c>
    </row>
    <row r="544" spans="1:20">
      <c r="A544" s="12">
        <v>543</v>
      </c>
      <c r="B544" s="36" t="s">
        <v>1149</v>
      </c>
      <c r="C544" s="12">
        <v>5</v>
      </c>
      <c r="D544" s="20">
        <v>45022.032638888886</v>
      </c>
      <c r="E544" s="20">
        <v>45022.150694444441</v>
      </c>
      <c r="F544" s="36" t="s">
        <v>40</v>
      </c>
      <c r="G544" s="36" t="s">
        <v>41</v>
      </c>
      <c r="H544" s="36" t="s">
        <v>1424</v>
      </c>
      <c r="I544" s="11">
        <v>49.37</v>
      </c>
      <c r="J544" s="36" t="s">
        <v>55</v>
      </c>
      <c r="K544" s="36" t="s">
        <v>103</v>
      </c>
      <c r="L544" s="10" t="s">
        <v>1828</v>
      </c>
      <c r="M544" s="11">
        <v>206</v>
      </c>
      <c r="N544" s="21">
        <v>45022</v>
      </c>
      <c r="O544" s="20">
        <v>3.2638888886140194E-2</v>
      </c>
      <c r="P544" s="20">
        <v>0.15069444444088731</v>
      </c>
      <c r="Q544" s="20">
        <v>0.11805555555474712</v>
      </c>
      <c r="R544" s="20">
        <v>5.1388888888888887E-2</v>
      </c>
      <c r="S544" s="20">
        <v>6.6666666665858229E-2</v>
      </c>
      <c r="T544" s="10" t="s">
        <v>1400</v>
      </c>
    </row>
    <row r="545" spans="1:20">
      <c r="A545" s="12">
        <v>544</v>
      </c>
      <c r="B545" s="36" t="s">
        <v>336</v>
      </c>
      <c r="C545" s="12">
        <v>4</v>
      </c>
      <c r="D545" s="20">
        <v>45022.136805555558</v>
      </c>
      <c r="E545" s="20">
        <v>45022.197916666664</v>
      </c>
      <c r="F545" s="36" t="s">
        <v>47</v>
      </c>
      <c r="G545" s="36" t="s">
        <v>48</v>
      </c>
      <c r="H545" s="36" t="s">
        <v>1424</v>
      </c>
      <c r="I545" s="11">
        <v>44.91</v>
      </c>
      <c r="J545" s="36" t="s">
        <v>51</v>
      </c>
      <c r="K545" s="36" t="s">
        <v>90</v>
      </c>
      <c r="L545" s="10" t="s">
        <v>1435</v>
      </c>
      <c r="M545" s="11">
        <v>70</v>
      </c>
      <c r="N545" s="21">
        <v>45022</v>
      </c>
      <c r="O545" s="20">
        <v>0.1368055555576575</v>
      </c>
      <c r="P545" s="20">
        <v>0.19791666666424135</v>
      </c>
      <c r="Q545" s="20">
        <v>7.152777777325052E-2</v>
      </c>
      <c r="R545" s="20">
        <v>3.3333333333333333E-2</v>
      </c>
      <c r="S545" s="20">
        <v>2.7777777773250523E-2</v>
      </c>
      <c r="T545" s="10" t="s">
        <v>1400</v>
      </c>
    </row>
    <row r="546" spans="1:20">
      <c r="A546" s="12">
        <v>545</v>
      </c>
      <c r="B546" s="36" t="s">
        <v>1151</v>
      </c>
      <c r="C546" s="12">
        <v>5</v>
      </c>
      <c r="D546" s="20">
        <v>45022.11041666667</v>
      </c>
      <c r="E546" s="20">
        <v>45022.18472222222</v>
      </c>
      <c r="F546" s="36" t="s">
        <v>58</v>
      </c>
      <c r="G546" s="36" t="s">
        <v>48</v>
      </c>
      <c r="H546" s="36" t="s">
        <v>49</v>
      </c>
      <c r="I546" s="11">
        <v>12.18</v>
      </c>
      <c r="J546" s="36" t="s">
        <v>51</v>
      </c>
      <c r="K546" s="36" t="s">
        <v>60</v>
      </c>
      <c r="L546" s="10" t="s">
        <v>1829</v>
      </c>
      <c r="M546" s="11">
        <v>130</v>
      </c>
      <c r="N546" s="21">
        <v>45022</v>
      </c>
      <c r="O546" s="20">
        <v>0.11041666667006211</v>
      </c>
      <c r="P546" s="20">
        <v>0.18472222222044365</v>
      </c>
      <c r="Q546" s="20">
        <v>8.4722222217048213E-2</v>
      </c>
      <c r="R546" s="20">
        <v>6.8750000000000006E-2</v>
      </c>
      <c r="S546" s="20">
        <v>5.5555555503815357E-3</v>
      </c>
      <c r="T546" s="10" t="s">
        <v>1400</v>
      </c>
    </row>
    <row r="547" spans="1:20">
      <c r="A547" s="12">
        <v>546</v>
      </c>
      <c r="B547" s="36" t="s">
        <v>1153</v>
      </c>
      <c r="C547" s="12">
        <v>2</v>
      </c>
      <c r="D547" s="20">
        <v>45022.134722222225</v>
      </c>
      <c r="E547" s="20">
        <v>45022.228472222225</v>
      </c>
      <c r="F547" s="36" t="s">
        <v>40</v>
      </c>
      <c r="G547" s="36" t="s">
        <v>48</v>
      </c>
      <c r="H547" s="36" t="s">
        <v>1423</v>
      </c>
      <c r="I547" s="11">
        <v>47.81</v>
      </c>
      <c r="J547" s="36" t="s">
        <v>55</v>
      </c>
      <c r="K547" s="36" t="s">
        <v>56</v>
      </c>
      <c r="L547" s="10" t="s">
        <v>1830</v>
      </c>
      <c r="M547" s="11">
        <v>92</v>
      </c>
      <c r="N547" s="21">
        <v>45022</v>
      </c>
      <c r="O547" s="20">
        <v>0.13472222222480923</v>
      </c>
      <c r="P547" s="20">
        <v>0.22847222222480923</v>
      </c>
      <c r="Q547" s="20">
        <v>9.375E-2</v>
      </c>
      <c r="R547" s="20">
        <v>6.3194444444444442E-2</v>
      </c>
      <c r="S547" s="20">
        <v>3.0555555555555558E-2</v>
      </c>
      <c r="T547" s="10" t="s">
        <v>1400</v>
      </c>
    </row>
    <row r="548" spans="1:20">
      <c r="A548" s="12">
        <v>547</v>
      </c>
      <c r="B548" s="36" t="s">
        <v>1154</v>
      </c>
      <c r="C548" s="12">
        <v>3</v>
      </c>
      <c r="D548" s="20">
        <v>45022.113194444442</v>
      </c>
      <c r="E548" s="20">
        <v>45022.191666666666</v>
      </c>
      <c r="F548" s="36" t="s">
        <v>47</v>
      </c>
      <c r="G548" s="36" t="s">
        <v>41</v>
      </c>
      <c r="H548" s="36" t="s">
        <v>1424</v>
      </c>
      <c r="I548" s="11">
        <v>20.04</v>
      </c>
      <c r="J548" s="36" t="s">
        <v>51</v>
      </c>
      <c r="K548" s="36" t="s">
        <v>64</v>
      </c>
      <c r="L548" s="10" t="s">
        <v>1831</v>
      </c>
      <c r="M548" s="11">
        <v>227</v>
      </c>
      <c r="N548" s="21">
        <v>45022</v>
      </c>
      <c r="O548" s="20">
        <v>0.1131944444423425</v>
      </c>
      <c r="P548" s="20">
        <v>0.19166666666569654</v>
      </c>
      <c r="Q548" s="20">
        <v>8.8888888890020709E-2</v>
      </c>
      <c r="R548" s="20">
        <v>6.7361111111111108E-2</v>
      </c>
      <c r="S548" s="20">
        <v>1.1111111112242944E-2</v>
      </c>
      <c r="T548" s="10" t="s">
        <v>1400</v>
      </c>
    </row>
    <row r="549" spans="1:20">
      <c r="A549" s="12">
        <v>548</v>
      </c>
      <c r="B549" s="36" t="s">
        <v>1156</v>
      </c>
      <c r="C549" s="12">
        <v>2</v>
      </c>
      <c r="D549" s="20">
        <v>45022.038194444445</v>
      </c>
      <c r="E549" s="20">
        <v>45022.168749999997</v>
      </c>
      <c r="F549" s="36" t="s">
        <v>58</v>
      </c>
      <c r="G549" s="36" t="s">
        <v>48</v>
      </c>
      <c r="H549" s="36" t="s">
        <v>1424</v>
      </c>
      <c r="I549" s="11">
        <v>28.88</v>
      </c>
      <c r="J549" s="36" t="s">
        <v>44</v>
      </c>
      <c r="K549" s="36" t="s">
        <v>60</v>
      </c>
      <c r="L549" s="10" t="s">
        <v>1832</v>
      </c>
      <c r="M549" s="11">
        <v>96</v>
      </c>
      <c r="N549" s="21">
        <v>45022</v>
      </c>
      <c r="O549" s="20">
        <v>3.8194444445252884E-2</v>
      </c>
      <c r="P549" s="20">
        <v>0.16874999999708962</v>
      </c>
      <c r="Q549" s="20">
        <v>0.13055555555183673</v>
      </c>
      <c r="R549" s="20">
        <v>7.3611111111111113E-2</v>
      </c>
      <c r="S549" s="20">
        <v>5.694444444072562E-2</v>
      </c>
      <c r="T549" s="10" t="s">
        <v>1400</v>
      </c>
    </row>
    <row r="550" spans="1:20">
      <c r="A550" s="12">
        <v>549</v>
      </c>
      <c r="B550" s="36" t="s">
        <v>871</v>
      </c>
      <c r="C550" s="12">
        <v>2</v>
      </c>
      <c r="D550" s="20">
        <v>45022.064583333333</v>
      </c>
      <c r="E550" s="20">
        <v>45022.226388888892</v>
      </c>
      <c r="F550" s="36" t="s">
        <v>105</v>
      </c>
      <c r="G550" s="36" t="s">
        <v>48</v>
      </c>
      <c r="H550" s="36" t="s">
        <v>1424</v>
      </c>
      <c r="I550" s="11">
        <v>35.340000000000003</v>
      </c>
      <c r="J550" s="36" t="s">
        <v>44</v>
      </c>
      <c r="K550" s="36" t="s">
        <v>64</v>
      </c>
      <c r="L550" s="10" t="s">
        <v>1833</v>
      </c>
      <c r="M550" s="11">
        <v>162</v>
      </c>
      <c r="N550" s="21">
        <v>45022</v>
      </c>
      <c r="O550" s="20">
        <v>6.4583333332848269E-2</v>
      </c>
      <c r="P550" s="20">
        <v>0.22638888889196096</v>
      </c>
      <c r="Q550" s="20">
        <v>0.16180555555911269</v>
      </c>
      <c r="R550" s="20">
        <v>6.805555555555555E-2</v>
      </c>
      <c r="S550" s="20">
        <v>9.3750000003557155E-2</v>
      </c>
      <c r="T550" s="10" t="s">
        <v>1400</v>
      </c>
    </row>
    <row r="551" spans="1:20">
      <c r="A551" s="12">
        <v>550</v>
      </c>
      <c r="B551" s="36" t="s">
        <v>1038</v>
      </c>
      <c r="C551" s="12">
        <v>6</v>
      </c>
      <c r="D551" s="20">
        <v>45022.047222222223</v>
      </c>
      <c r="E551" s="20">
        <v>45022.11041666667</v>
      </c>
      <c r="F551" s="36" t="s">
        <v>78</v>
      </c>
      <c r="G551" s="36" t="s">
        <v>48</v>
      </c>
      <c r="H551" s="36" t="s">
        <v>1424</v>
      </c>
      <c r="I551" s="11">
        <v>28.33</v>
      </c>
      <c r="J551" s="36" t="s">
        <v>51</v>
      </c>
      <c r="K551" s="36" t="s">
        <v>52</v>
      </c>
      <c r="L551" s="10" t="s">
        <v>1834</v>
      </c>
      <c r="M551" s="11">
        <v>124</v>
      </c>
      <c r="N551" s="21">
        <v>45022</v>
      </c>
      <c r="O551" s="20">
        <v>4.7222222223354038E-2</v>
      </c>
      <c r="P551" s="20">
        <v>0.11041666667006211</v>
      </c>
      <c r="Q551" s="20">
        <v>7.3611111113374747E-2</v>
      </c>
      <c r="R551" s="20">
        <v>3.9583333333333331E-2</v>
      </c>
      <c r="S551" s="20">
        <v>2.3611111113374744E-2</v>
      </c>
      <c r="T551" s="10" t="s">
        <v>1400</v>
      </c>
    </row>
    <row r="552" spans="1:20">
      <c r="A552" s="12">
        <v>551</v>
      </c>
      <c r="B552" s="36" t="s">
        <v>1160</v>
      </c>
      <c r="C552" s="12">
        <v>2</v>
      </c>
      <c r="D552" s="20">
        <v>45022.123611111114</v>
      </c>
      <c r="E552" s="20">
        <v>45022.173611111109</v>
      </c>
      <c r="F552" s="36" t="s">
        <v>78</v>
      </c>
      <c r="G552" s="36" t="s">
        <v>74</v>
      </c>
      <c r="H552" s="36" t="s">
        <v>1424</v>
      </c>
      <c r="I552" s="11">
        <v>17.54</v>
      </c>
      <c r="J552" s="36" t="s">
        <v>55</v>
      </c>
      <c r="K552" s="36" t="s">
        <v>103</v>
      </c>
      <c r="L552" s="10" t="s">
        <v>1835</v>
      </c>
      <c r="M552" s="11">
        <v>171</v>
      </c>
      <c r="N552" s="21">
        <v>45022</v>
      </c>
      <c r="O552" s="20">
        <v>0.12361111111385981</v>
      </c>
      <c r="P552" s="20">
        <v>0.17361111110949423</v>
      </c>
      <c r="Q552" s="20">
        <v>4.9999999995634425E-2</v>
      </c>
      <c r="R552" s="20">
        <v>8.5416666666666669E-2</v>
      </c>
      <c r="S552" s="20">
        <v>0</v>
      </c>
      <c r="T552" s="10" t="s">
        <v>1401</v>
      </c>
    </row>
    <row r="553" spans="1:20">
      <c r="A553" s="12">
        <v>552</v>
      </c>
      <c r="B553" s="36" t="s">
        <v>1162</v>
      </c>
      <c r="C553" s="12">
        <v>6</v>
      </c>
      <c r="D553" s="20">
        <v>45022.018055555556</v>
      </c>
      <c r="E553" s="20">
        <v>45022.162499999999</v>
      </c>
      <c r="F553" s="36" t="s">
        <v>78</v>
      </c>
      <c r="G553" s="36" t="s">
        <v>41</v>
      </c>
      <c r="H553" s="36" t="s">
        <v>1423</v>
      </c>
      <c r="I553" s="11">
        <v>10.28</v>
      </c>
      <c r="J553" s="36" t="s">
        <v>44</v>
      </c>
      <c r="K553" s="36" t="s">
        <v>1426</v>
      </c>
      <c r="L553" s="10" t="s">
        <v>1836</v>
      </c>
      <c r="M553" s="11">
        <v>243</v>
      </c>
      <c r="N553" s="21">
        <v>45022</v>
      </c>
      <c r="O553" s="20">
        <v>1.8055555556202307E-2</v>
      </c>
      <c r="P553" s="20">
        <v>0.16249999999854481</v>
      </c>
      <c r="Q553" s="20">
        <v>0.1444444444423425</v>
      </c>
      <c r="R553" s="20">
        <v>7.9861111111111105E-2</v>
      </c>
      <c r="S553" s="20">
        <v>6.4583333331231396E-2</v>
      </c>
      <c r="T553" s="10" t="s">
        <v>1400</v>
      </c>
    </row>
    <row r="554" spans="1:20">
      <c r="A554" s="12">
        <v>553</v>
      </c>
      <c r="B554" s="36" t="s">
        <v>1164</v>
      </c>
      <c r="C554" s="12">
        <v>2</v>
      </c>
      <c r="D554" s="20">
        <v>45022.114583333336</v>
      </c>
      <c r="E554" s="20">
        <v>45022.224999999999</v>
      </c>
      <c r="F554" s="36" t="s">
        <v>78</v>
      </c>
      <c r="G554" s="36" t="s">
        <v>48</v>
      </c>
      <c r="H554" s="36" t="s">
        <v>1424</v>
      </c>
      <c r="I554" s="11">
        <v>44.38</v>
      </c>
      <c r="J554" s="36" t="s">
        <v>44</v>
      </c>
      <c r="K554" s="36" t="s">
        <v>52</v>
      </c>
      <c r="L554" s="10" t="s">
        <v>1837</v>
      </c>
      <c r="M554" s="11">
        <v>203</v>
      </c>
      <c r="N554" s="21">
        <v>45022</v>
      </c>
      <c r="O554" s="20">
        <v>0.11458333333575865</v>
      </c>
      <c r="P554" s="20">
        <v>0.22499999999854481</v>
      </c>
      <c r="Q554" s="20">
        <v>0.11041666666278616</v>
      </c>
      <c r="R554" s="20">
        <v>0.12361111111111112</v>
      </c>
      <c r="S554" s="20">
        <v>0</v>
      </c>
      <c r="T554" s="10" t="s">
        <v>1401</v>
      </c>
    </row>
    <row r="555" spans="1:20">
      <c r="A555" s="12">
        <v>554</v>
      </c>
      <c r="B555" s="36" t="s">
        <v>1166</v>
      </c>
      <c r="C555" s="12">
        <v>6</v>
      </c>
      <c r="D555" s="20">
        <v>45022.0625</v>
      </c>
      <c r="E555" s="20">
        <v>45022.121527777781</v>
      </c>
      <c r="F555" s="36" t="s">
        <v>78</v>
      </c>
      <c r="G555" s="36" t="s">
        <v>48</v>
      </c>
      <c r="H555" s="36" t="s">
        <v>1423</v>
      </c>
      <c r="I555" s="11">
        <v>19.600000000000001</v>
      </c>
      <c r="J555" s="36" t="s">
        <v>51</v>
      </c>
      <c r="K555" s="36" t="s">
        <v>1426</v>
      </c>
      <c r="L555" s="10" t="s">
        <v>1838</v>
      </c>
      <c r="M555" s="11">
        <v>166</v>
      </c>
      <c r="N555" s="21">
        <v>45022</v>
      </c>
      <c r="O555" s="20">
        <v>6.25E-2</v>
      </c>
      <c r="P555" s="20">
        <v>0.12152777778101154</v>
      </c>
      <c r="Q555" s="20">
        <v>6.9444444447678208E-2</v>
      </c>
      <c r="R555" s="20">
        <v>4.9305555555555554E-2</v>
      </c>
      <c r="S555" s="20">
        <v>9.7222222254559898E-3</v>
      </c>
      <c r="T555" s="10" t="s">
        <v>1400</v>
      </c>
    </row>
    <row r="556" spans="1:20">
      <c r="A556" s="12">
        <v>555</v>
      </c>
      <c r="B556" s="36" t="s">
        <v>338</v>
      </c>
      <c r="C556" s="12">
        <v>1</v>
      </c>
      <c r="D556" s="20">
        <v>45022.082638888889</v>
      </c>
      <c r="E556" s="20">
        <v>45022.209722222222</v>
      </c>
      <c r="F556" s="36" t="s">
        <v>58</v>
      </c>
      <c r="G556" s="36" t="s">
        <v>74</v>
      </c>
      <c r="H556" s="36" t="s">
        <v>49</v>
      </c>
      <c r="I556" s="11">
        <v>41.08</v>
      </c>
      <c r="J556" s="36" t="s">
        <v>44</v>
      </c>
      <c r="K556" s="36" t="s">
        <v>52</v>
      </c>
      <c r="L556" s="10" t="s">
        <v>1465</v>
      </c>
      <c r="M556" s="11">
        <v>30</v>
      </c>
      <c r="N556" s="21">
        <v>45022</v>
      </c>
      <c r="O556" s="20">
        <v>8.2638888889050577E-2</v>
      </c>
      <c r="P556" s="20">
        <v>0.20972222222189885</v>
      </c>
      <c r="Q556" s="20">
        <v>0.12708333333284827</v>
      </c>
      <c r="R556" s="20">
        <v>3.1944444444444442E-2</v>
      </c>
      <c r="S556" s="20">
        <v>9.5138888888403828E-2</v>
      </c>
      <c r="T556" s="10" t="s">
        <v>1400</v>
      </c>
    </row>
    <row r="557" spans="1:20">
      <c r="A557" s="12">
        <v>556</v>
      </c>
      <c r="B557" s="36" t="s">
        <v>542</v>
      </c>
      <c r="C557" s="12">
        <v>6</v>
      </c>
      <c r="D557" s="20">
        <v>45022.164583333331</v>
      </c>
      <c r="E557" s="20">
        <v>45022.320138888892</v>
      </c>
      <c r="F557" s="36" t="s">
        <v>58</v>
      </c>
      <c r="G557" s="36" t="s">
        <v>48</v>
      </c>
      <c r="H557" s="36" t="s">
        <v>1423</v>
      </c>
      <c r="I557" s="11">
        <v>14.09</v>
      </c>
      <c r="J557" s="36" t="s">
        <v>44</v>
      </c>
      <c r="K557" s="36" t="s">
        <v>103</v>
      </c>
      <c r="L557" s="10" t="s">
        <v>1635</v>
      </c>
      <c r="M557" s="11">
        <v>76</v>
      </c>
      <c r="N557" s="21">
        <v>45022</v>
      </c>
      <c r="O557" s="20">
        <v>0.16458333333139308</v>
      </c>
      <c r="P557" s="20">
        <v>0.32013888889196096</v>
      </c>
      <c r="Q557" s="20">
        <v>0.15555555556056788</v>
      </c>
      <c r="R557" s="20">
        <v>4.583333333333333E-2</v>
      </c>
      <c r="S557" s="20">
        <v>0.10972222222723454</v>
      </c>
      <c r="T557" s="10" t="s">
        <v>1400</v>
      </c>
    </row>
    <row r="558" spans="1:20">
      <c r="A558" s="12">
        <v>557</v>
      </c>
      <c r="B558" s="36" t="s">
        <v>107</v>
      </c>
      <c r="C558" s="12">
        <v>5</v>
      </c>
      <c r="D558" s="20">
        <v>45022.161111111112</v>
      </c>
      <c r="E558" s="20">
        <v>45022.318749999999</v>
      </c>
      <c r="F558" s="36" t="s">
        <v>58</v>
      </c>
      <c r="G558" s="36" t="s">
        <v>48</v>
      </c>
      <c r="H558" s="36" t="s">
        <v>49</v>
      </c>
      <c r="I558" s="11">
        <v>35.880000000000003</v>
      </c>
      <c r="J558" s="36" t="s">
        <v>51</v>
      </c>
      <c r="K558" s="36" t="s">
        <v>90</v>
      </c>
      <c r="L558" s="10" t="s">
        <v>1839</v>
      </c>
      <c r="M558" s="11">
        <v>177</v>
      </c>
      <c r="N558" s="21">
        <v>45022</v>
      </c>
      <c r="O558" s="20">
        <v>0.16111111111240461</v>
      </c>
      <c r="P558" s="20">
        <v>0.31874999999854481</v>
      </c>
      <c r="Q558" s="20">
        <v>0.16805555555280685</v>
      </c>
      <c r="R558" s="20">
        <v>7.4305555555555555E-2</v>
      </c>
      <c r="S558" s="20">
        <v>8.3333333330584625E-2</v>
      </c>
      <c r="T558" s="10" t="s">
        <v>1400</v>
      </c>
    </row>
    <row r="559" spans="1:20">
      <c r="A559" s="12">
        <v>558</v>
      </c>
      <c r="B559" s="36" t="s">
        <v>1052</v>
      </c>
      <c r="C559" s="12">
        <v>4</v>
      </c>
      <c r="D559" s="20">
        <v>45022.012499999997</v>
      </c>
      <c r="E559" s="20">
        <v>45022.129166666666</v>
      </c>
      <c r="F559" s="36" t="s">
        <v>105</v>
      </c>
      <c r="G559" s="36" t="s">
        <v>48</v>
      </c>
      <c r="H559" s="36" t="s">
        <v>1424</v>
      </c>
      <c r="I559" s="11">
        <v>45.26</v>
      </c>
      <c r="J559" s="36" t="s">
        <v>55</v>
      </c>
      <c r="K559" s="36" t="s">
        <v>103</v>
      </c>
      <c r="L559" s="10" t="s">
        <v>1840</v>
      </c>
      <c r="M559" s="11">
        <v>179</v>
      </c>
      <c r="N559" s="21">
        <v>45022</v>
      </c>
      <c r="O559" s="20">
        <v>1.2499999997089617E-2</v>
      </c>
      <c r="P559" s="20">
        <v>0.12916666666569654</v>
      </c>
      <c r="Q559" s="20">
        <v>0.11666666666860692</v>
      </c>
      <c r="R559" s="20">
        <v>0.11597222222222223</v>
      </c>
      <c r="S559" s="20">
        <v>6.9444444638469549E-4</v>
      </c>
      <c r="T559" s="10" t="s">
        <v>1400</v>
      </c>
    </row>
    <row r="560" spans="1:20">
      <c r="A560" s="12">
        <v>559</v>
      </c>
      <c r="B560" s="36" t="s">
        <v>340</v>
      </c>
      <c r="C560" s="12">
        <v>1</v>
      </c>
      <c r="D560" s="20">
        <v>45022.009722222225</v>
      </c>
      <c r="E560" s="20">
        <v>45022.165972222225</v>
      </c>
      <c r="F560" s="36" t="s">
        <v>58</v>
      </c>
      <c r="G560" s="36" t="s">
        <v>48</v>
      </c>
      <c r="H560" s="36" t="s">
        <v>1424</v>
      </c>
      <c r="I560" s="11">
        <v>24.36</v>
      </c>
      <c r="J560" s="36" t="s">
        <v>55</v>
      </c>
      <c r="K560" s="36" t="s">
        <v>82</v>
      </c>
      <c r="L560" s="10" t="s">
        <v>1625</v>
      </c>
      <c r="M560" s="11">
        <v>99</v>
      </c>
      <c r="N560" s="21">
        <v>45022</v>
      </c>
      <c r="O560" s="20">
        <v>9.7222222248092294E-3</v>
      </c>
      <c r="P560" s="20">
        <v>0.16597222222480923</v>
      </c>
      <c r="Q560" s="20">
        <v>0.15625</v>
      </c>
      <c r="R560" s="20">
        <v>2.8472222222222222E-2</v>
      </c>
      <c r="S560" s="20">
        <v>0.12777777777777777</v>
      </c>
      <c r="T560" s="10" t="s">
        <v>1400</v>
      </c>
    </row>
    <row r="561" spans="1:20">
      <c r="A561" s="12">
        <v>560</v>
      </c>
      <c r="B561" s="36" t="s">
        <v>727</v>
      </c>
      <c r="C561" s="12">
        <v>6</v>
      </c>
      <c r="D561" s="20">
        <v>45022.010416666664</v>
      </c>
      <c r="E561" s="20">
        <v>45022.136805555558</v>
      </c>
      <c r="F561" s="36" t="s">
        <v>47</v>
      </c>
      <c r="G561" s="36" t="s">
        <v>41</v>
      </c>
      <c r="H561" s="36" t="s">
        <v>1423</v>
      </c>
      <c r="I561" s="11">
        <v>31.53</v>
      </c>
      <c r="J561" s="36" t="s">
        <v>55</v>
      </c>
      <c r="K561" s="36" t="s">
        <v>76</v>
      </c>
      <c r="L561" s="10" t="s">
        <v>1841</v>
      </c>
      <c r="M561" s="11">
        <v>111</v>
      </c>
      <c r="N561" s="21">
        <v>45022</v>
      </c>
      <c r="O561" s="20">
        <v>1.0416666664241347E-2</v>
      </c>
      <c r="P561" s="20">
        <v>0.1368055555576575</v>
      </c>
      <c r="Q561" s="20">
        <v>0.12638888889341615</v>
      </c>
      <c r="R561" s="20">
        <v>3.3333333333333333E-2</v>
      </c>
      <c r="S561" s="20">
        <v>9.3055555560082825E-2</v>
      </c>
      <c r="T561" s="10" t="s">
        <v>1400</v>
      </c>
    </row>
    <row r="562" spans="1:20">
      <c r="A562" s="12">
        <v>561</v>
      </c>
      <c r="B562" s="36" t="s">
        <v>491</v>
      </c>
      <c r="C562" s="12">
        <v>2</v>
      </c>
      <c r="D562" s="20">
        <v>45022.050694444442</v>
      </c>
      <c r="E562" s="20">
        <v>45022.152083333334</v>
      </c>
      <c r="F562" s="36" t="s">
        <v>105</v>
      </c>
      <c r="G562" s="36" t="s">
        <v>48</v>
      </c>
      <c r="H562" s="36" t="s">
        <v>1424</v>
      </c>
      <c r="I562" s="11">
        <v>44.24</v>
      </c>
      <c r="J562" s="36" t="s">
        <v>55</v>
      </c>
      <c r="K562" s="36" t="s">
        <v>60</v>
      </c>
      <c r="L562" s="10" t="s">
        <v>1842</v>
      </c>
      <c r="M562" s="11">
        <v>64</v>
      </c>
      <c r="N562" s="21">
        <v>45022</v>
      </c>
      <c r="O562" s="20">
        <v>5.0694444442342501E-2</v>
      </c>
      <c r="P562" s="20">
        <v>0.15208333333430346</v>
      </c>
      <c r="Q562" s="20">
        <v>0.10138888889196096</v>
      </c>
      <c r="R562" s="20">
        <v>4.4444444444444446E-2</v>
      </c>
      <c r="S562" s="20">
        <v>5.6944444447516507E-2</v>
      </c>
      <c r="T562" s="10" t="s">
        <v>1400</v>
      </c>
    </row>
    <row r="563" spans="1:20">
      <c r="A563" s="12">
        <v>562</v>
      </c>
      <c r="B563" s="36" t="s">
        <v>1170</v>
      </c>
      <c r="C563" s="12">
        <v>3</v>
      </c>
      <c r="D563" s="20">
        <v>45022.10833333333</v>
      </c>
      <c r="E563" s="20">
        <v>45022.263888888891</v>
      </c>
      <c r="F563" s="36" t="s">
        <v>105</v>
      </c>
      <c r="G563" s="36" t="s">
        <v>41</v>
      </c>
      <c r="H563" s="36" t="s">
        <v>1424</v>
      </c>
      <c r="I563" s="11">
        <v>21.49</v>
      </c>
      <c r="J563" s="36" t="s">
        <v>44</v>
      </c>
      <c r="K563" s="36" t="s">
        <v>137</v>
      </c>
      <c r="L563" s="10" t="s">
        <v>1843</v>
      </c>
      <c r="M563" s="11">
        <v>288</v>
      </c>
      <c r="N563" s="21">
        <v>45022</v>
      </c>
      <c r="O563" s="20">
        <v>0.10833333332993789</v>
      </c>
      <c r="P563" s="20">
        <v>0.26388888889050577</v>
      </c>
      <c r="Q563" s="20">
        <v>0.15555555556056788</v>
      </c>
      <c r="R563" s="20">
        <v>7.7777777777777779E-2</v>
      </c>
      <c r="S563" s="20">
        <v>7.7777777782790103E-2</v>
      </c>
      <c r="T563" s="10" t="s">
        <v>1400</v>
      </c>
    </row>
    <row r="564" spans="1:20">
      <c r="A564" s="12">
        <v>563</v>
      </c>
      <c r="B564" s="36" t="s">
        <v>342</v>
      </c>
      <c r="C564" s="12">
        <v>3</v>
      </c>
      <c r="D564" s="20">
        <v>45022.12777777778</v>
      </c>
      <c r="E564" s="20">
        <v>45022.196527777778</v>
      </c>
      <c r="F564" s="36" t="s">
        <v>47</v>
      </c>
      <c r="G564" s="36" t="s">
        <v>74</v>
      </c>
      <c r="H564" s="36" t="s">
        <v>49</v>
      </c>
      <c r="I564" s="11">
        <v>20.07</v>
      </c>
      <c r="J564" s="36" t="s">
        <v>51</v>
      </c>
      <c r="K564" s="36" t="s">
        <v>76</v>
      </c>
      <c r="L564" s="10" t="s">
        <v>1501</v>
      </c>
      <c r="M564" s="11">
        <v>54</v>
      </c>
      <c r="N564" s="21">
        <v>45022</v>
      </c>
      <c r="O564" s="20">
        <v>0.12777777777955635</v>
      </c>
      <c r="P564" s="20">
        <v>0.19652777777810115</v>
      </c>
      <c r="Q564" s="20">
        <v>7.916666666521148E-2</v>
      </c>
      <c r="R564" s="20">
        <v>2.5694444444444443E-2</v>
      </c>
      <c r="S564" s="20">
        <v>4.3055555554100372E-2</v>
      </c>
      <c r="T564" s="10" t="s">
        <v>1400</v>
      </c>
    </row>
    <row r="565" spans="1:20">
      <c r="A565" s="12">
        <v>564</v>
      </c>
      <c r="B565" s="36" t="s">
        <v>1172</v>
      </c>
      <c r="C565" s="12">
        <v>3</v>
      </c>
      <c r="D565" s="20">
        <v>45022.021527777775</v>
      </c>
      <c r="E565" s="20">
        <v>45022.099305555559</v>
      </c>
      <c r="F565" s="36" t="s">
        <v>47</v>
      </c>
      <c r="G565" s="36" t="s">
        <v>41</v>
      </c>
      <c r="H565" s="36" t="s">
        <v>49</v>
      </c>
      <c r="I565" s="11">
        <v>33.08</v>
      </c>
      <c r="J565" s="36" t="s">
        <v>55</v>
      </c>
      <c r="K565" s="36" t="s">
        <v>137</v>
      </c>
      <c r="L565" s="10" t="s">
        <v>1844</v>
      </c>
      <c r="M565" s="11">
        <v>156</v>
      </c>
      <c r="N565" s="21">
        <v>45022</v>
      </c>
      <c r="O565" s="20">
        <v>2.1527777775190771E-2</v>
      </c>
      <c r="P565" s="20">
        <v>9.930555555911269E-2</v>
      </c>
      <c r="Q565" s="20">
        <v>7.777777778392192E-2</v>
      </c>
      <c r="R565" s="20">
        <v>3.7499999999999999E-2</v>
      </c>
      <c r="S565" s="20">
        <v>4.0277777783921921E-2</v>
      </c>
      <c r="T565" s="10" t="s">
        <v>1400</v>
      </c>
    </row>
    <row r="566" spans="1:20">
      <c r="A566" s="12">
        <v>565</v>
      </c>
      <c r="B566" s="36" t="s">
        <v>1174</v>
      </c>
      <c r="C566" s="12">
        <v>6</v>
      </c>
      <c r="D566" s="20">
        <v>45022.11041666667</v>
      </c>
      <c r="E566" s="20">
        <v>45022.228472222225</v>
      </c>
      <c r="F566" s="36" t="s">
        <v>105</v>
      </c>
      <c r="G566" s="36" t="s">
        <v>48</v>
      </c>
      <c r="H566" s="36" t="s">
        <v>1424</v>
      </c>
      <c r="I566" s="11">
        <v>15.11</v>
      </c>
      <c r="J566" s="36" t="s">
        <v>44</v>
      </c>
      <c r="K566" s="36" t="s">
        <v>137</v>
      </c>
      <c r="L566" s="10" t="s">
        <v>1845</v>
      </c>
      <c r="M566" s="11">
        <v>251</v>
      </c>
      <c r="N566" s="21">
        <v>45022</v>
      </c>
      <c r="O566" s="20">
        <v>0.11041666667006211</v>
      </c>
      <c r="P566" s="20">
        <v>0.22847222222480923</v>
      </c>
      <c r="Q566" s="20">
        <v>0.11805555555474712</v>
      </c>
      <c r="R566" s="20">
        <v>6.805555555555555E-2</v>
      </c>
      <c r="S566" s="20">
        <v>4.999999999919158E-2</v>
      </c>
      <c r="T566" s="10" t="s">
        <v>1400</v>
      </c>
    </row>
    <row r="567" spans="1:20">
      <c r="A567" s="12">
        <v>566</v>
      </c>
      <c r="B567" s="36" t="s">
        <v>344</v>
      </c>
      <c r="C567" s="12">
        <v>3</v>
      </c>
      <c r="D567" s="20">
        <v>45022.072916666664</v>
      </c>
      <c r="E567" s="20">
        <v>45022.206250000003</v>
      </c>
      <c r="F567" s="36" t="s">
        <v>78</v>
      </c>
      <c r="G567" s="36" t="s">
        <v>48</v>
      </c>
      <c r="H567" s="36" t="s">
        <v>1424</v>
      </c>
      <c r="I567" s="11">
        <v>42.62</v>
      </c>
      <c r="J567" s="36" t="s">
        <v>44</v>
      </c>
      <c r="K567" s="36" t="s">
        <v>82</v>
      </c>
      <c r="L567" s="10" t="s">
        <v>1543</v>
      </c>
      <c r="M567" s="11">
        <v>78</v>
      </c>
      <c r="N567" s="21">
        <v>45022</v>
      </c>
      <c r="O567" s="20">
        <v>7.2916666664241347E-2</v>
      </c>
      <c r="P567" s="20">
        <v>0.20625000000291038</v>
      </c>
      <c r="Q567" s="20">
        <v>0.13333333333866904</v>
      </c>
      <c r="R567" s="20">
        <v>3.888888888888889E-2</v>
      </c>
      <c r="S567" s="20">
        <v>9.4444444449780146E-2</v>
      </c>
      <c r="T567" s="10" t="s">
        <v>1400</v>
      </c>
    </row>
    <row r="568" spans="1:20">
      <c r="A568" s="12">
        <v>567</v>
      </c>
      <c r="B568" s="36" t="s">
        <v>974</v>
      </c>
      <c r="C568" s="12">
        <v>4</v>
      </c>
      <c r="D568" s="20">
        <v>45022.082638888889</v>
      </c>
      <c r="E568" s="20">
        <v>45022.219444444447</v>
      </c>
      <c r="F568" s="36" t="s">
        <v>40</v>
      </c>
      <c r="G568" s="36" t="s">
        <v>48</v>
      </c>
      <c r="H568" s="36" t="s">
        <v>1423</v>
      </c>
      <c r="I568" s="11">
        <v>42.83</v>
      </c>
      <c r="J568" s="36" t="s">
        <v>51</v>
      </c>
      <c r="K568" s="36" t="s">
        <v>60</v>
      </c>
      <c r="L568" s="10" t="s">
        <v>1846</v>
      </c>
      <c r="M568" s="11">
        <v>253</v>
      </c>
      <c r="N568" s="21">
        <v>45022</v>
      </c>
      <c r="O568" s="20">
        <v>8.2638888889050577E-2</v>
      </c>
      <c r="P568" s="20">
        <v>0.21944444444670808</v>
      </c>
      <c r="Q568" s="20">
        <v>0.14722222222432416</v>
      </c>
      <c r="R568" s="20">
        <v>7.0833333333333331E-2</v>
      </c>
      <c r="S568" s="20">
        <v>6.5972222224324167E-2</v>
      </c>
      <c r="T568" s="10" t="s">
        <v>1400</v>
      </c>
    </row>
    <row r="569" spans="1:20">
      <c r="A569" s="12">
        <v>568</v>
      </c>
      <c r="B569" s="36" t="s">
        <v>561</v>
      </c>
      <c r="C569" s="12">
        <v>1</v>
      </c>
      <c r="D569" s="20">
        <v>45022.068749999999</v>
      </c>
      <c r="E569" s="20">
        <v>45022.144444444442</v>
      </c>
      <c r="F569" s="36" t="s">
        <v>40</v>
      </c>
      <c r="G569" s="36" t="s">
        <v>48</v>
      </c>
      <c r="H569" s="36" t="s">
        <v>1423</v>
      </c>
      <c r="I569" s="11">
        <v>21.13</v>
      </c>
      <c r="J569" s="36" t="s">
        <v>51</v>
      </c>
      <c r="K569" s="36" t="s">
        <v>64</v>
      </c>
      <c r="L569" s="10" t="s">
        <v>1439</v>
      </c>
      <c r="M569" s="11">
        <v>182</v>
      </c>
      <c r="N569" s="21">
        <v>45022</v>
      </c>
      <c r="O569" s="20">
        <v>6.8749999998544808E-2</v>
      </c>
      <c r="P569" s="20">
        <v>0.1444444444423425</v>
      </c>
      <c r="Q569" s="20">
        <v>8.6111111110464364E-2</v>
      </c>
      <c r="R569" s="20">
        <v>5.8333333333333334E-2</v>
      </c>
      <c r="S569" s="20">
        <v>1.7361111110464345E-2</v>
      </c>
      <c r="T569" s="10" t="s">
        <v>1400</v>
      </c>
    </row>
    <row r="570" spans="1:20">
      <c r="A570" s="12">
        <v>569</v>
      </c>
      <c r="B570" s="36" t="s">
        <v>1176</v>
      </c>
      <c r="C570" s="12">
        <v>5</v>
      </c>
      <c r="D570" s="20">
        <v>45022.061111111114</v>
      </c>
      <c r="E570" s="20">
        <v>45022.128472222219</v>
      </c>
      <c r="F570" s="36" t="s">
        <v>105</v>
      </c>
      <c r="G570" s="36" t="s">
        <v>48</v>
      </c>
      <c r="H570" s="36" t="s">
        <v>1424</v>
      </c>
      <c r="I570" s="11">
        <v>28.52</v>
      </c>
      <c r="J570" s="36" t="s">
        <v>55</v>
      </c>
      <c r="K570" s="36" t="s">
        <v>56</v>
      </c>
      <c r="L570" s="10" t="s">
        <v>1847</v>
      </c>
      <c r="M570" s="11">
        <v>131</v>
      </c>
      <c r="N570" s="21">
        <v>45022</v>
      </c>
      <c r="O570" s="20">
        <v>6.1111111113859806E-2</v>
      </c>
      <c r="P570" s="20">
        <v>0.12847222221898846</v>
      </c>
      <c r="Q570" s="20">
        <v>6.7361111105128657E-2</v>
      </c>
      <c r="R570" s="20">
        <v>4.027777777777778E-2</v>
      </c>
      <c r="S570" s="20">
        <v>2.7083333327350884E-2</v>
      </c>
      <c r="T570" s="10" t="s">
        <v>1400</v>
      </c>
    </row>
    <row r="571" spans="1:20">
      <c r="A571" s="12">
        <v>570</v>
      </c>
      <c r="B571" s="36" t="s">
        <v>1178</v>
      </c>
      <c r="C571" s="12">
        <v>6</v>
      </c>
      <c r="D571" s="20">
        <v>45022.111111111109</v>
      </c>
      <c r="E571" s="20">
        <v>45022.185416666667</v>
      </c>
      <c r="F571" s="36" t="s">
        <v>47</v>
      </c>
      <c r="G571" s="36" t="s">
        <v>48</v>
      </c>
      <c r="H571" s="36" t="s">
        <v>1424</v>
      </c>
      <c r="I571" s="11">
        <v>38.4</v>
      </c>
      <c r="J571" s="36" t="s">
        <v>44</v>
      </c>
      <c r="K571" s="36" t="s">
        <v>64</v>
      </c>
      <c r="L571" s="10" t="s">
        <v>1760</v>
      </c>
      <c r="M571" s="11">
        <v>85</v>
      </c>
      <c r="N571" s="21">
        <v>45022</v>
      </c>
      <c r="O571" s="20">
        <v>0.11111111110949423</v>
      </c>
      <c r="P571" s="20">
        <v>0.18541666666715173</v>
      </c>
      <c r="Q571" s="20">
        <v>7.4305555557657499E-2</v>
      </c>
      <c r="R571" s="20">
        <v>3.1944444444444442E-2</v>
      </c>
      <c r="S571" s="20">
        <v>4.2361111113213057E-2</v>
      </c>
      <c r="T571" s="10" t="s">
        <v>1400</v>
      </c>
    </row>
    <row r="572" spans="1:20">
      <c r="A572" s="12">
        <v>571</v>
      </c>
      <c r="B572" s="36" t="s">
        <v>346</v>
      </c>
      <c r="C572" s="12">
        <v>2</v>
      </c>
      <c r="D572" s="20">
        <v>45022.056250000001</v>
      </c>
      <c r="E572" s="20">
        <v>45022.120833333334</v>
      </c>
      <c r="F572" s="36" t="s">
        <v>47</v>
      </c>
      <c r="G572" s="36" t="s">
        <v>48</v>
      </c>
      <c r="H572" s="36" t="s">
        <v>1424</v>
      </c>
      <c r="I572" s="11">
        <v>49.54</v>
      </c>
      <c r="J572" s="36" t="s">
        <v>44</v>
      </c>
      <c r="K572" s="36" t="s">
        <v>1427</v>
      </c>
      <c r="L572" s="10" t="s">
        <v>1501</v>
      </c>
      <c r="M572" s="11">
        <v>54</v>
      </c>
      <c r="N572" s="21">
        <v>45022</v>
      </c>
      <c r="O572" s="20">
        <v>5.6250000001455192E-2</v>
      </c>
      <c r="P572" s="20">
        <v>0.12083333333430346</v>
      </c>
      <c r="Q572" s="20">
        <v>6.4583333332848269E-2</v>
      </c>
      <c r="R572" s="20">
        <v>1.8055555555555554E-2</v>
      </c>
      <c r="S572" s="20">
        <v>4.6527777777292723E-2</v>
      </c>
      <c r="T572" s="10" t="s">
        <v>1400</v>
      </c>
    </row>
    <row r="573" spans="1:20">
      <c r="A573" s="12">
        <v>572</v>
      </c>
      <c r="B573" s="36" t="s">
        <v>1179</v>
      </c>
      <c r="C573" s="12">
        <v>3</v>
      </c>
      <c r="D573" s="20">
        <v>45022.120138888888</v>
      </c>
      <c r="E573" s="20">
        <v>45022.268750000003</v>
      </c>
      <c r="F573" s="36" t="s">
        <v>40</v>
      </c>
      <c r="G573" s="36" t="s">
        <v>48</v>
      </c>
      <c r="H573" s="36" t="s">
        <v>49</v>
      </c>
      <c r="I573" s="11">
        <v>46.21</v>
      </c>
      <c r="J573" s="36" t="s">
        <v>51</v>
      </c>
      <c r="K573" s="36" t="s">
        <v>52</v>
      </c>
      <c r="L573" s="10" t="s">
        <v>1848</v>
      </c>
      <c r="M573" s="11">
        <v>74</v>
      </c>
      <c r="N573" s="21">
        <v>45022</v>
      </c>
      <c r="O573" s="20">
        <v>0.12013888888759539</v>
      </c>
      <c r="P573" s="20">
        <v>0.26875000000291038</v>
      </c>
      <c r="Q573" s="20">
        <v>0.15902777778198166</v>
      </c>
      <c r="R573" s="20">
        <v>3.0555555555555555E-2</v>
      </c>
      <c r="S573" s="20">
        <v>0.11805555555975944</v>
      </c>
      <c r="T573" s="10" t="s">
        <v>1400</v>
      </c>
    </row>
    <row r="574" spans="1:20">
      <c r="A574" s="12">
        <v>573</v>
      </c>
      <c r="B574" s="36" t="s">
        <v>1181</v>
      </c>
      <c r="C574" s="12">
        <v>3</v>
      </c>
      <c r="D574" s="20">
        <v>45022.133333333331</v>
      </c>
      <c r="E574" s="20">
        <v>45022.29791666667</v>
      </c>
      <c r="F574" s="36" t="s">
        <v>78</v>
      </c>
      <c r="G574" s="36" t="s">
        <v>48</v>
      </c>
      <c r="H574" s="36" t="s">
        <v>1424</v>
      </c>
      <c r="I574" s="11">
        <v>47.08</v>
      </c>
      <c r="J574" s="36" t="s">
        <v>51</v>
      </c>
      <c r="K574" s="36" t="s">
        <v>60</v>
      </c>
      <c r="L574" s="10" t="s">
        <v>1849</v>
      </c>
      <c r="M574" s="11">
        <v>165</v>
      </c>
      <c r="N574" s="21">
        <v>45022</v>
      </c>
      <c r="O574" s="20">
        <v>0.13333333333139308</v>
      </c>
      <c r="P574" s="20">
        <v>0.29791666667006211</v>
      </c>
      <c r="Q574" s="20">
        <v>0.17500000000533569</v>
      </c>
      <c r="R574" s="20">
        <v>4.791666666666667E-2</v>
      </c>
      <c r="S574" s="20">
        <v>0.11666666667200237</v>
      </c>
      <c r="T574" s="10" t="s">
        <v>1400</v>
      </c>
    </row>
    <row r="575" spans="1:20">
      <c r="A575" s="12">
        <v>574</v>
      </c>
      <c r="B575" s="36" t="s">
        <v>1183</v>
      </c>
      <c r="C575" s="12">
        <v>3</v>
      </c>
      <c r="D575" s="20">
        <v>45022.021527777775</v>
      </c>
      <c r="E575" s="20">
        <v>45022.130555555559</v>
      </c>
      <c r="F575" s="36" t="s">
        <v>47</v>
      </c>
      <c r="G575" s="36" t="s">
        <v>48</v>
      </c>
      <c r="H575" s="36" t="s">
        <v>1424</v>
      </c>
      <c r="I575" s="11">
        <v>42.57</v>
      </c>
      <c r="J575" s="36" t="s">
        <v>44</v>
      </c>
      <c r="K575" s="36" t="s">
        <v>52</v>
      </c>
      <c r="L575" s="10" t="s">
        <v>1850</v>
      </c>
      <c r="M575" s="11">
        <v>207</v>
      </c>
      <c r="N575" s="21">
        <v>45022</v>
      </c>
      <c r="O575" s="20">
        <v>2.1527777775190771E-2</v>
      </c>
      <c r="P575" s="20">
        <v>0.13055555555911269</v>
      </c>
      <c r="Q575" s="20">
        <v>0.10902777778392192</v>
      </c>
      <c r="R575" s="20">
        <v>0.11666666666666667</v>
      </c>
      <c r="S575" s="20">
        <v>0</v>
      </c>
      <c r="T575" s="10" t="s">
        <v>1401</v>
      </c>
    </row>
    <row r="576" spans="1:20">
      <c r="A576" s="12">
        <v>575</v>
      </c>
      <c r="B576" s="36" t="s">
        <v>348</v>
      </c>
      <c r="C576" s="12">
        <v>4</v>
      </c>
      <c r="D576" s="20">
        <v>45022.066666666666</v>
      </c>
      <c r="E576" s="20">
        <v>45022.197222222225</v>
      </c>
      <c r="F576" s="36" t="s">
        <v>40</v>
      </c>
      <c r="G576" s="36" t="s">
        <v>48</v>
      </c>
      <c r="H576" s="36" t="s">
        <v>1424</v>
      </c>
      <c r="I576" s="11">
        <v>33.520000000000003</v>
      </c>
      <c r="J576" s="36" t="s">
        <v>44</v>
      </c>
      <c r="K576" s="36" t="s">
        <v>103</v>
      </c>
      <c r="L576" s="10" t="s">
        <v>1474</v>
      </c>
      <c r="M576" s="11">
        <v>18</v>
      </c>
      <c r="N576" s="21">
        <v>45022</v>
      </c>
      <c r="O576" s="20">
        <v>6.6666666665696539E-2</v>
      </c>
      <c r="P576" s="20">
        <v>0.19722222222480923</v>
      </c>
      <c r="Q576" s="20">
        <v>0.13055555555911269</v>
      </c>
      <c r="R576" s="20">
        <v>3.0555555555555555E-2</v>
      </c>
      <c r="S576" s="20">
        <v>0.10000000000355713</v>
      </c>
      <c r="T576" s="10" t="s">
        <v>1400</v>
      </c>
    </row>
    <row r="577" spans="1:20">
      <c r="A577" s="12">
        <v>576</v>
      </c>
      <c r="B577" s="36" t="s">
        <v>1185</v>
      </c>
      <c r="C577" s="12">
        <v>1</v>
      </c>
      <c r="D577" s="20">
        <v>45022.164583333331</v>
      </c>
      <c r="E577" s="20">
        <v>45022.29583333333</v>
      </c>
      <c r="F577" s="36" t="s">
        <v>40</v>
      </c>
      <c r="G577" s="36" t="s">
        <v>41</v>
      </c>
      <c r="H577" s="36" t="s">
        <v>49</v>
      </c>
      <c r="I577" s="11">
        <v>21.71</v>
      </c>
      <c r="J577" s="36" t="s">
        <v>55</v>
      </c>
      <c r="K577" s="36" t="s">
        <v>82</v>
      </c>
      <c r="L577" s="10" t="s">
        <v>1851</v>
      </c>
      <c r="M577" s="11">
        <v>234</v>
      </c>
      <c r="N577" s="21">
        <v>45022</v>
      </c>
      <c r="O577" s="20">
        <v>0.16458333333139308</v>
      </c>
      <c r="P577" s="20">
        <v>0.29583333332993789</v>
      </c>
      <c r="Q577" s="20">
        <v>0.13124999999854481</v>
      </c>
      <c r="R577" s="20">
        <v>7.9861111111111105E-2</v>
      </c>
      <c r="S577" s="20">
        <v>5.1388888887433704E-2</v>
      </c>
      <c r="T577" s="10" t="s">
        <v>1400</v>
      </c>
    </row>
    <row r="578" spans="1:20">
      <c r="A578" s="12">
        <v>577</v>
      </c>
      <c r="B578" s="36" t="s">
        <v>421</v>
      </c>
      <c r="C578" s="12">
        <v>4</v>
      </c>
      <c r="D578" s="20">
        <v>45022.134027777778</v>
      </c>
      <c r="E578" s="20">
        <v>45022.277777777781</v>
      </c>
      <c r="F578" s="36" t="s">
        <v>40</v>
      </c>
      <c r="G578" s="36" t="s">
        <v>48</v>
      </c>
      <c r="H578" s="36" t="s">
        <v>1424</v>
      </c>
      <c r="I578" s="11">
        <v>34.119999999999997</v>
      </c>
      <c r="J578" s="36" t="s">
        <v>44</v>
      </c>
      <c r="K578" s="36" t="s">
        <v>1427</v>
      </c>
      <c r="L578" s="10" t="s">
        <v>1852</v>
      </c>
      <c r="M578" s="11">
        <v>40</v>
      </c>
      <c r="N578" s="21">
        <v>45022</v>
      </c>
      <c r="O578" s="20">
        <v>0.13402777777810115</v>
      </c>
      <c r="P578" s="20">
        <v>0.27777777778101154</v>
      </c>
      <c r="Q578" s="20">
        <v>0.14375000000291038</v>
      </c>
      <c r="R578" s="20">
        <v>1.7361111111111112E-2</v>
      </c>
      <c r="S578" s="20">
        <v>0.12638888889179928</v>
      </c>
      <c r="T578" s="10" t="s">
        <v>1400</v>
      </c>
    </row>
    <row r="579" spans="1:20">
      <c r="A579" s="12">
        <v>578</v>
      </c>
      <c r="B579" s="36" t="s">
        <v>350</v>
      </c>
      <c r="C579" s="12">
        <v>6</v>
      </c>
      <c r="D579" s="20">
        <v>45022.09097222222</v>
      </c>
      <c r="E579" s="20">
        <v>45022.183333333334</v>
      </c>
      <c r="F579" s="36" t="s">
        <v>78</v>
      </c>
      <c r="G579" s="36" t="s">
        <v>48</v>
      </c>
      <c r="H579" s="36" t="s">
        <v>1424</v>
      </c>
      <c r="I579" s="11">
        <v>32.799999999999997</v>
      </c>
      <c r="J579" s="36" t="s">
        <v>51</v>
      </c>
      <c r="K579" s="36" t="s">
        <v>1426</v>
      </c>
      <c r="L579" s="10" t="s">
        <v>1465</v>
      </c>
      <c r="M579" s="11">
        <v>90</v>
      </c>
      <c r="N579" s="21">
        <v>45022</v>
      </c>
      <c r="O579" s="20">
        <v>9.0972222220443655E-2</v>
      </c>
      <c r="P579" s="20">
        <v>0.18333333333430346</v>
      </c>
      <c r="Q579" s="20">
        <v>0.10277777778052648</v>
      </c>
      <c r="R579" s="20">
        <v>3.0555555555555555E-2</v>
      </c>
      <c r="S579" s="20">
        <v>6.1805555558304248E-2</v>
      </c>
      <c r="T579" s="10" t="s">
        <v>1400</v>
      </c>
    </row>
    <row r="580" spans="1:20">
      <c r="A580" s="12">
        <v>579</v>
      </c>
      <c r="B580" s="36" t="s">
        <v>352</v>
      </c>
      <c r="C580" s="12">
        <v>2</v>
      </c>
      <c r="D580" s="20">
        <v>45022.006944444445</v>
      </c>
      <c r="E580" s="20">
        <v>45022.095138888886</v>
      </c>
      <c r="F580" s="36" t="s">
        <v>78</v>
      </c>
      <c r="G580" s="36" t="s">
        <v>48</v>
      </c>
      <c r="H580" s="36" t="s">
        <v>1424</v>
      </c>
      <c r="I580" s="11">
        <v>35.96</v>
      </c>
      <c r="J580" s="36" t="s">
        <v>44</v>
      </c>
      <c r="K580" s="36" t="s">
        <v>103</v>
      </c>
      <c r="L580" s="10" t="s">
        <v>1513</v>
      </c>
      <c r="M580" s="11">
        <v>50</v>
      </c>
      <c r="N580" s="21">
        <v>45022</v>
      </c>
      <c r="O580" s="20">
        <v>6.9444444452528842E-3</v>
      </c>
      <c r="P580" s="20">
        <v>9.5138888886140194E-2</v>
      </c>
      <c r="Q580" s="20">
        <v>8.819444444088731E-2</v>
      </c>
      <c r="R580" s="20">
        <v>3.3333333333333333E-2</v>
      </c>
      <c r="S580" s="20">
        <v>5.4861111107553977E-2</v>
      </c>
      <c r="T580" s="10" t="s">
        <v>1400</v>
      </c>
    </row>
    <row r="581" spans="1:20">
      <c r="A581" s="12">
        <v>580</v>
      </c>
      <c r="B581" s="36" t="s">
        <v>69</v>
      </c>
      <c r="C581" s="12">
        <v>5</v>
      </c>
      <c r="D581" s="20">
        <v>45022.004166666666</v>
      </c>
      <c r="E581" s="20">
        <v>45022.054166666669</v>
      </c>
      <c r="F581" s="36" t="s">
        <v>40</v>
      </c>
      <c r="G581" s="36" t="s">
        <v>48</v>
      </c>
      <c r="H581" s="36" t="s">
        <v>1423</v>
      </c>
      <c r="I581" s="11">
        <v>44.54</v>
      </c>
      <c r="J581" s="36" t="s">
        <v>44</v>
      </c>
      <c r="K581" s="36" t="s">
        <v>82</v>
      </c>
      <c r="L581" s="10" t="s">
        <v>1625</v>
      </c>
      <c r="M581" s="11">
        <v>33</v>
      </c>
      <c r="N581" s="21">
        <v>45022</v>
      </c>
      <c r="O581" s="20">
        <v>4.166666665696539E-3</v>
      </c>
      <c r="P581" s="20">
        <v>5.4166666668606922E-2</v>
      </c>
      <c r="Q581" s="20">
        <v>5.0000000002910383E-2</v>
      </c>
      <c r="R581" s="20">
        <v>2.0833333333333332E-2</v>
      </c>
      <c r="S581" s="20">
        <v>2.9166666669577051E-2</v>
      </c>
      <c r="T581" s="10" t="s">
        <v>1400</v>
      </c>
    </row>
    <row r="582" spans="1:20">
      <c r="A582" s="12">
        <v>581</v>
      </c>
      <c r="B582" s="36" t="s">
        <v>641</v>
      </c>
      <c r="C582" s="12">
        <v>5</v>
      </c>
      <c r="D582" s="20">
        <v>45022.147916666669</v>
      </c>
      <c r="E582" s="20">
        <v>45022.213888888888</v>
      </c>
      <c r="F582" s="36" t="s">
        <v>40</v>
      </c>
      <c r="G582" s="36" t="s">
        <v>48</v>
      </c>
      <c r="H582" s="36" t="s">
        <v>1424</v>
      </c>
      <c r="I582" s="11">
        <v>13.27</v>
      </c>
      <c r="J582" s="36" t="s">
        <v>51</v>
      </c>
      <c r="K582" s="36" t="s">
        <v>1427</v>
      </c>
      <c r="L582" s="10" t="s">
        <v>1595</v>
      </c>
      <c r="M582" s="11">
        <v>123</v>
      </c>
      <c r="N582" s="21">
        <v>45022</v>
      </c>
      <c r="O582" s="20">
        <v>0.14791666666860692</v>
      </c>
      <c r="P582" s="20">
        <v>0.21388888888759539</v>
      </c>
      <c r="Q582" s="20">
        <v>7.6388888885655135E-2</v>
      </c>
      <c r="R582" s="20">
        <v>3.8194444444444448E-2</v>
      </c>
      <c r="S582" s="20">
        <v>2.7777777774544016E-2</v>
      </c>
      <c r="T582" s="10" t="s">
        <v>1400</v>
      </c>
    </row>
    <row r="583" spans="1:20">
      <c r="A583" s="12">
        <v>582</v>
      </c>
      <c r="B583" s="36" t="s">
        <v>355</v>
      </c>
      <c r="C583" s="12">
        <v>1</v>
      </c>
      <c r="D583" s="20">
        <v>45022.158333333333</v>
      </c>
      <c r="E583" s="20">
        <v>45022.214583333334</v>
      </c>
      <c r="F583" s="36" t="s">
        <v>58</v>
      </c>
      <c r="G583" s="36" t="s">
        <v>48</v>
      </c>
      <c r="H583" s="36" t="s">
        <v>1424</v>
      </c>
      <c r="I583" s="11">
        <v>20.23</v>
      </c>
      <c r="J583" s="36" t="s">
        <v>55</v>
      </c>
      <c r="K583" s="36" t="s">
        <v>82</v>
      </c>
      <c r="L583" s="10" t="s">
        <v>1501</v>
      </c>
      <c r="M583" s="11">
        <v>54</v>
      </c>
      <c r="N583" s="21">
        <v>45022</v>
      </c>
      <c r="O583" s="20">
        <v>0.15833333333284827</v>
      </c>
      <c r="P583" s="20">
        <v>0.21458333333430346</v>
      </c>
      <c r="Q583" s="20">
        <v>5.6250000001455192E-2</v>
      </c>
      <c r="R583" s="20">
        <v>2.9166666666666667E-2</v>
      </c>
      <c r="S583" s="20">
        <v>2.7083333334788517E-2</v>
      </c>
      <c r="T583" s="10" t="s">
        <v>1400</v>
      </c>
    </row>
    <row r="584" spans="1:20">
      <c r="A584" s="12">
        <v>583</v>
      </c>
      <c r="B584" s="36" t="s">
        <v>189</v>
      </c>
      <c r="C584" s="12">
        <v>2</v>
      </c>
      <c r="D584" s="20">
        <v>45022.070138888892</v>
      </c>
      <c r="E584" s="20">
        <v>45022.148611111108</v>
      </c>
      <c r="F584" s="36" t="s">
        <v>58</v>
      </c>
      <c r="G584" s="36" t="s">
        <v>41</v>
      </c>
      <c r="H584" s="36" t="s">
        <v>1423</v>
      </c>
      <c r="I584" s="11">
        <v>35.99</v>
      </c>
      <c r="J584" s="36" t="s">
        <v>44</v>
      </c>
      <c r="K584" s="36" t="s">
        <v>52</v>
      </c>
      <c r="L584" s="10" t="s">
        <v>1853</v>
      </c>
      <c r="M584" s="11">
        <v>243</v>
      </c>
      <c r="N584" s="21">
        <v>45022</v>
      </c>
      <c r="O584" s="20">
        <v>7.013888889196096E-2</v>
      </c>
      <c r="P584" s="20">
        <v>0.14861111110803904</v>
      </c>
      <c r="Q584" s="20">
        <v>7.847222221607808E-2</v>
      </c>
      <c r="R584" s="20">
        <v>7.2916666666666671E-2</v>
      </c>
      <c r="S584" s="20">
        <v>5.5555555494113951E-3</v>
      </c>
      <c r="T584" s="10" t="s">
        <v>1400</v>
      </c>
    </row>
    <row r="585" spans="1:20">
      <c r="A585" s="12">
        <v>584</v>
      </c>
      <c r="B585" s="36" t="s">
        <v>1190</v>
      </c>
      <c r="C585" s="12">
        <v>4</v>
      </c>
      <c r="D585" s="20">
        <v>45022.149305555555</v>
      </c>
      <c r="E585" s="20">
        <v>45022.290972222225</v>
      </c>
      <c r="F585" s="36" t="s">
        <v>78</v>
      </c>
      <c r="G585" s="36" t="s">
        <v>48</v>
      </c>
      <c r="H585" s="36" t="s">
        <v>1423</v>
      </c>
      <c r="I585" s="11">
        <v>36.979999999999997</v>
      </c>
      <c r="J585" s="36" t="s">
        <v>55</v>
      </c>
      <c r="K585" s="36" t="s">
        <v>60</v>
      </c>
      <c r="L585" s="10" t="s">
        <v>1854</v>
      </c>
      <c r="M585" s="11">
        <v>139</v>
      </c>
      <c r="N585" s="21">
        <v>45022</v>
      </c>
      <c r="O585" s="20">
        <v>0.14930555555474712</v>
      </c>
      <c r="P585" s="20">
        <v>0.29097222222480923</v>
      </c>
      <c r="Q585" s="20">
        <v>0.14166666667006211</v>
      </c>
      <c r="R585" s="20">
        <v>7.9166666666666663E-2</v>
      </c>
      <c r="S585" s="20">
        <v>6.2500000003395451E-2</v>
      </c>
      <c r="T585" s="10" t="s">
        <v>1400</v>
      </c>
    </row>
    <row r="586" spans="1:20">
      <c r="A586" s="12">
        <v>585</v>
      </c>
      <c r="B586" s="36" t="s">
        <v>1064</v>
      </c>
      <c r="C586" s="12">
        <v>5</v>
      </c>
      <c r="D586" s="20">
        <v>45022.057638888888</v>
      </c>
      <c r="E586" s="20">
        <v>45022.109027777777</v>
      </c>
      <c r="F586" s="36" t="s">
        <v>78</v>
      </c>
      <c r="G586" s="36" t="s">
        <v>74</v>
      </c>
      <c r="H586" s="36" t="s">
        <v>1424</v>
      </c>
      <c r="I586" s="11">
        <v>10.07</v>
      </c>
      <c r="J586" s="36" t="s">
        <v>44</v>
      </c>
      <c r="K586" s="36" t="s">
        <v>90</v>
      </c>
      <c r="L586" s="10" t="s">
        <v>1855</v>
      </c>
      <c r="M586" s="11">
        <v>128</v>
      </c>
      <c r="N586" s="21">
        <v>45022</v>
      </c>
      <c r="O586" s="20">
        <v>5.7638888887595385E-2</v>
      </c>
      <c r="P586" s="20">
        <v>0.10902777777664596</v>
      </c>
      <c r="Q586" s="20">
        <v>5.1388888889050577E-2</v>
      </c>
      <c r="R586" s="20">
        <v>6.5972222222222224E-2</v>
      </c>
      <c r="S586" s="20">
        <v>0</v>
      </c>
      <c r="T586" s="10" t="s">
        <v>1401</v>
      </c>
    </row>
    <row r="587" spans="1:20">
      <c r="A587" s="12">
        <v>586</v>
      </c>
      <c r="B587" s="36" t="s">
        <v>1193</v>
      </c>
      <c r="C587" s="12">
        <v>5</v>
      </c>
      <c r="D587" s="20">
        <v>45022.030555555553</v>
      </c>
      <c r="E587" s="20">
        <v>45022.163194444445</v>
      </c>
      <c r="F587" s="36" t="s">
        <v>78</v>
      </c>
      <c r="G587" s="36" t="s">
        <v>41</v>
      </c>
      <c r="H587" s="36" t="s">
        <v>49</v>
      </c>
      <c r="I587" s="11">
        <v>32.79</v>
      </c>
      <c r="J587" s="36" t="s">
        <v>51</v>
      </c>
      <c r="K587" s="36" t="s">
        <v>137</v>
      </c>
      <c r="L587" s="10" t="s">
        <v>1718</v>
      </c>
      <c r="M587" s="11">
        <v>171</v>
      </c>
      <c r="N587" s="21">
        <v>45022</v>
      </c>
      <c r="O587" s="20">
        <v>3.0555555553291924E-2</v>
      </c>
      <c r="P587" s="20">
        <v>0.16319444444525288</v>
      </c>
      <c r="Q587" s="20">
        <v>0.14305555555862762</v>
      </c>
      <c r="R587" s="20">
        <v>6.3888888888888884E-2</v>
      </c>
      <c r="S587" s="20">
        <v>6.8750000003072076E-2</v>
      </c>
      <c r="T587" s="10" t="s">
        <v>1400</v>
      </c>
    </row>
    <row r="588" spans="1:20">
      <c r="A588" s="12">
        <v>587</v>
      </c>
      <c r="B588" s="36" t="s">
        <v>357</v>
      </c>
      <c r="C588" s="12">
        <v>4</v>
      </c>
      <c r="D588" s="20">
        <v>45022.151388888888</v>
      </c>
      <c r="E588" s="20">
        <v>45022.195833333331</v>
      </c>
      <c r="F588" s="36" t="s">
        <v>78</v>
      </c>
      <c r="G588" s="36" t="s">
        <v>74</v>
      </c>
      <c r="H588" s="36" t="s">
        <v>1424</v>
      </c>
      <c r="I588" s="11">
        <v>35.03</v>
      </c>
      <c r="J588" s="36" t="s">
        <v>51</v>
      </c>
      <c r="K588" s="36" t="s">
        <v>82</v>
      </c>
      <c r="L588" s="10" t="s">
        <v>1544</v>
      </c>
      <c r="M588" s="11">
        <v>48</v>
      </c>
      <c r="N588" s="21">
        <v>45022</v>
      </c>
      <c r="O588" s="20">
        <v>0.15138888888759539</v>
      </c>
      <c r="P588" s="20">
        <v>0.19583333333139308</v>
      </c>
      <c r="Q588" s="20">
        <v>5.4861111110464357E-2</v>
      </c>
      <c r="R588" s="20">
        <v>2.9861111111111113E-2</v>
      </c>
      <c r="S588" s="20">
        <v>1.4583333332686577E-2</v>
      </c>
      <c r="T588" s="10" t="s">
        <v>1400</v>
      </c>
    </row>
    <row r="589" spans="1:20">
      <c r="A589" s="12">
        <v>588</v>
      </c>
      <c r="B589" s="36" t="s">
        <v>1166</v>
      </c>
      <c r="C589" s="12">
        <v>2</v>
      </c>
      <c r="D589" s="20">
        <v>45022.097222222219</v>
      </c>
      <c r="E589" s="20">
        <v>45022.248611111114</v>
      </c>
      <c r="F589" s="36" t="s">
        <v>78</v>
      </c>
      <c r="G589" s="36" t="s">
        <v>41</v>
      </c>
      <c r="H589" s="36" t="s">
        <v>49</v>
      </c>
      <c r="I589" s="11">
        <v>33.93</v>
      </c>
      <c r="J589" s="36" t="s">
        <v>44</v>
      </c>
      <c r="K589" s="36" t="s">
        <v>103</v>
      </c>
      <c r="L589" s="10" t="s">
        <v>1856</v>
      </c>
      <c r="M589" s="11">
        <v>101</v>
      </c>
      <c r="N589" s="21">
        <v>45022</v>
      </c>
      <c r="O589" s="20">
        <v>9.7222222218988463E-2</v>
      </c>
      <c r="P589" s="20">
        <v>0.24861111111385981</v>
      </c>
      <c r="Q589" s="20">
        <v>0.15138888889487134</v>
      </c>
      <c r="R589" s="20">
        <v>2.5694444444444443E-2</v>
      </c>
      <c r="S589" s="20">
        <v>0.12569444445042691</v>
      </c>
      <c r="T589" s="10" t="s">
        <v>1400</v>
      </c>
    </row>
    <row r="590" spans="1:20">
      <c r="A590" s="12">
        <v>589</v>
      </c>
      <c r="B590" s="36" t="s">
        <v>1195</v>
      </c>
      <c r="C590" s="12">
        <v>4</v>
      </c>
      <c r="D590" s="20">
        <v>45022.134722222225</v>
      </c>
      <c r="E590" s="20">
        <v>45022.247916666667</v>
      </c>
      <c r="F590" s="36" t="s">
        <v>40</v>
      </c>
      <c r="G590" s="36" t="s">
        <v>48</v>
      </c>
      <c r="H590" s="36" t="s">
        <v>1423</v>
      </c>
      <c r="I590" s="11">
        <v>28.96</v>
      </c>
      <c r="J590" s="36" t="s">
        <v>44</v>
      </c>
      <c r="K590" s="36" t="s">
        <v>82</v>
      </c>
      <c r="L590" s="10" t="s">
        <v>1857</v>
      </c>
      <c r="M590" s="11">
        <v>284</v>
      </c>
      <c r="N590" s="21">
        <v>45022</v>
      </c>
      <c r="O590" s="20">
        <v>0.13472222222480923</v>
      </c>
      <c r="P590" s="20">
        <v>0.24791666666715173</v>
      </c>
      <c r="Q590" s="20">
        <v>0.1131944444423425</v>
      </c>
      <c r="R590" s="20">
        <v>8.3333333333333329E-2</v>
      </c>
      <c r="S590" s="20">
        <v>2.9861111109009186E-2</v>
      </c>
      <c r="T590" s="10" t="s">
        <v>1400</v>
      </c>
    </row>
    <row r="591" spans="1:20">
      <c r="A591" s="12">
        <v>590</v>
      </c>
      <c r="B591" s="36" t="s">
        <v>775</v>
      </c>
      <c r="C591" s="12">
        <v>6</v>
      </c>
      <c r="D591" s="20">
        <v>45022.114583333336</v>
      </c>
      <c r="E591" s="20">
        <v>45022.185416666667</v>
      </c>
      <c r="F591" s="36" t="s">
        <v>58</v>
      </c>
      <c r="G591" s="36" t="s">
        <v>74</v>
      </c>
      <c r="H591" s="36" t="s">
        <v>1424</v>
      </c>
      <c r="I591" s="11">
        <v>40.94</v>
      </c>
      <c r="J591" s="36" t="s">
        <v>51</v>
      </c>
      <c r="K591" s="36" t="s">
        <v>137</v>
      </c>
      <c r="L591" s="10" t="s">
        <v>1858</v>
      </c>
      <c r="M591" s="11">
        <v>122</v>
      </c>
      <c r="N591" s="21">
        <v>45022</v>
      </c>
      <c r="O591" s="20">
        <v>0.11458333333575865</v>
      </c>
      <c r="P591" s="20">
        <v>0.18541666666715173</v>
      </c>
      <c r="Q591" s="20">
        <v>8.1249999998059749E-2</v>
      </c>
      <c r="R591" s="20">
        <v>4.4444444444444446E-2</v>
      </c>
      <c r="S591" s="20">
        <v>2.6388888886948625E-2</v>
      </c>
      <c r="T591" s="10" t="s">
        <v>1400</v>
      </c>
    </row>
    <row r="592" spans="1:20">
      <c r="A592" s="12">
        <v>591</v>
      </c>
      <c r="B592" s="36" t="s">
        <v>359</v>
      </c>
      <c r="C592" s="12">
        <v>6</v>
      </c>
      <c r="D592" s="20">
        <v>45022.155555555553</v>
      </c>
      <c r="E592" s="20">
        <v>45022.263194444444</v>
      </c>
      <c r="F592" s="36" t="s">
        <v>78</v>
      </c>
      <c r="G592" s="36" t="s">
        <v>74</v>
      </c>
      <c r="H592" s="36" t="s">
        <v>1424</v>
      </c>
      <c r="I592" s="11">
        <v>44.33</v>
      </c>
      <c r="J592" s="36" t="s">
        <v>44</v>
      </c>
      <c r="K592" s="36" t="s">
        <v>56</v>
      </c>
      <c r="L592" s="10" t="s">
        <v>1448</v>
      </c>
      <c r="M592" s="11">
        <v>120</v>
      </c>
      <c r="N592" s="21">
        <v>45022</v>
      </c>
      <c r="O592" s="20">
        <v>0.15555555555329192</v>
      </c>
      <c r="P592" s="20">
        <v>0.26319444444379769</v>
      </c>
      <c r="Q592" s="20">
        <v>0.10763888889050577</v>
      </c>
      <c r="R592" s="20">
        <v>3.5416666666666666E-2</v>
      </c>
      <c r="S592" s="20">
        <v>7.2222222223839116E-2</v>
      </c>
      <c r="T592" s="10" t="s">
        <v>1400</v>
      </c>
    </row>
    <row r="593" spans="1:20">
      <c r="A593" s="12">
        <v>592</v>
      </c>
      <c r="B593" s="36" t="s">
        <v>1197</v>
      </c>
      <c r="C593" s="12">
        <v>1</v>
      </c>
      <c r="D593" s="20">
        <v>45022.033333333333</v>
      </c>
      <c r="E593" s="20">
        <v>45022.111111111109</v>
      </c>
      <c r="F593" s="36" t="s">
        <v>58</v>
      </c>
      <c r="G593" s="36" t="s">
        <v>48</v>
      </c>
      <c r="H593" s="36" t="s">
        <v>1424</v>
      </c>
      <c r="I593" s="11">
        <v>35.67</v>
      </c>
      <c r="J593" s="36" t="s">
        <v>55</v>
      </c>
      <c r="K593" s="36" t="s">
        <v>90</v>
      </c>
      <c r="L593" s="10" t="s">
        <v>1859</v>
      </c>
      <c r="M593" s="11">
        <v>94</v>
      </c>
      <c r="N593" s="21">
        <v>45022</v>
      </c>
      <c r="O593" s="20">
        <v>3.3333333332848269E-2</v>
      </c>
      <c r="P593" s="20">
        <v>0.11111111110949423</v>
      </c>
      <c r="Q593" s="20">
        <v>7.7777777776645962E-2</v>
      </c>
      <c r="R593" s="20">
        <v>7.013888888888889E-2</v>
      </c>
      <c r="S593" s="20">
        <v>7.6388888877570726E-3</v>
      </c>
      <c r="T593" s="10" t="s">
        <v>1400</v>
      </c>
    </row>
    <row r="594" spans="1:20">
      <c r="A594" s="12">
        <v>593</v>
      </c>
      <c r="B594" s="36" t="s">
        <v>1199</v>
      </c>
      <c r="C594" s="12">
        <v>5</v>
      </c>
      <c r="D594" s="20">
        <v>45022.017361111109</v>
      </c>
      <c r="E594" s="20">
        <v>45022.095138888886</v>
      </c>
      <c r="F594" s="36" t="s">
        <v>40</v>
      </c>
      <c r="G594" s="36" t="s">
        <v>48</v>
      </c>
      <c r="H594" s="36" t="s">
        <v>1423</v>
      </c>
      <c r="I594" s="11">
        <v>48.8</v>
      </c>
      <c r="J594" s="36" t="s">
        <v>55</v>
      </c>
      <c r="K594" s="36" t="s">
        <v>1426</v>
      </c>
      <c r="L594" s="10" t="s">
        <v>1860</v>
      </c>
      <c r="M594" s="11">
        <v>209</v>
      </c>
      <c r="N594" s="21">
        <v>45022</v>
      </c>
      <c r="O594" s="20">
        <v>1.7361111109494232E-2</v>
      </c>
      <c r="P594" s="20">
        <v>9.5138888886140194E-2</v>
      </c>
      <c r="Q594" s="20">
        <v>7.7777777776645962E-2</v>
      </c>
      <c r="R594" s="20">
        <v>3.3333333333333333E-2</v>
      </c>
      <c r="S594" s="20">
        <v>4.4444444443312629E-2</v>
      </c>
      <c r="T594" s="10" t="s">
        <v>1400</v>
      </c>
    </row>
    <row r="595" spans="1:20">
      <c r="A595" s="12">
        <v>594</v>
      </c>
      <c r="B595" s="36" t="s">
        <v>1201</v>
      </c>
      <c r="C595" s="12">
        <v>1</v>
      </c>
      <c r="D595" s="20">
        <v>45022.138888888891</v>
      </c>
      <c r="E595" s="20">
        <v>45022.200694444444</v>
      </c>
      <c r="F595" s="36" t="s">
        <v>78</v>
      </c>
      <c r="G595" s="36" t="s">
        <v>48</v>
      </c>
      <c r="H595" s="36" t="s">
        <v>1423</v>
      </c>
      <c r="I595" s="11">
        <v>46.01</v>
      </c>
      <c r="J595" s="36" t="s">
        <v>44</v>
      </c>
      <c r="K595" s="36" t="s">
        <v>56</v>
      </c>
      <c r="L595" s="10" t="s">
        <v>1861</v>
      </c>
      <c r="M595" s="11">
        <v>139</v>
      </c>
      <c r="N595" s="21">
        <v>45022</v>
      </c>
      <c r="O595" s="20">
        <v>0.13888888889050577</v>
      </c>
      <c r="P595" s="20">
        <v>0.20069444444379769</v>
      </c>
      <c r="Q595" s="20">
        <v>6.1805555553291924E-2</v>
      </c>
      <c r="R595" s="20">
        <v>6.805555555555555E-2</v>
      </c>
      <c r="S595" s="20">
        <v>0</v>
      </c>
      <c r="T595" s="10" t="s">
        <v>1401</v>
      </c>
    </row>
    <row r="596" spans="1:20">
      <c r="A596" s="12">
        <v>595</v>
      </c>
      <c r="B596" s="36" t="s">
        <v>57</v>
      </c>
      <c r="C596" s="12">
        <v>5</v>
      </c>
      <c r="D596" s="20">
        <v>45022.127083333333</v>
      </c>
      <c r="E596" s="20">
        <v>45022.227083333331</v>
      </c>
      <c r="F596" s="36" t="s">
        <v>58</v>
      </c>
      <c r="G596" s="36" t="s">
        <v>48</v>
      </c>
      <c r="H596" s="36" t="s">
        <v>1424</v>
      </c>
      <c r="I596" s="11">
        <v>40.33</v>
      </c>
      <c r="J596" s="36" t="s">
        <v>51</v>
      </c>
      <c r="K596" s="36" t="s">
        <v>103</v>
      </c>
      <c r="L596" s="10" t="s">
        <v>1862</v>
      </c>
      <c r="M596" s="11">
        <v>72</v>
      </c>
      <c r="N596" s="21">
        <v>45022</v>
      </c>
      <c r="O596" s="20">
        <v>0.12708333333284827</v>
      </c>
      <c r="P596" s="20">
        <v>0.22708333333139308</v>
      </c>
      <c r="Q596" s="20">
        <v>0.11041666666521148</v>
      </c>
      <c r="R596" s="20">
        <v>3.4027777777777775E-2</v>
      </c>
      <c r="S596" s="20">
        <v>6.5972222220767041E-2</v>
      </c>
      <c r="T596" s="10" t="s">
        <v>1400</v>
      </c>
    </row>
    <row r="597" spans="1:20">
      <c r="A597" s="12">
        <v>596</v>
      </c>
      <c r="B597" s="36" t="s">
        <v>1204</v>
      </c>
      <c r="C597" s="12">
        <v>2</v>
      </c>
      <c r="D597" s="20">
        <v>45022.056250000001</v>
      </c>
      <c r="E597" s="20">
        <v>45022.152083333334</v>
      </c>
      <c r="F597" s="36" t="s">
        <v>58</v>
      </c>
      <c r="G597" s="36" t="s">
        <v>48</v>
      </c>
      <c r="H597" s="36" t="s">
        <v>1423</v>
      </c>
      <c r="I597" s="11">
        <v>23.7</v>
      </c>
      <c r="J597" s="36" t="s">
        <v>51</v>
      </c>
      <c r="K597" s="36" t="s">
        <v>90</v>
      </c>
      <c r="L597" s="10" t="s">
        <v>1863</v>
      </c>
      <c r="M597" s="11">
        <v>240</v>
      </c>
      <c r="N597" s="21">
        <v>45022</v>
      </c>
      <c r="O597" s="20">
        <v>5.6250000001455192E-2</v>
      </c>
      <c r="P597" s="20">
        <v>0.15208333333430346</v>
      </c>
      <c r="Q597" s="20">
        <v>0.10624999999951494</v>
      </c>
      <c r="R597" s="20">
        <v>0.10972222222222222</v>
      </c>
      <c r="S597" s="20">
        <v>0</v>
      </c>
      <c r="T597" s="10" t="s">
        <v>1401</v>
      </c>
    </row>
    <row r="598" spans="1:20">
      <c r="A598" s="12">
        <v>597</v>
      </c>
      <c r="B598" s="36" t="s">
        <v>1094</v>
      </c>
      <c r="C598" s="12">
        <v>1</v>
      </c>
      <c r="D598" s="20">
        <v>45022.035416666666</v>
      </c>
      <c r="E598" s="20">
        <v>45022.160416666666</v>
      </c>
      <c r="F598" s="36" t="s">
        <v>105</v>
      </c>
      <c r="G598" s="36" t="s">
        <v>48</v>
      </c>
      <c r="H598" s="36" t="s">
        <v>1424</v>
      </c>
      <c r="I598" s="11">
        <v>45.46</v>
      </c>
      <c r="J598" s="36" t="s">
        <v>51</v>
      </c>
      <c r="K598" s="36" t="s">
        <v>56</v>
      </c>
      <c r="L598" s="10" t="s">
        <v>1864</v>
      </c>
      <c r="M598" s="11">
        <v>150</v>
      </c>
      <c r="N598" s="21">
        <v>45022</v>
      </c>
      <c r="O598" s="20">
        <v>3.5416666665696539E-2</v>
      </c>
      <c r="P598" s="20">
        <v>0.16041666666569654</v>
      </c>
      <c r="Q598" s="20">
        <v>0.13541666666666666</v>
      </c>
      <c r="R598" s="20">
        <v>9.7916666666666666E-2</v>
      </c>
      <c r="S598" s="20">
        <v>2.7083333333333348E-2</v>
      </c>
      <c r="T598" s="10" t="s">
        <v>1400</v>
      </c>
    </row>
    <row r="599" spans="1:20">
      <c r="A599" s="12">
        <v>598</v>
      </c>
      <c r="B599" s="36" t="s">
        <v>1207</v>
      </c>
      <c r="C599" s="12">
        <v>6</v>
      </c>
      <c r="D599" s="20">
        <v>45022.136111111111</v>
      </c>
      <c r="E599" s="20">
        <v>45022.290972222225</v>
      </c>
      <c r="F599" s="36" t="s">
        <v>47</v>
      </c>
      <c r="G599" s="36" t="s">
        <v>48</v>
      </c>
      <c r="H599" s="36" t="s">
        <v>1424</v>
      </c>
      <c r="I599" s="11">
        <v>11.31</v>
      </c>
      <c r="J599" s="36" t="s">
        <v>55</v>
      </c>
      <c r="K599" s="36" t="s">
        <v>1426</v>
      </c>
      <c r="L599" s="10" t="s">
        <v>1865</v>
      </c>
      <c r="M599" s="11">
        <v>209</v>
      </c>
      <c r="N599" s="21">
        <v>45022</v>
      </c>
      <c r="O599" s="20">
        <v>0.13611111111094942</v>
      </c>
      <c r="P599" s="20">
        <v>0.29097222222480923</v>
      </c>
      <c r="Q599" s="20">
        <v>0.15486111111385981</v>
      </c>
      <c r="R599" s="20">
        <v>5.6250000000000001E-2</v>
      </c>
      <c r="S599" s="20">
        <v>9.8611111113859812E-2</v>
      </c>
      <c r="T599" s="10" t="s">
        <v>1400</v>
      </c>
    </row>
    <row r="600" spans="1:20">
      <c r="A600" s="12">
        <v>599</v>
      </c>
      <c r="B600" s="36" t="s">
        <v>1209</v>
      </c>
      <c r="C600" s="12">
        <v>3</v>
      </c>
      <c r="D600" s="20">
        <v>45022.023611111108</v>
      </c>
      <c r="E600" s="20">
        <v>45022.181250000001</v>
      </c>
      <c r="F600" s="36" t="s">
        <v>58</v>
      </c>
      <c r="G600" s="36" t="s">
        <v>48</v>
      </c>
      <c r="H600" s="36" t="s">
        <v>1424</v>
      </c>
      <c r="I600" s="11">
        <v>30.97</v>
      </c>
      <c r="J600" s="36" t="s">
        <v>44</v>
      </c>
      <c r="K600" s="36" t="s">
        <v>103</v>
      </c>
      <c r="L600" s="10" t="s">
        <v>1866</v>
      </c>
      <c r="M600" s="11">
        <v>169</v>
      </c>
      <c r="N600" s="21">
        <v>45022</v>
      </c>
      <c r="O600" s="20">
        <v>2.361111110803904E-2</v>
      </c>
      <c r="P600" s="20">
        <v>0.18125000000145519</v>
      </c>
      <c r="Q600" s="20">
        <v>0.15763888889341615</v>
      </c>
      <c r="R600" s="20">
        <v>7.4999999999999997E-2</v>
      </c>
      <c r="S600" s="20">
        <v>8.2638888893416154E-2</v>
      </c>
      <c r="T600" s="10" t="s">
        <v>1400</v>
      </c>
    </row>
    <row r="601" spans="1:20">
      <c r="A601" s="12">
        <v>600</v>
      </c>
      <c r="B601" s="36" t="s">
        <v>1211</v>
      </c>
      <c r="C601" s="12">
        <v>4</v>
      </c>
      <c r="D601" s="20">
        <v>45022.165277777778</v>
      </c>
      <c r="E601" s="20">
        <v>45022.209027777775</v>
      </c>
      <c r="F601" s="36" t="s">
        <v>78</v>
      </c>
      <c r="G601" s="36" t="s">
        <v>48</v>
      </c>
      <c r="H601" s="36" t="s">
        <v>1423</v>
      </c>
      <c r="I601" s="11">
        <v>41.35</v>
      </c>
      <c r="J601" s="36" t="s">
        <v>51</v>
      </c>
      <c r="K601" s="36" t="s">
        <v>60</v>
      </c>
      <c r="L601" s="10" t="s">
        <v>1440</v>
      </c>
      <c r="M601" s="11">
        <v>144</v>
      </c>
      <c r="N601" s="21">
        <v>45022</v>
      </c>
      <c r="O601" s="20">
        <v>0.16527777777810115</v>
      </c>
      <c r="P601" s="20">
        <v>0.20902777777519077</v>
      </c>
      <c r="Q601" s="20">
        <v>5.4166666663756281E-2</v>
      </c>
      <c r="R601" s="20">
        <v>4.5138888888888888E-2</v>
      </c>
      <c r="S601" s="20">
        <v>0</v>
      </c>
      <c r="T601" s="10" t="s">
        <v>1401</v>
      </c>
    </row>
    <row r="602" spans="1:20">
      <c r="A602" s="12">
        <v>601</v>
      </c>
      <c r="B602" s="36" t="s">
        <v>344</v>
      </c>
      <c r="C602" s="12">
        <v>1</v>
      </c>
      <c r="D602" s="20">
        <v>45022.113194444442</v>
      </c>
      <c r="E602" s="20">
        <v>45022.260416666664</v>
      </c>
      <c r="F602" s="36" t="s">
        <v>40</v>
      </c>
      <c r="G602" s="36" t="s">
        <v>41</v>
      </c>
      <c r="H602" s="36" t="s">
        <v>1424</v>
      </c>
      <c r="I602" s="11">
        <v>16.809999999999999</v>
      </c>
      <c r="J602" s="36" t="s">
        <v>44</v>
      </c>
      <c r="K602" s="36" t="s">
        <v>1427</v>
      </c>
      <c r="L602" s="10" t="s">
        <v>1867</v>
      </c>
      <c r="M602" s="11">
        <v>292</v>
      </c>
      <c r="N602" s="21">
        <v>45022</v>
      </c>
      <c r="O602" s="20">
        <v>0.1131944444423425</v>
      </c>
      <c r="P602" s="20">
        <v>0.26041666666424135</v>
      </c>
      <c r="Q602" s="20">
        <v>0.14722222222189885</v>
      </c>
      <c r="R602" s="20">
        <v>7.9861111111111105E-2</v>
      </c>
      <c r="S602" s="20">
        <v>6.7361111110787741E-2</v>
      </c>
      <c r="T602" s="10" t="s">
        <v>1400</v>
      </c>
    </row>
    <row r="603" spans="1:20">
      <c r="A603" s="12">
        <v>602</v>
      </c>
      <c r="B603" s="36" t="s">
        <v>1213</v>
      </c>
      <c r="C603" s="12">
        <v>3</v>
      </c>
      <c r="D603" s="20">
        <v>45022.161111111112</v>
      </c>
      <c r="E603" s="20">
        <v>45022.291666666664</v>
      </c>
      <c r="F603" s="36" t="s">
        <v>58</v>
      </c>
      <c r="G603" s="36" t="s">
        <v>48</v>
      </c>
      <c r="H603" s="36" t="s">
        <v>49</v>
      </c>
      <c r="I603" s="11">
        <v>16.5</v>
      </c>
      <c r="J603" s="36" t="s">
        <v>55</v>
      </c>
      <c r="K603" s="36" t="s">
        <v>1426</v>
      </c>
      <c r="L603" s="10" t="s">
        <v>1868</v>
      </c>
      <c r="M603" s="11">
        <v>266</v>
      </c>
      <c r="N603" s="21">
        <v>45022</v>
      </c>
      <c r="O603" s="20">
        <v>0.16111111111240461</v>
      </c>
      <c r="P603" s="20">
        <v>0.29166666666424135</v>
      </c>
      <c r="Q603" s="20">
        <v>0.13055555555183673</v>
      </c>
      <c r="R603" s="20">
        <v>0.1125</v>
      </c>
      <c r="S603" s="20">
        <v>1.8055555551836744E-2</v>
      </c>
      <c r="T603" s="10" t="s">
        <v>1400</v>
      </c>
    </row>
    <row r="604" spans="1:20">
      <c r="A604" s="12">
        <v>603</v>
      </c>
      <c r="B604" s="36" t="s">
        <v>361</v>
      </c>
      <c r="C604" s="12">
        <v>6</v>
      </c>
      <c r="D604" s="20">
        <v>45022.035416666666</v>
      </c>
      <c r="E604" s="20">
        <v>45022.181250000001</v>
      </c>
      <c r="F604" s="36" t="s">
        <v>105</v>
      </c>
      <c r="G604" s="36" t="s">
        <v>48</v>
      </c>
      <c r="H604" s="36" t="s">
        <v>1424</v>
      </c>
      <c r="I604" s="11">
        <v>24.2</v>
      </c>
      <c r="J604" s="36" t="s">
        <v>44</v>
      </c>
      <c r="K604" s="36" t="s">
        <v>82</v>
      </c>
      <c r="L604" s="10" t="s">
        <v>1509</v>
      </c>
      <c r="M604" s="11">
        <v>62</v>
      </c>
      <c r="N604" s="21">
        <v>45022</v>
      </c>
      <c r="O604" s="20">
        <v>3.5416666665696539E-2</v>
      </c>
      <c r="P604" s="20">
        <v>0.18125000000145519</v>
      </c>
      <c r="Q604" s="20">
        <v>0.14583333333575865</v>
      </c>
      <c r="R604" s="20">
        <v>1.1805555555555555E-2</v>
      </c>
      <c r="S604" s="20">
        <v>0.13402777778020308</v>
      </c>
      <c r="T604" s="10" t="s">
        <v>1400</v>
      </c>
    </row>
    <row r="605" spans="1:20">
      <c r="A605" s="12">
        <v>604</v>
      </c>
      <c r="B605" s="36" t="s">
        <v>363</v>
      </c>
      <c r="C605" s="12">
        <v>5</v>
      </c>
      <c r="D605" s="20">
        <v>45022.054166666669</v>
      </c>
      <c r="E605" s="20">
        <v>45022.219444444447</v>
      </c>
      <c r="F605" s="36" t="s">
        <v>58</v>
      </c>
      <c r="G605" s="36" t="s">
        <v>48</v>
      </c>
      <c r="H605" s="36" t="s">
        <v>1424</v>
      </c>
      <c r="I605" s="11">
        <v>42.6</v>
      </c>
      <c r="J605" s="36" t="s">
        <v>51</v>
      </c>
      <c r="K605" s="36" t="s">
        <v>90</v>
      </c>
      <c r="L605" s="10" t="s">
        <v>1435</v>
      </c>
      <c r="M605" s="11">
        <v>105</v>
      </c>
      <c r="N605" s="21">
        <v>45022</v>
      </c>
      <c r="O605" s="20">
        <v>5.4166666668606922E-2</v>
      </c>
      <c r="P605" s="20">
        <v>0.21944444444670808</v>
      </c>
      <c r="Q605" s="20">
        <v>0.17569444444476781</v>
      </c>
      <c r="R605" s="20">
        <v>2.9166666666666667E-2</v>
      </c>
      <c r="S605" s="20">
        <v>0.13611111111143448</v>
      </c>
      <c r="T605" s="10" t="s">
        <v>1400</v>
      </c>
    </row>
    <row r="606" spans="1:20">
      <c r="A606" s="12">
        <v>605</v>
      </c>
      <c r="B606" s="36" t="s">
        <v>1215</v>
      </c>
      <c r="C606" s="12">
        <v>2</v>
      </c>
      <c r="D606" s="20">
        <v>45022.117361111108</v>
      </c>
      <c r="E606" s="20">
        <v>45022.26666666667</v>
      </c>
      <c r="F606" s="36" t="s">
        <v>78</v>
      </c>
      <c r="G606" s="36" t="s">
        <v>48</v>
      </c>
      <c r="H606" s="36" t="s">
        <v>49</v>
      </c>
      <c r="I606" s="11">
        <v>24.38</v>
      </c>
      <c r="J606" s="36" t="s">
        <v>51</v>
      </c>
      <c r="K606" s="36" t="s">
        <v>82</v>
      </c>
      <c r="L606" s="10" t="s">
        <v>1869</v>
      </c>
      <c r="M606" s="11">
        <v>220</v>
      </c>
      <c r="N606" s="21">
        <v>45022</v>
      </c>
      <c r="O606" s="20">
        <v>0.11736111110803904</v>
      </c>
      <c r="P606" s="20">
        <v>0.26666666667006211</v>
      </c>
      <c r="Q606" s="20">
        <v>0.15972222222868973</v>
      </c>
      <c r="R606" s="20">
        <v>0.12222222222222222</v>
      </c>
      <c r="S606" s="20">
        <v>2.7083333339800841E-2</v>
      </c>
      <c r="T606" s="10" t="s">
        <v>1400</v>
      </c>
    </row>
    <row r="607" spans="1:20">
      <c r="A607" s="12">
        <v>606</v>
      </c>
      <c r="B607" s="36" t="s">
        <v>1081</v>
      </c>
      <c r="C607" s="12">
        <v>2</v>
      </c>
      <c r="D607" s="20">
        <v>45022.134722222225</v>
      </c>
      <c r="E607" s="20">
        <v>45022.254166666666</v>
      </c>
      <c r="F607" s="36" t="s">
        <v>47</v>
      </c>
      <c r="G607" s="36" t="s">
        <v>48</v>
      </c>
      <c r="H607" s="36" t="s">
        <v>1424</v>
      </c>
      <c r="I607" s="11">
        <v>31.58</v>
      </c>
      <c r="J607" s="36" t="s">
        <v>51</v>
      </c>
      <c r="K607" s="36" t="s">
        <v>137</v>
      </c>
      <c r="L607" s="10" t="s">
        <v>1870</v>
      </c>
      <c r="M607" s="11">
        <v>183</v>
      </c>
      <c r="N607" s="21">
        <v>45022</v>
      </c>
      <c r="O607" s="20">
        <v>0.13472222222480923</v>
      </c>
      <c r="P607" s="20">
        <v>0.25416666666569654</v>
      </c>
      <c r="Q607" s="20">
        <v>0.12986111110755397</v>
      </c>
      <c r="R607" s="20">
        <v>0.10069444444444445</v>
      </c>
      <c r="S607" s="20">
        <v>1.8749999996442862E-2</v>
      </c>
      <c r="T607" s="10" t="s">
        <v>1400</v>
      </c>
    </row>
    <row r="608" spans="1:20">
      <c r="A608" s="12">
        <v>607</v>
      </c>
      <c r="B608" s="36" t="s">
        <v>519</v>
      </c>
      <c r="C608" s="12">
        <v>1</v>
      </c>
      <c r="D608" s="20">
        <v>45022.058333333334</v>
      </c>
      <c r="E608" s="20">
        <v>45022.145138888889</v>
      </c>
      <c r="F608" s="36" t="s">
        <v>47</v>
      </c>
      <c r="G608" s="36" t="s">
        <v>48</v>
      </c>
      <c r="H608" s="36" t="s">
        <v>1424</v>
      </c>
      <c r="I608" s="11">
        <v>28.9</v>
      </c>
      <c r="J608" s="36" t="s">
        <v>51</v>
      </c>
      <c r="K608" s="36" t="s">
        <v>103</v>
      </c>
      <c r="L608" s="10" t="s">
        <v>1702</v>
      </c>
      <c r="M608" s="11">
        <v>68</v>
      </c>
      <c r="N608" s="21">
        <v>45022</v>
      </c>
      <c r="O608" s="20">
        <v>5.8333333334303461E-2</v>
      </c>
      <c r="P608" s="20">
        <v>0.14513888888905058</v>
      </c>
      <c r="Q608" s="20">
        <v>9.7222222221413787E-2</v>
      </c>
      <c r="R608" s="20">
        <v>4.791666666666667E-2</v>
      </c>
      <c r="S608" s="20">
        <v>3.8888888888080453E-2</v>
      </c>
      <c r="T608" s="10" t="s">
        <v>1400</v>
      </c>
    </row>
    <row r="609" spans="1:20">
      <c r="A609" s="12">
        <v>608</v>
      </c>
      <c r="B609" s="36" t="s">
        <v>365</v>
      </c>
      <c r="C609" s="12">
        <v>6</v>
      </c>
      <c r="D609" s="20">
        <v>45022.165277777778</v>
      </c>
      <c r="E609" s="20">
        <v>45022.305555555555</v>
      </c>
      <c r="F609" s="36" t="s">
        <v>78</v>
      </c>
      <c r="G609" s="36" t="s">
        <v>48</v>
      </c>
      <c r="H609" s="36" t="s">
        <v>1424</v>
      </c>
      <c r="I609" s="11">
        <v>36.549999999999997</v>
      </c>
      <c r="J609" s="36" t="s">
        <v>55</v>
      </c>
      <c r="K609" s="36" t="s">
        <v>1426</v>
      </c>
      <c r="L609" s="10" t="s">
        <v>1442</v>
      </c>
      <c r="M609" s="11">
        <v>29</v>
      </c>
      <c r="N609" s="21">
        <v>45022</v>
      </c>
      <c r="O609" s="20">
        <v>0.16527777777810115</v>
      </c>
      <c r="P609" s="20">
        <v>0.30555555555474712</v>
      </c>
      <c r="Q609" s="20">
        <v>0.14027777777664596</v>
      </c>
      <c r="R609" s="20">
        <v>3.125E-2</v>
      </c>
      <c r="S609" s="20">
        <v>0.10902777777664596</v>
      </c>
      <c r="T609" s="10" t="s">
        <v>1400</v>
      </c>
    </row>
    <row r="610" spans="1:20">
      <c r="A610" s="12">
        <v>609</v>
      </c>
      <c r="B610" s="36" t="s">
        <v>158</v>
      </c>
      <c r="C610" s="12">
        <v>4</v>
      </c>
      <c r="D610" s="20">
        <v>45022.140972222223</v>
      </c>
      <c r="E610" s="20">
        <v>45022.293055555558</v>
      </c>
      <c r="F610" s="36" t="s">
        <v>105</v>
      </c>
      <c r="G610" s="36" t="s">
        <v>48</v>
      </c>
      <c r="H610" s="36" t="s">
        <v>1424</v>
      </c>
      <c r="I610" s="11">
        <v>23.29</v>
      </c>
      <c r="J610" s="36" t="s">
        <v>55</v>
      </c>
      <c r="K610" s="36" t="s">
        <v>90</v>
      </c>
      <c r="L610" s="10" t="s">
        <v>1613</v>
      </c>
      <c r="M610" s="11">
        <v>32</v>
      </c>
      <c r="N610" s="21">
        <v>45022</v>
      </c>
      <c r="O610" s="20">
        <v>0.14097222222335404</v>
      </c>
      <c r="P610" s="20">
        <v>0.2930555555576575</v>
      </c>
      <c r="Q610" s="20">
        <v>0.15208333333430346</v>
      </c>
      <c r="R610" s="20">
        <v>1.8749999999999999E-2</v>
      </c>
      <c r="S610" s="20">
        <v>0.13333333333430347</v>
      </c>
      <c r="T610" s="10" t="s">
        <v>1400</v>
      </c>
    </row>
    <row r="611" spans="1:20">
      <c r="A611" s="12">
        <v>610</v>
      </c>
      <c r="B611" s="36" t="s">
        <v>340</v>
      </c>
      <c r="C611" s="12">
        <v>4</v>
      </c>
      <c r="D611" s="20">
        <v>45022.091666666667</v>
      </c>
      <c r="E611" s="20">
        <v>45022.174305555556</v>
      </c>
      <c r="F611" s="36" t="s">
        <v>47</v>
      </c>
      <c r="G611" s="36" t="s">
        <v>41</v>
      </c>
      <c r="H611" s="36" t="s">
        <v>1424</v>
      </c>
      <c r="I611" s="11">
        <v>37.9</v>
      </c>
      <c r="J611" s="36" t="s">
        <v>51</v>
      </c>
      <c r="K611" s="36" t="s">
        <v>103</v>
      </c>
      <c r="L611" s="10" t="s">
        <v>1871</v>
      </c>
      <c r="M611" s="11">
        <v>44</v>
      </c>
      <c r="N611" s="21">
        <v>45022</v>
      </c>
      <c r="O611" s="20">
        <v>9.1666666667151731E-2</v>
      </c>
      <c r="P611" s="20">
        <v>0.17430555555620231</v>
      </c>
      <c r="Q611" s="20">
        <v>9.3055555555717248E-2</v>
      </c>
      <c r="R611" s="20">
        <v>3.2638888888888891E-2</v>
      </c>
      <c r="S611" s="20">
        <v>5.0000000000161693E-2</v>
      </c>
      <c r="T611" s="10" t="s">
        <v>1400</v>
      </c>
    </row>
    <row r="612" spans="1:20">
      <c r="A612" s="12">
        <v>611</v>
      </c>
      <c r="B612" s="36" t="s">
        <v>1219</v>
      </c>
      <c r="C612" s="12">
        <v>1</v>
      </c>
      <c r="D612" s="20">
        <v>45022.163194444445</v>
      </c>
      <c r="E612" s="20">
        <v>45022.321527777778</v>
      </c>
      <c r="F612" s="36" t="s">
        <v>105</v>
      </c>
      <c r="G612" s="36" t="s">
        <v>48</v>
      </c>
      <c r="H612" s="36" t="s">
        <v>1424</v>
      </c>
      <c r="I612" s="11">
        <v>44.28</v>
      </c>
      <c r="J612" s="36" t="s">
        <v>51</v>
      </c>
      <c r="K612" s="36" t="s">
        <v>52</v>
      </c>
      <c r="L612" s="10" t="s">
        <v>1872</v>
      </c>
      <c r="M612" s="11">
        <v>78</v>
      </c>
      <c r="N612" s="21">
        <v>45022</v>
      </c>
      <c r="O612" s="20">
        <v>0.16319444444525288</v>
      </c>
      <c r="P612" s="20">
        <v>0.32152777777810115</v>
      </c>
      <c r="Q612" s="20">
        <v>0.16874999999951493</v>
      </c>
      <c r="R612" s="20">
        <v>5.7638888888888892E-2</v>
      </c>
      <c r="S612" s="20">
        <v>0.10069444444395936</v>
      </c>
      <c r="T612" s="10" t="s">
        <v>1400</v>
      </c>
    </row>
    <row r="613" spans="1:20">
      <c r="A613" s="12">
        <v>612</v>
      </c>
      <c r="B613" s="36" t="s">
        <v>1221</v>
      </c>
      <c r="C613" s="12">
        <v>4</v>
      </c>
      <c r="D613" s="20">
        <v>45022.05</v>
      </c>
      <c r="E613" s="20">
        <v>45022.208333333336</v>
      </c>
      <c r="F613" s="36" t="s">
        <v>47</v>
      </c>
      <c r="G613" s="36" t="s">
        <v>48</v>
      </c>
      <c r="H613" s="36" t="s">
        <v>1424</v>
      </c>
      <c r="I613" s="11">
        <v>23.54</v>
      </c>
      <c r="J613" s="36" t="s">
        <v>55</v>
      </c>
      <c r="K613" s="36" t="s">
        <v>103</v>
      </c>
      <c r="L613" s="10" t="s">
        <v>1873</v>
      </c>
      <c r="M613" s="11">
        <v>231</v>
      </c>
      <c r="N613" s="21">
        <v>45022</v>
      </c>
      <c r="O613" s="20">
        <v>5.0000000002910383E-2</v>
      </c>
      <c r="P613" s="20">
        <v>0.20833333333575865</v>
      </c>
      <c r="Q613" s="20">
        <v>0.15833333333284827</v>
      </c>
      <c r="R613" s="20">
        <v>8.9583333333333334E-2</v>
      </c>
      <c r="S613" s="20">
        <v>6.8749999999514921E-2</v>
      </c>
      <c r="T613" s="10" t="s">
        <v>1400</v>
      </c>
    </row>
    <row r="614" spans="1:20">
      <c r="A614" s="12">
        <v>613</v>
      </c>
      <c r="B614" s="36" t="s">
        <v>173</v>
      </c>
      <c r="C614" s="12">
        <v>5</v>
      </c>
      <c r="D614" s="20">
        <v>45022.081250000003</v>
      </c>
      <c r="E614" s="20">
        <v>45022.149305555555</v>
      </c>
      <c r="F614" s="36" t="s">
        <v>58</v>
      </c>
      <c r="G614" s="36" t="s">
        <v>74</v>
      </c>
      <c r="H614" s="36" t="s">
        <v>49</v>
      </c>
      <c r="I614" s="11">
        <v>23.56</v>
      </c>
      <c r="J614" s="36" t="s">
        <v>55</v>
      </c>
      <c r="K614" s="36" t="s">
        <v>1426</v>
      </c>
      <c r="L614" s="10" t="s">
        <v>1874</v>
      </c>
      <c r="M614" s="11">
        <v>285</v>
      </c>
      <c r="N614" s="21">
        <v>45022</v>
      </c>
      <c r="O614" s="20">
        <v>8.1250000002910383E-2</v>
      </c>
      <c r="P614" s="20">
        <v>0.14930555555474712</v>
      </c>
      <c r="Q614" s="20">
        <v>6.8055555551836733E-2</v>
      </c>
      <c r="R614" s="20">
        <v>0.10555555555555556</v>
      </c>
      <c r="S614" s="20">
        <v>0</v>
      </c>
      <c r="T614" s="10" t="s">
        <v>1401</v>
      </c>
    </row>
    <row r="615" spans="1:20">
      <c r="A615" s="12">
        <v>614</v>
      </c>
      <c r="B615" s="36" t="s">
        <v>224</v>
      </c>
      <c r="C615" s="12">
        <v>6</v>
      </c>
      <c r="D615" s="20">
        <v>45022.105555555558</v>
      </c>
      <c r="E615" s="20">
        <v>45022.192361111112</v>
      </c>
      <c r="F615" s="36" t="s">
        <v>105</v>
      </c>
      <c r="G615" s="36" t="s">
        <v>74</v>
      </c>
      <c r="H615" s="36" t="s">
        <v>1423</v>
      </c>
      <c r="I615" s="11">
        <v>26.48</v>
      </c>
      <c r="J615" s="36" t="s">
        <v>55</v>
      </c>
      <c r="K615" s="36" t="s">
        <v>137</v>
      </c>
      <c r="L615" s="10" t="s">
        <v>1544</v>
      </c>
      <c r="M615" s="11">
        <v>72</v>
      </c>
      <c r="N615" s="21">
        <v>45022</v>
      </c>
      <c r="O615" s="20">
        <v>0.1055555555576575</v>
      </c>
      <c r="P615" s="20">
        <v>0.19236111111240461</v>
      </c>
      <c r="Q615" s="20">
        <v>8.6805555554747116E-2</v>
      </c>
      <c r="R615" s="20">
        <v>3.4722222222222224E-2</v>
      </c>
      <c r="S615" s="20">
        <v>5.2083333332524906E-2</v>
      </c>
      <c r="T615" s="10" t="s">
        <v>1400</v>
      </c>
    </row>
    <row r="616" spans="1:20">
      <c r="A616" s="12">
        <v>615</v>
      </c>
      <c r="B616" s="36" t="s">
        <v>1224</v>
      </c>
      <c r="C616" s="12">
        <v>1</v>
      </c>
      <c r="D616" s="20">
        <v>45022.031944444447</v>
      </c>
      <c r="E616" s="20">
        <v>45022.078472222223</v>
      </c>
      <c r="F616" s="36" t="s">
        <v>47</v>
      </c>
      <c r="G616" s="36" t="s">
        <v>41</v>
      </c>
      <c r="H616" s="36" t="s">
        <v>1424</v>
      </c>
      <c r="I616" s="11">
        <v>18.420000000000002</v>
      </c>
      <c r="J616" s="36" t="s">
        <v>51</v>
      </c>
      <c r="K616" s="36" t="s">
        <v>90</v>
      </c>
      <c r="L616" s="10" t="s">
        <v>1875</v>
      </c>
      <c r="M616" s="11">
        <v>333</v>
      </c>
      <c r="N616" s="21">
        <v>45022</v>
      </c>
      <c r="O616" s="20">
        <v>3.1944444446708076E-2</v>
      </c>
      <c r="P616" s="20">
        <v>7.8472222223354038E-2</v>
      </c>
      <c r="Q616" s="20">
        <v>5.6944444443312627E-2</v>
      </c>
      <c r="R616" s="20">
        <v>0.10833333333333334</v>
      </c>
      <c r="S616" s="20">
        <v>0</v>
      </c>
      <c r="T616" s="10" t="s">
        <v>1401</v>
      </c>
    </row>
    <row r="617" spans="1:20">
      <c r="A617" s="12">
        <v>616</v>
      </c>
      <c r="B617" s="36" t="s">
        <v>1215</v>
      </c>
      <c r="C617" s="12">
        <v>4</v>
      </c>
      <c r="D617" s="20">
        <v>45022.009722222225</v>
      </c>
      <c r="E617" s="20">
        <v>45022.15</v>
      </c>
      <c r="F617" s="36" t="s">
        <v>47</v>
      </c>
      <c r="G617" s="36" t="s">
        <v>41</v>
      </c>
      <c r="H617" s="36" t="s">
        <v>1424</v>
      </c>
      <c r="I617" s="11">
        <v>23.89</v>
      </c>
      <c r="J617" s="36" t="s">
        <v>51</v>
      </c>
      <c r="K617" s="36" t="s">
        <v>137</v>
      </c>
      <c r="L617" s="10" t="s">
        <v>1430</v>
      </c>
      <c r="M617" s="11">
        <v>132</v>
      </c>
      <c r="N617" s="21">
        <v>45022</v>
      </c>
      <c r="O617" s="20">
        <v>9.7222222248092294E-3</v>
      </c>
      <c r="P617" s="20">
        <v>0.15000000000145519</v>
      </c>
      <c r="Q617" s="20">
        <v>0.15069444444331262</v>
      </c>
      <c r="R617" s="20">
        <v>3.2638888888888891E-2</v>
      </c>
      <c r="S617" s="20">
        <v>0.10763888888775708</v>
      </c>
      <c r="T617" s="10" t="s">
        <v>1400</v>
      </c>
    </row>
    <row r="618" spans="1:20">
      <c r="A618" s="12">
        <v>617</v>
      </c>
      <c r="B618" s="36" t="s">
        <v>298</v>
      </c>
      <c r="C618" s="12">
        <v>5</v>
      </c>
      <c r="D618" s="20">
        <v>45022.055555555555</v>
      </c>
      <c r="E618" s="20">
        <v>45022.220138888886</v>
      </c>
      <c r="F618" s="36" t="s">
        <v>58</v>
      </c>
      <c r="G618" s="36" t="s">
        <v>48</v>
      </c>
      <c r="H618" s="36" t="s">
        <v>1424</v>
      </c>
      <c r="I618" s="11">
        <v>38.18</v>
      </c>
      <c r="J618" s="36" t="s">
        <v>44</v>
      </c>
      <c r="K618" s="36" t="s">
        <v>82</v>
      </c>
      <c r="L618" s="10" t="s">
        <v>1677</v>
      </c>
      <c r="M618" s="11">
        <v>142</v>
      </c>
      <c r="N618" s="21">
        <v>45022</v>
      </c>
      <c r="O618" s="20">
        <v>5.5555555554747116E-2</v>
      </c>
      <c r="P618" s="20">
        <v>0.22013888888614019</v>
      </c>
      <c r="Q618" s="20">
        <v>0.16458333333139308</v>
      </c>
      <c r="R618" s="20">
        <v>3.5416666666666666E-2</v>
      </c>
      <c r="S618" s="20">
        <v>0.12916666666472643</v>
      </c>
      <c r="T618" s="10" t="s">
        <v>1400</v>
      </c>
    </row>
    <row r="619" spans="1:20">
      <c r="A619" s="12">
        <v>618</v>
      </c>
      <c r="B619" s="36" t="s">
        <v>1227</v>
      </c>
      <c r="C619" s="12">
        <v>5</v>
      </c>
      <c r="D619" s="20">
        <v>45022.038888888892</v>
      </c>
      <c r="E619" s="20">
        <v>45022.133333333331</v>
      </c>
      <c r="F619" s="36" t="s">
        <v>40</v>
      </c>
      <c r="G619" s="36" t="s">
        <v>74</v>
      </c>
      <c r="H619" s="36" t="s">
        <v>1424</v>
      </c>
      <c r="I619" s="11">
        <v>25.93</v>
      </c>
      <c r="J619" s="36" t="s">
        <v>44</v>
      </c>
      <c r="K619" s="36" t="s">
        <v>60</v>
      </c>
      <c r="L619" s="10" t="s">
        <v>1876</v>
      </c>
      <c r="M619" s="11">
        <v>319</v>
      </c>
      <c r="N619" s="21">
        <v>45022</v>
      </c>
      <c r="O619" s="20">
        <v>3.888888889196096E-2</v>
      </c>
      <c r="P619" s="20">
        <v>0.13333333333139308</v>
      </c>
      <c r="Q619" s="20">
        <v>9.4444444439432118E-2</v>
      </c>
      <c r="R619" s="20">
        <v>8.1944444444444445E-2</v>
      </c>
      <c r="S619" s="20">
        <v>1.2499999994987673E-2</v>
      </c>
      <c r="T619" s="10" t="s">
        <v>1400</v>
      </c>
    </row>
    <row r="620" spans="1:20">
      <c r="A620" s="12">
        <v>619</v>
      </c>
      <c r="B620" s="36" t="s">
        <v>943</v>
      </c>
      <c r="C620" s="12">
        <v>4</v>
      </c>
      <c r="D620" s="20">
        <v>45022.011111111111</v>
      </c>
      <c r="E620" s="20">
        <v>45022.111805555556</v>
      </c>
      <c r="F620" s="36" t="s">
        <v>47</v>
      </c>
      <c r="G620" s="36" t="s">
        <v>41</v>
      </c>
      <c r="H620" s="36" t="s">
        <v>1424</v>
      </c>
      <c r="I620" s="11">
        <v>16.440000000000001</v>
      </c>
      <c r="J620" s="36" t="s">
        <v>55</v>
      </c>
      <c r="K620" s="36" t="s">
        <v>90</v>
      </c>
      <c r="L620" s="10" t="s">
        <v>1877</v>
      </c>
      <c r="M620" s="11">
        <v>132</v>
      </c>
      <c r="N620" s="21">
        <v>45022</v>
      </c>
      <c r="O620" s="20">
        <v>1.1111111110949423E-2</v>
      </c>
      <c r="P620" s="20">
        <v>0.11180555555620231</v>
      </c>
      <c r="Q620" s="20">
        <v>0.10069444444525288</v>
      </c>
      <c r="R620" s="20">
        <v>6.6666666666666666E-2</v>
      </c>
      <c r="S620" s="20">
        <v>3.4027777778586218E-2</v>
      </c>
      <c r="T620" s="10" t="s">
        <v>1400</v>
      </c>
    </row>
    <row r="621" spans="1:20">
      <c r="A621" s="12">
        <v>620</v>
      </c>
      <c r="B621" s="36" t="s">
        <v>369</v>
      </c>
      <c r="C621" s="12">
        <v>3</v>
      </c>
      <c r="D621" s="20">
        <v>45022.117361111108</v>
      </c>
      <c r="E621" s="20">
        <v>45022.254861111112</v>
      </c>
      <c r="F621" s="36" t="s">
        <v>40</v>
      </c>
      <c r="G621" s="36" t="s">
        <v>48</v>
      </c>
      <c r="H621" s="36" t="s">
        <v>1424</v>
      </c>
      <c r="I621" s="11">
        <v>26.64</v>
      </c>
      <c r="J621" s="36" t="s">
        <v>55</v>
      </c>
      <c r="K621" s="36" t="s">
        <v>103</v>
      </c>
      <c r="L621" s="10" t="s">
        <v>1506</v>
      </c>
      <c r="M621" s="11">
        <v>57</v>
      </c>
      <c r="N621" s="21">
        <v>45022</v>
      </c>
      <c r="O621" s="20">
        <v>0.11736111110803904</v>
      </c>
      <c r="P621" s="20">
        <v>0.25486111111240461</v>
      </c>
      <c r="Q621" s="20">
        <v>0.13750000000436557</v>
      </c>
      <c r="R621" s="20">
        <v>2.7777777777777776E-2</v>
      </c>
      <c r="S621" s="20">
        <v>0.10972222222658778</v>
      </c>
      <c r="T621" s="10" t="s">
        <v>1400</v>
      </c>
    </row>
    <row r="622" spans="1:20">
      <c r="A622" s="12">
        <v>621</v>
      </c>
      <c r="B622" s="36" t="s">
        <v>371</v>
      </c>
      <c r="C622" s="12">
        <v>2</v>
      </c>
      <c r="D622" s="20">
        <v>45022.047222222223</v>
      </c>
      <c r="E622" s="20">
        <v>45022.102083333331</v>
      </c>
      <c r="F622" s="36" t="s">
        <v>58</v>
      </c>
      <c r="G622" s="36" t="s">
        <v>48</v>
      </c>
      <c r="H622" s="36" t="s">
        <v>1424</v>
      </c>
      <c r="I622" s="11">
        <v>42.27</v>
      </c>
      <c r="J622" s="36" t="s">
        <v>51</v>
      </c>
      <c r="K622" s="36" t="s">
        <v>90</v>
      </c>
      <c r="L622" s="10" t="s">
        <v>1435</v>
      </c>
      <c r="M622" s="11">
        <v>105</v>
      </c>
      <c r="N622" s="21">
        <v>45022</v>
      </c>
      <c r="O622" s="20">
        <v>4.7222222223354038E-2</v>
      </c>
      <c r="P622" s="20">
        <v>0.10208333333139308</v>
      </c>
      <c r="Q622" s="20">
        <v>6.5277777774705711E-2</v>
      </c>
      <c r="R622" s="20">
        <v>5.5555555555555558E-3</v>
      </c>
      <c r="S622" s="20">
        <v>4.9305555552483483E-2</v>
      </c>
      <c r="T622" s="10" t="s">
        <v>1400</v>
      </c>
    </row>
    <row r="623" spans="1:20">
      <c r="A623" s="12">
        <v>622</v>
      </c>
      <c r="B623" s="36" t="s">
        <v>421</v>
      </c>
      <c r="C623" s="12">
        <v>5</v>
      </c>
      <c r="D623" s="20">
        <v>45022.088194444441</v>
      </c>
      <c r="E623" s="20">
        <v>45022.229861111111</v>
      </c>
      <c r="F623" s="36" t="s">
        <v>78</v>
      </c>
      <c r="G623" s="36" t="s">
        <v>41</v>
      </c>
      <c r="H623" s="36" t="s">
        <v>1424</v>
      </c>
      <c r="I623" s="11">
        <v>11.47</v>
      </c>
      <c r="J623" s="36" t="s">
        <v>55</v>
      </c>
      <c r="K623" s="36" t="s">
        <v>76</v>
      </c>
      <c r="L623" s="10" t="s">
        <v>1878</v>
      </c>
      <c r="M623" s="11">
        <v>121</v>
      </c>
      <c r="N623" s="21">
        <v>45022</v>
      </c>
      <c r="O623" s="20">
        <v>8.819444444088731E-2</v>
      </c>
      <c r="P623" s="20">
        <v>0.22986111111094942</v>
      </c>
      <c r="Q623" s="20">
        <v>0.14166666667006211</v>
      </c>
      <c r="R623" s="20">
        <v>5.4166666666666669E-2</v>
      </c>
      <c r="S623" s="20">
        <v>8.7500000003395445E-2</v>
      </c>
      <c r="T623" s="10" t="s">
        <v>1400</v>
      </c>
    </row>
    <row r="624" spans="1:20">
      <c r="A624" s="12">
        <v>623</v>
      </c>
      <c r="B624" s="36" t="s">
        <v>1011</v>
      </c>
      <c r="C624" s="12">
        <v>1</v>
      </c>
      <c r="D624" s="20">
        <v>45022.03125</v>
      </c>
      <c r="E624" s="20">
        <v>45022.131944444445</v>
      </c>
      <c r="F624" s="36" t="s">
        <v>78</v>
      </c>
      <c r="G624" s="36" t="s">
        <v>48</v>
      </c>
      <c r="H624" s="36" t="s">
        <v>49</v>
      </c>
      <c r="I624" s="11">
        <v>22.05</v>
      </c>
      <c r="J624" s="36" t="s">
        <v>44</v>
      </c>
      <c r="K624" s="36" t="s">
        <v>82</v>
      </c>
      <c r="L624" s="10" t="s">
        <v>1879</v>
      </c>
      <c r="M624" s="11">
        <v>235</v>
      </c>
      <c r="N624" s="21">
        <v>45022</v>
      </c>
      <c r="O624" s="20">
        <v>3.125E-2</v>
      </c>
      <c r="P624" s="20">
        <v>0.13194444444525288</v>
      </c>
      <c r="Q624" s="20">
        <v>0.10069444444525288</v>
      </c>
      <c r="R624" s="20">
        <v>0.10069444444444445</v>
      </c>
      <c r="S624" s="20">
        <v>8.0843665095642336E-13</v>
      </c>
      <c r="T624" s="10" t="s">
        <v>1400</v>
      </c>
    </row>
    <row r="625" spans="1:20">
      <c r="A625" s="12">
        <v>624</v>
      </c>
      <c r="B625" s="36" t="s">
        <v>945</v>
      </c>
      <c r="C625" s="12">
        <v>4</v>
      </c>
      <c r="D625" s="20">
        <v>45022.080555555556</v>
      </c>
      <c r="E625" s="20">
        <v>45022.143055555556</v>
      </c>
      <c r="F625" s="36" t="s">
        <v>105</v>
      </c>
      <c r="G625" s="36" t="s">
        <v>41</v>
      </c>
      <c r="H625" s="36" t="s">
        <v>1424</v>
      </c>
      <c r="I625" s="11">
        <v>38</v>
      </c>
      <c r="J625" s="36" t="s">
        <v>55</v>
      </c>
      <c r="K625" s="36" t="s">
        <v>76</v>
      </c>
      <c r="L625" s="10" t="s">
        <v>1880</v>
      </c>
      <c r="M625" s="11">
        <v>102</v>
      </c>
      <c r="N625" s="21">
        <v>45022</v>
      </c>
      <c r="O625" s="20">
        <v>8.0555555556202307E-2</v>
      </c>
      <c r="P625" s="20">
        <v>0.14305555555620231</v>
      </c>
      <c r="Q625" s="20">
        <v>6.25E-2</v>
      </c>
      <c r="R625" s="20">
        <v>5.486111111111111E-2</v>
      </c>
      <c r="S625" s="20">
        <v>7.6388888888888895E-3</v>
      </c>
      <c r="T625" s="10" t="s">
        <v>1400</v>
      </c>
    </row>
    <row r="626" spans="1:20">
      <c r="A626" s="12">
        <v>625</v>
      </c>
      <c r="B626" s="36" t="s">
        <v>1231</v>
      </c>
      <c r="C626" s="12">
        <v>4</v>
      </c>
      <c r="D626" s="20">
        <v>45022.006249999999</v>
      </c>
      <c r="E626" s="20">
        <v>45022.140277777777</v>
      </c>
      <c r="F626" s="36" t="s">
        <v>40</v>
      </c>
      <c r="G626" s="36" t="s">
        <v>41</v>
      </c>
      <c r="H626" s="36" t="s">
        <v>1424</v>
      </c>
      <c r="I626" s="11">
        <v>41.73</v>
      </c>
      <c r="J626" s="36" t="s">
        <v>51</v>
      </c>
      <c r="K626" s="36" t="s">
        <v>60</v>
      </c>
      <c r="L626" s="10" t="s">
        <v>1881</v>
      </c>
      <c r="M626" s="11">
        <v>139</v>
      </c>
      <c r="N626" s="21">
        <v>45022</v>
      </c>
      <c r="O626" s="20">
        <v>6.2499999985448085E-3</v>
      </c>
      <c r="P626" s="20">
        <v>0.14027777777664596</v>
      </c>
      <c r="Q626" s="20">
        <v>0.14444444444476781</v>
      </c>
      <c r="R626" s="20">
        <v>6.7361111111111108E-2</v>
      </c>
      <c r="S626" s="20">
        <v>6.6666666666990046E-2</v>
      </c>
      <c r="T626" s="10" t="s">
        <v>1400</v>
      </c>
    </row>
    <row r="627" spans="1:20">
      <c r="A627" s="12">
        <v>626</v>
      </c>
      <c r="B627" s="36" t="s">
        <v>1232</v>
      </c>
      <c r="C627" s="12">
        <v>4</v>
      </c>
      <c r="D627" s="20">
        <v>45022.114583333336</v>
      </c>
      <c r="E627" s="20">
        <v>45022.173611111109</v>
      </c>
      <c r="F627" s="36" t="s">
        <v>40</v>
      </c>
      <c r="G627" s="36" t="s">
        <v>74</v>
      </c>
      <c r="H627" s="36" t="s">
        <v>1424</v>
      </c>
      <c r="I627" s="11">
        <v>19.239999999999998</v>
      </c>
      <c r="J627" s="36" t="s">
        <v>44</v>
      </c>
      <c r="K627" s="36" t="s">
        <v>76</v>
      </c>
      <c r="L627" s="10" t="s">
        <v>1882</v>
      </c>
      <c r="M627" s="11">
        <v>137</v>
      </c>
      <c r="N627" s="21">
        <v>45022</v>
      </c>
      <c r="O627" s="20">
        <v>0.11458333333575865</v>
      </c>
      <c r="P627" s="20">
        <v>0.17361111110949423</v>
      </c>
      <c r="Q627" s="20">
        <v>5.9027777773735579E-2</v>
      </c>
      <c r="R627" s="20">
        <v>4.027777777777778E-2</v>
      </c>
      <c r="S627" s="20">
        <v>1.8749999995957806E-2</v>
      </c>
      <c r="T627" s="10" t="s">
        <v>1400</v>
      </c>
    </row>
    <row r="628" spans="1:20">
      <c r="A628" s="12">
        <v>627</v>
      </c>
      <c r="B628" s="36" t="s">
        <v>373</v>
      </c>
      <c r="C628" s="12">
        <v>3</v>
      </c>
      <c r="D628" s="20">
        <v>45022.099305555559</v>
      </c>
      <c r="E628" s="20">
        <v>45022.175694444442</v>
      </c>
      <c r="F628" s="36" t="s">
        <v>78</v>
      </c>
      <c r="G628" s="36" t="s">
        <v>48</v>
      </c>
      <c r="H628" s="36" t="s">
        <v>1424</v>
      </c>
      <c r="I628" s="11">
        <v>44.24</v>
      </c>
      <c r="J628" s="36" t="s">
        <v>51</v>
      </c>
      <c r="K628" s="36" t="s">
        <v>90</v>
      </c>
      <c r="L628" s="10" t="s">
        <v>1466</v>
      </c>
      <c r="M628" s="11">
        <v>21</v>
      </c>
      <c r="N628" s="21">
        <v>45022</v>
      </c>
      <c r="O628" s="20">
        <v>9.930555555911269E-2</v>
      </c>
      <c r="P628" s="20">
        <v>0.1756944444423425</v>
      </c>
      <c r="Q628" s="20">
        <v>8.6805555549896482E-2</v>
      </c>
      <c r="R628" s="20">
        <v>2.5694444444444443E-2</v>
      </c>
      <c r="S628" s="20">
        <v>5.0694444438785374E-2</v>
      </c>
      <c r="T628" s="10" t="s">
        <v>1400</v>
      </c>
    </row>
    <row r="629" spans="1:20">
      <c r="A629" s="12">
        <v>628</v>
      </c>
      <c r="B629" s="36" t="s">
        <v>140</v>
      </c>
      <c r="C629" s="12">
        <v>1</v>
      </c>
      <c r="D629" s="20">
        <v>45022.006249999999</v>
      </c>
      <c r="E629" s="20">
        <v>45022.067361111112</v>
      </c>
      <c r="F629" s="36" t="s">
        <v>78</v>
      </c>
      <c r="G629" s="36" t="s">
        <v>74</v>
      </c>
      <c r="H629" s="36" t="s">
        <v>1424</v>
      </c>
      <c r="I629" s="11">
        <v>15.03</v>
      </c>
      <c r="J629" s="36" t="s">
        <v>55</v>
      </c>
      <c r="K629" s="36" t="s">
        <v>60</v>
      </c>
      <c r="L629" s="10" t="s">
        <v>1883</v>
      </c>
      <c r="M629" s="11">
        <v>168</v>
      </c>
      <c r="N629" s="21">
        <v>45022</v>
      </c>
      <c r="O629" s="20">
        <v>6.2499999985448085E-3</v>
      </c>
      <c r="P629" s="20">
        <v>6.7361111112404615E-2</v>
      </c>
      <c r="Q629" s="20">
        <v>6.1111111113859806E-2</v>
      </c>
      <c r="R629" s="20">
        <v>2.9861111111111113E-2</v>
      </c>
      <c r="S629" s="20">
        <v>3.125000000274869E-2</v>
      </c>
      <c r="T629" s="10" t="s">
        <v>1400</v>
      </c>
    </row>
    <row r="630" spans="1:20">
      <c r="A630" s="12">
        <v>629</v>
      </c>
      <c r="B630" s="36" t="s">
        <v>534</v>
      </c>
      <c r="C630" s="12">
        <v>2</v>
      </c>
      <c r="D630" s="20">
        <v>45022.088194444441</v>
      </c>
      <c r="E630" s="20">
        <v>45022.246527777781</v>
      </c>
      <c r="F630" s="36" t="s">
        <v>40</v>
      </c>
      <c r="G630" s="36" t="s">
        <v>41</v>
      </c>
      <c r="H630" s="36" t="s">
        <v>1423</v>
      </c>
      <c r="I630" s="11">
        <v>26.07</v>
      </c>
      <c r="J630" s="36" t="s">
        <v>51</v>
      </c>
      <c r="K630" s="36" t="s">
        <v>76</v>
      </c>
      <c r="L630" s="10" t="s">
        <v>1884</v>
      </c>
      <c r="M630" s="11">
        <v>130</v>
      </c>
      <c r="N630" s="21">
        <v>45022</v>
      </c>
      <c r="O630" s="20">
        <v>8.819444444088731E-2</v>
      </c>
      <c r="P630" s="20">
        <v>0.24652777778101154</v>
      </c>
      <c r="Q630" s="20">
        <v>0.16875000000679088</v>
      </c>
      <c r="R630" s="20">
        <v>5.8333333333333334E-2</v>
      </c>
      <c r="S630" s="20">
        <v>0.10000000000679088</v>
      </c>
      <c r="T630" s="10" t="s">
        <v>1400</v>
      </c>
    </row>
    <row r="631" spans="1:20">
      <c r="A631" s="12">
        <v>630</v>
      </c>
      <c r="B631" s="36" t="s">
        <v>876</v>
      </c>
      <c r="C631" s="12">
        <v>2</v>
      </c>
      <c r="D631" s="20">
        <v>45022.001388888886</v>
      </c>
      <c r="E631" s="20">
        <v>45022.117361111108</v>
      </c>
      <c r="F631" s="36" t="s">
        <v>47</v>
      </c>
      <c r="G631" s="36" t="s">
        <v>48</v>
      </c>
      <c r="H631" s="36" t="s">
        <v>1423</v>
      </c>
      <c r="I631" s="11">
        <v>36.619999999999997</v>
      </c>
      <c r="J631" s="36" t="s">
        <v>44</v>
      </c>
      <c r="K631" s="36" t="s">
        <v>56</v>
      </c>
      <c r="L631" s="10" t="s">
        <v>1885</v>
      </c>
      <c r="M631" s="11">
        <v>182</v>
      </c>
      <c r="N631" s="21">
        <v>45022</v>
      </c>
      <c r="O631" s="20">
        <v>1.3888888861401938E-3</v>
      </c>
      <c r="P631" s="20">
        <v>0.11736111110803904</v>
      </c>
      <c r="Q631" s="20">
        <v>0.11597222222189885</v>
      </c>
      <c r="R631" s="20">
        <v>5.2083333333333336E-2</v>
      </c>
      <c r="S631" s="20">
        <v>6.3888888888565504E-2</v>
      </c>
      <c r="T631" s="10" t="s">
        <v>1400</v>
      </c>
    </row>
    <row r="632" spans="1:20">
      <c r="A632" s="12">
        <v>631</v>
      </c>
      <c r="B632" s="36" t="s">
        <v>375</v>
      </c>
      <c r="C632" s="12">
        <v>1</v>
      </c>
      <c r="D632" s="20">
        <v>45022.01458333333</v>
      </c>
      <c r="E632" s="20">
        <v>45022.118750000001</v>
      </c>
      <c r="F632" s="36" t="s">
        <v>47</v>
      </c>
      <c r="G632" s="36" t="s">
        <v>41</v>
      </c>
      <c r="H632" s="36" t="s">
        <v>1424</v>
      </c>
      <c r="I632" s="11">
        <v>39.71</v>
      </c>
      <c r="J632" s="36" t="s">
        <v>55</v>
      </c>
      <c r="K632" s="36" t="s">
        <v>64</v>
      </c>
      <c r="L632" s="10" t="s">
        <v>1577</v>
      </c>
      <c r="M632" s="11">
        <v>66</v>
      </c>
      <c r="N632" s="21">
        <v>45022</v>
      </c>
      <c r="O632" s="20">
        <v>1.4583333329937886E-2</v>
      </c>
      <c r="P632" s="20">
        <v>0.11875000000145519</v>
      </c>
      <c r="Q632" s="20">
        <v>0.10416666667151731</v>
      </c>
      <c r="R632" s="20">
        <v>3.1944444444444442E-2</v>
      </c>
      <c r="S632" s="20">
        <v>7.2222222227072863E-2</v>
      </c>
      <c r="T632" s="10" t="s">
        <v>1400</v>
      </c>
    </row>
    <row r="633" spans="1:20">
      <c r="A633" s="12">
        <v>632</v>
      </c>
      <c r="B633" s="36" t="s">
        <v>1237</v>
      </c>
      <c r="C633" s="12">
        <v>2</v>
      </c>
      <c r="D633" s="20">
        <v>45022.010416666664</v>
      </c>
      <c r="E633" s="20">
        <v>45022.121527777781</v>
      </c>
      <c r="F633" s="36" t="s">
        <v>78</v>
      </c>
      <c r="G633" s="36" t="s">
        <v>74</v>
      </c>
      <c r="H633" s="36" t="s">
        <v>1424</v>
      </c>
      <c r="I633" s="11">
        <v>22.41</v>
      </c>
      <c r="J633" s="36" t="s">
        <v>44</v>
      </c>
      <c r="K633" s="36" t="s">
        <v>90</v>
      </c>
      <c r="L633" s="10" t="s">
        <v>1886</v>
      </c>
      <c r="M633" s="11">
        <v>129</v>
      </c>
      <c r="N633" s="21">
        <v>45022</v>
      </c>
      <c r="O633" s="20">
        <v>1.0416666664241347E-2</v>
      </c>
      <c r="P633" s="20">
        <v>0.12152777778101154</v>
      </c>
      <c r="Q633" s="20">
        <v>0.11111111111677019</v>
      </c>
      <c r="R633" s="20">
        <v>6.1111111111111109E-2</v>
      </c>
      <c r="S633" s="20">
        <v>5.0000000005659073E-2</v>
      </c>
      <c r="T633" s="10" t="s">
        <v>1400</v>
      </c>
    </row>
    <row r="634" spans="1:20">
      <c r="A634" s="12">
        <v>633</v>
      </c>
      <c r="B634" s="36" t="s">
        <v>1239</v>
      </c>
      <c r="C634" s="12">
        <v>5</v>
      </c>
      <c r="D634" s="20">
        <v>45022.154861111114</v>
      </c>
      <c r="E634" s="20">
        <v>45022.227777777778</v>
      </c>
      <c r="F634" s="36" t="s">
        <v>78</v>
      </c>
      <c r="G634" s="36" t="s">
        <v>48</v>
      </c>
      <c r="H634" s="36" t="s">
        <v>1424</v>
      </c>
      <c r="I634" s="11">
        <v>11.19</v>
      </c>
      <c r="J634" s="36" t="s">
        <v>55</v>
      </c>
      <c r="K634" s="36" t="s">
        <v>56</v>
      </c>
      <c r="L634" s="10" t="s">
        <v>1887</v>
      </c>
      <c r="M634" s="11">
        <v>236</v>
      </c>
      <c r="N634" s="21">
        <v>45022</v>
      </c>
      <c r="O634" s="20">
        <v>0.15486111111385981</v>
      </c>
      <c r="P634" s="20">
        <v>0.22777777777810115</v>
      </c>
      <c r="Q634" s="20">
        <v>7.2916666664241347E-2</v>
      </c>
      <c r="R634" s="20">
        <v>0.10347222222222222</v>
      </c>
      <c r="S634" s="20">
        <v>0</v>
      </c>
      <c r="T634" s="10" t="s">
        <v>1401</v>
      </c>
    </row>
    <row r="635" spans="1:20">
      <c r="A635" s="12">
        <v>634</v>
      </c>
      <c r="B635" s="36" t="s">
        <v>995</v>
      </c>
      <c r="C635" s="12">
        <v>1</v>
      </c>
      <c r="D635" s="20">
        <v>45022.002083333333</v>
      </c>
      <c r="E635" s="20">
        <v>45022.15</v>
      </c>
      <c r="F635" s="36" t="s">
        <v>105</v>
      </c>
      <c r="G635" s="36" t="s">
        <v>74</v>
      </c>
      <c r="H635" s="36" t="s">
        <v>1424</v>
      </c>
      <c r="I635" s="11">
        <v>29.25</v>
      </c>
      <c r="J635" s="36" t="s">
        <v>55</v>
      </c>
      <c r="K635" s="36" t="s">
        <v>137</v>
      </c>
      <c r="L635" s="10" t="s">
        <v>1888</v>
      </c>
      <c r="M635" s="11">
        <v>344</v>
      </c>
      <c r="N635" s="21">
        <v>45022</v>
      </c>
      <c r="O635" s="20">
        <v>2.0833333328482695E-3</v>
      </c>
      <c r="P635" s="20">
        <v>0.15000000000145519</v>
      </c>
      <c r="Q635" s="20">
        <v>0.14791666666860692</v>
      </c>
      <c r="R635" s="20">
        <v>0.10902777777777778</v>
      </c>
      <c r="S635" s="20">
        <v>3.8888888890829143E-2</v>
      </c>
      <c r="T635" s="10" t="s">
        <v>1400</v>
      </c>
    </row>
    <row r="636" spans="1:20">
      <c r="A636" s="12">
        <v>635</v>
      </c>
      <c r="B636" s="36" t="s">
        <v>377</v>
      </c>
      <c r="C636" s="12">
        <v>2</v>
      </c>
      <c r="D636" s="20">
        <v>45022.011805555558</v>
      </c>
      <c r="E636" s="20">
        <v>45022.12777777778</v>
      </c>
      <c r="F636" s="36" t="s">
        <v>58</v>
      </c>
      <c r="G636" s="36" t="s">
        <v>48</v>
      </c>
      <c r="H636" s="36" t="s">
        <v>1424</v>
      </c>
      <c r="I636" s="11">
        <v>22.15</v>
      </c>
      <c r="J636" s="36" t="s">
        <v>44</v>
      </c>
      <c r="K636" s="36" t="s">
        <v>1427</v>
      </c>
      <c r="L636" s="10" t="s">
        <v>1442</v>
      </c>
      <c r="M636" s="11">
        <v>58</v>
      </c>
      <c r="N636" s="21">
        <v>45022</v>
      </c>
      <c r="O636" s="20">
        <v>1.1805555557657499E-2</v>
      </c>
      <c r="P636" s="20">
        <v>0.12777777777955635</v>
      </c>
      <c r="Q636" s="20">
        <v>0.11597222222189885</v>
      </c>
      <c r="R636" s="20">
        <v>1.7361111111111112E-2</v>
      </c>
      <c r="S636" s="20">
        <v>9.8611111110787741E-2</v>
      </c>
      <c r="T636" s="10" t="s">
        <v>1400</v>
      </c>
    </row>
    <row r="637" spans="1:20">
      <c r="A637" s="12">
        <v>636</v>
      </c>
      <c r="B637" s="36" t="s">
        <v>1242</v>
      </c>
      <c r="C637" s="12">
        <v>3</v>
      </c>
      <c r="D637" s="20">
        <v>45022.149305555555</v>
      </c>
      <c r="E637" s="20">
        <v>45022.241666666669</v>
      </c>
      <c r="F637" s="36" t="s">
        <v>47</v>
      </c>
      <c r="G637" s="36" t="s">
        <v>41</v>
      </c>
      <c r="H637" s="36" t="s">
        <v>1423</v>
      </c>
      <c r="I637" s="11">
        <v>32.86</v>
      </c>
      <c r="J637" s="36" t="s">
        <v>44</v>
      </c>
      <c r="K637" s="36" t="s">
        <v>90</v>
      </c>
      <c r="L637" s="10" t="s">
        <v>1889</v>
      </c>
      <c r="M637" s="11">
        <v>126</v>
      </c>
      <c r="N637" s="21">
        <v>45022</v>
      </c>
      <c r="O637" s="20">
        <v>0.14930555555474712</v>
      </c>
      <c r="P637" s="20">
        <v>0.24166666666860692</v>
      </c>
      <c r="Q637" s="20">
        <v>9.2361111113859806E-2</v>
      </c>
      <c r="R637" s="20">
        <v>0.10486111111111111</v>
      </c>
      <c r="S637" s="20">
        <v>0</v>
      </c>
      <c r="T637" s="10" t="s">
        <v>1401</v>
      </c>
    </row>
    <row r="638" spans="1:20">
      <c r="A638" s="12">
        <v>637</v>
      </c>
      <c r="B638" s="36" t="s">
        <v>1244</v>
      </c>
      <c r="C638" s="12">
        <v>3</v>
      </c>
      <c r="D638" s="20">
        <v>45022.079861111109</v>
      </c>
      <c r="E638" s="20">
        <v>45022.188888888886</v>
      </c>
      <c r="F638" s="36" t="s">
        <v>40</v>
      </c>
      <c r="G638" s="36" t="s">
        <v>48</v>
      </c>
      <c r="H638" s="36" t="s">
        <v>1424</v>
      </c>
      <c r="I638" s="11">
        <v>36.58</v>
      </c>
      <c r="J638" s="36" t="s">
        <v>55</v>
      </c>
      <c r="K638" s="36" t="s">
        <v>90</v>
      </c>
      <c r="L638" s="10" t="s">
        <v>1890</v>
      </c>
      <c r="M638" s="11">
        <v>117</v>
      </c>
      <c r="N638" s="21">
        <v>45022</v>
      </c>
      <c r="O638" s="20">
        <v>7.9861111109494232E-2</v>
      </c>
      <c r="P638" s="20">
        <v>0.18888888888614019</v>
      </c>
      <c r="Q638" s="20">
        <v>0.10902777777664596</v>
      </c>
      <c r="R638" s="20">
        <v>4.2361111111111113E-2</v>
      </c>
      <c r="S638" s="20">
        <v>6.6666666665534849E-2</v>
      </c>
      <c r="T638" s="10" t="s">
        <v>1400</v>
      </c>
    </row>
    <row r="639" spans="1:20">
      <c r="A639" s="12">
        <v>638</v>
      </c>
      <c r="B639" s="36" t="s">
        <v>131</v>
      </c>
      <c r="C639" s="12">
        <v>6</v>
      </c>
      <c r="D639" s="20">
        <v>45022.037499999999</v>
      </c>
      <c r="E639" s="20">
        <v>45022.094444444447</v>
      </c>
      <c r="F639" s="36" t="s">
        <v>78</v>
      </c>
      <c r="G639" s="36" t="s">
        <v>41</v>
      </c>
      <c r="H639" s="36" t="s">
        <v>1424</v>
      </c>
      <c r="I639" s="11">
        <v>30.71</v>
      </c>
      <c r="J639" s="36" t="s">
        <v>51</v>
      </c>
      <c r="K639" s="36" t="s">
        <v>76</v>
      </c>
      <c r="L639" s="10" t="s">
        <v>1465</v>
      </c>
      <c r="M639" s="11">
        <v>90</v>
      </c>
      <c r="N639" s="21">
        <v>45022</v>
      </c>
      <c r="O639" s="20">
        <v>3.7499999998544808E-2</v>
      </c>
      <c r="P639" s="20">
        <v>9.4444444446708076E-2</v>
      </c>
      <c r="Q639" s="20">
        <v>6.7361111114829939E-2</v>
      </c>
      <c r="R639" s="20">
        <v>3.0555555555555555E-2</v>
      </c>
      <c r="S639" s="20">
        <v>2.6388888892607709E-2</v>
      </c>
      <c r="T639" s="10" t="s">
        <v>1400</v>
      </c>
    </row>
    <row r="640" spans="1:20">
      <c r="A640" s="12">
        <v>639</v>
      </c>
      <c r="B640" s="36" t="s">
        <v>1246</v>
      </c>
      <c r="C640" s="12">
        <v>4</v>
      </c>
      <c r="D640" s="20">
        <v>45022.095138888886</v>
      </c>
      <c r="E640" s="20">
        <v>45022.22152777778</v>
      </c>
      <c r="F640" s="36" t="s">
        <v>58</v>
      </c>
      <c r="G640" s="36" t="s">
        <v>41</v>
      </c>
      <c r="H640" s="36" t="s">
        <v>1424</v>
      </c>
      <c r="I640" s="11">
        <v>18.97</v>
      </c>
      <c r="J640" s="36" t="s">
        <v>55</v>
      </c>
      <c r="K640" s="36" t="s">
        <v>1426</v>
      </c>
      <c r="L640" s="10" t="s">
        <v>1891</v>
      </c>
      <c r="M640" s="11">
        <v>152</v>
      </c>
      <c r="N640" s="21">
        <v>45022</v>
      </c>
      <c r="O640" s="20">
        <v>9.5138888886140194E-2</v>
      </c>
      <c r="P640" s="20">
        <v>0.22152777777955635</v>
      </c>
      <c r="Q640" s="20">
        <v>0.12638888889341615</v>
      </c>
      <c r="R640" s="20">
        <v>9.4444444444444442E-2</v>
      </c>
      <c r="S640" s="20">
        <v>3.1944444448971709E-2</v>
      </c>
      <c r="T640" s="10" t="s">
        <v>1400</v>
      </c>
    </row>
    <row r="641" spans="1:20">
      <c r="A641" s="12">
        <v>640</v>
      </c>
      <c r="B641" s="36" t="s">
        <v>1248</v>
      </c>
      <c r="C641" s="12">
        <v>3</v>
      </c>
      <c r="D641" s="20">
        <v>45022.02847222222</v>
      </c>
      <c r="E641" s="20">
        <v>45022.076388888891</v>
      </c>
      <c r="F641" s="36" t="s">
        <v>78</v>
      </c>
      <c r="G641" s="36" t="s">
        <v>48</v>
      </c>
      <c r="H641" s="36" t="s">
        <v>1423</v>
      </c>
      <c r="I641" s="11">
        <v>49.29</v>
      </c>
      <c r="J641" s="36" t="s">
        <v>44</v>
      </c>
      <c r="K641" s="36" t="s">
        <v>137</v>
      </c>
      <c r="L641" s="10" t="s">
        <v>1892</v>
      </c>
      <c r="M641" s="11">
        <v>219</v>
      </c>
      <c r="N641" s="21">
        <v>45022</v>
      </c>
      <c r="O641" s="20">
        <v>2.8472222220443655E-2</v>
      </c>
      <c r="P641" s="20">
        <v>7.6388888890505768E-2</v>
      </c>
      <c r="Q641" s="20">
        <v>4.7916666670062114E-2</v>
      </c>
      <c r="R641" s="20">
        <v>5.2083333333333336E-2</v>
      </c>
      <c r="S641" s="20">
        <v>0</v>
      </c>
      <c r="T641" s="10" t="s">
        <v>1401</v>
      </c>
    </row>
    <row r="642" spans="1:20">
      <c r="A642" s="12">
        <v>641</v>
      </c>
      <c r="B642" s="36" t="s">
        <v>1250</v>
      </c>
      <c r="C642" s="12">
        <v>4</v>
      </c>
      <c r="D642" s="20">
        <v>45022.047222222223</v>
      </c>
      <c r="E642" s="20">
        <v>45022.161111111112</v>
      </c>
      <c r="F642" s="36" t="s">
        <v>105</v>
      </c>
      <c r="G642" s="36" t="s">
        <v>48</v>
      </c>
      <c r="H642" s="36" t="s">
        <v>1423</v>
      </c>
      <c r="I642" s="11">
        <v>39.68</v>
      </c>
      <c r="J642" s="36" t="s">
        <v>55</v>
      </c>
      <c r="K642" s="36" t="s">
        <v>90</v>
      </c>
      <c r="L642" s="10" t="s">
        <v>1893</v>
      </c>
      <c r="M642" s="11">
        <v>208</v>
      </c>
      <c r="N642" s="21">
        <v>45022</v>
      </c>
      <c r="O642" s="20">
        <v>4.7222222223354038E-2</v>
      </c>
      <c r="P642" s="20">
        <v>0.16111111111240461</v>
      </c>
      <c r="Q642" s="20">
        <v>0.11388888888905058</v>
      </c>
      <c r="R642" s="20">
        <v>5.1388888888888887E-2</v>
      </c>
      <c r="S642" s="20">
        <v>6.250000000016169E-2</v>
      </c>
      <c r="T642" s="10" t="s">
        <v>1400</v>
      </c>
    </row>
    <row r="643" spans="1:20">
      <c r="A643" s="12">
        <v>642</v>
      </c>
      <c r="B643" s="36" t="s">
        <v>1252</v>
      </c>
      <c r="C643" s="12">
        <v>1</v>
      </c>
      <c r="D643" s="20">
        <v>45022.10833333333</v>
      </c>
      <c r="E643" s="20">
        <v>45022.224999999999</v>
      </c>
      <c r="F643" s="36" t="s">
        <v>58</v>
      </c>
      <c r="G643" s="36" t="s">
        <v>48</v>
      </c>
      <c r="H643" s="36" t="s">
        <v>1424</v>
      </c>
      <c r="I643" s="11">
        <v>11.11</v>
      </c>
      <c r="J643" s="36" t="s">
        <v>51</v>
      </c>
      <c r="K643" s="36" t="s">
        <v>76</v>
      </c>
      <c r="L643" s="10" t="s">
        <v>1894</v>
      </c>
      <c r="M643" s="11">
        <v>176</v>
      </c>
      <c r="N643" s="21">
        <v>45022</v>
      </c>
      <c r="O643" s="20">
        <v>0.10833333332993789</v>
      </c>
      <c r="P643" s="20">
        <v>0.22499999999854481</v>
      </c>
      <c r="Q643" s="20">
        <v>0.12708333333527358</v>
      </c>
      <c r="R643" s="20">
        <v>5.6250000000000001E-2</v>
      </c>
      <c r="S643" s="20">
        <v>6.0416666668606928E-2</v>
      </c>
      <c r="T643" s="10" t="s">
        <v>1400</v>
      </c>
    </row>
    <row r="644" spans="1:20">
      <c r="A644" s="12">
        <v>643</v>
      </c>
      <c r="B644" s="36" t="s">
        <v>380</v>
      </c>
      <c r="C644" s="12">
        <v>2</v>
      </c>
      <c r="D644" s="20">
        <v>45022.011805555558</v>
      </c>
      <c r="E644" s="20">
        <v>45022.080555555556</v>
      </c>
      <c r="F644" s="36" t="s">
        <v>58</v>
      </c>
      <c r="G644" s="36" t="s">
        <v>74</v>
      </c>
      <c r="H644" s="36" t="s">
        <v>1423</v>
      </c>
      <c r="I644" s="11">
        <v>28.81</v>
      </c>
      <c r="J644" s="36" t="s">
        <v>51</v>
      </c>
      <c r="K644" s="36" t="s">
        <v>82</v>
      </c>
      <c r="L644" s="10" t="s">
        <v>1625</v>
      </c>
      <c r="M644" s="11">
        <v>33</v>
      </c>
      <c r="N644" s="21">
        <v>45022</v>
      </c>
      <c r="O644" s="20">
        <v>1.1805555557657499E-2</v>
      </c>
      <c r="P644" s="20">
        <v>8.0555555556202307E-2</v>
      </c>
      <c r="Q644" s="20">
        <v>7.916666666521148E-2</v>
      </c>
      <c r="R644" s="20">
        <v>1.2500000000000001E-2</v>
      </c>
      <c r="S644" s="20">
        <v>5.6249999998544811E-2</v>
      </c>
      <c r="T644" s="10" t="s">
        <v>1400</v>
      </c>
    </row>
    <row r="645" spans="1:20">
      <c r="A645" s="12">
        <v>644</v>
      </c>
      <c r="B645" s="36" t="s">
        <v>382</v>
      </c>
      <c r="C645" s="12">
        <v>6</v>
      </c>
      <c r="D645" s="20">
        <v>45022.155555555553</v>
      </c>
      <c r="E645" s="20">
        <v>45022.298611111109</v>
      </c>
      <c r="F645" s="36" t="s">
        <v>105</v>
      </c>
      <c r="G645" s="36" t="s">
        <v>48</v>
      </c>
      <c r="H645" s="36" t="s">
        <v>1423</v>
      </c>
      <c r="I645" s="11">
        <v>13.86</v>
      </c>
      <c r="J645" s="36" t="s">
        <v>55</v>
      </c>
      <c r="K645" s="36" t="s">
        <v>90</v>
      </c>
      <c r="L645" s="10" t="s">
        <v>1509</v>
      </c>
      <c r="M645" s="11">
        <v>93</v>
      </c>
      <c r="N645" s="21">
        <v>45022</v>
      </c>
      <c r="O645" s="20">
        <v>0.15555555555329192</v>
      </c>
      <c r="P645" s="20">
        <v>0.29861111110949423</v>
      </c>
      <c r="Q645" s="20">
        <v>0.14305555555620231</v>
      </c>
      <c r="R645" s="20">
        <v>3.5416666666666666E-2</v>
      </c>
      <c r="S645" s="20">
        <v>0.10763888888953566</v>
      </c>
      <c r="T645" s="10" t="s">
        <v>1400</v>
      </c>
    </row>
    <row r="646" spans="1:20">
      <c r="A646" s="12">
        <v>645</v>
      </c>
      <c r="B646" s="36" t="s">
        <v>985</v>
      </c>
      <c r="C646" s="12">
        <v>6</v>
      </c>
      <c r="D646" s="20">
        <v>45022.118055555555</v>
      </c>
      <c r="E646" s="20">
        <v>45022.267361111109</v>
      </c>
      <c r="F646" s="36" t="s">
        <v>78</v>
      </c>
      <c r="G646" s="36" t="s">
        <v>41</v>
      </c>
      <c r="H646" s="36" t="s">
        <v>49</v>
      </c>
      <c r="I646" s="11">
        <v>40.03</v>
      </c>
      <c r="J646" s="36" t="s">
        <v>44</v>
      </c>
      <c r="K646" s="36" t="s">
        <v>56</v>
      </c>
      <c r="L646" s="10" t="s">
        <v>1895</v>
      </c>
      <c r="M646" s="11">
        <v>180</v>
      </c>
      <c r="N646" s="21">
        <v>45022</v>
      </c>
      <c r="O646" s="20">
        <v>0.11805555555474712</v>
      </c>
      <c r="P646" s="20">
        <v>0.26736111110949423</v>
      </c>
      <c r="Q646" s="20">
        <v>0.14930555555474712</v>
      </c>
      <c r="R646" s="20">
        <v>6.7361111111111108E-2</v>
      </c>
      <c r="S646" s="20">
        <v>8.1944444443636022E-2</v>
      </c>
      <c r="T646" s="10" t="s">
        <v>1400</v>
      </c>
    </row>
    <row r="647" spans="1:20">
      <c r="A647" s="12">
        <v>646</v>
      </c>
      <c r="B647" s="36" t="s">
        <v>384</v>
      </c>
      <c r="C647" s="12">
        <v>2</v>
      </c>
      <c r="D647" s="20">
        <v>45022.165972222225</v>
      </c>
      <c r="E647" s="20">
        <v>45022.276388888888</v>
      </c>
      <c r="F647" s="36" t="s">
        <v>58</v>
      </c>
      <c r="G647" s="36" t="s">
        <v>48</v>
      </c>
      <c r="H647" s="36" t="s">
        <v>1423</v>
      </c>
      <c r="I647" s="11">
        <v>12.59</v>
      </c>
      <c r="J647" s="36" t="s">
        <v>44</v>
      </c>
      <c r="K647" s="36" t="s">
        <v>56</v>
      </c>
      <c r="L647" s="10" t="s">
        <v>1435</v>
      </c>
      <c r="M647" s="11">
        <v>70</v>
      </c>
      <c r="N647" s="21">
        <v>45022</v>
      </c>
      <c r="O647" s="20">
        <v>0.16597222222480923</v>
      </c>
      <c r="P647" s="20">
        <v>0.27638888888759539</v>
      </c>
      <c r="Q647" s="20">
        <v>0.11041666666278616</v>
      </c>
      <c r="R647" s="20">
        <v>2.5000000000000001E-2</v>
      </c>
      <c r="S647" s="20">
        <v>8.5416666662786161E-2</v>
      </c>
      <c r="T647" s="10" t="s">
        <v>1400</v>
      </c>
    </row>
    <row r="648" spans="1:20">
      <c r="A648" s="12">
        <v>647</v>
      </c>
      <c r="B648" s="36" t="s">
        <v>1255</v>
      </c>
      <c r="C648" s="12">
        <v>2</v>
      </c>
      <c r="D648" s="20">
        <v>45022.121527777781</v>
      </c>
      <c r="E648" s="20">
        <v>45022.267361111109</v>
      </c>
      <c r="F648" s="36" t="s">
        <v>58</v>
      </c>
      <c r="G648" s="36" t="s">
        <v>48</v>
      </c>
      <c r="H648" s="36" t="s">
        <v>1424</v>
      </c>
      <c r="I648" s="11">
        <v>42.79</v>
      </c>
      <c r="J648" s="36" t="s">
        <v>55</v>
      </c>
      <c r="K648" s="36" t="s">
        <v>56</v>
      </c>
      <c r="L648" s="10" t="s">
        <v>1896</v>
      </c>
      <c r="M648" s="11">
        <v>98</v>
      </c>
      <c r="N648" s="21">
        <v>45022</v>
      </c>
      <c r="O648" s="20">
        <v>0.12152777778101154</v>
      </c>
      <c r="P648" s="20">
        <v>0.26736111110949423</v>
      </c>
      <c r="Q648" s="20">
        <v>0.14583333332848269</v>
      </c>
      <c r="R648" s="20">
        <v>2.7083333333333334E-2</v>
      </c>
      <c r="S648" s="20">
        <v>0.11874999999514935</v>
      </c>
      <c r="T648" s="10" t="s">
        <v>1400</v>
      </c>
    </row>
    <row r="649" spans="1:20">
      <c r="A649" s="12">
        <v>648</v>
      </c>
      <c r="B649" s="36" t="s">
        <v>386</v>
      </c>
      <c r="C649" s="12">
        <v>1</v>
      </c>
      <c r="D649" s="20">
        <v>45022.124305555553</v>
      </c>
      <c r="E649" s="20">
        <v>45022.204861111109</v>
      </c>
      <c r="F649" s="36" t="s">
        <v>58</v>
      </c>
      <c r="G649" s="36" t="s">
        <v>41</v>
      </c>
      <c r="H649" s="36" t="s">
        <v>1424</v>
      </c>
      <c r="I649" s="11">
        <v>17.43</v>
      </c>
      <c r="J649" s="36" t="s">
        <v>44</v>
      </c>
      <c r="K649" s="36" t="s">
        <v>52</v>
      </c>
      <c r="L649" s="10" t="s">
        <v>1445</v>
      </c>
      <c r="M649" s="11">
        <v>56</v>
      </c>
      <c r="N649" s="21">
        <v>45022</v>
      </c>
      <c r="O649" s="20">
        <v>0.12430555555329192</v>
      </c>
      <c r="P649" s="20">
        <v>0.20486111110949423</v>
      </c>
      <c r="Q649" s="20">
        <v>8.0555555556202307E-2</v>
      </c>
      <c r="R649" s="20">
        <v>3.2638888888888891E-2</v>
      </c>
      <c r="S649" s="20">
        <v>4.7916666667313423E-2</v>
      </c>
      <c r="T649" s="10" t="s">
        <v>1400</v>
      </c>
    </row>
    <row r="650" spans="1:20">
      <c r="A650" s="12">
        <v>649</v>
      </c>
      <c r="B650" s="36" t="s">
        <v>1257</v>
      </c>
      <c r="C650" s="12">
        <v>1</v>
      </c>
      <c r="D650" s="20">
        <v>45022.038194444445</v>
      </c>
      <c r="E650" s="20">
        <v>45022.15625</v>
      </c>
      <c r="F650" s="36" t="s">
        <v>47</v>
      </c>
      <c r="G650" s="36" t="s">
        <v>48</v>
      </c>
      <c r="H650" s="36" t="s">
        <v>49</v>
      </c>
      <c r="I650" s="11">
        <v>15.98</v>
      </c>
      <c r="J650" s="36" t="s">
        <v>51</v>
      </c>
      <c r="K650" s="36" t="s">
        <v>103</v>
      </c>
      <c r="L650" s="10" t="s">
        <v>1897</v>
      </c>
      <c r="M650" s="11">
        <v>256</v>
      </c>
      <c r="N650" s="21">
        <v>45022</v>
      </c>
      <c r="O650" s="20">
        <v>3.8194444445252884E-2</v>
      </c>
      <c r="P650" s="20">
        <v>0.15625</v>
      </c>
      <c r="Q650" s="20">
        <v>0.12847222222141377</v>
      </c>
      <c r="R650" s="20">
        <v>7.5694444444444439E-2</v>
      </c>
      <c r="S650" s="20">
        <v>4.2361111110302677E-2</v>
      </c>
      <c r="T650" s="10" t="s">
        <v>1400</v>
      </c>
    </row>
    <row r="651" spans="1:20">
      <c r="A651" s="12">
        <v>650</v>
      </c>
      <c r="B651" s="36" t="s">
        <v>1133</v>
      </c>
      <c r="C651" s="12">
        <v>3</v>
      </c>
      <c r="D651" s="20">
        <v>45023.147916666669</v>
      </c>
      <c r="E651" s="20">
        <v>45023.209722222222</v>
      </c>
      <c r="F651" s="36" t="s">
        <v>78</v>
      </c>
      <c r="G651" s="36" t="s">
        <v>48</v>
      </c>
      <c r="H651" s="36" t="s">
        <v>1423</v>
      </c>
      <c r="I651" s="11">
        <v>38.21</v>
      </c>
      <c r="J651" s="36" t="s">
        <v>44</v>
      </c>
      <c r="K651" s="36" t="s">
        <v>76</v>
      </c>
      <c r="L651" s="10" t="s">
        <v>1898</v>
      </c>
      <c r="M651" s="11">
        <v>237</v>
      </c>
      <c r="N651" s="21">
        <v>45023</v>
      </c>
      <c r="O651" s="20">
        <v>0.14791666666860692</v>
      </c>
      <c r="P651" s="20">
        <v>0.20972222222189885</v>
      </c>
      <c r="Q651" s="20">
        <v>6.1805555553291924E-2</v>
      </c>
      <c r="R651" s="20">
        <v>5.2777777777777778E-2</v>
      </c>
      <c r="S651" s="20">
        <v>9.0277777755141397E-3</v>
      </c>
      <c r="T651" s="10" t="s">
        <v>1400</v>
      </c>
    </row>
    <row r="652" spans="1:20">
      <c r="A652" s="12">
        <v>651</v>
      </c>
      <c r="B652" s="36" t="s">
        <v>1260</v>
      </c>
      <c r="C652" s="12">
        <v>4</v>
      </c>
      <c r="D652" s="20">
        <v>45023.086111111108</v>
      </c>
      <c r="E652" s="20">
        <v>45023.238888888889</v>
      </c>
      <c r="F652" s="36" t="s">
        <v>40</v>
      </c>
      <c r="G652" s="36" t="s">
        <v>41</v>
      </c>
      <c r="H652" s="36" t="s">
        <v>1424</v>
      </c>
      <c r="I652" s="11">
        <v>20.27</v>
      </c>
      <c r="J652" s="36" t="s">
        <v>44</v>
      </c>
      <c r="K652" s="36" t="s">
        <v>76</v>
      </c>
      <c r="L652" s="10" t="s">
        <v>1899</v>
      </c>
      <c r="M652" s="11">
        <v>209</v>
      </c>
      <c r="N652" s="21">
        <v>45023</v>
      </c>
      <c r="O652" s="20">
        <v>8.611111110803904E-2</v>
      </c>
      <c r="P652" s="20">
        <v>0.23888888888905058</v>
      </c>
      <c r="Q652" s="20">
        <v>0.15277777778101154</v>
      </c>
      <c r="R652" s="20">
        <v>6.1111111111111109E-2</v>
      </c>
      <c r="S652" s="20">
        <v>9.1666666669900421E-2</v>
      </c>
      <c r="T652" s="10" t="s">
        <v>1400</v>
      </c>
    </row>
    <row r="653" spans="1:20">
      <c r="A653" s="12">
        <v>652</v>
      </c>
      <c r="B653" s="36" t="s">
        <v>1153</v>
      </c>
      <c r="C653" s="12">
        <v>5</v>
      </c>
      <c r="D653" s="20">
        <v>45023.004166666666</v>
      </c>
      <c r="E653" s="20">
        <v>45023.101388888892</v>
      </c>
      <c r="F653" s="36" t="s">
        <v>58</v>
      </c>
      <c r="G653" s="36" t="s">
        <v>48</v>
      </c>
      <c r="H653" s="36" t="s">
        <v>1423</v>
      </c>
      <c r="I653" s="11">
        <v>23.26</v>
      </c>
      <c r="J653" s="36" t="s">
        <v>51</v>
      </c>
      <c r="K653" s="36" t="s">
        <v>82</v>
      </c>
      <c r="L653" s="10" t="s">
        <v>1900</v>
      </c>
      <c r="M653" s="11">
        <v>170</v>
      </c>
      <c r="N653" s="21">
        <v>45023</v>
      </c>
      <c r="O653" s="20">
        <v>4.166666665696539E-3</v>
      </c>
      <c r="P653" s="20">
        <v>0.10138888889196096</v>
      </c>
      <c r="Q653" s="20">
        <v>0.10763888889293109</v>
      </c>
      <c r="R653" s="20">
        <v>3.4722222222222224E-2</v>
      </c>
      <c r="S653" s="20">
        <v>6.2500000004042197E-2</v>
      </c>
      <c r="T653" s="10" t="s">
        <v>1400</v>
      </c>
    </row>
    <row r="654" spans="1:20">
      <c r="A654" s="12">
        <v>653</v>
      </c>
      <c r="B654" s="36" t="s">
        <v>1262</v>
      </c>
      <c r="C654" s="12">
        <v>5</v>
      </c>
      <c r="D654" s="20">
        <v>45023.104861111111</v>
      </c>
      <c r="E654" s="20">
        <v>45023.180555555555</v>
      </c>
      <c r="F654" s="36" t="s">
        <v>105</v>
      </c>
      <c r="G654" s="36" t="s">
        <v>48</v>
      </c>
      <c r="H654" s="36" t="s">
        <v>1424</v>
      </c>
      <c r="I654" s="11">
        <v>34.33</v>
      </c>
      <c r="J654" s="36" t="s">
        <v>44</v>
      </c>
      <c r="K654" s="36" t="s">
        <v>137</v>
      </c>
      <c r="L654" s="10" t="s">
        <v>1901</v>
      </c>
      <c r="M654" s="11">
        <v>244</v>
      </c>
      <c r="N654" s="21">
        <v>45023</v>
      </c>
      <c r="O654" s="20">
        <v>0.10486111111094942</v>
      </c>
      <c r="P654" s="20">
        <v>0.18055555555474712</v>
      </c>
      <c r="Q654" s="20">
        <v>7.5694444443797693E-2</v>
      </c>
      <c r="R654" s="20">
        <v>0.10416666666666667</v>
      </c>
      <c r="S654" s="20">
        <v>0</v>
      </c>
      <c r="T654" s="10" t="s">
        <v>1401</v>
      </c>
    </row>
    <row r="655" spans="1:20">
      <c r="A655" s="12">
        <v>654</v>
      </c>
      <c r="B655" s="36" t="s">
        <v>1264</v>
      </c>
      <c r="C655" s="12">
        <v>5</v>
      </c>
      <c r="D655" s="20">
        <v>45023.001388888886</v>
      </c>
      <c r="E655" s="20">
        <v>45023.072222222225</v>
      </c>
      <c r="F655" s="36" t="s">
        <v>47</v>
      </c>
      <c r="G655" s="36" t="s">
        <v>41</v>
      </c>
      <c r="H655" s="36" t="s">
        <v>1424</v>
      </c>
      <c r="I655" s="11">
        <v>23.98</v>
      </c>
      <c r="J655" s="36" t="s">
        <v>51</v>
      </c>
      <c r="K655" s="36" t="s">
        <v>82</v>
      </c>
      <c r="L655" s="10" t="s">
        <v>1486</v>
      </c>
      <c r="M655" s="11">
        <v>42</v>
      </c>
      <c r="N655" s="21">
        <v>45023</v>
      </c>
      <c r="O655" s="20">
        <v>1.3888888861401938E-3</v>
      </c>
      <c r="P655" s="20">
        <v>7.2222222224809229E-2</v>
      </c>
      <c r="Q655" s="20">
        <v>8.1250000005335707E-2</v>
      </c>
      <c r="R655" s="20">
        <v>3.0555555555555555E-2</v>
      </c>
      <c r="S655" s="20">
        <v>4.0277777783113478E-2</v>
      </c>
      <c r="T655" s="10" t="s">
        <v>1400</v>
      </c>
    </row>
    <row r="656" spans="1:20">
      <c r="A656" s="12">
        <v>655</v>
      </c>
      <c r="B656" s="36" t="s">
        <v>388</v>
      </c>
      <c r="C656" s="12">
        <v>4</v>
      </c>
      <c r="D656" s="20">
        <v>45023.052083333336</v>
      </c>
      <c r="E656" s="20">
        <v>45023.200694444444</v>
      </c>
      <c r="F656" s="36" t="s">
        <v>47</v>
      </c>
      <c r="G656" s="36" t="s">
        <v>48</v>
      </c>
      <c r="H656" s="36" t="s">
        <v>49</v>
      </c>
      <c r="I656" s="11">
        <v>21.7</v>
      </c>
      <c r="J656" s="36" t="s">
        <v>55</v>
      </c>
      <c r="K656" s="36" t="s">
        <v>52</v>
      </c>
      <c r="L656" s="10" t="s">
        <v>1509</v>
      </c>
      <c r="M656" s="11">
        <v>93</v>
      </c>
      <c r="N656" s="21">
        <v>45023</v>
      </c>
      <c r="O656" s="20">
        <v>5.2083333335758653E-2</v>
      </c>
      <c r="P656" s="20">
        <v>0.20069444444379769</v>
      </c>
      <c r="Q656" s="20">
        <v>0.14861111110803904</v>
      </c>
      <c r="R656" s="20">
        <v>2.5000000000000001E-2</v>
      </c>
      <c r="S656" s="20">
        <v>0.12361111110803905</v>
      </c>
      <c r="T656" s="10" t="s">
        <v>1400</v>
      </c>
    </row>
    <row r="657" spans="1:20">
      <c r="A657" s="12">
        <v>656</v>
      </c>
      <c r="B657" s="36" t="s">
        <v>1266</v>
      </c>
      <c r="C657" s="12">
        <v>6</v>
      </c>
      <c r="D657" s="20">
        <v>45023.15</v>
      </c>
      <c r="E657" s="20">
        <v>45023.277777777781</v>
      </c>
      <c r="F657" s="36" t="s">
        <v>105</v>
      </c>
      <c r="G657" s="36" t="s">
        <v>41</v>
      </c>
      <c r="H657" s="36" t="s">
        <v>1424</v>
      </c>
      <c r="I657" s="11">
        <v>31.23</v>
      </c>
      <c r="J657" s="36" t="s">
        <v>55</v>
      </c>
      <c r="K657" s="36" t="s">
        <v>76</v>
      </c>
      <c r="L657" s="10" t="s">
        <v>1902</v>
      </c>
      <c r="M657" s="11">
        <v>157</v>
      </c>
      <c r="N657" s="21">
        <v>45023</v>
      </c>
      <c r="O657" s="20">
        <v>0.15000000000145519</v>
      </c>
      <c r="P657" s="20">
        <v>0.27777777778101154</v>
      </c>
      <c r="Q657" s="20">
        <v>0.12777777777955635</v>
      </c>
      <c r="R657" s="20">
        <v>7.6388888888888895E-2</v>
      </c>
      <c r="S657" s="20">
        <v>5.138888889066745E-2</v>
      </c>
      <c r="T657" s="10" t="s">
        <v>1400</v>
      </c>
    </row>
    <row r="658" spans="1:20">
      <c r="A658" s="12">
        <v>657</v>
      </c>
      <c r="B658" s="36" t="s">
        <v>1268</v>
      </c>
      <c r="C658" s="12">
        <v>2</v>
      </c>
      <c r="D658" s="20">
        <v>45023.035416666666</v>
      </c>
      <c r="E658" s="20">
        <v>45023.171527777777</v>
      </c>
      <c r="F658" s="36" t="s">
        <v>105</v>
      </c>
      <c r="G658" s="36" t="s">
        <v>48</v>
      </c>
      <c r="H658" s="36" t="s">
        <v>49</v>
      </c>
      <c r="I658" s="11">
        <v>44.2</v>
      </c>
      <c r="J658" s="36" t="s">
        <v>55</v>
      </c>
      <c r="K658" s="36" t="s">
        <v>60</v>
      </c>
      <c r="L658" s="10" t="s">
        <v>1903</v>
      </c>
      <c r="M658" s="11">
        <v>196</v>
      </c>
      <c r="N658" s="21">
        <v>45023</v>
      </c>
      <c r="O658" s="20">
        <v>3.5416666665696539E-2</v>
      </c>
      <c r="P658" s="20">
        <v>0.17152777777664596</v>
      </c>
      <c r="Q658" s="20">
        <v>0.13611111111094942</v>
      </c>
      <c r="R658" s="20">
        <v>9.3055555555555558E-2</v>
      </c>
      <c r="S658" s="20">
        <v>4.3055555555393865E-2</v>
      </c>
      <c r="T658" s="10" t="s">
        <v>1400</v>
      </c>
    </row>
    <row r="659" spans="1:20">
      <c r="A659" s="12">
        <v>658</v>
      </c>
      <c r="B659" s="36" t="s">
        <v>1270</v>
      </c>
      <c r="C659" s="12">
        <v>5</v>
      </c>
      <c r="D659" s="20">
        <v>45023.071527777778</v>
      </c>
      <c r="E659" s="20">
        <v>45023.209722222222</v>
      </c>
      <c r="F659" s="36" t="s">
        <v>47</v>
      </c>
      <c r="G659" s="36" t="s">
        <v>74</v>
      </c>
      <c r="H659" s="36" t="s">
        <v>49</v>
      </c>
      <c r="I659" s="11">
        <v>31.27</v>
      </c>
      <c r="J659" s="36" t="s">
        <v>55</v>
      </c>
      <c r="K659" s="36" t="s">
        <v>52</v>
      </c>
      <c r="L659" s="10" t="s">
        <v>1904</v>
      </c>
      <c r="M659" s="11">
        <v>86</v>
      </c>
      <c r="N659" s="21">
        <v>45023</v>
      </c>
      <c r="O659" s="20">
        <v>7.1527777778101154E-2</v>
      </c>
      <c r="P659" s="20">
        <v>0.20972222222189885</v>
      </c>
      <c r="Q659" s="20">
        <v>0.13819444444379769</v>
      </c>
      <c r="R659" s="20">
        <v>3.3333333333333333E-2</v>
      </c>
      <c r="S659" s="20">
        <v>0.10486111111046437</v>
      </c>
      <c r="T659" s="10" t="s">
        <v>1400</v>
      </c>
    </row>
    <row r="660" spans="1:20">
      <c r="A660" s="12">
        <v>659</v>
      </c>
      <c r="B660" s="36" t="s">
        <v>183</v>
      </c>
      <c r="C660" s="12">
        <v>4</v>
      </c>
      <c r="D660" s="20">
        <v>45023.118055555555</v>
      </c>
      <c r="E660" s="20">
        <v>45023.168749999997</v>
      </c>
      <c r="F660" s="36" t="s">
        <v>40</v>
      </c>
      <c r="G660" s="36" t="s">
        <v>48</v>
      </c>
      <c r="H660" s="36" t="s">
        <v>1424</v>
      </c>
      <c r="I660" s="11">
        <v>35.24</v>
      </c>
      <c r="J660" s="36" t="s">
        <v>51</v>
      </c>
      <c r="K660" s="36" t="s">
        <v>1427</v>
      </c>
      <c r="L660" s="10" t="s">
        <v>1442</v>
      </c>
      <c r="M660" s="11">
        <v>87</v>
      </c>
      <c r="N660" s="21">
        <v>45023</v>
      </c>
      <c r="O660" s="20">
        <v>0.11805555555474712</v>
      </c>
      <c r="P660" s="20">
        <v>0.16874999999708962</v>
      </c>
      <c r="Q660" s="20">
        <v>6.1111111109009165E-2</v>
      </c>
      <c r="R660" s="20">
        <v>2.1527777777777778E-2</v>
      </c>
      <c r="S660" s="20">
        <v>2.9166666664564717E-2</v>
      </c>
      <c r="T660" s="10" t="s">
        <v>1400</v>
      </c>
    </row>
    <row r="661" spans="1:20">
      <c r="A661" s="12">
        <v>660</v>
      </c>
      <c r="B661" s="36" t="s">
        <v>1272</v>
      </c>
      <c r="C661" s="12">
        <v>4</v>
      </c>
      <c r="D661" s="20">
        <v>45023.080555555556</v>
      </c>
      <c r="E661" s="20">
        <v>45023.243750000001</v>
      </c>
      <c r="F661" s="36" t="s">
        <v>58</v>
      </c>
      <c r="G661" s="36" t="s">
        <v>74</v>
      </c>
      <c r="H661" s="36" t="s">
        <v>1424</v>
      </c>
      <c r="I661" s="11">
        <v>15.91</v>
      </c>
      <c r="J661" s="36" t="s">
        <v>55</v>
      </c>
      <c r="K661" s="36" t="s">
        <v>52</v>
      </c>
      <c r="L661" s="10" t="s">
        <v>1905</v>
      </c>
      <c r="M661" s="11">
        <v>208</v>
      </c>
      <c r="N661" s="21">
        <v>45023</v>
      </c>
      <c r="O661" s="20">
        <v>8.0555555556202307E-2</v>
      </c>
      <c r="P661" s="20">
        <v>0.24375000000145519</v>
      </c>
      <c r="Q661" s="20">
        <v>0.16319444444525288</v>
      </c>
      <c r="R661" s="20">
        <v>3.125E-2</v>
      </c>
      <c r="S661" s="20">
        <v>0.13194444444525288</v>
      </c>
      <c r="T661" s="10" t="s">
        <v>1400</v>
      </c>
    </row>
    <row r="662" spans="1:20">
      <c r="A662" s="12">
        <v>661</v>
      </c>
      <c r="B662" s="36" t="s">
        <v>658</v>
      </c>
      <c r="C662" s="12">
        <v>4</v>
      </c>
      <c r="D662" s="20">
        <v>45023.140277777777</v>
      </c>
      <c r="E662" s="20">
        <v>45023.286111111112</v>
      </c>
      <c r="F662" s="36" t="s">
        <v>40</v>
      </c>
      <c r="G662" s="36" t="s">
        <v>41</v>
      </c>
      <c r="H662" s="36" t="s">
        <v>1424</v>
      </c>
      <c r="I662" s="11">
        <v>32.54</v>
      </c>
      <c r="J662" s="36" t="s">
        <v>51</v>
      </c>
      <c r="K662" s="36" t="s">
        <v>76</v>
      </c>
      <c r="L662" s="10" t="s">
        <v>1906</v>
      </c>
      <c r="M662" s="11">
        <v>206</v>
      </c>
      <c r="N662" s="21">
        <v>45023</v>
      </c>
      <c r="O662" s="20">
        <v>0.14027777777664596</v>
      </c>
      <c r="P662" s="20">
        <v>0.28611111111240461</v>
      </c>
      <c r="Q662" s="20">
        <v>0.15625000000242531</v>
      </c>
      <c r="R662" s="20">
        <v>9.375E-2</v>
      </c>
      <c r="S662" s="20">
        <v>5.2083333335758653E-2</v>
      </c>
      <c r="T662" s="10" t="s">
        <v>1400</v>
      </c>
    </row>
    <row r="663" spans="1:20">
      <c r="A663" s="12">
        <v>662</v>
      </c>
      <c r="B663" s="36" t="s">
        <v>1275</v>
      </c>
      <c r="C663" s="12">
        <v>4</v>
      </c>
      <c r="D663" s="20">
        <v>45023.084027777775</v>
      </c>
      <c r="E663" s="20">
        <v>45023.209722222222</v>
      </c>
      <c r="F663" s="36" t="s">
        <v>105</v>
      </c>
      <c r="G663" s="36" t="s">
        <v>48</v>
      </c>
      <c r="H663" s="36" t="s">
        <v>1424</v>
      </c>
      <c r="I663" s="11">
        <v>11.64</v>
      </c>
      <c r="J663" s="36" t="s">
        <v>44</v>
      </c>
      <c r="K663" s="36" t="s">
        <v>56</v>
      </c>
      <c r="L663" s="10" t="s">
        <v>1907</v>
      </c>
      <c r="M663" s="11">
        <v>133</v>
      </c>
      <c r="N663" s="21">
        <v>45023</v>
      </c>
      <c r="O663" s="20">
        <v>8.4027777775190771E-2</v>
      </c>
      <c r="P663" s="20">
        <v>0.20972222222189885</v>
      </c>
      <c r="Q663" s="20">
        <v>0.12569444444670808</v>
      </c>
      <c r="R663" s="20">
        <v>5.9027777777777776E-2</v>
      </c>
      <c r="S663" s="20">
        <v>6.6666666668930286E-2</v>
      </c>
      <c r="T663" s="10" t="s">
        <v>1400</v>
      </c>
    </row>
    <row r="664" spans="1:20">
      <c r="A664" s="12">
        <v>663</v>
      </c>
      <c r="B664" s="36" t="s">
        <v>1277</v>
      </c>
      <c r="C664" s="12">
        <v>1</v>
      </c>
      <c r="D664" s="20">
        <v>45023.04791666667</v>
      </c>
      <c r="E664" s="20">
        <v>45023.157638888886</v>
      </c>
      <c r="F664" s="36" t="s">
        <v>105</v>
      </c>
      <c r="G664" s="36" t="s">
        <v>48</v>
      </c>
      <c r="H664" s="36" t="s">
        <v>49</v>
      </c>
      <c r="I664" s="11">
        <v>41.8</v>
      </c>
      <c r="J664" s="36" t="s">
        <v>51</v>
      </c>
      <c r="K664" s="36" t="s">
        <v>1426</v>
      </c>
      <c r="L664" s="10" t="s">
        <v>1908</v>
      </c>
      <c r="M664" s="11">
        <v>114</v>
      </c>
      <c r="N664" s="21">
        <v>45023</v>
      </c>
      <c r="O664" s="20">
        <v>4.7916666670062114E-2</v>
      </c>
      <c r="P664" s="20">
        <v>0.15763888888614019</v>
      </c>
      <c r="Q664" s="20">
        <v>0.12013888888274475</v>
      </c>
      <c r="R664" s="20">
        <v>6.0416666666666667E-2</v>
      </c>
      <c r="S664" s="20">
        <v>4.9305555549411406E-2</v>
      </c>
      <c r="T664" s="10" t="s">
        <v>1400</v>
      </c>
    </row>
    <row r="665" spans="1:20">
      <c r="A665" s="12">
        <v>664</v>
      </c>
      <c r="B665" s="36" t="s">
        <v>1278</v>
      </c>
      <c r="C665" s="12">
        <v>6</v>
      </c>
      <c r="D665" s="20">
        <v>45023.065972222219</v>
      </c>
      <c r="E665" s="20">
        <v>45023.161805555559</v>
      </c>
      <c r="F665" s="36" t="s">
        <v>40</v>
      </c>
      <c r="G665" s="36" t="s">
        <v>74</v>
      </c>
      <c r="H665" s="36" t="s">
        <v>1423</v>
      </c>
      <c r="I665" s="11">
        <v>31.27</v>
      </c>
      <c r="J665" s="36" t="s">
        <v>55</v>
      </c>
      <c r="K665" s="36" t="s">
        <v>64</v>
      </c>
      <c r="L665" s="10" t="s">
        <v>1909</v>
      </c>
      <c r="M665" s="11">
        <v>122</v>
      </c>
      <c r="N665" s="21">
        <v>45023</v>
      </c>
      <c r="O665" s="20">
        <v>6.5972222218988463E-2</v>
      </c>
      <c r="P665" s="20">
        <v>0.16180555555911269</v>
      </c>
      <c r="Q665" s="20">
        <v>9.5833333340124227E-2</v>
      </c>
      <c r="R665" s="20">
        <v>6.8750000000000006E-2</v>
      </c>
      <c r="S665" s="20">
        <v>2.7083333340124222E-2</v>
      </c>
      <c r="T665" s="10" t="s">
        <v>1400</v>
      </c>
    </row>
    <row r="666" spans="1:20">
      <c r="A666" s="12">
        <v>665</v>
      </c>
      <c r="B666" s="36" t="s">
        <v>817</v>
      </c>
      <c r="C666" s="12">
        <v>1</v>
      </c>
      <c r="D666" s="20">
        <v>45023.086805555555</v>
      </c>
      <c r="E666" s="20">
        <v>45023.24722222222</v>
      </c>
      <c r="F666" s="36" t="s">
        <v>47</v>
      </c>
      <c r="G666" s="36" t="s">
        <v>48</v>
      </c>
      <c r="H666" s="36" t="s">
        <v>1424</v>
      </c>
      <c r="I666" s="11">
        <v>25.32</v>
      </c>
      <c r="J666" s="36" t="s">
        <v>51</v>
      </c>
      <c r="K666" s="36" t="s">
        <v>56</v>
      </c>
      <c r="L666" s="10" t="s">
        <v>1910</v>
      </c>
      <c r="M666" s="11">
        <v>129</v>
      </c>
      <c r="N666" s="21">
        <v>45023</v>
      </c>
      <c r="O666" s="20">
        <v>8.6805555554747116E-2</v>
      </c>
      <c r="P666" s="20">
        <v>0.24722222222044365</v>
      </c>
      <c r="Q666" s="20">
        <v>0.1708333333323632</v>
      </c>
      <c r="R666" s="20">
        <v>2.7777777777777776E-2</v>
      </c>
      <c r="S666" s="20">
        <v>0.13263888888791875</v>
      </c>
      <c r="T666" s="10" t="s">
        <v>1400</v>
      </c>
    </row>
    <row r="667" spans="1:20">
      <c r="A667" s="12">
        <v>666</v>
      </c>
      <c r="B667" s="36" t="s">
        <v>390</v>
      </c>
      <c r="C667" s="12">
        <v>4</v>
      </c>
      <c r="D667" s="20">
        <v>45023.044444444444</v>
      </c>
      <c r="E667" s="20">
        <v>45023.206250000003</v>
      </c>
      <c r="F667" s="36" t="s">
        <v>58</v>
      </c>
      <c r="G667" s="36" t="s">
        <v>48</v>
      </c>
      <c r="H667" s="36" t="s">
        <v>1424</v>
      </c>
      <c r="I667" s="11">
        <v>11.86</v>
      </c>
      <c r="J667" s="36" t="s">
        <v>44</v>
      </c>
      <c r="K667" s="36" t="s">
        <v>103</v>
      </c>
      <c r="L667" s="10" t="s">
        <v>1536</v>
      </c>
      <c r="M667" s="11">
        <v>40</v>
      </c>
      <c r="N667" s="21">
        <v>45023</v>
      </c>
      <c r="O667" s="20">
        <v>4.4444444443797693E-2</v>
      </c>
      <c r="P667" s="20">
        <v>0.20625000000291038</v>
      </c>
      <c r="Q667" s="20">
        <v>0.16180555555911269</v>
      </c>
      <c r="R667" s="20">
        <v>1.8749999999999999E-2</v>
      </c>
      <c r="S667" s="20">
        <v>0.1430555555591127</v>
      </c>
      <c r="T667" s="10" t="s">
        <v>1400</v>
      </c>
    </row>
    <row r="668" spans="1:20">
      <c r="A668" s="12">
        <v>667</v>
      </c>
      <c r="B668" s="36" t="s">
        <v>392</v>
      </c>
      <c r="C668" s="12">
        <v>5</v>
      </c>
      <c r="D668" s="20">
        <v>45023.152083333334</v>
      </c>
      <c r="E668" s="20">
        <v>45023.296527777777</v>
      </c>
      <c r="F668" s="36" t="s">
        <v>78</v>
      </c>
      <c r="G668" s="36" t="s">
        <v>48</v>
      </c>
      <c r="H668" s="36" t="s">
        <v>1424</v>
      </c>
      <c r="I668" s="11">
        <v>20.49</v>
      </c>
      <c r="J668" s="36" t="s">
        <v>55</v>
      </c>
      <c r="K668" s="36" t="s">
        <v>1427</v>
      </c>
      <c r="L668" s="10" t="s">
        <v>1468</v>
      </c>
      <c r="M668" s="11">
        <v>36</v>
      </c>
      <c r="N668" s="21">
        <v>45023</v>
      </c>
      <c r="O668" s="20">
        <v>0.15208333333430346</v>
      </c>
      <c r="P668" s="20">
        <v>0.29652777777664596</v>
      </c>
      <c r="Q668" s="20">
        <v>0.1444444444423425</v>
      </c>
      <c r="R668" s="20">
        <v>8.3333333333333332E-3</v>
      </c>
      <c r="S668" s="20">
        <v>0.13611111110900917</v>
      </c>
      <c r="T668" s="10" t="s">
        <v>1400</v>
      </c>
    </row>
    <row r="669" spans="1:20">
      <c r="A669" s="12">
        <v>668</v>
      </c>
      <c r="B669" s="36" t="s">
        <v>833</v>
      </c>
      <c r="C669" s="12">
        <v>4</v>
      </c>
      <c r="D669" s="20">
        <v>45023.071527777778</v>
      </c>
      <c r="E669" s="20">
        <v>45023.195138888892</v>
      </c>
      <c r="F669" s="36" t="s">
        <v>105</v>
      </c>
      <c r="G669" s="36" t="s">
        <v>74</v>
      </c>
      <c r="H669" s="36" t="s">
        <v>1424</v>
      </c>
      <c r="I669" s="11">
        <v>18.61</v>
      </c>
      <c r="J669" s="36" t="s">
        <v>55</v>
      </c>
      <c r="K669" s="36" t="s">
        <v>56</v>
      </c>
      <c r="L669" s="10" t="s">
        <v>1911</v>
      </c>
      <c r="M669" s="11">
        <v>201</v>
      </c>
      <c r="N669" s="21">
        <v>45023</v>
      </c>
      <c r="O669" s="20">
        <v>7.1527777778101154E-2</v>
      </c>
      <c r="P669" s="20">
        <v>0.19513888889196096</v>
      </c>
      <c r="Q669" s="20">
        <v>0.12361111111385981</v>
      </c>
      <c r="R669" s="20">
        <v>7.9861111111111105E-2</v>
      </c>
      <c r="S669" s="20">
        <v>4.3750000002748701E-2</v>
      </c>
      <c r="T669" s="10" t="s">
        <v>1400</v>
      </c>
    </row>
    <row r="670" spans="1:20">
      <c r="A670" s="12">
        <v>669</v>
      </c>
      <c r="B670" s="36" t="s">
        <v>1281</v>
      </c>
      <c r="C670" s="12">
        <v>4</v>
      </c>
      <c r="D670" s="20">
        <v>45023.042361111111</v>
      </c>
      <c r="E670" s="20">
        <v>45023.19027777778</v>
      </c>
      <c r="F670" s="36" t="s">
        <v>78</v>
      </c>
      <c r="G670" s="36" t="s">
        <v>48</v>
      </c>
      <c r="H670" s="36" t="s">
        <v>1424</v>
      </c>
      <c r="I670" s="11">
        <v>10.68</v>
      </c>
      <c r="J670" s="36" t="s">
        <v>44</v>
      </c>
      <c r="K670" s="36" t="s">
        <v>137</v>
      </c>
      <c r="L670" s="10" t="s">
        <v>1912</v>
      </c>
      <c r="M670" s="11">
        <v>181</v>
      </c>
      <c r="N670" s="21">
        <v>45023</v>
      </c>
      <c r="O670" s="20">
        <v>4.2361111110949423E-2</v>
      </c>
      <c r="P670" s="20">
        <v>0.19027777777955635</v>
      </c>
      <c r="Q670" s="20">
        <v>0.14791666666860692</v>
      </c>
      <c r="R670" s="20">
        <v>4.791666666666667E-2</v>
      </c>
      <c r="S670" s="20">
        <v>0.10000000000194026</v>
      </c>
      <c r="T670" s="10" t="s">
        <v>1400</v>
      </c>
    </row>
    <row r="671" spans="1:20">
      <c r="A671" s="12">
        <v>670</v>
      </c>
      <c r="B671" s="36" t="s">
        <v>1283</v>
      </c>
      <c r="C671" s="12">
        <v>6</v>
      </c>
      <c r="D671" s="20">
        <v>45023.077777777777</v>
      </c>
      <c r="E671" s="20">
        <v>45023.133333333331</v>
      </c>
      <c r="F671" s="36" t="s">
        <v>58</v>
      </c>
      <c r="G671" s="36" t="s">
        <v>48</v>
      </c>
      <c r="H671" s="36" t="s">
        <v>49</v>
      </c>
      <c r="I671" s="11">
        <v>37.93</v>
      </c>
      <c r="J671" s="36" t="s">
        <v>51</v>
      </c>
      <c r="K671" s="36" t="s">
        <v>56</v>
      </c>
      <c r="L671" s="10" t="s">
        <v>1913</v>
      </c>
      <c r="M671" s="11">
        <v>94</v>
      </c>
      <c r="N671" s="21">
        <v>45023</v>
      </c>
      <c r="O671" s="20">
        <v>7.7777777776645962E-2</v>
      </c>
      <c r="P671" s="20">
        <v>0.13333333333139308</v>
      </c>
      <c r="Q671" s="20">
        <v>6.5972222221413787E-2</v>
      </c>
      <c r="R671" s="20">
        <v>5.2083333333333336E-2</v>
      </c>
      <c r="S671" s="20">
        <v>3.4722222214137732E-3</v>
      </c>
      <c r="T671" s="10" t="s">
        <v>1400</v>
      </c>
    </row>
    <row r="672" spans="1:20">
      <c r="A672" s="12">
        <v>671</v>
      </c>
      <c r="B672" s="36" t="s">
        <v>777</v>
      </c>
      <c r="C672" s="12">
        <v>3</v>
      </c>
      <c r="D672" s="20">
        <v>45023.095833333333</v>
      </c>
      <c r="E672" s="20">
        <v>45023.145833333336</v>
      </c>
      <c r="F672" s="36" t="s">
        <v>78</v>
      </c>
      <c r="G672" s="36" t="s">
        <v>48</v>
      </c>
      <c r="H672" s="36" t="s">
        <v>49</v>
      </c>
      <c r="I672" s="11">
        <v>32.200000000000003</v>
      </c>
      <c r="J672" s="36" t="s">
        <v>55</v>
      </c>
      <c r="K672" s="36" t="s">
        <v>56</v>
      </c>
      <c r="L672" s="10" t="s">
        <v>1914</v>
      </c>
      <c r="M672" s="11">
        <v>184</v>
      </c>
      <c r="N672" s="21">
        <v>45023</v>
      </c>
      <c r="O672" s="20">
        <v>9.5833333332848269E-2</v>
      </c>
      <c r="P672" s="20">
        <v>0.14583333333575865</v>
      </c>
      <c r="Q672" s="20">
        <v>5.0000000002910383E-2</v>
      </c>
      <c r="R672" s="20">
        <v>6.5972222222222224E-2</v>
      </c>
      <c r="S672" s="20">
        <v>0</v>
      </c>
      <c r="T672" s="10" t="s">
        <v>1401</v>
      </c>
    </row>
    <row r="673" spans="1:20">
      <c r="A673" s="12">
        <v>672</v>
      </c>
      <c r="B673" s="36" t="s">
        <v>643</v>
      </c>
      <c r="C673" s="12">
        <v>6</v>
      </c>
      <c r="D673" s="20">
        <v>45023.058333333334</v>
      </c>
      <c r="E673" s="20">
        <v>45023.160416666666</v>
      </c>
      <c r="F673" s="36" t="s">
        <v>40</v>
      </c>
      <c r="G673" s="36" t="s">
        <v>41</v>
      </c>
      <c r="H673" s="36" t="s">
        <v>1424</v>
      </c>
      <c r="I673" s="11">
        <v>29.19</v>
      </c>
      <c r="J673" s="36" t="s">
        <v>55</v>
      </c>
      <c r="K673" s="36" t="s">
        <v>60</v>
      </c>
      <c r="L673" s="10" t="s">
        <v>1915</v>
      </c>
      <c r="M673" s="11">
        <v>157</v>
      </c>
      <c r="N673" s="21">
        <v>45023</v>
      </c>
      <c r="O673" s="20">
        <v>5.8333333334303461E-2</v>
      </c>
      <c r="P673" s="20">
        <v>0.16041666666569654</v>
      </c>
      <c r="Q673" s="20">
        <v>0.10208333333139308</v>
      </c>
      <c r="R673" s="20">
        <v>5.4166666666666669E-2</v>
      </c>
      <c r="S673" s="20">
        <v>4.7916666664726409E-2</v>
      </c>
      <c r="T673" s="10" t="s">
        <v>1400</v>
      </c>
    </row>
    <row r="674" spans="1:20">
      <c r="A674" s="12">
        <v>673</v>
      </c>
      <c r="B674" s="36" t="s">
        <v>396</v>
      </c>
      <c r="C674" s="12">
        <v>6</v>
      </c>
      <c r="D674" s="20">
        <v>45023.025694444441</v>
      </c>
      <c r="E674" s="20">
        <v>45023.119444444441</v>
      </c>
      <c r="F674" s="36" t="s">
        <v>47</v>
      </c>
      <c r="G674" s="36" t="s">
        <v>48</v>
      </c>
      <c r="H674" s="36" t="s">
        <v>1424</v>
      </c>
      <c r="I674" s="11">
        <v>36.5</v>
      </c>
      <c r="J674" s="36" t="s">
        <v>55</v>
      </c>
      <c r="K674" s="36" t="s">
        <v>137</v>
      </c>
      <c r="L674" s="10" t="s">
        <v>1916</v>
      </c>
      <c r="M674" s="11">
        <v>265</v>
      </c>
      <c r="N674" s="21">
        <v>45023</v>
      </c>
      <c r="O674" s="20">
        <v>2.569444444088731E-2</v>
      </c>
      <c r="P674" s="20">
        <v>0.11944444444088731</v>
      </c>
      <c r="Q674" s="20">
        <v>9.375E-2</v>
      </c>
      <c r="R674" s="20">
        <v>6.458333333333334E-2</v>
      </c>
      <c r="S674" s="20">
        <v>2.916666666666666E-2</v>
      </c>
      <c r="T674" s="10" t="s">
        <v>1400</v>
      </c>
    </row>
    <row r="675" spans="1:20">
      <c r="A675" s="12">
        <v>674</v>
      </c>
      <c r="B675" s="36" t="s">
        <v>1287</v>
      </c>
      <c r="C675" s="12">
        <v>3</v>
      </c>
      <c r="D675" s="20">
        <v>45023.002083333333</v>
      </c>
      <c r="E675" s="20">
        <v>45023.0625</v>
      </c>
      <c r="F675" s="36" t="s">
        <v>47</v>
      </c>
      <c r="G675" s="36" t="s">
        <v>41</v>
      </c>
      <c r="H675" s="36" t="s">
        <v>1424</v>
      </c>
      <c r="I675" s="11">
        <v>41.29</v>
      </c>
      <c r="J675" s="36" t="s">
        <v>44</v>
      </c>
      <c r="K675" s="36" t="s">
        <v>103</v>
      </c>
      <c r="L675" s="10" t="s">
        <v>1917</v>
      </c>
      <c r="M675" s="11">
        <v>207</v>
      </c>
      <c r="N675" s="21">
        <v>45023</v>
      </c>
      <c r="O675" s="20">
        <v>2.0833333328482695E-3</v>
      </c>
      <c r="P675" s="20">
        <v>6.25E-2</v>
      </c>
      <c r="Q675" s="20">
        <v>6.0416666667151731E-2</v>
      </c>
      <c r="R675" s="20">
        <v>4.5138888888888888E-2</v>
      </c>
      <c r="S675" s="20">
        <v>1.5277777778262842E-2</v>
      </c>
      <c r="T675" s="10" t="s">
        <v>1400</v>
      </c>
    </row>
    <row r="676" spans="1:20">
      <c r="A676" s="12">
        <v>675</v>
      </c>
      <c r="B676" s="36" t="s">
        <v>1289</v>
      </c>
      <c r="C676" s="12">
        <v>2</v>
      </c>
      <c r="D676" s="20">
        <v>45023.037499999999</v>
      </c>
      <c r="E676" s="20">
        <v>45023.189583333333</v>
      </c>
      <c r="F676" s="36" t="s">
        <v>58</v>
      </c>
      <c r="G676" s="36" t="s">
        <v>41</v>
      </c>
      <c r="H676" s="36" t="s">
        <v>49</v>
      </c>
      <c r="I676" s="11">
        <v>30.74</v>
      </c>
      <c r="J676" s="36" t="s">
        <v>55</v>
      </c>
      <c r="K676" s="36" t="s">
        <v>90</v>
      </c>
      <c r="L676" s="10" t="s">
        <v>1918</v>
      </c>
      <c r="M676" s="11">
        <v>193</v>
      </c>
      <c r="N676" s="21">
        <v>45023</v>
      </c>
      <c r="O676" s="20">
        <v>3.7499999998544808E-2</v>
      </c>
      <c r="P676" s="20">
        <v>0.18958333333284827</v>
      </c>
      <c r="Q676" s="20">
        <v>0.15208333333430346</v>
      </c>
      <c r="R676" s="20">
        <v>8.4027777777777785E-2</v>
      </c>
      <c r="S676" s="20">
        <v>6.8055555556525676E-2</v>
      </c>
      <c r="T676" s="10" t="s">
        <v>1400</v>
      </c>
    </row>
    <row r="677" spans="1:20">
      <c r="A677" s="12">
        <v>676</v>
      </c>
      <c r="B677" s="36" t="s">
        <v>794</v>
      </c>
      <c r="C677" s="12">
        <v>6</v>
      </c>
      <c r="D677" s="20">
        <v>45023.019444444442</v>
      </c>
      <c r="E677" s="20">
        <v>45023.15625</v>
      </c>
      <c r="F677" s="36" t="s">
        <v>78</v>
      </c>
      <c r="G677" s="36" t="s">
        <v>48</v>
      </c>
      <c r="H677" s="36" t="s">
        <v>1424</v>
      </c>
      <c r="I677" s="11">
        <v>41.6</v>
      </c>
      <c r="J677" s="36" t="s">
        <v>51</v>
      </c>
      <c r="K677" s="36" t="s">
        <v>90</v>
      </c>
      <c r="L677" s="10" t="s">
        <v>1919</v>
      </c>
      <c r="M677" s="11">
        <v>124</v>
      </c>
      <c r="N677" s="21">
        <v>45023</v>
      </c>
      <c r="O677" s="20">
        <v>1.9444444442342501E-2</v>
      </c>
      <c r="P677" s="20">
        <v>0.15625</v>
      </c>
      <c r="Q677" s="20">
        <v>0.14722222222432416</v>
      </c>
      <c r="R677" s="20">
        <v>8.4027777777777785E-2</v>
      </c>
      <c r="S677" s="20">
        <v>5.2777777779879714E-2</v>
      </c>
      <c r="T677" s="10" t="s">
        <v>1400</v>
      </c>
    </row>
    <row r="678" spans="1:20">
      <c r="A678" s="12">
        <v>677</v>
      </c>
      <c r="B678" s="36" t="s">
        <v>158</v>
      </c>
      <c r="C678" s="12">
        <v>6</v>
      </c>
      <c r="D678" s="20">
        <v>45023.023611111108</v>
      </c>
      <c r="E678" s="20">
        <v>45023.109027777777</v>
      </c>
      <c r="F678" s="36" t="s">
        <v>58</v>
      </c>
      <c r="G678" s="36" t="s">
        <v>48</v>
      </c>
      <c r="H678" s="36" t="s">
        <v>1424</v>
      </c>
      <c r="I678" s="11">
        <v>12.57</v>
      </c>
      <c r="J678" s="36" t="s">
        <v>51</v>
      </c>
      <c r="K678" s="36" t="s">
        <v>56</v>
      </c>
      <c r="L678" s="10" t="s">
        <v>1920</v>
      </c>
      <c r="M678" s="11">
        <v>144</v>
      </c>
      <c r="N678" s="21">
        <v>45023</v>
      </c>
      <c r="O678" s="20">
        <v>2.361111110803904E-2</v>
      </c>
      <c r="P678" s="20">
        <v>0.10902777777664596</v>
      </c>
      <c r="Q678" s="20">
        <v>9.5833333335273593E-2</v>
      </c>
      <c r="R678" s="20">
        <v>0.10277777777777777</v>
      </c>
      <c r="S678" s="20">
        <v>0</v>
      </c>
      <c r="T678" s="10" t="s">
        <v>1401</v>
      </c>
    </row>
    <row r="679" spans="1:20">
      <c r="A679" s="12">
        <v>678</v>
      </c>
      <c r="B679" s="36" t="s">
        <v>1272</v>
      </c>
      <c r="C679" s="12">
        <v>1</v>
      </c>
      <c r="D679" s="20">
        <v>45023.125694444447</v>
      </c>
      <c r="E679" s="20">
        <v>45023.223611111112</v>
      </c>
      <c r="F679" s="36" t="s">
        <v>78</v>
      </c>
      <c r="G679" s="36" t="s">
        <v>48</v>
      </c>
      <c r="H679" s="36" t="s">
        <v>1424</v>
      </c>
      <c r="I679" s="11">
        <v>26.76</v>
      </c>
      <c r="J679" s="36" t="s">
        <v>51</v>
      </c>
      <c r="K679" s="36" t="s">
        <v>60</v>
      </c>
      <c r="L679" s="10" t="s">
        <v>1921</v>
      </c>
      <c r="M679" s="11">
        <v>204</v>
      </c>
      <c r="N679" s="21">
        <v>45023</v>
      </c>
      <c r="O679" s="20">
        <v>0.12569444444670808</v>
      </c>
      <c r="P679" s="20">
        <v>0.22361111111240461</v>
      </c>
      <c r="Q679" s="20">
        <v>0.10833333333236321</v>
      </c>
      <c r="R679" s="20">
        <v>8.4027777777777785E-2</v>
      </c>
      <c r="S679" s="20">
        <v>1.3888888887918754E-2</v>
      </c>
      <c r="T679" s="10" t="s">
        <v>1400</v>
      </c>
    </row>
    <row r="680" spans="1:20">
      <c r="A680" s="12">
        <v>679</v>
      </c>
      <c r="B680" s="36" t="s">
        <v>209</v>
      </c>
      <c r="C680" s="12">
        <v>4</v>
      </c>
      <c r="D680" s="20">
        <v>45023.001388888886</v>
      </c>
      <c r="E680" s="20">
        <v>45023.127083333333</v>
      </c>
      <c r="F680" s="36" t="s">
        <v>58</v>
      </c>
      <c r="G680" s="36" t="s">
        <v>48</v>
      </c>
      <c r="H680" s="36" t="s">
        <v>1424</v>
      </c>
      <c r="I680" s="11">
        <v>36.43</v>
      </c>
      <c r="J680" s="36" t="s">
        <v>51</v>
      </c>
      <c r="K680" s="36" t="s">
        <v>60</v>
      </c>
      <c r="L680" s="10" t="s">
        <v>1922</v>
      </c>
      <c r="M680" s="11">
        <v>199</v>
      </c>
      <c r="N680" s="21">
        <v>45023</v>
      </c>
      <c r="O680" s="20">
        <v>1.3888888861401938E-3</v>
      </c>
      <c r="P680" s="20">
        <v>0.12708333333284827</v>
      </c>
      <c r="Q680" s="20">
        <v>0.13611111111337473</v>
      </c>
      <c r="R680" s="20">
        <v>7.3611111111111113E-2</v>
      </c>
      <c r="S680" s="20">
        <v>5.2083333335596962E-2</v>
      </c>
      <c r="T680" s="10" t="s">
        <v>1400</v>
      </c>
    </row>
    <row r="681" spans="1:20">
      <c r="A681" s="12">
        <v>680</v>
      </c>
      <c r="B681" s="36" t="s">
        <v>1294</v>
      </c>
      <c r="C681" s="12">
        <v>4</v>
      </c>
      <c r="D681" s="20">
        <v>45023.057638888888</v>
      </c>
      <c r="E681" s="20">
        <v>45023.222222222219</v>
      </c>
      <c r="F681" s="36" t="s">
        <v>78</v>
      </c>
      <c r="G681" s="36" t="s">
        <v>48</v>
      </c>
      <c r="H681" s="36" t="s">
        <v>49</v>
      </c>
      <c r="I681" s="11">
        <v>12.06</v>
      </c>
      <c r="J681" s="36" t="s">
        <v>55</v>
      </c>
      <c r="K681" s="36" t="s">
        <v>103</v>
      </c>
      <c r="L681" s="10" t="s">
        <v>1923</v>
      </c>
      <c r="M681" s="11">
        <v>162</v>
      </c>
      <c r="N681" s="21">
        <v>45023</v>
      </c>
      <c r="O681" s="20">
        <v>5.7638888887595385E-2</v>
      </c>
      <c r="P681" s="20">
        <v>0.22222222221898846</v>
      </c>
      <c r="Q681" s="20">
        <v>0.16458333333139308</v>
      </c>
      <c r="R681" s="20">
        <v>7.7083333333333337E-2</v>
      </c>
      <c r="S681" s="20">
        <v>8.7499999998059741E-2</v>
      </c>
      <c r="T681" s="10" t="s">
        <v>1400</v>
      </c>
    </row>
    <row r="682" spans="1:20">
      <c r="A682" s="12">
        <v>681</v>
      </c>
      <c r="B682" s="36" t="s">
        <v>627</v>
      </c>
      <c r="C682" s="12">
        <v>4</v>
      </c>
      <c r="D682" s="20">
        <v>45023.12222222222</v>
      </c>
      <c r="E682" s="20">
        <v>45023.284722222219</v>
      </c>
      <c r="F682" s="36" t="s">
        <v>40</v>
      </c>
      <c r="G682" s="36" t="s">
        <v>48</v>
      </c>
      <c r="H682" s="36" t="s">
        <v>1423</v>
      </c>
      <c r="I682" s="11">
        <v>37.07</v>
      </c>
      <c r="J682" s="36" t="s">
        <v>44</v>
      </c>
      <c r="K682" s="36" t="s">
        <v>103</v>
      </c>
      <c r="L682" s="10" t="s">
        <v>1924</v>
      </c>
      <c r="M682" s="11">
        <v>75</v>
      </c>
      <c r="N682" s="21">
        <v>45023</v>
      </c>
      <c r="O682" s="20">
        <v>0.12222222222044365</v>
      </c>
      <c r="P682" s="20">
        <v>0.28472222221898846</v>
      </c>
      <c r="Q682" s="20">
        <v>0.16249999999854481</v>
      </c>
      <c r="R682" s="20">
        <v>4.5138888888888888E-2</v>
      </c>
      <c r="S682" s="20">
        <v>0.11736111110965591</v>
      </c>
      <c r="T682" s="10" t="s">
        <v>1400</v>
      </c>
    </row>
    <row r="683" spans="1:20">
      <c r="A683" s="12">
        <v>682</v>
      </c>
      <c r="B683" s="36" t="s">
        <v>394</v>
      </c>
      <c r="C683" s="12">
        <v>5</v>
      </c>
      <c r="D683" s="20">
        <v>45023.05972222222</v>
      </c>
      <c r="E683" s="20">
        <v>45023.170138888891</v>
      </c>
      <c r="F683" s="36" t="s">
        <v>47</v>
      </c>
      <c r="G683" s="36" t="s">
        <v>74</v>
      </c>
      <c r="H683" s="36" t="s">
        <v>1424</v>
      </c>
      <c r="I683" s="11">
        <v>21.04</v>
      </c>
      <c r="J683" s="36" t="s">
        <v>51</v>
      </c>
      <c r="K683" s="36" t="s">
        <v>137</v>
      </c>
      <c r="L683" s="10" t="s">
        <v>1575</v>
      </c>
      <c r="M683" s="11">
        <v>23</v>
      </c>
      <c r="N683" s="21">
        <v>45023</v>
      </c>
      <c r="O683" s="20">
        <v>5.9722222220443655E-2</v>
      </c>
      <c r="P683" s="20">
        <v>0.17013888889050577</v>
      </c>
      <c r="Q683" s="20">
        <v>0.12083333333672878</v>
      </c>
      <c r="R683" s="20">
        <v>2.9861111111111113E-2</v>
      </c>
      <c r="S683" s="20">
        <v>8.0555555558950998E-2</v>
      </c>
      <c r="T683" s="10" t="s">
        <v>1400</v>
      </c>
    </row>
    <row r="684" spans="1:20">
      <c r="A684" s="12">
        <v>683</v>
      </c>
      <c r="B684" s="36" t="s">
        <v>1297</v>
      </c>
      <c r="C684" s="12">
        <v>6</v>
      </c>
      <c r="D684" s="20">
        <v>45023.163888888892</v>
      </c>
      <c r="E684" s="20">
        <v>45023.265277777777</v>
      </c>
      <c r="F684" s="36" t="s">
        <v>47</v>
      </c>
      <c r="G684" s="36" t="s">
        <v>48</v>
      </c>
      <c r="H684" s="36" t="s">
        <v>1424</v>
      </c>
      <c r="I684" s="11">
        <v>40.42</v>
      </c>
      <c r="J684" s="36" t="s">
        <v>51</v>
      </c>
      <c r="K684" s="36" t="s">
        <v>64</v>
      </c>
      <c r="L684" s="10" t="s">
        <v>1925</v>
      </c>
      <c r="M684" s="11">
        <v>164</v>
      </c>
      <c r="N684" s="21">
        <v>45023</v>
      </c>
      <c r="O684" s="20">
        <v>0.16388888889196096</v>
      </c>
      <c r="P684" s="20">
        <v>0.26527777777664596</v>
      </c>
      <c r="Q684" s="20">
        <v>0.11180555555135167</v>
      </c>
      <c r="R684" s="20">
        <v>5.6944444444444443E-2</v>
      </c>
      <c r="S684" s="20">
        <v>4.4444444440240566E-2</v>
      </c>
      <c r="T684" s="10" t="s">
        <v>1400</v>
      </c>
    </row>
    <row r="685" spans="1:20">
      <c r="A685" s="12">
        <v>684</v>
      </c>
      <c r="B685" s="36" t="s">
        <v>1299</v>
      </c>
      <c r="C685" s="12">
        <v>6</v>
      </c>
      <c r="D685" s="20">
        <v>45023.145138888889</v>
      </c>
      <c r="E685" s="20">
        <v>45023.194444444445</v>
      </c>
      <c r="F685" s="36" t="s">
        <v>40</v>
      </c>
      <c r="G685" s="36" t="s">
        <v>41</v>
      </c>
      <c r="H685" s="36" t="s">
        <v>1424</v>
      </c>
      <c r="I685" s="11">
        <v>48.15</v>
      </c>
      <c r="J685" s="36" t="s">
        <v>51</v>
      </c>
      <c r="K685" s="36" t="s">
        <v>60</v>
      </c>
      <c r="L685" s="10" t="s">
        <v>1926</v>
      </c>
      <c r="M685" s="11">
        <v>180</v>
      </c>
      <c r="N685" s="21">
        <v>45023</v>
      </c>
      <c r="O685" s="20">
        <v>0.14513888888905058</v>
      </c>
      <c r="P685" s="20">
        <v>0.19444444444525288</v>
      </c>
      <c r="Q685" s="20">
        <v>5.9722222222868972E-2</v>
      </c>
      <c r="R685" s="20">
        <v>7.6388888888888895E-2</v>
      </c>
      <c r="S685" s="20">
        <v>0</v>
      </c>
      <c r="T685" s="10" t="s">
        <v>1401</v>
      </c>
    </row>
    <row r="686" spans="1:20">
      <c r="A686" s="12">
        <v>685</v>
      </c>
      <c r="B686" s="36" t="s">
        <v>396</v>
      </c>
      <c r="C686" s="12">
        <v>5</v>
      </c>
      <c r="D686" s="20">
        <v>45023.019444444442</v>
      </c>
      <c r="E686" s="20">
        <v>45023.071527777778</v>
      </c>
      <c r="F686" s="36" t="s">
        <v>58</v>
      </c>
      <c r="G686" s="36" t="s">
        <v>48</v>
      </c>
      <c r="H686" s="36" t="s">
        <v>1423</v>
      </c>
      <c r="I686" s="11">
        <v>19.89</v>
      </c>
      <c r="J686" s="36" t="s">
        <v>44</v>
      </c>
      <c r="K686" s="36" t="s">
        <v>1426</v>
      </c>
      <c r="L686" s="10" t="s">
        <v>1501</v>
      </c>
      <c r="M686" s="11">
        <v>54</v>
      </c>
      <c r="N686" s="21">
        <v>45023</v>
      </c>
      <c r="O686" s="20">
        <v>1.9444444442342501E-2</v>
      </c>
      <c r="P686" s="20">
        <v>7.1527777778101154E-2</v>
      </c>
      <c r="Q686" s="20">
        <v>5.2083333335758653E-2</v>
      </c>
      <c r="R686" s="20">
        <v>1.1805555555555555E-2</v>
      </c>
      <c r="S686" s="20">
        <v>4.0277777780203097E-2</v>
      </c>
      <c r="T686" s="10" t="s">
        <v>1400</v>
      </c>
    </row>
    <row r="687" spans="1:20">
      <c r="A687" s="12">
        <v>686</v>
      </c>
      <c r="B687" s="36" t="s">
        <v>1199</v>
      </c>
      <c r="C687" s="12">
        <v>6</v>
      </c>
      <c r="D687" s="20">
        <v>45023.05</v>
      </c>
      <c r="E687" s="20">
        <v>45023.152083333334</v>
      </c>
      <c r="F687" s="36" t="s">
        <v>105</v>
      </c>
      <c r="G687" s="36" t="s">
        <v>48</v>
      </c>
      <c r="H687" s="36" t="s">
        <v>49</v>
      </c>
      <c r="I687" s="11">
        <v>15.83</v>
      </c>
      <c r="J687" s="36" t="s">
        <v>55</v>
      </c>
      <c r="K687" s="36" t="s">
        <v>103</v>
      </c>
      <c r="L687" s="10" t="s">
        <v>1927</v>
      </c>
      <c r="M687" s="11">
        <v>102</v>
      </c>
      <c r="N687" s="21">
        <v>45023</v>
      </c>
      <c r="O687" s="20">
        <v>5.0000000002910383E-2</v>
      </c>
      <c r="P687" s="20">
        <v>0.15208333333430346</v>
      </c>
      <c r="Q687" s="20">
        <v>0.10208333333139308</v>
      </c>
      <c r="R687" s="20">
        <v>4.027777777777778E-2</v>
      </c>
      <c r="S687" s="20">
        <v>6.1805555553615305E-2</v>
      </c>
      <c r="T687" s="10" t="s">
        <v>1400</v>
      </c>
    </row>
    <row r="688" spans="1:20">
      <c r="A688" s="12">
        <v>687</v>
      </c>
      <c r="B688" s="36" t="s">
        <v>398</v>
      </c>
      <c r="C688" s="12">
        <v>6</v>
      </c>
      <c r="D688" s="20">
        <v>45023.07916666667</v>
      </c>
      <c r="E688" s="20">
        <v>45023.23541666667</v>
      </c>
      <c r="F688" s="36" t="s">
        <v>40</v>
      </c>
      <c r="G688" s="36" t="s">
        <v>48</v>
      </c>
      <c r="H688" s="36" t="s">
        <v>49</v>
      </c>
      <c r="I688" s="11">
        <v>10.53</v>
      </c>
      <c r="J688" s="36" t="s">
        <v>44</v>
      </c>
      <c r="K688" s="36" t="s">
        <v>1426</v>
      </c>
      <c r="L688" s="10" t="s">
        <v>1468</v>
      </c>
      <c r="M688" s="11">
        <v>72</v>
      </c>
      <c r="N688" s="21">
        <v>45023</v>
      </c>
      <c r="O688" s="20">
        <v>7.9166666670062114E-2</v>
      </c>
      <c r="P688" s="20">
        <v>0.23541666667006211</v>
      </c>
      <c r="Q688" s="20">
        <v>0.15625</v>
      </c>
      <c r="R688" s="20">
        <v>2.013888888888889E-2</v>
      </c>
      <c r="S688" s="20">
        <v>0.13611111111111113</v>
      </c>
      <c r="T688" s="10" t="s">
        <v>1400</v>
      </c>
    </row>
    <row r="689" spans="1:20">
      <c r="A689" s="12">
        <v>688</v>
      </c>
      <c r="B689" s="36" t="s">
        <v>400</v>
      </c>
      <c r="C689" s="12">
        <v>1</v>
      </c>
      <c r="D689" s="20">
        <v>45023.143055555556</v>
      </c>
      <c r="E689" s="20">
        <v>45023.210416666669</v>
      </c>
      <c r="F689" s="36" t="s">
        <v>105</v>
      </c>
      <c r="G689" s="36" t="s">
        <v>48</v>
      </c>
      <c r="H689" s="36" t="s">
        <v>1424</v>
      </c>
      <c r="I689" s="11">
        <v>48.7</v>
      </c>
      <c r="J689" s="36" t="s">
        <v>51</v>
      </c>
      <c r="K689" s="36" t="s">
        <v>76</v>
      </c>
      <c r="L689" s="10" t="s">
        <v>1442</v>
      </c>
      <c r="M689" s="11">
        <v>29</v>
      </c>
      <c r="N689" s="21">
        <v>45023</v>
      </c>
      <c r="O689" s="20">
        <v>0.14305555555620231</v>
      </c>
      <c r="P689" s="20">
        <v>0.21041666666860692</v>
      </c>
      <c r="Q689" s="20">
        <v>7.7777777779071286E-2</v>
      </c>
      <c r="R689" s="20">
        <v>9.7222222222222224E-3</v>
      </c>
      <c r="S689" s="20">
        <v>5.7638888890182399E-2</v>
      </c>
      <c r="T689" s="10" t="s">
        <v>1400</v>
      </c>
    </row>
    <row r="690" spans="1:20">
      <c r="A690" s="12">
        <v>689</v>
      </c>
      <c r="B690" s="36" t="s">
        <v>1302</v>
      </c>
      <c r="C690" s="12">
        <v>1</v>
      </c>
      <c r="D690" s="20">
        <v>45023.025000000001</v>
      </c>
      <c r="E690" s="20">
        <v>45023.098611111112</v>
      </c>
      <c r="F690" s="36" t="s">
        <v>105</v>
      </c>
      <c r="G690" s="36" t="s">
        <v>48</v>
      </c>
      <c r="H690" s="36" t="s">
        <v>1424</v>
      </c>
      <c r="I690" s="11">
        <v>10.25</v>
      </c>
      <c r="J690" s="36" t="s">
        <v>51</v>
      </c>
      <c r="K690" s="36" t="s">
        <v>103</v>
      </c>
      <c r="L690" s="10" t="s">
        <v>1928</v>
      </c>
      <c r="M690" s="11">
        <v>165</v>
      </c>
      <c r="N690" s="21">
        <v>45023</v>
      </c>
      <c r="O690" s="20">
        <v>2.5000000001455192E-2</v>
      </c>
      <c r="P690" s="20">
        <v>9.8611111112404615E-2</v>
      </c>
      <c r="Q690" s="20">
        <v>8.4027777777616094E-2</v>
      </c>
      <c r="R690" s="20">
        <v>2.013888888888889E-2</v>
      </c>
      <c r="S690" s="20">
        <v>5.3472222222060536E-2</v>
      </c>
      <c r="T690" s="10" t="s">
        <v>1400</v>
      </c>
    </row>
    <row r="691" spans="1:20">
      <c r="A691" s="12">
        <v>690</v>
      </c>
      <c r="B691" s="36" t="s">
        <v>1129</v>
      </c>
      <c r="C691" s="12">
        <v>4</v>
      </c>
      <c r="D691" s="20">
        <v>45023.113194444442</v>
      </c>
      <c r="E691" s="20">
        <v>45023.238194444442</v>
      </c>
      <c r="F691" s="36" t="s">
        <v>47</v>
      </c>
      <c r="G691" s="36" t="s">
        <v>41</v>
      </c>
      <c r="H691" s="36" t="s">
        <v>1423</v>
      </c>
      <c r="I691" s="11">
        <v>37.22</v>
      </c>
      <c r="J691" s="36" t="s">
        <v>55</v>
      </c>
      <c r="K691" s="36" t="s">
        <v>1426</v>
      </c>
      <c r="L691" s="10" t="s">
        <v>1929</v>
      </c>
      <c r="M691" s="11">
        <v>191</v>
      </c>
      <c r="N691" s="21">
        <v>45023</v>
      </c>
      <c r="O691" s="20">
        <v>0.1131944444423425</v>
      </c>
      <c r="P691" s="20">
        <v>0.2381944444423425</v>
      </c>
      <c r="Q691" s="20">
        <v>0.125</v>
      </c>
      <c r="R691" s="20">
        <v>9.930555555555555E-2</v>
      </c>
      <c r="S691" s="20">
        <v>2.5694444444444464E-2</v>
      </c>
      <c r="T691" s="10" t="s">
        <v>1400</v>
      </c>
    </row>
    <row r="692" spans="1:20">
      <c r="A692" s="12">
        <v>691</v>
      </c>
      <c r="B692" s="36" t="s">
        <v>402</v>
      </c>
      <c r="C692" s="12">
        <v>4</v>
      </c>
      <c r="D692" s="20">
        <v>45023.071527777778</v>
      </c>
      <c r="E692" s="20">
        <v>45023.220138888886</v>
      </c>
      <c r="F692" s="36" t="s">
        <v>78</v>
      </c>
      <c r="G692" s="36" t="s">
        <v>41</v>
      </c>
      <c r="H692" s="36" t="s">
        <v>1423</v>
      </c>
      <c r="I692" s="11">
        <v>13.9</v>
      </c>
      <c r="J692" s="36" t="s">
        <v>51</v>
      </c>
      <c r="K692" s="36" t="s">
        <v>64</v>
      </c>
      <c r="L692" s="10" t="s">
        <v>1577</v>
      </c>
      <c r="M692" s="11">
        <v>66</v>
      </c>
      <c r="N692" s="21">
        <v>45023</v>
      </c>
      <c r="O692" s="20">
        <v>7.1527777778101154E-2</v>
      </c>
      <c r="P692" s="20">
        <v>0.22013888888614019</v>
      </c>
      <c r="Q692" s="20">
        <v>0.1590277777747057</v>
      </c>
      <c r="R692" s="20">
        <v>2.361111111111111E-2</v>
      </c>
      <c r="S692" s="20">
        <v>0.12499999999692793</v>
      </c>
      <c r="T692" s="10" t="s">
        <v>1400</v>
      </c>
    </row>
    <row r="693" spans="1:20">
      <c r="A693" s="12">
        <v>692</v>
      </c>
      <c r="B693" s="36" t="s">
        <v>744</v>
      </c>
      <c r="C693" s="12">
        <v>2</v>
      </c>
      <c r="D693" s="20">
        <v>45023.036805555559</v>
      </c>
      <c r="E693" s="20">
        <v>45023.18472222222</v>
      </c>
      <c r="F693" s="36" t="s">
        <v>105</v>
      </c>
      <c r="G693" s="36" t="s">
        <v>41</v>
      </c>
      <c r="H693" s="36" t="s">
        <v>1424</v>
      </c>
      <c r="I693" s="11">
        <v>25.92</v>
      </c>
      <c r="J693" s="36" t="s">
        <v>55</v>
      </c>
      <c r="K693" s="36" t="s">
        <v>76</v>
      </c>
      <c r="L693" s="10" t="s">
        <v>1930</v>
      </c>
      <c r="M693" s="11">
        <v>173</v>
      </c>
      <c r="N693" s="21">
        <v>45023</v>
      </c>
      <c r="O693" s="20">
        <v>3.680555555911269E-2</v>
      </c>
      <c r="P693" s="20">
        <v>0.18472222222044365</v>
      </c>
      <c r="Q693" s="20">
        <v>0.14791666666133096</v>
      </c>
      <c r="R693" s="20">
        <v>6.9444444444444448E-2</v>
      </c>
      <c r="S693" s="20">
        <v>7.8472222216886517E-2</v>
      </c>
      <c r="T693" s="10" t="s">
        <v>1400</v>
      </c>
    </row>
    <row r="694" spans="1:20">
      <c r="A694" s="12">
        <v>693</v>
      </c>
      <c r="B694" s="36" t="s">
        <v>991</v>
      </c>
      <c r="C694" s="12">
        <v>4</v>
      </c>
      <c r="D694" s="20">
        <v>45023.155555555553</v>
      </c>
      <c r="E694" s="20">
        <v>45023.313194444447</v>
      </c>
      <c r="F694" s="36" t="s">
        <v>78</v>
      </c>
      <c r="G694" s="36" t="s">
        <v>48</v>
      </c>
      <c r="H694" s="36" t="s">
        <v>1424</v>
      </c>
      <c r="I694" s="11">
        <v>28.31</v>
      </c>
      <c r="J694" s="36" t="s">
        <v>44</v>
      </c>
      <c r="K694" s="36" t="s">
        <v>90</v>
      </c>
      <c r="L694" s="10" t="s">
        <v>1931</v>
      </c>
      <c r="M694" s="11">
        <v>78</v>
      </c>
      <c r="N694" s="21">
        <v>45023</v>
      </c>
      <c r="O694" s="20">
        <v>0.15555555555329192</v>
      </c>
      <c r="P694" s="20">
        <v>0.31319444444670808</v>
      </c>
      <c r="Q694" s="20">
        <v>0.15763888889341615</v>
      </c>
      <c r="R694" s="20">
        <v>3.0555555555555555E-2</v>
      </c>
      <c r="S694" s="20">
        <v>0.12708333333786059</v>
      </c>
      <c r="T694" s="10" t="s">
        <v>1400</v>
      </c>
    </row>
    <row r="695" spans="1:20">
      <c r="A695" s="12">
        <v>694</v>
      </c>
      <c r="B695" s="36" t="s">
        <v>344</v>
      </c>
      <c r="C695" s="12">
        <v>4</v>
      </c>
      <c r="D695" s="20">
        <v>45023.07708333333</v>
      </c>
      <c r="E695" s="20">
        <v>45023.217361111114</v>
      </c>
      <c r="F695" s="36" t="s">
        <v>58</v>
      </c>
      <c r="G695" s="36" t="s">
        <v>48</v>
      </c>
      <c r="H695" s="36" t="s">
        <v>1424</v>
      </c>
      <c r="I695" s="11">
        <v>23.66</v>
      </c>
      <c r="J695" s="36" t="s">
        <v>44</v>
      </c>
      <c r="K695" s="36" t="s">
        <v>137</v>
      </c>
      <c r="L695" s="10" t="s">
        <v>1932</v>
      </c>
      <c r="M695" s="11">
        <v>157</v>
      </c>
      <c r="N695" s="21">
        <v>45023</v>
      </c>
      <c r="O695" s="20">
        <v>7.7083333329937886E-2</v>
      </c>
      <c r="P695" s="20">
        <v>0.21736111111385981</v>
      </c>
      <c r="Q695" s="20">
        <v>0.14027777778392192</v>
      </c>
      <c r="R695" s="20">
        <v>8.8888888888888892E-2</v>
      </c>
      <c r="S695" s="20">
        <v>5.1388888895033014E-2</v>
      </c>
      <c r="T695" s="10" t="s">
        <v>1400</v>
      </c>
    </row>
    <row r="696" spans="1:20">
      <c r="A696" s="12">
        <v>695</v>
      </c>
      <c r="B696" s="36" t="s">
        <v>873</v>
      </c>
      <c r="C696" s="12">
        <v>1</v>
      </c>
      <c r="D696" s="20">
        <v>45023.084722222222</v>
      </c>
      <c r="E696" s="20">
        <v>45023.230555555558</v>
      </c>
      <c r="F696" s="36" t="s">
        <v>78</v>
      </c>
      <c r="G696" s="36" t="s">
        <v>48</v>
      </c>
      <c r="H696" s="36" t="s">
        <v>1424</v>
      </c>
      <c r="I696" s="11">
        <v>18.23</v>
      </c>
      <c r="J696" s="36" t="s">
        <v>51</v>
      </c>
      <c r="K696" s="36" t="s">
        <v>137</v>
      </c>
      <c r="L696" s="10" t="s">
        <v>1440</v>
      </c>
      <c r="M696" s="11">
        <v>116</v>
      </c>
      <c r="N696" s="21">
        <v>45023</v>
      </c>
      <c r="O696" s="20">
        <v>8.4722222221898846E-2</v>
      </c>
      <c r="P696" s="20">
        <v>0.2305555555576575</v>
      </c>
      <c r="Q696" s="20">
        <v>0.15625000000242531</v>
      </c>
      <c r="R696" s="20">
        <v>2.5694444444444443E-2</v>
      </c>
      <c r="S696" s="20">
        <v>0.12013888889131422</v>
      </c>
      <c r="T696" s="10" t="s">
        <v>1400</v>
      </c>
    </row>
    <row r="697" spans="1:20">
      <c r="A697" s="12">
        <v>696</v>
      </c>
      <c r="B697" s="36" t="s">
        <v>404</v>
      </c>
      <c r="C697" s="12">
        <v>6</v>
      </c>
      <c r="D697" s="20">
        <v>45023.094444444447</v>
      </c>
      <c r="E697" s="20">
        <v>45023.257638888892</v>
      </c>
      <c r="F697" s="36" t="s">
        <v>105</v>
      </c>
      <c r="G697" s="36" t="s">
        <v>41</v>
      </c>
      <c r="H697" s="36" t="s">
        <v>1424</v>
      </c>
      <c r="I697" s="11">
        <v>18.760000000000002</v>
      </c>
      <c r="J697" s="36" t="s">
        <v>51</v>
      </c>
      <c r="K697" s="36" t="s">
        <v>1427</v>
      </c>
      <c r="L697" s="10" t="s">
        <v>1575</v>
      </c>
      <c r="M697" s="11">
        <v>46</v>
      </c>
      <c r="N697" s="21">
        <v>45023</v>
      </c>
      <c r="O697" s="20">
        <v>9.4444444446708076E-2</v>
      </c>
      <c r="P697" s="20">
        <v>0.25763888889196096</v>
      </c>
      <c r="Q697" s="20">
        <v>0.17361111111191954</v>
      </c>
      <c r="R697" s="20">
        <v>1.5972222222222221E-2</v>
      </c>
      <c r="S697" s="20">
        <v>0.14722222222303066</v>
      </c>
      <c r="T697" s="10" t="s">
        <v>1400</v>
      </c>
    </row>
    <row r="698" spans="1:20">
      <c r="A698" s="12">
        <v>697</v>
      </c>
      <c r="B698" s="36" t="s">
        <v>1309</v>
      </c>
      <c r="C698" s="12">
        <v>1</v>
      </c>
      <c r="D698" s="20">
        <v>45023.158333333333</v>
      </c>
      <c r="E698" s="20">
        <v>45023.279166666667</v>
      </c>
      <c r="F698" s="36" t="s">
        <v>58</v>
      </c>
      <c r="G698" s="36" t="s">
        <v>48</v>
      </c>
      <c r="H698" s="36" t="s">
        <v>1424</v>
      </c>
      <c r="I698" s="11">
        <v>34.35</v>
      </c>
      <c r="J698" s="36" t="s">
        <v>55</v>
      </c>
      <c r="K698" s="36" t="s">
        <v>82</v>
      </c>
      <c r="L698" s="10" t="s">
        <v>1933</v>
      </c>
      <c r="M698" s="11">
        <v>199</v>
      </c>
      <c r="N698" s="21">
        <v>45023</v>
      </c>
      <c r="O698" s="20">
        <v>0.15833333333284827</v>
      </c>
      <c r="P698" s="20">
        <v>0.27916666666715173</v>
      </c>
      <c r="Q698" s="20">
        <v>0.12083333333430346</v>
      </c>
      <c r="R698" s="20">
        <v>7.4305555555555555E-2</v>
      </c>
      <c r="S698" s="20">
        <v>4.6527777778747892E-2</v>
      </c>
      <c r="T698" s="10" t="s">
        <v>1400</v>
      </c>
    </row>
    <row r="699" spans="1:20">
      <c r="A699" s="12">
        <v>698</v>
      </c>
      <c r="B699" s="36" t="s">
        <v>306</v>
      </c>
      <c r="C699" s="12">
        <v>4</v>
      </c>
      <c r="D699" s="20">
        <v>45023.104166666664</v>
      </c>
      <c r="E699" s="20">
        <v>45023.267361111109</v>
      </c>
      <c r="F699" s="36" t="s">
        <v>105</v>
      </c>
      <c r="G699" s="36" t="s">
        <v>41</v>
      </c>
      <c r="H699" s="36" t="s">
        <v>1424</v>
      </c>
      <c r="I699" s="11">
        <v>39.89</v>
      </c>
      <c r="J699" s="36" t="s">
        <v>44</v>
      </c>
      <c r="K699" s="36" t="s">
        <v>56</v>
      </c>
      <c r="L699" s="10" t="s">
        <v>1934</v>
      </c>
      <c r="M699" s="11">
        <v>185</v>
      </c>
      <c r="N699" s="21">
        <v>45023</v>
      </c>
      <c r="O699" s="20">
        <v>0.10416666666424135</v>
      </c>
      <c r="P699" s="20">
        <v>0.26736111110949423</v>
      </c>
      <c r="Q699" s="20">
        <v>0.16319444444525288</v>
      </c>
      <c r="R699" s="20">
        <v>7.013888888888889E-2</v>
      </c>
      <c r="S699" s="20">
        <v>9.3055555556363995E-2</v>
      </c>
      <c r="T699" s="10" t="s">
        <v>1400</v>
      </c>
    </row>
    <row r="700" spans="1:20">
      <c r="A700" s="12">
        <v>699</v>
      </c>
      <c r="B700" s="36" t="s">
        <v>406</v>
      </c>
      <c r="C700" s="12">
        <v>6</v>
      </c>
      <c r="D700" s="20">
        <v>45023.065972222219</v>
      </c>
      <c r="E700" s="20">
        <v>45023.12222222222</v>
      </c>
      <c r="F700" s="36" t="s">
        <v>58</v>
      </c>
      <c r="G700" s="36" t="s">
        <v>48</v>
      </c>
      <c r="H700" s="36" t="s">
        <v>1424</v>
      </c>
      <c r="I700" s="11">
        <v>38.44</v>
      </c>
      <c r="J700" s="36" t="s">
        <v>55</v>
      </c>
      <c r="K700" s="36" t="s">
        <v>1426</v>
      </c>
      <c r="L700" s="10" t="s">
        <v>1442</v>
      </c>
      <c r="M700" s="11">
        <v>58</v>
      </c>
      <c r="N700" s="21">
        <v>45023</v>
      </c>
      <c r="O700" s="20">
        <v>6.5972222218988463E-2</v>
      </c>
      <c r="P700" s="20">
        <v>0.12222222222044365</v>
      </c>
      <c r="Q700" s="20">
        <v>5.6250000001455192E-2</v>
      </c>
      <c r="R700" s="20">
        <v>7.6388888888888886E-3</v>
      </c>
      <c r="S700" s="20">
        <v>4.8611111112566302E-2</v>
      </c>
      <c r="T700" s="10" t="s">
        <v>1400</v>
      </c>
    </row>
    <row r="701" spans="1:20">
      <c r="A701" s="12">
        <v>700</v>
      </c>
      <c r="B701" s="36" t="s">
        <v>1311</v>
      </c>
      <c r="C701" s="12">
        <v>2</v>
      </c>
      <c r="D701" s="20">
        <v>45023.015972222223</v>
      </c>
      <c r="E701" s="20">
        <v>45023.118055555555</v>
      </c>
      <c r="F701" s="36" t="s">
        <v>58</v>
      </c>
      <c r="G701" s="36" t="s">
        <v>48</v>
      </c>
      <c r="H701" s="36" t="s">
        <v>1424</v>
      </c>
      <c r="I701" s="11">
        <v>21.66</v>
      </c>
      <c r="J701" s="36" t="s">
        <v>55</v>
      </c>
      <c r="K701" s="36" t="s">
        <v>76</v>
      </c>
      <c r="L701" s="10" t="s">
        <v>1827</v>
      </c>
      <c r="M701" s="11">
        <v>234</v>
      </c>
      <c r="N701" s="21">
        <v>45023</v>
      </c>
      <c r="O701" s="20">
        <v>1.5972222223354038E-2</v>
      </c>
      <c r="P701" s="20">
        <v>0.11805555555474712</v>
      </c>
      <c r="Q701" s="20">
        <v>0.10208333333139308</v>
      </c>
      <c r="R701" s="20">
        <v>5.9722222222222225E-2</v>
      </c>
      <c r="S701" s="20">
        <v>4.2361111109170846E-2</v>
      </c>
      <c r="T701" s="10" t="s">
        <v>1400</v>
      </c>
    </row>
    <row r="702" spans="1:20">
      <c r="A702" s="12">
        <v>701</v>
      </c>
      <c r="B702" s="36" t="s">
        <v>1312</v>
      </c>
      <c r="C702" s="12">
        <v>5</v>
      </c>
      <c r="D702" s="20">
        <v>45023.138888888891</v>
      </c>
      <c r="E702" s="20">
        <v>45023.239583333336</v>
      </c>
      <c r="F702" s="36" t="s">
        <v>40</v>
      </c>
      <c r="G702" s="36" t="s">
        <v>48</v>
      </c>
      <c r="H702" s="36" t="s">
        <v>1424</v>
      </c>
      <c r="I702" s="11">
        <v>39.83</v>
      </c>
      <c r="J702" s="36" t="s">
        <v>44</v>
      </c>
      <c r="K702" s="36" t="s">
        <v>56</v>
      </c>
      <c r="L702" s="10" t="s">
        <v>1935</v>
      </c>
      <c r="M702" s="11">
        <v>102</v>
      </c>
      <c r="N702" s="21">
        <v>45023</v>
      </c>
      <c r="O702" s="20">
        <v>0.13888888889050577</v>
      </c>
      <c r="P702" s="20">
        <v>0.23958333333575865</v>
      </c>
      <c r="Q702" s="20">
        <v>0.10069444444525288</v>
      </c>
      <c r="R702" s="20">
        <v>6.7361111111111108E-2</v>
      </c>
      <c r="S702" s="20">
        <v>3.333333333414179E-2</v>
      </c>
      <c r="T702" s="10" t="s">
        <v>1400</v>
      </c>
    </row>
    <row r="703" spans="1:20">
      <c r="A703" s="12">
        <v>702</v>
      </c>
      <c r="B703" s="36" t="s">
        <v>1314</v>
      </c>
      <c r="C703" s="12">
        <v>2</v>
      </c>
      <c r="D703" s="20">
        <v>45023.104166666664</v>
      </c>
      <c r="E703" s="20">
        <v>45023.21875</v>
      </c>
      <c r="F703" s="36" t="s">
        <v>78</v>
      </c>
      <c r="G703" s="36" t="s">
        <v>41</v>
      </c>
      <c r="H703" s="36" t="s">
        <v>1424</v>
      </c>
      <c r="I703" s="11">
        <v>47.07</v>
      </c>
      <c r="J703" s="36" t="s">
        <v>44</v>
      </c>
      <c r="K703" s="36" t="s">
        <v>52</v>
      </c>
      <c r="L703" s="10" t="s">
        <v>1936</v>
      </c>
      <c r="M703" s="11">
        <v>195</v>
      </c>
      <c r="N703" s="21">
        <v>45023</v>
      </c>
      <c r="O703" s="20">
        <v>0.10416666666424135</v>
      </c>
      <c r="P703" s="20">
        <v>0.21875</v>
      </c>
      <c r="Q703" s="20">
        <v>0.11458333333575865</v>
      </c>
      <c r="R703" s="20">
        <v>0.1076388888888889</v>
      </c>
      <c r="S703" s="20">
        <v>6.9444444468697575E-3</v>
      </c>
      <c r="T703" s="10" t="s">
        <v>1400</v>
      </c>
    </row>
    <row r="704" spans="1:20">
      <c r="A704" s="12">
        <v>703</v>
      </c>
      <c r="B704" s="36" t="s">
        <v>408</v>
      </c>
      <c r="C704" s="12">
        <v>5</v>
      </c>
      <c r="D704" s="20">
        <v>45023.011805555558</v>
      </c>
      <c r="E704" s="20">
        <v>45023.09652777778</v>
      </c>
      <c r="F704" s="36" t="s">
        <v>105</v>
      </c>
      <c r="G704" s="36" t="s">
        <v>48</v>
      </c>
      <c r="H704" s="36" t="s">
        <v>1424</v>
      </c>
      <c r="I704" s="11">
        <v>22.24</v>
      </c>
      <c r="J704" s="36" t="s">
        <v>51</v>
      </c>
      <c r="K704" s="36" t="s">
        <v>137</v>
      </c>
      <c r="L704" s="10" t="s">
        <v>1466</v>
      </c>
      <c r="M704" s="11">
        <v>63</v>
      </c>
      <c r="N704" s="21">
        <v>45023</v>
      </c>
      <c r="O704" s="20">
        <v>1.1805555557657499E-2</v>
      </c>
      <c r="P704" s="20">
        <v>9.6527777779556345E-2</v>
      </c>
      <c r="Q704" s="20">
        <v>9.5138888888565518E-2</v>
      </c>
      <c r="R704" s="20">
        <v>2.013888888888889E-2</v>
      </c>
      <c r="S704" s="20">
        <v>6.458333333300996E-2</v>
      </c>
      <c r="T704" s="10" t="s">
        <v>1400</v>
      </c>
    </row>
    <row r="705" spans="1:20">
      <c r="A705" s="12">
        <v>704</v>
      </c>
      <c r="B705" s="36" t="s">
        <v>410</v>
      </c>
      <c r="C705" s="12">
        <v>6</v>
      </c>
      <c r="D705" s="20">
        <v>45023.069444444445</v>
      </c>
      <c r="E705" s="20">
        <v>45023.186805555553</v>
      </c>
      <c r="F705" s="36" t="s">
        <v>58</v>
      </c>
      <c r="G705" s="36" t="s">
        <v>41</v>
      </c>
      <c r="H705" s="36" t="s">
        <v>1424</v>
      </c>
      <c r="I705" s="11">
        <v>33.29</v>
      </c>
      <c r="J705" s="36" t="s">
        <v>55</v>
      </c>
      <c r="K705" s="36" t="s">
        <v>56</v>
      </c>
      <c r="L705" s="10" t="s">
        <v>1474</v>
      </c>
      <c r="M705" s="11">
        <v>18</v>
      </c>
      <c r="N705" s="21">
        <v>45023</v>
      </c>
      <c r="O705" s="20">
        <v>6.9444444445252884E-2</v>
      </c>
      <c r="P705" s="20">
        <v>0.18680555555329192</v>
      </c>
      <c r="Q705" s="20">
        <v>0.11736111110803904</v>
      </c>
      <c r="R705" s="20">
        <v>2.6388888888888889E-2</v>
      </c>
      <c r="S705" s="20">
        <v>9.0972222219150148E-2</v>
      </c>
      <c r="T705" s="10" t="s">
        <v>1400</v>
      </c>
    </row>
    <row r="706" spans="1:20">
      <c r="A706" s="12">
        <v>705</v>
      </c>
      <c r="B706" s="36" t="s">
        <v>355</v>
      </c>
      <c r="C706" s="12">
        <v>3</v>
      </c>
      <c r="D706" s="20">
        <v>45023.074999999997</v>
      </c>
      <c r="E706" s="20">
        <v>45023.120138888888</v>
      </c>
      <c r="F706" s="36" t="s">
        <v>58</v>
      </c>
      <c r="G706" s="36" t="s">
        <v>48</v>
      </c>
      <c r="H706" s="36" t="s">
        <v>1424</v>
      </c>
      <c r="I706" s="11">
        <v>43.07</v>
      </c>
      <c r="J706" s="36" t="s">
        <v>44</v>
      </c>
      <c r="K706" s="36" t="s">
        <v>137</v>
      </c>
      <c r="L706" s="10" t="s">
        <v>1661</v>
      </c>
      <c r="M706" s="11">
        <v>112</v>
      </c>
      <c r="N706" s="21">
        <v>45023</v>
      </c>
      <c r="O706" s="20">
        <v>7.4999999997089617E-2</v>
      </c>
      <c r="P706" s="20">
        <v>0.12013888888759539</v>
      </c>
      <c r="Q706" s="20">
        <v>4.5138888890505768E-2</v>
      </c>
      <c r="R706" s="20">
        <v>2.2916666666666665E-2</v>
      </c>
      <c r="S706" s="20">
        <v>2.22222222238391E-2</v>
      </c>
      <c r="T706" s="10" t="s">
        <v>1400</v>
      </c>
    </row>
    <row r="707" spans="1:20">
      <c r="A707" s="12">
        <v>706</v>
      </c>
      <c r="B707" s="36" t="s">
        <v>412</v>
      </c>
      <c r="C707" s="12">
        <v>6</v>
      </c>
      <c r="D707" s="20">
        <v>45023.051388888889</v>
      </c>
      <c r="E707" s="20">
        <v>45023.20416666667</v>
      </c>
      <c r="F707" s="36" t="s">
        <v>105</v>
      </c>
      <c r="G707" s="36" t="s">
        <v>48</v>
      </c>
      <c r="H707" s="36" t="s">
        <v>1424</v>
      </c>
      <c r="I707" s="11">
        <v>44.45</v>
      </c>
      <c r="J707" s="36" t="s">
        <v>51</v>
      </c>
      <c r="K707" s="36" t="s">
        <v>76</v>
      </c>
      <c r="L707" s="10" t="s">
        <v>1474</v>
      </c>
      <c r="M707" s="11">
        <v>54</v>
      </c>
      <c r="N707" s="21">
        <v>45023</v>
      </c>
      <c r="O707" s="20">
        <v>5.1388888889050577E-2</v>
      </c>
      <c r="P707" s="20">
        <v>0.20416666667006211</v>
      </c>
      <c r="Q707" s="20">
        <v>0.16319444444767819</v>
      </c>
      <c r="R707" s="20">
        <v>2.2916666666666665E-2</v>
      </c>
      <c r="S707" s="20">
        <v>0.12986111111434487</v>
      </c>
      <c r="T707" s="10" t="s">
        <v>1400</v>
      </c>
    </row>
    <row r="708" spans="1:20">
      <c r="A708" s="12">
        <v>707</v>
      </c>
      <c r="B708" s="36" t="s">
        <v>1316</v>
      </c>
      <c r="C708" s="12">
        <v>1</v>
      </c>
      <c r="D708" s="20">
        <v>45023.128472222219</v>
      </c>
      <c r="E708" s="20">
        <v>45023.224305555559</v>
      </c>
      <c r="F708" s="36" t="s">
        <v>58</v>
      </c>
      <c r="G708" s="36" t="s">
        <v>74</v>
      </c>
      <c r="H708" s="36" t="s">
        <v>1424</v>
      </c>
      <c r="I708" s="11">
        <v>40.39</v>
      </c>
      <c r="J708" s="36" t="s">
        <v>55</v>
      </c>
      <c r="K708" s="36" t="s">
        <v>82</v>
      </c>
      <c r="L708" s="10" t="s">
        <v>1937</v>
      </c>
      <c r="M708" s="11">
        <v>185</v>
      </c>
      <c r="N708" s="21">
        <v>45023</v>
      </c>
      <c r="O708" s="20">
        <v>0.12847222221898846</v>
      </c>
      <c r="P708" s="20">
        <v>0.22430555555911269</v>
      </c>
      <c r="Q708" s="20">
        <v>9.5833333340124227E-2</v>
      </c>
      <c r="R708" s="20">
        <v>9.5138888888888884E-2</v>
      </c>
      <c r="S708" s="20">
        <v>6.9444445123534315E-4</v>
      </c>
      <c r="T708" s="10" t="s">
        <v>1400</v>
      </c>
    </row>
    <row r="709" spans="1:20">
      <c r="A709" s="12">
        <v>708</v>
      </c>
      <c r="B709" s="36" t="s">
        <v>414</v>
      </c>
      <c r="C709" s="12">
        <v>2</v>
      </c>
      <c r="D709" s="20">
        <v>45023.15</v>
      </c>
      <c r="E709" s="20">
        <v>45023.308333333334</v>
      </c>
      <c r="F709" s="36" t="s">
        <v>78</v>
      </c>
      <c r="G709" s="36" t="s">
        <v>41</v>
      </c>
      <c r="H709" s="36" t="s">
        <v>1424</v>
      </c>
      <c r="I709" s="11">
        <v>41.8</v>
      </c>
      <c r="J709" s="36" t="s">
        <v>51</v>
      </c>
      <c r="K709" s="36" t="s">
        <v>1426</v>
      </c>
      <c r="L709" s="10" t="s">
        <v>1501</v>
      </c>
      <c r="M709" s="11">
        <v>54</v>
      </c>
      <c r="N709" s="21">
        <v>45023</v>
      </c>
      <c r="O709" s="20">
        <v>0.15000000000145519</v>
      </c>
      <c r="P709" s="20">
        <v>0.30833333333430346</v>
      </c>
      <c r="Q709" s="20">
        <v>0.16874999999951493</v>
      </c>
      <c r="R709" s="20">
        <v>1.6666666666666666E-2</v>
      </c>
      <c r="S709" s="20">
        <v>0.14166666666618161</v>
      </c>
      <c r="T709" s="10" t="s">
        <v>1400</v>
      </c>
    </row>
    <row r="710" spans="1:20">
      <c r="A710" s="12">
        <v>709</v>
      </c>
      <c r="B710" s="36" t="s">
        <v>357</v>
      </c>
      <c r="C710" s="12">
        <v>4</v>
      </c>
      <c r="D710" s="20">
        <v>45023.079861111109</v>
      </c>
      <c r="E710" s="20">
        <v>45023.152777777781</v>
      </c>
      <c r="F710" s="36" t="s">
        <v>58</v>
      </c>
      <c r="G710" s="36" t="s">
        <v>48</v>
      </c>
      <c r="H710" s="36" t="s">
        <v>49</v>
      </c>
      <c r="I710" s="11">
        <v>26.15</v>
      </c>
      <c r="J710" s="36" t="s">
        <v>51</v>
      </c>
      <c r="K710" s="36" t="s">
        <v>90</v>
      </c>
      <c r="L710" s="10" t="s">
        <v>1938</v>
      </c>
      <c r="M710" s="11">
        <v>193</v>
      </c>
      <c r="N710" s="21">
        <v>45023</v>
      </c>
      <c r="O710" s="20">
        <v>7.9861111109494232E-2</v>
      </c>
      <c r="P710" s="20">
        <v>0.15277777778101154</v>
      </c>
      <c r="Q710" s="20">
        <v>8.3333333338183976E-2</v>
      </c>
      <c r="R710" s="20">
        <v>6.805555555555555E-2</v>
      </c>
      <c r="S710" s="20">
        <v>4.8611111159617693E-3</v>
      </c>
      <c r="T710" s="10" t="s">
        <v>1400</v>
      </c>
    </row>
    <row r="711" spans="1:20">
      <c r="A711" s="12">
        <v>710</v>
      </c>
      <c r="B711" s="36" t="s">
        <v>1319</v>
      </c>
      <c r="C711" s="12">
        <v>1</v>
      </c>
      <c r="D711" s="20">
        <v>45023.102777777778</v>
      </c>
      <c r="E711" s="20">
        <v>45023.151388888888</v>
      </c>
      <c r="F711" s="36" t="s">
        <v>47</v>
      </c>
      <c r="G711" s="36" t="s">
        <v>48</v>
      </c>
      <c r="H711" s="36" t="s">
        <v>1424</v>
      </c>
      <c r="I711" s="11">
        <v>28.43</v>
      </c>
      <c r="J711" s="36" t="s">
        <v>51</v>
      </c>
      <c r="K711" s="36" t="s">
        <v>1426</v>
      </c>
      <c r="L711" s="10" t="s">
        <v>1939</v>
      </c>
      <c r="M711" s="11">
        <v>138</v>
      </c>
      <c r="N711" s="21">
        <v>45023</v>
      </c>
      <c r="O711" s="20">
        <v>0.10277777777810115</v>
      </c>
      <c r="P711" s="20">
        <v>0.15138888888759539</v>
      </c>
      <c r="Q711" s="20">
        <v>5.9027777776160896E-2</v>
      </c>
      <c r="R711" s="20">
        <v>9.7222222222222224E-2</v>
      </c>
      <c r="S711" s="20">
        <v>0</v>
      </c>
      <c r="T711" s="10" t="s">
        <v>1401</v>
      </c>
    </row>
    <row r="712" spans="1:20">
      <c r="A712" s="12">
        <v>711</v>
      </c>
      <c r="B712" s="36" t="s">
        <v>298</v>
      </c>
      <c r="C712" s="12">
        <v>6</v>
      </c>
      <c r="D712" s="20">
        <v>45023.07708333333</v>
      </c>
      <c r="E712" s="20">
        <v>45023.220833333333</v>
      </c>
      <c r="F712" s="36" t="s">
        <v>105</v>
      </c>
      <c r="G712" s="36" t="s">
        <v>48</v>
      </c>
      <c r="H712" s="36" t="s">
        <v>1423</v>
      </c>
      <c r="I712" s="11">
        <v>49.74</v>
      </c>
      <c r="J712" s="36" t="s">
        <v>51</v>
      </c>
      <c r="K712" s="36" t="s">
        <v>82</v>
      </c>
      <c r="L712" s="10" t="s">
        <v>1722</v>
      </c>
      <c r="M712" s="11">
        <v>166</v>
      </c>
      <c r="N712" s="21">
        <v>45023</v>
      </c>
      <c r="O712" s="20">
        <v>7.7083333329937886E-2</v>
      </c>
      <c r="P712" s="20">
        <v>0.22083333333284827</v>
      </c>
      <c r="Q712" s="20">
        <v>0.15416666666957704</v>
      </c>
      <c r="R712" s="20">
        <v>4.0972222222222222E-2</v>
      </c>
      <c r="S712" s="20">
        <v>0.10277777778068817</v>
      </c>
      <c r="T712" s="10" t="s">
        <v>1400</v>
      </c>
    </row>
    <row r="713" spans="1:20">
      <c r="A713" s="12">
        <v>712</v>
      </c>
      <c r="B713" s="36" t="s">
        <v>416</v>
      </c>
      <c r="C713" s="12">
        <v>5</v>
      </c>
      <c r="D713" s="20">
        <v>45023.004166666666</v>
      </c>
      <c r="E713" s="20">
        <v>45023.102083333331</v>
      </c>
      <c r="F713" s="36" t="s">
        <v>58</v>
      </c>
      <c r="G713" s="36" t="s">
        <v>74</v>
      </c>
      <c r="H713" s="36" t="s">
        <v>49</v>
      </c>
      <c r="I713" s="11">
        <v>42.21</v>
      </c>
      <c r="J713" s="36" t="s">
        <v>55</v>
      </c>
      <c r="K713" s="36" t="s">
        <v>1427</v>
      </c>
      <c r="L713" s="10" t="s">
        <v>1544</v>
      </c>
      <c r="M713" s="11">
        <v>48</v>
      </c>
      <c r="N713" s="21">
        <v>45023</v>
      </c>
      <c r="O713" s="20">
        <v>4.166666665696539E-3</v>
      </c>
      <c r="P713" s="20">
        <v>0.10208333333139308</v>
      </c>
      <c r="Q713" s="20">
        <v>9.7916666665696539E-2</v>
      </c>
      <c r="R713" s="20">
        <v>3.4027777777777775E-2</v>
      </c>
      <c r="S713" s="20">
        <v>6.3888888887918771E-2</v>
      </c>
      <c r="T713" s="10" t="s">
        <v>1400</v>
      </c>
    </row>
    <row r="714" spans="1:20">
      <c r="A714" s="12">
        <v>713</v>
      </c>
      <c r="B714" s="36" t="s">
        <v>1322</v>
      </c>
      <c r="C714" s="12">
        <v>4</v>
      </c>
      <c r="D714" s="20">
        <v>45023.010416666664</v>
      </c>
      <c r="E714" s="20">
        <v>45023.119444444441</v>
      </c>
      <c r="F714" s="36" t="s">
        <v>105</v>
      </c>
      <c r="G714" s="36" t="s">
        <v>41</v>
      </c>
      <c r="H714" s="36" t="s">
        <v>1424</v>
      </c>
      <c r="I714" s="11">
        <v>35.11</v>
      </c>
      <c r="J714" s="36" t="s">
        <v>44</v>
      </c>
      <c r="K714" s="36" t="s">
        <v>82</v>
      </c>
      <c r="L714" s="10" t="s">
        <v>1940</v>
      </c>
      <c r="M714" s="11">
        <v>360</v>
      </c>
      <c r="N714" s="21">
        <v>45023</v>
      </c>
      <c r="O714" s="20">
        <v>1.0416666664241347E-2</v>
      </c>
      <c r="P714" s="20">
        <v>0.11944444444088731</v>
      </c>
      <c r="Q714" s="20">
        <v>0.10902777777664596</v>
      </c>
      <c r="R714" s="20">
        <v>8.6805555555555552E-2</v>
      </c>
      <c r="S714" s="20">
        <v>2.222222222109041E-2</v>
      </c>
      <c r="T714" s="10" t="s">
        <v>1400</v>
      </c>
    </row>
    <row r="715" spans="1:20">
      <c r="A715" s="12">
        <v>714</v>
      </c>
      <c r="B715" s="36" t="s">
        <v>829</v>
      </c>
      <c r="C715" s="12">
        <v>2</v>
      </c>
      <c r="D715" s="20">
        <v>45023.097916666666</v>
      </c>
      <c r="E715" s="20">
        <v>45023.170138888891</v>
      </c>
      <c r="F715" s="36" t="s">
        <v>47</v>
      </c>
      <c r="G715" s="36" t="s">
        <v>48</v>
      </c>
      <c r="H715" s="36" t="s">
        <v>1424</v>
      </c>
      <c r="I715" s="11">
        <v>10.69</v>
      </c>
      <c r="J715" s="36" t="s">
        <v>44</v>
      </c>
      <c r="K715" s="36" t="s">
        <v>64</v>
      </c>
      <c r="L715" s="10" t="s">
        <v>1941</v>
      </c>
      <c r="M715" s="11">
        <v>225</v>
      </c>
      <c r="N715" s="21">
        <v>45023</v>
      </c>
      <c r="O715" s="20">
        <v>9.7916666665696539E-2</v>
      </c>
      <c r="P715" s="20">
        <v>0.17013888889050577</v>
      </c>
      <c r="Q715" s="20">
        <v>7.2222222224809229E-2</v>
      </c>
      <c r="R715" s="20">
        <v>4.3749999999999997E-2</v>
      </c>
      <c r="S715" s="20">
        <v>2.8472222224809218E-2</v>
      </c>
      <c r="T715" s="10" t="s">
        <v>1400</v>
      </c>
    </row>
    <row r="716" spans="1:20">
      <c r="A716" s="12">
        <v>715</v>
      </c>
      <c r="B716" s="36" t="s">
        <v>1325</v>
      </c>
      <c r="C716" s="12">
        <v>6</v>
      </c>
      <c r="D716" s="20">
        <v>45023.072916666664</v>
      </c>
      <c r="E716" s="20">
        <v>45023.177083333336</v>
      </c>
      <c r="F716" s="36" t="s">
        <v>78</v>
      </c>
      <c r="G716" s="36" t="s">
        <v>48</v>
      </c>
      <c r="H716" s="36" t="s">
        <v>1423</v>
      </c>
      <c r="I716" s="11">
        <v>39.909999999999997</v>
      </c>
      <c r="J716" s="36" t="s">
        <v>51</v>
      </c>
      <c r="K716" s="36" t="s">
        <v>1427</v>
      </c>
      <c r="L716" s="10" t="s">
        <v>1942</v>
      </c>
      <c r="M716" s="11">
        <v>246</v>
      </c>
      <c r="N716" s="21">
        <v>45023</v>
      </c>
      <c r="O716" s="20">
        <v>7.2916666664241347E-2</v>
      </c>
      <c r="P716" s="20">
        <v>0.17708333333575865</v>
      </c>
      <c r="Q716" s="20">
        <v>0.11458333333818398</v>
      </c>
      <c r="R716" s="20">
        <v>9.4444444444444442E-2</v>
      </c>
      <c r="S716" s="20">
        <v>9.7222222270728631E-3</v>
      </c>
      <c r="T716" s="10" t="s">
        <v>1400</v>
      </c>
    </row>
    <row r="717" spans="1:20">
      <c r="A717" s="12">
        <v>716</v>
      </c>
      <c r="B717" s="36" t="s">
        <v>939</v>
      </c>
      <c r="C717" s="12">
        <v>4</v>
      </c>
      <c r="D717" s="20">
        <v>45023.074305555558</v>
      </c>
      <c r="E717" s="20">
        <v>45023.197222222225</v>
      </c>
      <c r="F717" s="36" t="s">
        <v>58</v>
      </c>
      <c r="G717" s="36" t="s">
        <v>41</v>
      </c>
      <c r="H717" s="36" t="s">
        <v>1424</v>
      </c>
      <c r="I717" s="11">
        <v>44.73</v>
      </c>
      <c r="J717" s="36" t="s">
        <v>51</v>
      </c>
      <c r="K717" s="36" t="s">
        <v>52</v>
      </c>
      <c r="L717" s="10" t="s">
        <v>1943</v>
      </c>
      <c r="M717" s="11">
        <v>231</v>
      </c>
      <c r="N717" s="21">
        <v>45023</v>
      </c>
      <c r="O717" s="20">
        <v>7.4305555557657499E-2</v>
      </c>
      <c r="P717" s="20">
        <v>0.19722222222480923</v>
      </c>
      <c r="Q717" s="20">
        <v>0.13333333333381839</v>
      </c>
      <c r="R717" s="20">
        <v>6.25E-2</v>
      </c>
      <c r="S717" s="20">
        <v>6.0416666667151731E-2</v>
      </c>
      <c r="T717" s="10" t="s">
        <v>1400</v>
      </c>
    </row>
    <row r="718" spans="1:20">
      <c r="A718" s="12">
        <v>717</v>
      </c>
      <c r="B718" s="36" t="s">
        <v>336</v>
      </c>
      <c r="C718" s="12">
        <v>5</v>
      </c>
      <c r="D718" s="20">
        <v>45023.163888888892</v>
      </c>
      <c r="E718" s="20">
        <v>45023.252083333333</v>
      </c>
      <c r="F718" s="36" t="s">
        <v>105</v>
      </c>
      <c r="G718" s="36" t="s">
        <v>48</v>
      </c>
      <c r="H718" s="36" t="s">
        <v>1424</v>
      </c>
      <c r="I718" s="11">
        <v>23.67</v>
      </c>
      <c r="J718" s="36" t="s">
        <v>44</v>
      </c>
      <c r="K718" s="36" t="s">
        <v>56</v>
      </c>
      <c r="L718" s="10" t="s">
        <v>1944</v>
      </c>
      <c r="M718" s="11">
        <v>155</v>
      </c>
      <c r="N718" s="21">
        <v>45023</v>
      </c>
      <c r="O718" s="20">
        <v>0.16388888889196096</v>
      </c>
      <c r="P718" s="20">
        <v>0.25208333333284827</v>
      </c>
      <c r="Q718" s="20">
        <v>8.819444444088731E-2</v>
      </c>
      <c r="R718" s="20">
        <v>0.05</v>
      </c>
      <c r="S718" s="20">
        <v>3.8194444440887321E-2</v>
      </c>
      <c r="T718" s="10" t="s">
        <v>1400</v>
      </c>
    </row>
    <row r="719" spans="1:20">
      <c r="A719" s="12">
        <v>718</v>
      </c>
      <c r="B719" s="36" t="s">
        <v>418</v>
      </c>
      <c r="C719" s="12">
        <v>6</v>
      </c>
      <c r="D719" s="20">
        <v>45023.137499999997</v>
      </c>
      <c r="E719" s="20">
        <v>45023.29583333333</v>
      </c>
      <c r="F719" s="36" t="s">
        <v>58</v>
      </c>
      <c r="G719" s="36" t="s">
        <v>74</v>
      </c>
      <c r="H719" s="36" t="s">
        <v>1424</v>
      </c>
      <c r="I719" s="11">
        <v>37.21</v>
      </c>
      <c r="J719" s="36" t="s">
        <v>44</v>
      </c>
      <c r="K719" s="36" t="s">
        <v>137</v>
      </c>
      <c r="L719" s="10" t="s">
        <v>1536</v>
      </c>
      <c r="M719" s="11">
        <v>20</v>
      </c>
      <c r="N719" s="21">
        <v>45023</v>
      </c>
      <c r="O719" s="20">
        <v>0.13749999999708962</v>
      </c>
      <c r="P719" s="20">
        <v>0.29583333332993789</v>
      </c>
      <c r="Q719" s="20">
        <v>0.15833333333284827</v>
      </c>
      <c r="R719" s="20">
        <v>4.027777777777778E-2</v>
      </c>
      <c r="S719" s="20">
        <v>0.1180555555550705</v>
      </c>
      <c r="T719" s="10" t="s">
        <v>1400</v>
      </c>
    </row>
    <row r="720" spans="1:20">
      <c r="A720" s="12">
        <v>719</v>
      </c>
      <c r="B720" s="36" t="s">
        <v>1329</v>
      </c>
      <c r="C720" s="12">
        <v>3</v>
      </c>
      <c r="D720" s="20">
        <v>45023.054166666669</v>
      </c>
      <c r="E720" s="20">
        <v>45023.117361111108</v>
      </c>
      <c r="F720" s="36" t="s">
        <v>105</v>
      </c>
      <c r="G720" s="36" t="s">
        <v>48</v>
      </c>
      <c r="H720" s="36" t="s">
        <v>1423</v>
      </c>
      <c r="I720" s="11">
        <v>17.23</v>
      </c>
      <c r="J720" s="36" t="s">
        <v>44</v>
      </c>
      <c r="K720" s="36" t="s">
        <v>64</v>
      </c>
      <c r="L720" s="10" t="s">
        <v>1945</v>
      </c>
      <c r="M720" s="11">
        <v>107</v>
      </c>
      <c r="N720" s="21">
        <v>45023</v>
      </c>
      <c r="O720" s="20">
        <v>5.4166666668606922E-2</v>
      </c>
      <c r="P720" s="20">
        <v>0.11736111110803904</v>
      </c>
      <c r="Q720" s="20">
        <v>6.3194444439432118E-2</v>
      </c>
      <c r="R720" s="20">
        <v>4.8611111111111112E-2</v>
      </c>
      <c r="S720" s="20">
        <v>1.4583333328321013E-2</v>
      </c>
      <c r="T720" s="10" t="s">
        <v>1400</v>
      </c>
    </row>
    <row r="721" spans="1:20">
      <c r="A721" s="12">
        <v>720</v>
      </c>
      <c r="B721" s="36" t="s">
        <v>1331</v>
      </c>
      <c r="C721" s="12">
        <v>5</v>
      </c>
      <c r="D721" s="20">
        <v>45023.092361111114</v>
      </c>
      <c r="E721" s="20">
        <v>45023.240277777775</v>
      </c>
      <c r="F721" s="36" t="s">
        <v>78</v>
      </c>
      <c r="G721" s="36" t="s">
        <v>48</v>
      </c>
      <c r="H721" s="36" t="s">
        <v>1424</v>
      </c>
      <c r="I721" s="11">
        <v>40.28</v>
      </c>
      <c r="J721" s="36" t="s">
        <v>55</v>
      </c>
      <c r="K721" s="36" t="s">
        <v>103</v>
      </c>
      <c r="L721" s="10" t="s">
        <v>1946</v>
      </c>
      <c r="M721" s="11">
        <v>168</v>
      </c>
      <c r="N721" s="21">
        <v>45023</v>
      </c>
      <c r="O721" s="20">
        <v>9.2361111113859806E-2</v>
      </c>
      <c r="P721" s="20">
        <v>0.24027777777519077</v>
      </c>
      <c r="Q721" s="20">
        <v>0.14791666666133096</v>
      </c>
      <c r="R721" s="20">
        <v>9.2361111111111116E-2</v>
      </c>
      <c r="S721" s="20">
        <v>5.5555555550219848E-2</v>
      </c>
      <c r="T721" s="10" t="s">
        <v>1400</v>
      </c>
    </row>
    <row r="722" spans="1:20">
      <c r="A722" s="12">
        <v>721</v>
      </c>
      <c r="B722" s="36" t="s">
        <v>616</v>
      </c>
      <c r="C722" s="12">
        <v>2</v>
      </c>
      <c r="D722" s="20">
        <v>45023.161805555559</v>
      </c>
      <c r="E722" s="20">
        <v>45023.292361111111</v>
      </c>
      <c r="F722" s="36" t="s">
        <v>58</v>
      </c>
      <c r="G722" s="36" t="s">
        <v>74</v>
      </c>
      <c r="H722" s="36" t="s">
        <v>1424</v>
      </c>
      <c r="I722" s="11">
        <v>47.13</v>
      </c>
      <c r="J722" s="36" t="s">
        <v>44</v>
      </c>
      <c r="K722" s="36" t="s">
        <v>103</v>
      </c>
      <c r="L722" s="10" t="s">
        <v>1947</v>
      </c>
      <c r="M722" s="11">
        <v>218</v>
      </c>
      <c r="N722" s="21">
        <v>45023</v>
      </c>
      <c r="O722" s="20">
        <v>0.16180555555911269</v>
      </c>
      <c r="P722" s="20">
        <v>0.29236111111094942</v>
      </c>
      <c r="Q722" s="20">
        <v>0.13055555555183673</v>
      </c>
      <c r="R722" s="20">
        <v>9.2361111111111116E-2</v>
      </c>
      <c r="S722" s="20">
        <v>3.8194444440725617E-2</v>
      </c>
      <c r="T722" s="10" t="s">
        <v>1400</v>
      </c>
    </row>
    <row r="723" spans="1:20">
      <c r="A723" s="12">
        <v>722</v>
      </c>
      <c r="B723" s="36" t="s">
        <v>1334</v>
      </c>
      <c r="C723" s="12">
        <v>5</v>
      </c>
      <c r="D723" s="20">
        <v>45023.118750000001</v>
      </c>
      <c r="E723" s="20">
        <v>45023.172222222223</v>
      </c>
      <c r="F723" s="36" t="s">
        <v>58</v>
      </c>
      <c r="G723" s="36" t="s">
        <v>48</v>
      </c>
      <c r="H723" s="36" t="s">
        <v>1424</v>
      </c>
      <c r="I723" s="11">
        <v>20.62</v>
      </c>
      <c r="J723" s="36" t="s">
        <v>44</v>
      </c>
      <c r="K723" s="36" t="s">
        <v>90</v>
      </c>
      <c r="L723" s="10" t="s">
        <v>1948</v>
      </c>
      <c r="M723" s="11">
        <v>85</v>
      </c>
      <c r="N723" s="21">
        <v>45023</v>
      </c>
      <c r="O723" s="20">
        <v>0.11875000000145519</v>
      </c>
      <c r="P723" s="20">
        <v>0.17222222222335404</v>
      </c>
      <c r="Q723" s="20">
        <v>5.3472222221898846E-2</v>
      </c>
      <c r="R723" s="20">
        <v>4.0972222222222222E-2</v>
      </c>
      <c r="S723" s="20">
        <v>1.2499999999676631E-2</v>
      </c>
      <c r="T723" s="10" t="s">
        <v>1400</v>
      </c>
    </row>
    <row r="724" spans="1:20">
      <c r="A724" s="12">
        <v>723</v>
      </c>
      <c r="B724" s="36" t="s">
        <v>649</v>
      </c>
      <c r="C724" s="12">
        <v>2</v>
      </c>
      <c r="D724" s="20">
        <v>45023.065972222219</v>
      </c>
      <c r="E724" s="20">
        <v>45023.200694444444</v>
      </c>
      <c r="F724" s="36" t="s">
        <v>40</v>
      </c>
      <c r="G724" s="36" t="s">
        <v>74</v>
      </c>
      <c r="H724" s="36" t="s">
        <v>49</v>
      </c>
      <c r="I724" s="11">
        <v>27.79</v>
      </c>
      <c r="J724" s="36" t="s">
        <v>44</v>
      </c>
      <c r="K724" s="36" t="s">
        <v>60</v>
      </c>
      <c r="L724" s="10" t="s">
        <v>1949</v>
      </c>
      <c r="M724" s="11">
        <v>126</v>
      </c>
      <c r="N724" s="21">
        <v>45023</v>
      </c>
      <c r="O724" s="20">
        <v>6.5972222218988463E-2</v>
      </c>
      <c r="P724" s="20">
        <v>0.20069444444379769</v>
      </c>
      <c r="Q724" s="20">
        <v>0.13472222222480923</v>
      </c>
      <c r="R724" s="20">
        <v>2.1527777777777778E-2</v>
      </c>
      <c r="S724" s="20">
        <v>0.11319444444703144</v>
      </c>
      <c r="T724" s="10" t="s">
        <v>1400</v>
      </c>
    </row>
    <row r="725" spans="1:20">
      <c r="A725" s="12">
        <v>724</v>
      </c>
      <c r="B725" s="36" t="s">
        <v>213</v>
      </c>
      <c r="C725" s="12">
        <v>6</v>
      </c>
      <c r="D725" s="20">
        <v>45023.12222222222</v>
      </c>
      <c r="E725" s="20">
        <v>45023.177083333336</v>
      </c>
      <c r="F725" s="36" t="s">
        <v>47</v>
      </c>
      <c r="G725" s="36" t="s">
        <v>41</v>
      </c>
      <c r="H725" s="36" t="s">
        <v>49</v>
      </c>
      <c r="I725" s="11">
        <v>14.12</v>
      </c>
      <c r="J725" s="36" t="s">
        <v>44</v>
      </c>
      <c r="K725" s="36" t="s">
        <v>137</v>
      </c>
      <c r="L725" s="10" t="s">
        <v>1577</v>
      </c>
      <c r="M725" s="11">
        <v>66</v>
      </c>
      <c r="N725" s="21">
        <v>45023</v>
      </c>
      <c r="O725" s="20">
        <v>0.12222222222044365</v>
      </c>
      <c r="P725" s="20">
        <v>0.17708333333575865</v>
      </c>
      <c r="Q725" s="20">
        <v>5.4861111115314998E-2</v>
      </c>
      <c r="R725" s="20">
        <v>3.888888888888889E-2</v>
      </c>
      <c r="S725" s="20">
        <v>1.5972222226426108E-2</v>
      </c>
      <c r="T725" s="10" t="s">
        <v>1400</v>
      </c>
    </row>
    <row r="726" spans="1:20">
      <c r="A726" s="12">
        <v>725</v>
      </c>
      <c r="B726" s="36" t="s">
        <v>1337</v>
      </c>
      <c r="C726" s="12">
        <v>4</v>
      </c>
      <c r="D726" s="20">
        <v>45023.074999999997</v>
      </c>
      <c r="E726" s="20">
        <v>45023.138888888891</v>
      </c>
      <c r="F726" s="36" t="s">
        <v>40</v>
      </c>
      <c r="G726" s="36" t="s">
        <v>48</v>
      </c>
      <c r="H726" s="36" t="s">
        <v>49</v>
      </c>
      <c r="I726" s="11">
        <v>18.66</v>
      </c>
      <c r="J726" s="36" t="s">
        <v>51</v>
      </c>
      <c r="K726" s="36" t="s">
        <v>60</v>
      </c>
      <c r="L726" s="10" t="s">
        <v>1950</v>
      </c>
      <c r="M726" s="11">
        <v>168</v>
      </c>
      <c r="N726" s="21">
        <v>45023</v>
      </c>
      <c r="O726" s="20">
        <v>7.4999999997089617E-2</v>
      </c>
      <c r="P726" s="20">
        <v>0.13888888889050577</v>
      </c>
      <c r="Q726" s="20">
        <v>7.4305555560082823E-2</v>
      </c>
      <c r="R726" s="20">
        <v>5.9027777777777776E-2</v>
      </c>
      <c r="S726" s="20">
        <v>4.8611111156383613E-3</v>
      </c>
      <c r="T726" s="10" t="s">
        <v>1400</v>
      </c>
    </row>
    <row r="727" spans="1:20">
      <c r="A727" s="12">
        <v>726</v>
      </c>
      <c r="B727" s="36" t="s">
        <v>732</v>
      </c>
      <c r="C727" s="12">
        <v>2</v>
      </c>
      <c r="D727" s="20">
        <v>45023.102777777778</v>
      </c>
      <c r="E727" s="20">
        <v>45023.238194444442</v>
      </c>
      <c r="F727" s="36" t="s">
        <v>47</v>
      </c>
      <c r="G727" s="36" t="s">
        <v>74</v>
      </c>
      <c r="H727" s="36" t="s">
        <v>1424</v>
      </c>
      <c r="I727" s="11">
        <v>41.38</v>
      </c>
      <c r="J727" s="36" t="s">
        <v>55</v>
      </c>
      <c r="K727" s="36" t="s">
        <v>1426</v>
      </c>
      <c r="L727" s="10" t="s">
        <v>1951</v>
      </c>
      <c r="M727" s="11">
        <v>126</v>
      </c>
      <c r="N727" s="21">
        <v>45023</v>
      </c>
      <c r="O727" s="20">
        <v>0.10277777777810115</v>
      </c>
      <c r="P727" s="20">
        <v>0.2381944444423425</v>
      </c>
      <c r="Q727" s="20">
        <v>0.13541666666424135</v>
      </c>
      <c r="R727" s="20">
        <v>5.1388888888888887E-2</v>
      </c>
      <c r="S727" s="20">
        <v>8.4027777775352475E-2</v>
      </c>
      <c r="T727" s="10" t="s">
        <v>1400</v>
      </c>
    </row>
    <row r="728" spans="1:20">
      <c r="A728" s="12">
        <v>727</v>
      </c>
      <c r="B728" s="36" t="s">
        <v>421</v>
      </c>
      <c r="C728" s="12">
        <v>6</v>
      </c>
      <c r="D728" s="20">
        <v>45023.021527777775</v>
      </c>
      <c r="E728" s="20">
        <v>45023.126388888886</v>
      </c>
      <c r="F728" s="36" t="s">
        <v>58</v>
      </c>
      <c r="G728" s="36" t="s">
        <v>41</v>
      </c>
      <c r="H728" s="36" t="s">
        <v>1423</v>
      </c>
      <c r="I728" s="11">
        <v>13.24</v>
      </c>
      <c r="J728" s="36" t="s">
        <v>55</v>
      </c>
      <c r="K728" s="36" t="s">
        <v>64</v>
      </c>
      <c r="L728" s="10" t="s">
        <v>1536</v>
      </c>
      <c r="M728" s="11">
        <v>40</v>
      </c>
      <c r="N728" s="21">
        <v>45023</v>
      </c>
      <c r="O728" s="20">
        <v>2.1527777775190771E-2</v>
      </c>
      <c r="P728" s="20">
        <v>0.12638888888614019</v>
      </c>
      <c r="Q728" s="20">
        <v>0.10486111111094942</v>
      </c>
      <c r="R728" s="20">
        <v>1.4583333333333334E-2</v>
      </c>
      <c r="S728" s="20">
        <v>9.0277777777616086E-2</v>
      </c>
      <c r="T728" s="10" t="s">
        <v>1400</v>
      </c>
    </row>
    <row r="729" spans="1:20">
      <c r="A729" s="12">
        <v>728</v>
      </c>
      <c r="B729" s="36" t="s">
        <v>895</v>
      </c>
      <c r="C729" s="12">
        <v>6</v>
      </c>
      <c r="D729" s="20">
        <v>45023.087500000001</v>
      </c>
      <c r="E729" s="20">
        <v>45023.186805555553</v>
      </c>
      <c r="F729" s="36" t="s">
        <v>105</v>
      </c>
      <c r="G729" s="36" t="s">
        <v>74</v>
      </c>
      <c r="H729" s="36" t="s">
        <v>1423</v>
      </c>
      <c r="I729" s="11">
        <v>34.28</v>
      </c>
      <c r="J729" s="36" t="s">
        <v>51</v>
      </c>
      <c r="K729" s="36" t="s">
        <v>76</v>
      </c>
      <c r="L729" s="10" t="s">
        <v>1952</v>
      </c>
      <c r="M729" s="11">
        <v>195</v>
      </c>
      <c r="N729" s="21">
        <v>45023</v>
      </c>
      <c r="O729" s="20">
        <v>8.7500000001455192E-2</v>
      </c>
      <c r="P729" s="20">
        <v>0.18680555555329192</v>
      </c>
      <c r="Q729" s="20">
        <v>0.1097222222185034</v>
      </c>
      <c r="R729" s="20">
        <v>0.05</v>
      </c>
      <c r="S729" s="20">
        <v>4.9305555551836744E-2</v>
      </c>
      <c r="T729" s="10" t="s">
        <v>1400</v>
      </c>
    </row>
    <row r="730" spans="1:20">
      <c r="A730" s="12">
        <v>729</v>
      </c>
      <c r="B730" s="36" t="s">
        <v>796</v>
      </c>
      <c r="C730" s="12">
        <v>2</v>
      </c>
      <c r="D730" s="20">
        <v>45023.117361111108</v>
      </c>
      <c r="E730" s="20">
        <v>45023.253472222219</v>
      </c>
      <c r="F730" s="36" t="s">
        <v>47</v>
      </c>
      <c r="G730" s="36" t="s">
        <v>74</v>
      </c>
      <c r="H730" s="36" t="s">
        <v>1424</v>
      </c>
      <c r="I730" s="11">
        <v>18.97</v>
      </c>
      <c r="J730" s="36" t="s">
        <v>51</v>
      </c>
      <c r="K730" s="36" t="s">
        <v>82</v>
      </c>
      <c r="L730" s="10" t="s">
        <v>1858</v>
      </c>
      <c r="M730" s="11">
        <v>128</v>
      </c>
      <c r="N730" s="21">
        <v>45023</v>
      </c>
      <c r="O730" s="20">
        <v>0.11736111110803904</v>
      </c>
      <c r="P730" s="20">
        <v>0.25347222221898846</v>
      </c>
      <c r="Q730" s="20">
        <v>0.14652777777761608</v>
      </c>
      <c r="R730" s="20">
        <v>4.5138888888888888E-2</v>
      </c>
      <c r="S730" s="20">
        <v>9.0972222222060528E-2</v>
      </c>
      <c r="T730" s="10" t="s">
        <v>1400</v>
      </c>
    </row>
    <row r="731" spans="1:20">
      <c r="A731" s="12">
        <v>730</v>
      </c>
      <c r="B731" s="36" t="s">
        <v>1195</v>
      </c>
      <c r="C731" s="12">
        <v>3</v>
      </c>
      <c r="D731" s="20">
        <v>45023.020138888889</v>
      </c>
      <c r="E731" s="20">
        <v>45023.106249999997</v>
      </c>
      <c r="F731" s="36" t="s">
        <v>78</v>
      </c>
      <c r="G731" s="36" t="s">
        <v>48</v>
      </c>
      <c r="H731" s="36" t="s">
        <v>1424</v>
      </c>
      <c r="I731" s="11">
        <v>15.02</v>
      </c>
      <c r="J731" s="36" t="s">
        <v>51</v>
      </c>
      <c r="K731" s="36" t="s">
        <v>1426</v>
      </c>
      <c r="L731" s="10" t="s">
        <v>1757</v>
      </c>
      <c r="M731" s="11">
        <v>114</v>
      </c>
      <c r="N731" s="21">
        <v>45023</v>
      </c>
      <c r="O731" s="20">
        <v>2.0138888889050577E-2</v>
      </c>
      <c r="P731" s="20">
        <v>0.10624999999708962</v>
      </c>
      <c r="Q731" s="20">
        <v>9.6527777774705711E-2</v>
      </c>
      <c r="R731" s="20">
        <v>5.486111111111111E-2</v>
      </c>
      <c r="S731" s="20">
        <v>3.124999999692793E-2</v>
      </c>
      <c r="T731" s="10" t="s">
        <v>1400</v>
      </c>
    </row>
    <row r="732" spans="1:20">
      <c r="A732" s="12">
        <v>731</v>
      </c>
      <c r="B732" s="36" t="s">
        <v>423</v>
      </c>
      <c r="C732" s="12">
        <v>3</v>
      </c>
      <c r="D732" s="20">
        <v>45023.136111111111</v>
      </c>
      <c r="E732" s="20">
        <v>45023.267361111109</v>
      </c>
      <c r="F732" s="36" t="s">
        <v>58</v>
      </c>
      <c r="G732" s="36" t="s">
        <v>48</v>
      </c>
      <c r="H732" s="36" t="s">
        <v>1424</v>
      </c>
      <c r="I732" s="11">
        <v>14.35</v>
      </c>
      <c r="J732" s="36" t="s">
        <v>55</v>
      </c>
      <c r="K732" s="36" t="s">
        <v>60</v>
      </c>
      <c r="L732" s="10" t="s">
        <v>1613</v>
      </c>
      <c r="M732" s="11">
        <v>64</v>
      </c>
      <c r="N732" s="21">
        <v>45023</v>
      </c>
      <c r="O732" s="20">
        <v>0.13611111111094942</v>
      </c>
      <c r="P732" s="20">
        <v>0.26736111110949423</v>
      </c>
      <c r="Q732" s="20">
        <v>0.13124999999854481</v>
      </c>
      <c r="R732" s="20">
        <v>3.2638888888888891E-2</v>
      </c>
      <c r="S732" s="20">
        <v>9.8611111109655925E-2</v>
      </c>
      <c r="T732" s="10" t="s">
        <v>1400</v>
      </c>
    </row>
    <row r="733" spans="1:20">
      <c r="A733" s="12">
        <v>732</v>
      </c>
      <c r="B733" s="36" t="s">
        <v>1342</v>
      </c>
      <c r="C733" s="12">
        <v>3</v>
      </c>
      <c r="D733" s="20">
        <v>45023.136805555558</v>
      </c>
      <c r="E733" s="20">
        <v>45023.300694444442</v>
      </c>
      <c r="F733" s="36" t="s">
        <v>40</v>
      </c>
      <c r="G733" s="36" t="s">
        <v>48</v>
      </c>
      <c r="H733" s="36" t="s">
        <v>1424</v>
      </c>
      <c r="I733" s="11">
        <v>43.35</v>
      </c>
      <c r="J733" s="36" t="s">
        <v>55</v>
      </c>
      <c r="K733" s="36" t="s">
        <v>52</v>
      </c>
      <c r="L733" s="10" t="s">
        <v>1953</v>
      </c>
      <c r="M733" s="11">
        <v>306</v>
      </c>
      <c r="N733" s="21">
        <v>45023</v>
      </c>
      <c r="O733" s="20">
        <v>0.1368055555576575</v>
      </c>
      <c r="P733" s="20">
        <v>0.3006944444423425</v>
      </c>
      <c r="Q733" s="20">
        <v>0.163888888884685</v>
      </c>
      <c r="R733" s="20">
        <v>8.4027777777777785E-2</v>
      </c>
      <c r="S733" s="20">
        <v>7.9861111106907218E-2</v>
      </c>
      <c r="T733" s="10" t="s">
        <v>1400</v>
      </c>
    </row>
    <row r="734" spans="1:20">
      <c r="A734" s="12">
        <v>733</v>
      </c>
      <c r="B734" s="36" t="s">
        <v>718</v>
      </c>
      <c r="C734" s="12">
        <v>6</v>
      </c>
      <c r="D734" s="20">
        <v>45023.152777777781</v>
      </c>
      <c r="E734" s="20">
        <v>45023.227777777778</v>
      </c>
      <c r="F734" s="36" t="s">
        <v>40</v>
      </c>
      <c r="G734" s="36" t="s">
        <v>41</v>
      </c>
      <c r="H734" s="36" t="s">
        <v>1424</v>
      </c>
      <c r="I734" s="11">
        <v>35.090000000000003</v>
      </c>
      <c r="J734" s="36" t="s">
        <v>44</v>
      </c>
      <c r="K734" s="36" t="s">
        <v>76</v>
      </c>
      <c r="L734" s="10" t="s">
        <v>1954</v>
      </c>
      <c r="M734" s="11">
        <v>186</v>
      </c>
      <c r="N734" s="21">
        <v>45023</v>
      </c>
      <c r="O734" s="20">
        <v>0.15277777778101154</v>
      </c>
      <c r="P734" s="20">
        <v>0.22777777777810115</v>
      </c>
      <c r="Q734" s="20">
        <v>7.4999999997089617E-2</v>
      </c>
      <c r="R734" s="20">
        <v>5.1388888888888887E-2</v>
      </c>
      <c r="S734" s="20">
        <v>2.3611111108200744E-2</v>
      </c>
      <c r="T734" s="10" t="s">
        <v>1400</v>
      </c>
    </row>
    <row r="735" spans="1:20">
      <c r="A735" s="12">
        <v>734</v>
      </c>
      <c r="B735" s="36" t="s">
        <v>1345</v>
      </c>
      <c r="C735" s="12">
        <v>2</v>
      </c>
      <c r="D735" s="20">
        <v>45023.102083333331</v>
      </c>
      <c r="E735" s="20">
        <v>45023.206250000003</v>
      </c>
      <c r="F735" s="36" t="s">
        <v>58</v>
      </c>
      <c r="G735" s="36" t="s">
        <v>48</v>
      </c>
      <c r="H735" s="36" t="s">
        <v>49</v>
      </c>
      <c r="I735" s="11">
        <v>46.82</v>
      </c>
      <c r="J735" s="36" t="s">
        <v>44</v>
      </c>
      <c r="K735" s="36" t="s">
        <v>137</v>
      </c>
      <c r="L735" s="10" t="s">
        <v>1955</v>
      </c>
      <c r="M735" s="11">
        <v>139</v>
      </c>
      <c r="N735" s="21">
        <v>45023</v>
      </c>
      <c r="O735" s="20">
        <v>0.10208333333139308</v>
      </c>
      <c r="P735" s="20">
        <v>0.20625000000291038</v>
      </c>
      <c r="Q735" s="20">
        <v>0.10416666667151731</v>
      </c>
      <c r="R735" s="20">
        <v>3.6111111111111108E-2</v>
      </c>
      <c r="S735" s="20">
        <v>6.8055555560406211E-2</v>
      </c>
      <c r="T735" s="10" t="s">
        <v>1400</v>
      </c>
    </row>
    <row r="736" spans="1:20">
      <c r="A736" s="12">
        <v>735</v>
      </c>
      <c r="B736" s="36" t="s">
        <v>908</v>
      </c>
      <c r="C736" s="12">
        <v>4</v>
      </c>
      <c r="D736" s="20">
        <v>45023.077777777777</v>
      </c>
      <c r="E736" s="20">
        <v>45023.157638888886</v>
      </c>
      <c r="F736" s="36" t="s">
        <v>78</v>
      </c>
      <c r="G736" s="36" t="s">
        <v>74</v>
      </c>
      <c r="H736" s="36" t="s">
        <v>1424</v>
      </c>
      <c r="I736" s="11">
        <v>38.43</v>
      </c>
      <c r="J736" s="36" t="s">
        <v>44</v>
      </c>
      <c r="K736" s="36" t="s">
        <v>1426</v>
      </c>
      <c r="L736" s="10" t="s">
        <v>1956</v>
      </c>
      <c r="M736" s="11">
        <v>142</v>
      </c>
      <c r="N736" s="21">
        <v>45023</v>
      </c>
      <c r="O736" s="20">
        <v>7.7777777776645962E-2</v>
      </c>
      <c r="P736" s="20">
        <v>0.15763888888614019</v>
      </c>
      <c r="Q736" s="20">
        <v>7.9861111109494232E-2</v>
      </c>
      <c r="R736" s="20">
        <v>6.0416666666666667E-2</v>
      </c>
      <c r="S736" s="20">
        <v>1.9444444442827558E-2</v>
      </c>
      <c r="T736" s="10" t="s">
        <v>1400</v>
      </c>
    </row>
    <row r="737" spans="1:20">
      <c r="A737" s="12">
        <v>736</v>
      </c>
      <c r="B737" s="36" t="s">
        <v>724</v>
      </c>
      <c r="C737" s="12">
        <v>2</v>
      </c>
      <c r="D737" s="20">
        <v>45023.047222222223</v>
      </c>
      <c r="E737" s="20">
        <v>45023.14166666667</v>
      </c>
      <c r="F737" s="36" t="s">
        <v>40</v>
      </c>
      <c r="G737" s="36" t="s">
        <v>74</v>
      </c>
      <c r="H737" s="36" t="s">
        <v>1424</v>
      </c>
      <c r="I737" s="11">
        <v>25.91</v>
      </c>
      <c r="J737" s="36" t="s">
        <v>51</v>
      </c>
      <c r="K737" s="36" t="s">
        <v>1426</v>
      </c>
      <c r="L737" s="10" t="s">
        <v>1957</v>
      </c>
      <c r="M737" s="11">
        <v>215</v>
      </c>
      <c r="N737" s="21">
        <v>45023</v>
      </c>
      <c r="O737" s="20">
        <v>4.7222222223354038E-2</v>
      </c>
      <c r="P737" s="20">
        <v>0.14166666667006211</v>
      </c>
      <c r="Q737" s="20">
        <v>0.10486111111337475</v>
      </c>
      <c r="R737" s="20">
        <v>6.3888888888888884E-2</v>
      </c>
      <c r="S737" s="20">
        <v>3.0555555557819192E-2</v>
      </c>
      <c r="T737" s="10" t="s">
        <v>1400</v>
      </c>
    </row>
    <row r="738" spans="1:20">
      <c r="A738" s="12">
        <v>737</v>
      </c>
      <c r="B738" s="36" t="s">
        <v>1348</v>
      </c>
      <c r="C738" s="12">
        <v>1</v>
      </c>
      <c r="D738" s="20">
        <v>45023.027083333334</v>
      </c>
      <c r="E738" s="20">
        <v>45023.129166666666</v>
      </c>
      <c r="F738" s="36" t="s">
        <v>58</v>
      </c>
      <c r="G738" s="36" t="s">
        <v>74</v>
      </c>
      <c r="H738" s="36" t="s">
        <v>1423</v>
      </c>
      <c r="I738" s="11">
        <v>24.09</v>
      </c>
      <c r="J738" s="36" t="s">
        <v>55</v>
      </c>
      <c r="K738" s="36" t="s">
        <v>103</v>
      </c>
      <c r="L738" s="10" t="s">
        <v>1796</v>
      </c>
      <c r="M738" s="11">
        <v>118</v>
      </c>
      <c r="N738" s="21">
        <v>45023</v>
      </c>
      <c r="O738" s="20">
        <v>2.7083333334303461E-2</v>
      </c>
      <c r="P738" s="20">
        <v>0.12916666666569654</v>
      </c>
      <c r="Q738" s="20">
        <v>0.10208333333139308</v>
      </c>
      <c r="R738" s="20">
        <v>1.5277777777777777E-2</v>
      </c>
      <c r="S738" s="20">
        <v>8.6805555553615299E-2</v>
      </c>
      <c r="T738" s="10" t="s">
        <v>1400</v>
      </c>
    </row>
    <row r="739" spans="1:20">
      <c r="A739" s="12">
        <v>738</v>
      </c>
      <c r="B739" s="36" t="s">
        <v>1108</v>
      </c>
      <c r="C739" s="12">
        <v>1</v>
      </c>
      <c r="D739" s="20">
        <v>45023.035416666666</v>
      </c>
      <c r="E739" s="20">
        <v>45023.086111111108</v>
      </c>
      <c r="F739" s="36" t="s">
        <v>78</v>
      </c>
      <c r="G739" s="36" t="s">
        <v>48</v>
      </c>
      <c r="H739" s="36" t="s">
        <v>1424</v>
      </c>
      <c r="I739" s="11">
        <v>17.37</v>
      </c>
      <c r="J739" s="36" t="s">
        <v>51</v>
      </c>
      <c r="K739" s="36" t="s">
        <v>1426</v>
      </c>
      <c r="L739" s="10" t="s">
        <v>1958</v>
      </c>
      <c r="M739" s="11">
        <v>134</v>
      </c>
      <c r="N739" s="21">
        <v>45023</v>
      </c>
      <c r="O739" s="20">
        <v>3.5416666665696539E-2</v>
      </c>
      <c r="P739" s="20">
        <v>8.611111110803904E-2</v>
      </c>
      <c r="Q739" s="20">
        <v>6.1111111109009165E-2</v>
      </c>
      <c r="R739" s="20">
        <v>6.5277777777777782E-2</v>
      </c>
      <c r="S739" s="20">
        <v>0</v>
      </c>
      <c r="T739" s="10" t="s">
        <v>1401</v>
      </c>
    </row>
    <row r="740" spans="1:20">
      <c r="A740" s="12">
        <v>739</v>
      </c>
      <c r="B740" s="36" t="s">
        <v>425</v>
      </c>
      <c r="C740" s="12">
        <v>5</v>
      </c>
      <c r="D740" s="20">
        <v>45023.161805555559</v>
      </c>
      <c r="E740" s="20">
        <v>45023.256944444445</v>
      </c>
      <c r="F740" s="36" t="s">
        <v>58</v>
      </c>
      <c r="G740" s="36" t="s">
        <v>48</v>
      </c>
      <c r="H740" s="36" t="s">
        <v>1423</v>
      </c>
      <c r="I740" s="11">
        <v>33.69</v>
      </c>
      <c r="J740" s="36" t="s">
        <v>55</v>
      </c>
      <c r="K740" s="36" t="s">
        <v>64</v>
      </c>
      <c r="L740" s="10" t="s">
        <v>1575</v>
      </c>
      <c r="M740" s="11">
        <v>46</v>
      </c>
      <c r="N740" s="21">
        <v>45023</v>
      </c>
      <c r="O740" s="20">
        <v>0.16180555555911269</v>
      </c>
      <c r="P740" s="20">
        <v>0.25694444444525288</v>
      </c>
      <c r="Q740" s="20">
        <v>9.5138888886140194E-2</v>
      </c>
      <c r="R740" s="20">
        <v>3.7499999999999999E-2</v>
      </c>
      <c r="S740" s="20">
        <v>5.7638888886140188E-2</v>
      </c>
      <c r="T740" s="10" t="s">
        <v>1400</v>
      </c>
    </row>
    <row r="741" spans="1:20">
      <c r="A741" s="12">
        <v>740</v>
      </c>
      <c r="B741" s="36" t="s">
        <v>1351</v>
      </c>
      <c r="C741" s="12">
        <v>6</v>
      </c>
      <c r="D741" s="20">
        <v>45023.15902777778</v>
      </c>
      <c r="E741" s="20">
        <v>45023.26666666667</v>
      </c>
      <c r="F741" s="36" t="s">
        <v>105</v>
      </c>
      <c r="G741" s="36" t="s">
        <v>48</v>
      </c>
      <c r="H741" s="36" t="s">
        <v>1423</v>
      </c>
      <c r="I741" s="11">
        <v>16.05</v>
      </c>
      <c r="J741" s="36" t="s">
        <v>55</v>
      </c>
      <c r="K741" s="36" t="s">
        <v>90</v>
      </c>
      <c r="L741" s="10" t="s">
        <v>1959</v>
      </c>
      <c r="M741" s="11">
        <v>293</v>
      </c>
      <c r="N741" s="21">
        <v>45023</v>
      </c>
      <c r="O741" s="20">
        <v>0.15902777777955635</v>
      </c>
      <c r="P741" s="20">
        <v>0.26666666667006211</v>
      </c>
      <c r="Q741" s="20">
        <v>0.10763888889050577</v>
      </c>
      <c r="R741" s="20">
        <v>7.8472222222222221E-2</v>
      </c>
      <c r="S741" s="20">
        <v>2.9166666668283547E-2</v>
      </c>
      <c r="T741" s="10" t="s">
        <v>1400</v>
      </c>
    </row>
    <row r="742" spans="1:20">
      <c r="A742" s="12">
        <v>741</v>
      </c>
      <c r="B742" s="36" t="s">
        <v>985</v>
      </c>
      <c r="C742" s="12">
        <v>4</v>
      </c>
      <c r="D742" s="20">
        <v>45023.020138888889</v>
      </c>
      <c r="E742" s="20">
        <v>45023.182638888888</v>
      </c>
      <c r="F742" s="36" t="s">
        <v>58</v>
      </c>
      <c r="G742" s="36" t="s">
        <v>48</v>
      </c>
      <c r="H742" s="36" t="s">
        <v>1423</v>
      </c>
      <c r="I742" s="11">
        <v>40.31</v>
      </c>
      <c r="J742" s="36" t="s">
        <v>51</v>
      </c>
      <c r="K742" s="36" t="s">
        <v>82</v>
      </c>
      <c r="L742" s="10" t="s">
        <v>1960</v>
      </c>
      <c r="M742" s="11">
        <v>285</v>
      </c>
      <c r="N742" s="21">
        <v>45023</v>
      </c>
      <c r="O742" s="20">
        <v>2.0138888889050577E-2</v>
      </c>
      <c r="P742" s="20">
        <v>0.18263888888759539</v>
      </c>
      <c r="Q742" s="20">
        <v>0.17291666666521147</v>
      </c>
      <c r="R742" s="20">
        <v>0.11458333333333333</v>
      </c>
      <c r="S742" s="20">
        <v>4.7916666665211494E-2</v>
      </c>
      <c r="T742" s="10" t="s">
        <v>1400</v>
      </c>
    </row>
    <row r="743" spans="1:20">
      <c r="A743" s="12">
        <v>742</v>
      </c>
      <c r="B743" s="36" t="s">
        <v>1145</v>
      </c>
      <c r="C743" s="12">
        <v>4</v>
      </c>
      <c r="D743" s="20">
        <v>45023.025000000001</v>
      </c>
      <c r="E743" s="20">
        <v>45023.098611111112</v>
      </c>
      <c r="F743" s="36" t="s">
        <v>58</v>
      </c>
      <c r="G743" s="36" t="s">
        <v>74</v>
      </c>
      <c r="H743" s="36" t="s">
        <v>1424</v>
      </c>
      <c r="I743" s="11">
        <v>10.51</v>
      </c>
      <c r="J743" s="36" t="s">
        <v>55</v>
      </c>
      <c r="K743" s="36" t="s">
        <v>64</v>
      </c>
      <c r="L743" s="10" t="s">
        <v>1961</v>
      </c>
      <c r="M743" s="11">
        <v>166</v>
      </c>
      <c r="N743" s="21">
        <v>45023</v>
      </c>
      <c r="O743" s="20">
        <v>2.5000000001455192E-2</v>
      </c>
      <c r="P743" s="20">
        <v>9.8611111112404615E-2</v>
      </c>
      <c r="Q743" s="20">
        <v>7.3611111110949423E-2</v>
      </c>
      <c r="R743" s="20">
        <v>0.10069444444444445</v>
      </c>
      <c r="S743" s="20">
        <v>0</v>
      </c>
      <c r="T743" s="10" t="s">
        <v>1401</v>
      </c>
    </row>
    <row r="744" spans="1:20">
      <c r="A744" s="12">
        <v>743</v>
      </c>
      <c r="B744" s="36" t="s">
        <v>914</v>
      </c>
      <c r="C744" s="12">
        <v>2</v>
      </c>
      <c r="D744" s="20">
        <v>45023.157638888886</v>
      </c>
      <c r="E744" s="20">
        <v>45023.322222222225</v>
      </c>
      <c r="F744" s="36" t="s">
        <v>78</v>
      </c>
      <c r="G744" s="36" t="s">
        <v>48</v>
      </c>
      <c r="H744" s="36" t="s">
        <v>1423</v>
      </c>
      <c r="I744" s="11">
        <v>25.7</v>
      </c>
      <c r="J744" s="36" t="s">
        <v>51</v>
      </c>
      <c r="K744" s="36" t="s">
        <v>52</v>
      </c>
      <c r="L744" s="10" t="s">
        <v>1962</v>
      </c>
      <c r="M744" s="11">
        <v>134</v>
      </c>
      <c r="N744" s="21">
        <v>45023</v>
      </c>
      <c r="O744" s="20">
        <v>0.15763888888614019</v>
      </c>
      <c r="P744" s="20">
        <v>0.32222222222480923</v>
      </c>
      <c r="Q744" s="20">
        <v>0.17500000000533569</v>
      </c>
      <c r="R744" s="20">
        <v>9.930555555555555E-2</v>
      </c>
      <c r="S744" s="20">
        <v>6.52777777831135E-2</v>
      </c>
      <c r="T744" s="10" t="s">
        <v>1400</v>
      </c>
    </row>
    <row r="745" spans="1:20">
      <c r="A745" s="12">
        <v>744</v>
      </c>
      <c r="B745" s="36" t="s">
        <v>461</v>
      </c>
      <c r="C745" s="12">
        <v>1</v>
      </c>
      <c r="D745" s="20">
        <v>45023.082638888889</v>
      </c>
      <c r="E745" s="20">
        <v>45023.242361111108</v>
      </c>
      <c r="F745" s="36" t="s">
        <v>105</v>
      </c>
      <c r="G745" s="36" t="s">
        <v>48</v>
      </c>
      <c r="H745" s="36" t="s">
        <v>1424</v>
      </c>
      <c r="I745" s="11">
        <v>26.5</v>
      </c>
      <c r="J745" s="36" t="s">
        <v>44</v>
      </c>
      <c r="K745" s="36" t="s">
        <v>1426</v>
      </c>
      <c r="L745" s="10" t="s">
        <v>1457</v>
      </c>
      <c r="M745" s="11">
        <v>76</v>
      </c>
      <c r="N745" s="21">
        <v>45023</v>
      </c>
      <c r="O745" s="20">
        <v>8.2638888889050577E-2</v>
      </c>
      <c r="P745" s="20">
        <v>0.24236111110803904</v>
      </c>
      <c r="Q745" s="20">
        <v>0.15972222221898846</v>
      </c>
      <c r="R745" s="20">
        <v>4.6527777777777779E-2</v>
      </c>
      <c r="S745" s="20">
        <v>0.11319444444121068</v>
      </c>
      <c r="T745" s="10" t="s">
        <v>1400</v>
      </c>
    </row>
    <row r="746" spans="1:20">
      <c r="A746" s="12">
        <v>745</v>
      </c>
      <c r="B746" s="36" t="s">
        <v>1309</v>
      </c>
      <c r="C746" s="12">
        <v>1</v>
      </c>
      <c r="D746" s="20">
        <v>45023.106944444444</v>
      </c>
      <c r="E746" s="20">
        <v>45023.202777777777</v>
      </c>
      <c r="F746" s="36" t="s">
        <v>47</v>
      </c>
      <c r="G746" s="36" t="s">
        <v>48</v>
      </c>
      <c r="H746" s="36" t="s">
        <v>49</v>
      </c>
      <c r="I746" s="11">
        <v>18.75</v>
      </c>
      <c r="J746" s="36" t="s">
        <v>44</v>
      </c>
      <c r="K746" s="36" t="s">
        <v>56</v>
      </c>
      <c r="L746" s="10" t="s">
        <v>1963</v>
      </c>
      <c r="M746" s="11">
        <v>284</v>
      </c>
      <c r="N746" s="21">
        <v>45023</v>
      </c>
      <c r="O746" s="20">
        <v>0.10694444444379769</v>
      </c>
      <c r="P746" s="20">
        <v>0.20277777777664596</v>
      </c>
      <c r="Q746" s="20">
        <v>9.5833333332848269E-2</v>
      </c>
      <c r="R746" s="20">
        <v>5.0694444444444445E-2</v>
      </c>
      <c r="S746" s="20">
        <v>4.5138888888403839E-2</v>
      </c>
      <c r="T746" s="10" t="s">
        <v>1400</v>
      </c>
    </row>
    <row r="747" spans="1:20">
      <c r="A747" s="12">
        <v>746</v>
      </c>
      <c r="B747" s="36" t="s">
        <v>410</v>
      </c>
      <c r="C747" s="12">
        <v>2</v>
      </c>
      <c r="D747" s="20">
        <v>45023.131944444445</v>
      </c>
      <c r="E747" s="20">
        <v>45023.268750000003</v>
      </c>
      <c r="F747" s="36" t="s">
        <v>105</v>
      </c>
      <c r="G747" s="36" t="s">
        <v>48</v>
      </c>
      <c r="H747" s="36" t="s">
        <v>1424</v>
      </c>
      <c r="I747" s="11">
        <v>44.9</v>
      </c>
      <c r="J747" s="36" t="s">
        <v>51</v>
      </c>
      <c r="K747" s="36" t="s">
        <v>60</v>
      </c>
      <c r="L747" s="10" t="s">
        <v>1780</v>
      </c>
      <c r="M747" s="11">
        <v>201</v>
      </c>
      <c r="N747" s="21">
        <v>45023</v>
      </c>
      <c r="O747" s="20">
        <v>0.13194444444525288</v>
      </c>
      <c r="P747" s="20">
        <v>0.26875000000291038</v>
      </c>
      <c r="Q747" s="20">
        <v>0.14722222222432416</v>
      </c>
      <c r="R747" s="20">
        <v>5.347222222222222E-2</v>
      </c>
      <c r="S747" s="20">
        <v>8.3333333335435272E-2</v>
      </c>
      <c r="T747" s="10" t="s">
        <v>1400</v>
      </c>
    </row>
    <row r="748" spans="1:20">
      <c r="A748" s="12">
        <v>747</v>
      </c>
      <c r="B748" s="36" t="s">
        <v>427</v>
      </c>
      <c r="C748" s="12">
        <v>3</v>
      </c>
      <c r="D748" s="20">
        <v>45023.120138888888</v>
      </c>
      <c r="E748" s="20">
        <v>45023.200694444444</v>
      </c>
      <c r="F748" s="36" t="s">
        <v>105</v>
      </c>
      <c r="G748" s="36" t="s">
        <v>74</v>
      </c>
      <c r="H748" s="36" t="s">
        <v>1423</v>
      </c>
      <c r="I748" s="11">
        <v>37.229999999999997</v>
      </c>
      <c r="J748" s="36" t="s">
        <v>55</v>
      </c>
      <c r="K748" s="36" t="s">
        <v>82</v>
      </c>
      <c r="L748" s="10" t="s">
        <v>1513</v>
      </c>
      <c r="M748" s="11">
        <v>25</v>
      </c>
      <c r="N748" s="21">
        <v>45023</v>
      </c>
      <c r="O748" s="20">
        <v>0.12013888888759539</v>
      </c>
      <c r="P748" s="20">
        <v>0.20069444444379769</v>
      </c>
      <c r="Q748" s="20">
        <v>8.0555555556202307E-2</v>
      </c>
      <c r="R748" s="20">
        <v>1.9444444444444445E-2</v>
      </c>
      <c r="S748" s="20">
        <v>6.1111111111757876E-2</v>
      </c>
      <c r="T748" s="10" t="s">
        <v>1400</v>
      </c>
    </row>
    <row r="749" spans="1:20">
      <c r="A749" s="12">
        <v>748</v>
      </c>
      <c r="B749" s="36" t="s">
        <v>1357</v>
      </c>
      <c r="C749" s="12">
        <v>4</v>
      </c>
      <c r="D749" s="20">
        <v>45023.105555555558</v>
      </c>
      <c r="E749" s="20">
        <v>45023.248611111114</v>
      </c>
      <c r="F749" s="36" t="s">
        <v>58</v>
      </c>
      <c r="G749" s="36" t="s">
        <v>48</v>
      </c>
      <c r="H749" s="36" t="s">
        <v>1424</v>
      </c>
      <c r="I749" s="11">
        <v>12.55</v>
      </c>
      <c r="J749" s="36" t="s">
        <v>55</v>
      </c>
      <c r="K749" s="36" t="s">
        <v>137</v>
      </c>
      <c r="L749" s="10" t="s">
        <v>1964</v>
      </c>
      <c r="M749" s="11">
        <v>110</v>
      </c>
      <c r="N749" s="21">
        <v>45023</v>
      </c>
      <c r="O749" s="20">
        <v>0.1055555555576575</v>
      </c>
      <c r="P749" s="20">
        <v>0.24861111111385981</v>
      </c>
      <c r="Q749" s="20">
        <v>0.14305555555620231</v>
      </c>
      <c r="R749" s="20">
        <v>2.5694444444444443E-2</v>
      </c>
      <c r="S749" s="20">
        <v>0.11736111111175787</v>
      </c>
      <c r="T749" s="10" t="s">
        <v>1400</v>
      </c>
    </row>
    <row r="750" spans="1:20">
      <c r="A750" s="12">
        <v>749</v>
      </c>
      <c r="B750" s="36" t="s">
        <v>427</v>
      </c>
      <c r="C750" s="12">
        <v>2</v>
      </c>
      <c r="D750" s="20">
        <v>45023.056250000001</v>
      </c>
      <c r="E750" s="20">
        <v>45023.119444444441</v>
      </c>
      <c r="F750" s="36" t="s">
        <v>40</v>
      </c>
      <c r="G750" s="36" t="s">
        <v>48</v>
      </c>
      <c r="H750" s="36" t="s">
        <v>1423</v>
      </c>
      <c r="I750" s="11">
        <v>24.12</v>
      </c>
      <c r="J750" s="36" t="s">
        <v>51</v>
      </c>
      <c r="K750" s="36" t="s">
        <v>1427</v>
      </c>
      <c r="L750" s="10" t="s">
        <v>1435</v>
      </c>
      <c r="M750" s="11">
        <v>70</v>
      </c>
      <c r="N750" s="21">
        <v>45023</v>
      </c>
      <c r="O750" s="20">
        <v>5.6250000001455192E-2</v>
      </c>
      <c r="P750" s="20">
        <v>0.11944444444088731</v>
      </c>
      <c r="Q750" s="20">
        <v>7.3611111106098789E-2</v>
      </c>
      <c r="R750" s="20">
        <v>5.5555555555555558E-3</v>
      </c>
      <c r="S750" s="20">
        <v>5.7638888883876561E-2</v>
      </c>
      <c r="T750" s="10" t="s">
        <v>1400</v>
      </c>
    </row>
    <row r="751" spans="1:20">
      <c r="A751" s="12">
        <v>750</v>
      </c>
      <c r="B751" s="36" t="s">
        <v>1359</v>
      </c>
      <c r="C751" s="12">
        <v>4</v>
      </c>
      <c r="D751" s="20">
        <v>45023.073611111111</v>
      </c>
      <c r="E751" s="20">
        <v>45023.125</v>
      </c>
      <c r="F751" s="36" t="s">
        <v>105</v>
      </c>
      <c r="G751" s="36" t="s">
        <v>48</v>
      </c>
      <c r="H751" s="36" t="s">
        <v>1424</v>
      </c>
      <c r="I751" s="11">
        <v>21.82</v>
      </c>
      <c r="J751" s="36" t="s">
        <v>44</v>
      </c>
      <c r="K751" s="36" t="s">
        <v>56</v>
      </c>
      <c r="L751" s="10" t="s">
        <v>1542</v>
      </c>
      <c r="M751" s="11">
        <v>119</v>
      </c>
      <c r="N751" s="21">
        <v>45023</v>
      </c>
      <c r="O751" s="20">
        <v>7.3611111110949423E-2</v>
      </c>
      <c r="P751" s="20">
        <v>0.125</v>
      </c>
      <c r="Q751" s="20">
        <v>5.1388888889050577E-2</v>
      </c>
      <c r="R751" s="20">
        <v>5.9722222222222225E-2</v>
      </c>
      <c r="S751" s="20">
        <v>0</v>
      </c>
      <c r="T751" s="10" t="s">
        <v>1401</v>
      </c>
    </row>
    <row r="752" spans="1:20">
      <c r="A752" s="12">
        <v>751</v>
      </c>
      <c r="B752" s="36" t="s">
        <v>1006</v>
      </c>
      <c r="C752" s="12">
        <v>6</v>
      </c>
      <c r="D752" s="20">
        <v>45023.063888888886</v>
      </c>
      <c r="E752" s="20">
        <v>45023.131944444445</v>
      </c>
      <c r="F752" s="36" t="s">
        <v>58</v>
      </c>
      <c r="G752" s="36" t="s">
        <v>74</v>
      </c>
      <c r="H752" s="36" t="s">
        <v>1424</v>
      </c>
      <c r="I752" s="11">
        <v>49.35</v>
      </c>
      <c r="J752" s="36" t="s">
        <v>44</v>
      </c>
      <c r="K752" s="36" t="s">
        <v>52</v>
      </c>
      <c r="L752" s="10" t="s">
        <v>1965</v>
      </c>
      <c r="M752" s="11">
        <v>170</v>
      </c>
      <c r="N752" s="21">
        <v>45023</v>
      </c>
      <c r="O752" s="20">
        <v>6.3888888886140194E-2</v>
      </c>
      <c r="P752" s="20">
        <v>0.13194444444525288</v>
      </c>
      <c r="Q752" s="20">
        <v>6.805555555911269E-2</v>
      </c>
      <c r="R752" s="20">
        <v>6.0416666666666667E-2</v>
      </c>
      <c r="S752" s="20">
        <v>7.6388888924460163E-3</v>
      </c>
      <c r="T752" s="10" t="s">
        <v>1400</v>
      </c>
    </row>
    <row r="753" spans="1:20">
      <c r="A753" s="12">
        <v>752</v>
      </c>
      <c r="B753" s="36" t="s">
        <v>270</v>
      </c>
      <c r="C753" s="12">
        <v>5</v>
      </c>
      <c r="D753" s="20">
        <v>45023.086805555555</v>
      </c>
      <c r="E753" s="20">
        <v>45023.182638888888</v>
      </c>
      <c r="F753" s="36" t="s">
        <v>78</v>
      </c>
      <c r="G753" s="36" t="s">
        <v>48</v>
      </c>
      <c r="H753" s="36" t="s">
        <v>1424</v>
      </c>
      <c r="I753" s="11">
        <v>46.27</v>
      </c>
      <c r="J753" s="36" t="s">
        <v>44</v>
      </c>
      <c r="K753" s="36" t="s">
        <v>1427</v>
      </c>
      <c r="L753" s="10" t="s">
        <v>1465</v>
      </c>
      <c r="M753" s="11">
        <v>60</v>
      </c>
      <c r="N753" s="21">
        <v>45023</v>
      </c>
      <c r="O753" s="20">
        <v>8.6805555554747116E-2</v>
      </c>
      <c r="P753" s="20">
        <v>0.18263888888759539</v>
      </c>
      <c r="Q753" s="20">
        <v>9.5833333332848269E-2</v>
      </c>
      <c r="R753" s="20">
        <v>2.0833333333333332E-2</v>
      </c>
      <c r="S753" s="20">
        <v>7.4999999999514941E-2</v>
      </c>
      <c r="T753" s="10" t="s">
        <v>1400</v>
      </c>
    </row>
    <row r="754" spans="1:20">
      <c r="A754" s="12">
        <v>753</v>
      </c>
      <c r="B754" s="36" t="s">
        <v>853</v>
      </c>
      <c r="C754" s="12">
        <v>4</v>
      </c>
      <c r="D754" s="20">
        <v>45023.102083333331</v>
      </c>
      <c r="E754" s="20">
        <v>45023.193055555559</v>
      </c>
      <c r="F754" s="36" t="s">
        <v>40</v>
      </c>
      <c r="G754" s="36" t="s">
        <v>48</v>
      </c>
      <c r="H754" s="36" t="s">
        <v>1423</v>
      </c>
      <c r="I754" s="11">
        <v>26.24</v>
      </c>
      <c r="J754" s="36" t="s">
        <v>44</v>
      </c>
      <c r="K754" s="36" t="s">
        <v>60</v>
      </c>
      <c r="L754" s="10" t="s">
        <v>1966</v>
      </c>
      <c r="M754" s="11">
        <v>163</v>
      </c>
      <c r="N754" s="21">
        <v>45023</v>
      </c>
      <c r="O754" s="20">
        <v>0.10208333333139308</v>
      </c>
      <c r="P754" s="20">
        <v>0.19305555555911269</v>
      </c>
      <c r="Q754" s="20">
        <v>9.0972222227719612E-2</v>
      </c>
      <c r="R754" s="20">
        <v>8.8888888888888892E-2</v>
      </c>
      <c r="S754" s="20">
        <v>2.0833333388307063E-3</v>
      </c>
      <c r="T754" s="10" t="s">
        <v>1400</v>
      </c>
    </row>
    <row r="755" spans="1:20">
      <c r="A755" s="12">
        <v>754</v>
      </c>
      <c r="B755" s="36" t="s">
        <v>245</v>
      </c>
      <c r="C755" s="12">
        <v>3</v>
      </c>
      <c r="D755" s="20">
        <v>45023.13958333333</v>
      </c>
      <c r="E755" s="20">
        <v>45023.191666666666</v>
      </c>
      <c r="F755" s="36" t="s">
        <v>78</v>
      </c>
      <c r="G755" s="36" t="s">
        <v>48</v>
      </c>
      <c r="H755" s="36" t="s">
        <v>1424</v>
      </c>
      <c r="I755" s="11">
        <v>42.74</v>
      </c>
      <c r="J755" s="36" t="s">
        <v>55</v>
      </c>
      <c r="K755" s="36" t="s">
        <v>1426</v>
      </c>
      <c r="L755" s="10" t="s">
        <v>1967</v>
      </c>
      <c r="M755" s="11">
        <v>237</v>
      </c>
      <c r="N755" s="21">
        <v>45023</v>
      </c>
      <c r="O755" s="20">
        <v>0.13958333332993789</v>
      </c>
      <c r="P755" s="20">
        <v>0.19166666666569654</v>
      </c>
      <c r="Q755" s="20">
        <v>5.2083333335758653E-2</v>
      </c>
      <c r="R755" s="20">
        <v>6.1805555555555558E-2</v>
      </c>
      <c r="S755" s="20">
        <v>0</v>
      </c>
      <c r="T755" s="10" t="s">
        <v>1401</v>
      </c>
    </row>
    <row r="756" spans="1:20">
      <c r="A756" s="12">
        <v>755</v>
      </c>
      <c r="B756" s="36" t="s">
        <v>1363</v>
      </c>
      <c r="C756" s="12">
        <v>3</v>
      </c>
      <c r="D756" s="20">
        <v>45023.084027777775</v>
      </c>
      <c r="E756" s="20">
        <v>45023.185416666667</v>
      </c>
      <c r="F756" s="36" t="s">
        <v>58</v>
      </c>
      <c r="G756" s="36" t="s">
        <v>48</v>
      </c>
      <c r="H756" s="36" t="s">
        <v>1424</v>
      </c>
      <c r="I756" s="11">
        <v>26.65</v>
      </c>
      <c r="J756" s="36" t="s">
        <v>51</v>
      </c>
      <c r="K756" s="36" t="s">
        <v>52</v>
      </c>
      <c r="L756" s="10" t="s">
        <v>1968</v>
      </c>
      <c r="M756" s="11">
        <v>211</v>
      </c>
      <c r="N756" s="21">
        <v>45023</v>
      </c>
      <c r="O756" s="20">
        <v>8.4027777775190771E-2</v>
      </c>
      <c r="P756" s="20">
        <v>0.18541666666715173</v>
      </c>
      <c r="Q756" s="20">
        <v>0.11180555555862763</v>
      </c>
      <c r="R756" s="20">
        <v>7.5694444444444439E-2</v>
      </c>
      <c r="S756" s="20">
        <v>2.5694444447516507E-2</v>
      </c>
      <c r="T756" s="10" t="s">
        <v>1400</v>
      </c>
    </row>
    <row r="757" spans="1:20">
      <c r="A757" s="12">
        <v>756</v>
      </c>
      <c r="B757" s="36" t="s">
        <v>1365</v>
      </c>
      <c r="C757" s="12">
        <v>1</v>
      </c>
      <c r="D757" s="20">
        <v>45023.161805555559</v>
      </c>
      <c r="E757" s="20">
        <v>45023.32708333333</v>
      </c>
      <c r="F757" s="36" t="s">
        <v>105</v>
      </c>
      <c r="G757" s="36" t="s">
        <v>41</v>
      </c>
      <c r="H757" s="36" t="s">
        <v>1424</v>
      </c>
      <c r="I757" s="11">
        <v>31.75</v>
      </c>
      <c r="J757" s="36" t="s">
        <v>44</v>
      </c>
      <c r="K757" s="36" t="s">
        <v>1427</v>
      </c>
      <c r="L757" s="10" t="s">
        <v>1969</v>
      </c>
      <c r="M757" s="11">
        <v>50</v>
      </c>
      <c r="N757" s="21">
        <v>45023</v>
      </c>
      <c r="O757" s="20">
        <v>0.16180555555911269</v>
      </c>
      <c r="P757" s="20">
        <v>0.32708333332993789</v>
      </c>
      <c r="Q757" s="20">
        <v>0.1652777777708252</v>
      </c>
      <c r="R757" s="20">
        <v>2.361111111111111E-2</v>
      </c>
      <c r="S757" s="20">
        <v>0.14166666665971409</v>
      </c>
      <c r="T757" s="10" t="s">
        <v>1400</v>
      </c>
    </row>
    <row r="758" spans="1:20">
      <c r="A758" s="12">
        <v>757</v>
      </c>
      <c r="B758" s="36" t="s">
        <v>431</v>
      </c>
      <c r="C758" s="12">
        <v>6</v>
      </c>
      <c r="D758" s="20">
        <v>45023.074305555558</v>
      </c>
      <c r="E758" s="20">
        <v>45023.195833333331</v>
      </c>
      <c r="F758" s="36" t="s">
        <v>58</v>
      </c>
      <c r="G758" s="36" t="s">
        <v>48</v>
      </c>
      <c r="H758" s="36" t="s">
        <v>1423</v>
      </c>
      <c r="I758" s="11">
        <v>10.029999999999999</v>
      </c>
      <c r="J758" s="36" t="s">
        <v>55</v>
      </c>
      <c r="K758" s="36" t="s">
        <v>52</v>
      </c>
      <c r="L758" s="10" t="s">
        <v>1465</v>
      </c>
      <c r="M758" s="11">
        <v>60</v>
      </c>
      <c r="N758" s="21">
        <v>45023</v>
      </c>
      <c r="O758" s="20">
        <v>7.4305555557657499E-2</v>
      </c>
      <c r="P758" s="20">
        <v>0.19583333333139308</v>
      </c>
      <c r="Q758" s="20">
        <v>0.12152777777373558</v>
      </c>
      <c r="R758" s="20">
        <v>2.7777777777777776E-2</v>
      </c>
      <c r="S758" s="20">
        <v>9.3749999995957803E-2</v>
      </c>
      <c r="T758" s="10" t="s">
        <v>1400</v>
      </c>
    </row>
    <row r="759" spans="1:20">
      <c r="A759" s="12">
        <v>758</v>
      </c>
      <c r="B759" s="36" t="s">
        <v>1367</v>
      </c>
      <c r="C759" s="12">
        <v>4</v>
      </c>
      <c r="D759" s="20">
        <v>45023.011805555558</v>
      </c>
      <c r="E759" s="20">
        <v>45023.090277777781</v>
      </c>
      <c r="F759" s="36" t="s">
        <v>78</v>
      </c>
      <c r="G759" s="36" t="s">
        <v>74</v>
      </c>
      <c r="H759" s="36" t="s">
        <v>49</v>
      </c>
      <c r="I759" s="11">
        <v>27.04</v>
      </c>
      <c r="J759" s="36" t="s">
        <v>55</v>
      </c>
      <c r="K759" s="36" t="s">
        <v>1427</v>
      </c>
      <c r="L759" s="10" t="s">
        <v>1848</v>
      </c>
      <c r="M759" s="11">
        <v>52</v>
      </c>
      <c r="N759" s="21">
        <v>45023</v>
      </c>
      <c r="O759" s="20">
        <v>1.1805555557657499E-2</v>
      </c>
      <c r="P759" s="20">
        <v>9.0277777781011537E-2</v>
      </c>
      <c r="Q759" s="20">
        <v>7.8472222223354038E-2</v>
      </c>
      <c r="R759" s="20">
        <v>2.8472222222222222E-2</v>
      </c>
      <c r="S759" s="20">
        <v>5.000000000113182E-2</v>
      </c>
      <c r="T759" s="10" t="s">
        <v>1400</v>
      </c>
    </row>
    <row r="760" spans="1:20">
      <c r="A760" s="12">
        <v>759</v>
      </c>
      <c r="B760" s="36" t="s">
        <v>1369</v>
      </c>
      <c r="C760" s="12">
        <v>5</v>
      </c>
      <c r="D760" s="20">
        <v>45023.027777777781</v>
      </c>
      <c r="E760" s="20">
        <v>45023.15625</v>
      </c>
      <c r="F760" s="36" t="s">
        <v>105</v>
      </c>
      <c r="G760" s="36" t="s">
        <v>48</v>
      </c>
      <c r="H760" s="36" t="s">
        <v>1424</v>
      </c>
      <c r="I760" s="11">
        <v>13.7</v>
      </c>
      <c r="J760" s="36" t="s">
        <v>55</v>
      </c>
      <c r="K760" s="36" t="s">
        <v>76</v>
      </c>
      <c r="L760" s="10" t="s">
        <v>1970</v>
      </c>
      <c r="M760" s="11">
        <v>342</v>
      </c>
      <c r="N760" s="21">
        <v>45023</v>
      </c>
      <c r="O760" s="20">
        <v>2.7777777781011537E-2</v>
      </c>
      <c r="P760" s="20">
        <v>0.15625</v>
      </c>
      <c r="Q760" s="20">
        <v>0.12847222221898846</v>
      </c>
      <c r="R760" s="20">
        <v>0.1361111111111111</v>
      </c>
      <c r="S760" s="20">
        <v>0</v>
      </c>
      <c r="T760" s="10" t="s">
        <v>1401</v>
      </c>
    </row>
    <row r="761" spans="1:20">
      <c r="A761" s="12">
        <v>760</v>
      </c>
      <c r="B761" s="36" t="s">
        <v>433</v>
      </c>
      <c r="C761" s="12">
        <v>6</v>
      </c>
      <c r="D761" s="20">
        <v>45023.017361111109</v>
      </c>
      <c r="E761" s="20">
        <v>45023.069444444445</v>
      </c>
      <c r="F761" s="36" t="s">
        <v>40</v>
      </c>
      <c r="G761" s="36" t="s">
        <v>48</v>
      </c>
      <c r="H761" s="36" t="s">
        <v>1424</v>
      </c>
      <c r="I761" s="11">
        <v>39.42</v>
      </c>
      <c r="J761" s="36" t="s">
        <v>44</v>
      </c>
      <c r="K761" s="36" t="s">
        <v>76</v>
      </c>
      <c r="L761" s="10" t="s">
        <v>1435</v>
      </c>
      <c r="M761" s="11">
        <v>105</v>
      </c>
      <c r="N761" s="21">
        <v>45023</v>
      </c>
      <c r="O761" s="20">
        <v>1.7361111109494232E-2</v>
      </c>
      <c r="P761" s="20">
        <v>6.9444444445252884E-2</v>
      </c>
      <c r="Q761" s="20">
        <v>5.2083333335758653E-2</v>
      </c>
      <c r="R761" s="20">
        <v>1.3888888888888888E-2</v>
      </c>
      <c r="S761" s="20">
        <v>3.8194444446869764E-2</v>
      </c>
      <c r="T761" s="10" t="s">
        <v>1400</v>
      </c>
    </row>
    <row r="762" spans="1:20">
      <c r="A762" s="12">
        <v>761</v>
      </c>
      <c r="B762" s="36" t="s">
        <v>1211</v>
      </c>
      <c r="C762" s="12">
        <v>4</v>
      </c>
      <c r="D762" s="20">
        <v>45023.11041666667</v>
      </c>
      <c r="E762" s="20">
        <v>45023.154166666667</v>
      </c>
      <c r="F762" s="36" t="s">
        <v>78</v>
      </c>
      <c r="G762" s="36" t="s">
        <v>74</v>
      </c>
      <c r="H762" s="36" t="s">
        <v>1424</v>
      </c>
      <c r="I762" s="11">
        <v>16.850000000000001</v>
      </c>
      <c r="J762" s="36" t="s">
        <v>44</v>
      </c>
      <c r="K762" s="36" t="s">
        <v>1426</v>
      </c>
      <c r="L762" s="10" t="s">
        <v>1971</v>
      </c>
      <c r="M762" s="11">
        <v>174</v>
      </c>
      <c r="N762" s="21">
        <v>45023</v>
      </c>
      <c r="O762" s="20">
        <v>0.11041666667006211</v>
      </c>
      <c r="P762" s="20">
        <v>0.15416666666715173</v>
      </c>
      <c r="Q762" s="20">
        <v>4.3749999997089617E-2</v>
      </c>
      <c r="R762" s="20">
        <v>7.0833333333333331E-2</v>
      </c>
      <c r="S762" s="20">
        <v>0</v>
      </c>
      <c r="T762" s="10" t="s">
        <v>1401</v>
      </c>
    </row>
    <row r="763" spans="1:20">
      <c r="A763" s="12">
        <v>762</v>
      </c>
      <c r="B763" s="36" t="s">
        <v>866</v>
      </c>
      <c r="C763" s="12">
        <v>3</v>
      </c>
      <c r="D763" s="20">
        <v>45023.054166666669</v>
      </c>
      <c r="E763" s="20">
        <v>45023.142361111109</v>
      </c>
      <c r="F763" s="36" t="s">
        <v>47</v>
      </c>
      <c r="G763" s="36" t="s">
        <v>74</v>
      </c>
      <c r="H763" s="36" t="s">
        <v>1424</v>
      </c>
      <c r="I763" s="11">
        <v>49.45</v>
      </c>
      <c r="J763" s="36" t="s">
        <v>55</v>
      </c>
      <c r="K763" s="36" t="s">
        <v>82</v>
      </c>
      <c r="L763" s="10" t="s">
        <v>1972</v>
      </c>
      <c r="M763" s="11">
        <v>99</v>
      </c>
      <c r="N763" s="21">
        <v>45023</v>
      </c>
      <c r="O763" s="20">
        <v>5.4166666668606922E-2</v>
      </c>
      <c r="P763" s="20">
        <v>0.14236111110949423</v>
      </c>
      <c r="Q763" s="20">
        <v>8.819444444088731E-2</v>
      </c>
      <c r="R763" s="20">
        <v>2.013888888888889E-2</v>
      </c>
      <c r="S763" s="20">
        <v>6.8055555551998423E-2</v>
      </c>
      <c r="T763" s="10" t="s">
        <v>1400</v>
      </c>
    </row>
    <row r="764" spans="1:20">
      <c r="A764" s="12">
        <v>763</v>
      </c>
      <c r="B764" s="36" t="s">
        <v>1204</v>
      </c>
      <c r="C764" s="12">
        <v>3</v>
      </c>
      <c r="D764" s="20">
        <v>45023.15902777778</v>
      </c>
      <c r="E764" s="20">
        <v>45023.216666666667</v>
      </c>
      <c r="F764" s="36" t="s">
        <v>40</v>
      </c>
      <c r="G764" s="36" t="s">
        <v>48</v>
      </c>
      <c r="H764" s="36" t="s">
        <v>1424</v>
      </c>
      <c r="I764" s="11">
        <v>22.88</v>
      </c>
      <c r="J764" s="36" t="s">
        <v>55</v>
      </c>
      <c r="K764" s="36" t="s">
        <v>76</v>
      </c>
      <c r="L764" s="10" t="s">
        <v>1724</v>
      </c>
      <c r="M764" s="11">
        <v>104</v>
      </c>
      <c r="N764" s="21">
        <v>45023</v>
      </c>
      <c r="O764" s="20">
        <v>0.15902777777955635</v>
      </c>
      <c r="P764" s="20">
        <v>0.21666666666715173</v>
      </c>
      <c r="Q764" s="20">
        <v>5.7638888887595385E-2</v>
      </c>
      <c r="R764" s="20">
        <v>2.2222222222222223E-2</v>
      </c>
      <c r="S764" s="20">
        <v>3.5416666665373159E-2</v>
      </c>
      <c r="T764" s="10" t="s">
        <v>1400</v>
      </c>
    </row>
    <row r="765" spans="1:20">
      <c r="A765" s="12">
        <v>764</v>
      </c>
      <c r="B765" s="36" t="s">
        <v>1374</v>
      </c>
      <c r="C765" s="12">
        <v>1</v>
      </c>
      <c r="D765" s="20">
        <v>45023.145833333336</v>
      </c>
      <c r="E765" s="20">
        <v>45023.240277777775</v>
      </c>
      <c r="F765" s="36" t="s">
        <v>40</v>
      </c>
      <c r="G765" s="36" t="s">
        <v>41</v>
      </c>
      <c r="H765" s="36" t="s">
        <v>1424</v>
      </c>
      <c r="I765" s="11">
        <v>20.41</v>
      </c>
      <c r="J765" s="36" t="s">
        <v>51</v>
      </c>
      <c r="K765" s="36" t="s">
        <v>64</v>
      </c>
      <c r="L765" s="10" t="s">
        <v>1973</v>
      </c>
      <c r="M765" s="11">
        <v>85</v>
      </c>
      <c r="N765" s="21">
        <v>45023</v>
      </c>
      <c r="O765" s="20">
        <v>0.14583333333575865</v>
      </c>
      <c r="P765" s="20">
        <v>0.24027777777519077</v>
      </c>
      <c r="Q765" s="20">
        <v>0.10486111110609879</v>
      </c>
      <c r="R765" s="20">
        <v>7.7777777777777779E-2</v>
      </c>
      <c r="S765" s="20">
        <v>1.6666666661654339E-2</v>
      </c>
      <c r="T765" s="10" t="s">
        <v>1400</v>
      </c>
    </row>
    <row r="766" spans="1:20">
      <c r="A766" s="12">
        <v>765</v>
      </c>
      <c r="B766" s="36" t="s">
        <v>1172</v>
      </c>
      <c r="C766" s="12">
        <v>4</v>
      </c>
      <c r="D766" s="20">
        <v>45023.01666666667</v>
      </c>
      <c r="E766" s="20">
        <v>45023.067361111112</v>
      </c>
      <c r="F766" s="36" t="s">
        <v>78</v>
      </c>
      <c r="G766" s="36" t="s">
        <v>41</v>
      </c>
      <c r="H766" s="36" t="s">
        <v>1424</v>
      </c>
      <c r="I766" s="11">
        <v>30.77</v>
      </c>
      <c r="J766" s="36" t="s">
        <v>44</v>
      </c>
      <c r="K766" s="36" t="s">
        <v>60</v>
      </c>
      <c r="L766" s="10" t="s">
        <v>1974</v>
      </c>
      <c r="M766" s="11">
        <v>233</v>
      </c>
      <c r="N766" s="21">
        <v>45023</v>
      </c>
      <c r="O766" s="20">
        <v>1.6666666670062114E-2</v>
      </c>
      <c r="P766" s="20">
        <v>6.7361111112404615E-2</v>
      </c>
      <c r="Q766" s="20">
        <v>5.0694444442342501E-2</v>
      </c>
      <c r="R766" s="20">
        <v>0.11388888888888889</v>
      </c>
      <c r="S766" s="20">
        <v>0</v>
      </c>
      <c r="T766" s="10" t="s">
        <v>1401</v>
      </c>
    </row>
    <row r="767" spans="1:20">
      <c r="A767" s="12">
        <v>766</v>
      </c>
      <c r="B767" s="36" t="s">
        <v>53</v>
      </c>
      <c r="C767" s="12">
        <v>6</v>
      </c>
      <c r="D767" s="20">
        <v>45023.06527777778</v>
      </c>
      <c r="E767" s="20">
        <v>45023.201388888891</v>
      </c>
      <c r="F767" s="36" t="s">
        <v>58</v>
      </c>
      <c r="G767" s="36" t="s">
        <v>41</v>
      </c>
      <c r="H767" s="36" t="s">
        <v>1424</v>
      </c>
      <c r="I767" s="11">
        <v>12.57</v>
      </c>
      <c r="J767" s="36" t="s">
        <v>55</v>
      </c>
      <c r="K767" s="36" t="s">
        <v>76</v>
      </c>
      <c r="L767" s="10" t="s">
        <v>1975</v>
      </c>
      <c r="M767" s="11">
        <v>185</v>
      </c>
      <c r="N767" s="21">
        <v>45023</v>
      </c>
      <c r="O767" s="20">
        <v>6.5277777779556345E-2</v>
      </c>
      <c r="P767" s="20">
        <v>0.20138888889050577</v>
      </c>
      <c r="Q767" s="20">
        <v>0.13611111111094942</v>
      </c>
      <c r="R767" s="20">
        <v>9.3055555555555558E-2</v>
      </c>
      <c r="S767" s="20">
        <v>4.3055555555393865E-2</v>
      </c>
      <c r="T767" s="10" t="s">
        <v>1400</v>
      </c>
    </row>
    <row r="768" spans="1:20">
      <c r="A768" s="12">
        <v>767</v>
      </c>
      <c r="B768" s="36" t="s">
        <v>1377</v>
      </c>
      <c r="C768" s="12">
        <v>3</v>
      </c>
      <c r="D768" s="20">
        <v>45023.047222222223</v>
      </c>
      <c r="E768" s="20">
        <v>45023.164583333331</v>
      </c>
      <c r="F768" s="36" t="s">
        <v>58</v>
      </c>
      <c r="G768" s="36" t="s">
        <v>74</v>
      </c>
      <c r="H768" s="36" t="s">
        <v>1424</v>
      </c>
      <c r="I768" s="11">
        <v>15.98</v>
      </c>
      <c r="J768" s="36" t="s">
        <v>55</v>
      </c>
      <c r="K768" s="36" t="s">
        <v>90</v>
      </c>
      <c r="L768" s="10" t="s">
        <v>1976</v>
      </c>
      <c r="M768" s="11">
        <v>169</v>
      </c>
      <c r="N768" s="21">
        <v>45023</v>
      </c>
      <c r="O768" s="20">
        <v>4.7222222223354038E-2</v>
      </c>
      <c r="P768" s="20">
        <v>0.16458333333139308</v>
      </c>
      <c r="Q768" s="20">
        <v>0.11736111110803904</v>
      </c>
      <c r="R768" s="20">
        <v>5.9027777777777776E-2</v>
      </c>
      <c r="S768" s="20">
        <v>5.8333333330261264E-2</v>
      </c>
      <c r="T768" s="10" t="s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D5AB-B835-6A4B-88DD-20808A230902}">
  <dimension ref="A1:M1903"/>
  <sheetViews>
    <sheetView zoomScale="150" workbookViewId="0">
      <selection activeCell="J2" sqref="J2"/>
    </sheetView>
  </sheetViews>
  <sheetFormatPr baseColWidth="10" defaultRowHeight="16"/>
  <cols>
    <col min="1" max="1" width="19.5" style="12" bestFit="1" customWidth="1"/>
    <col min="2" max="2" width="18.83203125" style="12" bestFit="1" customWidth="1"/>
    <col min="3" max="3" width="15" style="19" bestFit="1" customWidth="1"/>
    <col min="4" max="4" width="12.83203125" style="12" bestFit="1" customWidth="1"/>
    <col min="5" max="5" width="13.1640625" style="12" bestFit="1" customWidth="1"/>
    <col min="6" max="6" width="17.1640625" style="12" bestFit="1" customWidth="1"/>
    <col min="7" max="7" width="23.6640625" style="12" bestFit="1" customWidth="1"/>
    <col min="8" max="8" width="13.1640625" style="25" bestFit="1" customWidth="1"/>
    <col min="9" max="9" width="23.1640625" style="12" customWidth="1"/>
    <col min="10" max="10" width="16.1640625" style="12" customWidth="1"/>
    <col min="11" max="11" width="44.6640625" style="24" customWidth="1"/>
    <col min="12" max="12" width="48.5" style="24" customWidth="1"/>
    <col min="13" max="13" width="10.83203125" style="12"/>
  </cols>
  <sheetData>
    <row r="1" spans="1:13">
      <c r="A1" s="22" t="s">
        <v>1420</v>
      </c>
      <c r="B1" s="22" t="s">
        <v>1378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1384</v>
      </c>
      <c r="H1" s="26" t="s">
        <v>4</v>
      </c>
      <c r="I1" s="22" t="s">
        <v>1388</v>
      </c>
      <c r="J1" s="22" t="s">
        <v>1389</v>
      </c>
      <c r="K1" s="27" t="s">
        <v>1418</v>
      </c>
      <c r="L1" s="28" t="s">
        <v>1419</v>
      </c>
      <c r="M1" s="22" t="s">
        <v>1413</v>
      </c>
    </row>
    <row r="2" spans="1:13">
      <c r="A2" s="12">
        <v>1</v>
      </c>
      <c r="B2" s="12">
        <v>10</v>
      </c>
      <c r="C2" s="19" t="s">
        <v>5</v>
      </c>
      <c r="D2" s="12">
        <v>14</v>
      </c>
      <c r="E2" s="12">
        <v>24</v>
      </c>
      <c r="F2" s="12">
        <v>2</v>
      </c>
      <c r="G2" s="12">
        <v>25</v>
      </c>
      <c r="H2" s="25" t="s">
        <v>6</v>
      </c>
      <c r="I2" s="12">
        <f>(E2-D2)*F2</f>
        <v>20</v>
      </c>
      <c r="J2" s="12">
        <f>F2*E2</f>
        <v>48</v>
      </c>
      <c r="K2" s="24">
        <f>(J2-I2)/J2</f>
        <v>0.58333333333333337</v>
      </c>
      <c r="L2" s="24">
        <f>I2/((D2*F2))</f>
        <v>0.7142857142857143</v>
      </c>
      <c r="M2" s="12">
        <f>D2*F2</f>
        <v>28</v>
      </c>
    </row>
    <row r="3" spans="1:13">
      <c r="A3" s="12">
        <v>1</v>
      </c>
      <c r="B3" s="12">
        <v>10</v>
      </c>
      <c r="C3" s="19" t="s">
        <v>7</v>
      </c>
      <c r="D3" s="12">
        <v>18</v>
      </c>
      <c r="E3" s="12">
        <v>30</v>
      </c>
      <c r="F3" s="12">
        <v>3</v>
      </c>
      <c r="G3" s="12">
        <v>32</v>
      </c>
      <c r="H3" s="25" t="s">
        <v>8</v>
      </c>
      <c r="I3" s="12">
        <f t="shared" ref="I3:I66" si="0">(E3-D3)*F3</f>
        <v>36</v>
      </c>
      <c r="J3" s="12">
        <f>F3*E3</f>
        <v>90</v>
      </c>
      <c r="K3" s="24">
        <f t="shared" ref="K3:K66" si="1">(J3-I3)/J3</f>
        <v>0.6</v>
      </c>
      <c r="L3" s="24">
        <f t="shared" ref="L3:L66" si="2">I3/((D3*F3))</f>
        <v>0.66666666666666663</v>
      </c>
      <c r="M3" s="12">
        <f t="shared" ref="M3:M66" si="3">D3*F3</f>
        <v>54</v>
      </c>
    </row>
    <row r="4" spans="1:13">
      <c r="A4" s="12">
        <v>2</v>
      </c>
      <c r="B4" s="12">
        <v>6</v>
      </c>
      <c r="C4" s="19" t="s">
        <v>9</v>
      </c>
      <c r="D4" s="12">
        <v>19</v>
      </c>
      <c r="E4" s="12">
        <v>31</v>
      </c>
      <c r="F4" s="12">
        <v>1</v>
      </c>
      <c r="G4" s="12">
        <v>51</v>
      </c>
      <c r="H4" s="25" t="s">
        <v>6</v>
      </c>
      <c r="I4" s="12">
        <f t="shared" si="0"/>
        <v>12</v>
      </c>
      <c r="J4" s="12">
        <f t="shared" ref="J4:J66" si="4">F4*E4</f>
        <v>31</v>
      </c>
      <c r="K4" s="24">
        <f t="shared" si="1"/>
        <v>0.61290322580645162</v>
      </c>
      <c r="L4" s="24">
        <f t="shared" si="2"/>
        <v>0.63157894736842102</v>
      </c>
      <c r="M4" s="12">
        <f t="shared" si="3"/>
        <v>19</v>
      </c>
    </row>
    <row r="5" spans="1:13">
      <c r="A5" s="12">
        <v>2</v>
      </c>
      <c r="B5" s="12">
        <v>6</v>
      </c>
      <c r="C5" s="19" t="s">
        <v>10</v>
      </c>
      <c r="D5" s="12">
        <v>16</v>
      </c>
      <c r="E5" s="12">
        <v>27</v>
      </c>
      <c r="F5" s="12">
        <v>1</v>
      </c>
      <c r="G5" s="12">
        <v>34</v>
      </c>
      <c r="H5" s="25" t="s">
        <v>8</v>
      </c>
      <c r="I5" s="12">
        <f t="shared" si="0"/>
        <v>11</v>
      </c>
      <c r="J5" s="12">
        <f t="shared" si="4"/>
        <v>27</v>
      </c>
      <c r="K5" s="24">
        <f t="shared" si="1"/>
        <v>0.59259259259259256</v>
      </c>
      <c r="L5" s="24">
        <f t="shared" si="2"/>
        <v>0.6875</v>
      </c>
      <c r="M5" s="12">
        <f t="shared" si="3"/>
        <v>16</v>
      </c>
    </row>
    <row r="6" spans="1:13">
      <c r="A6" s="12">
        <v>3</v>
      </c>
      <c r="B6" s="12">
        <v>20</v>
      </c>
      <c r="C6" s="19" t="s">
        <v>11</v>
      </c>
      <c r="D6" s="12">
        <v>25</v>
      </c>
      <c r="E6" s="12">
        <v>40</v>
      </c>
      <c r="F6" s="12">
        <v>1</v>
      </c>
      <c r="G6" s="12">
        <v>9</v>
      </c>
      <c r="H6" s="25" t="s">
        <v>8</v>
      </c>
      <c r="I6" s="12">
        <f t="shared" si="0"/>
        <v>15</v>
      </c>
      <c r="J6" s="12">
        <f t="shared" si="4"/>
        <v>40</v>
      </c>
      <c r="K6" s="24">
        <f t="shared" si="1"/>
        <v>0.625</v>
      </c>
      <c r="L6" s="24">
        <f t="shared" si="2"/>
        <v>0.6</v>
      </c>
      <c r="M6" s="12">
        <f t="shared" si="3"/>
        <v>25</v>
      </c>
    </row>
    <row r="7" spans="1:13">
      <c r="A7" s="12">
        <v>3</v>
      </c>
      <c r="B7" s="12">
        <v>20</v>
      </c>
      <c r="C7" s="19" t="s">
        <v>9</v>
      </c>
      <c r="D7" s="12">
        <v>19</v>
      </c>
      <c r="E7" s="12">
        <v>31</v>
      </c>
      <c r="F7" s="12">
        <v>1</v>
      </c>
      <c r="G7" s="12">
        <v>27</v>
      </c>
      <c r="H7" s="25" t="s">
        <v>6</v>
      </c>
      <c r="I7" s="12">
        <f t="shared" si="0"/>
        <v>12</v>
      </c>
      <c r="J7" s="12">
        <f t="shared" si="4"/>
        <v>31</v>
      </c>
      <c r="K7" s="24">
        <f t="shared" si="1"/>
        <v>0.61290322580645162</v>
      </c>
      <c r="L7" s="24">
        <f t="shared" si="2"/>
        <v>0.63157894736842102</v>
      </c>
      <c r="M7" s="12">
        <f t="shared" si="3"/>
        <v>19</v>
      </c>
    </row>
    <row r="8" spans="1:13">
      <c r="A8" s="12">
        <v>3</v>
      </c>
      <c r="B8" s="12">
        <v>20</v>
      </c>
      <c r="C8" s="19" t="s">
        <v>12</v>
      </c>
      <c r="D8" s="12">
        <v>22</v>
      </c>
      <c r="E8" s="12">
        <v>36</v>
      </c>
      <c r="F8" s="12">
        <v>1</v>
      </c>
      <c r="G8" s="12">
        <v>36</v>
      </c>
      <c r="H8" s="25" t="s">
        <v>6</v>
      </c>
      <c r="I8" s="12">
        <f t="shared" si="0"/>
        <v>14</v>
      </c>
      <c r="J8" s="12">
        <f t="shared" si="4"/>
        <v>36</v>
      </c>
      <c r="K8" s="24">
        <f t="shared" si="1"/>
        <v>0.61111111111111116</v>
      </c>
      <c r="L8" s="24">
        <f t="shared" si="2"/>
        <v>0.63636363636363635</v>
      </c>
      <c r="M8" s="12">
        <f t="shared" si="3"/>
        <v>22</v>
      </c>
    </row>
    <row r="9" spans="1:13">
      <c r="A9" s="12">
        <v>3</v>
      </c>
      <c r="B9" s="12">
        <v>20</v>
      </c>
      <c r="C9" s="19" t="s">
        <v>13</v>
      </c>
      <c r="D9" s="12">
        <v>17</v>
      </c>
      <c r="E9" s="12">
        <v>29</v>
      </c>
      <c r="F9" s="12">
        <v>2</v>
      </c>
      <c r="G9" s="12">
        <v>54</v>
      </c>
      <c r="H9" s="25" t="s">
        <v>8</v>
      </c>
      <c r="I9" s="12">
        <f t="shared" si="0"/>
        <v>24</v>
      </c>
      <c r="J9" s="12">
        <f t="shared" si="4"/>
        <v>58</v>
      </c>
      <c r="K9" s="24">
        <f t="shared" si="1"/>
        <v>0.58620689655172409</v>
      </c>
      <c r="L9" s="24">
        <f t="shared" si="2"/>
        <v>0.70588235294117652</v>
      </c>
      <c r="M9" s="12">
        <f t="shared" si="3"/>
        <v>34</v>
      </c>
    </row>
    <row r="10" spans="1:13">
      <c r="A10" s="12">
        <v>4</v>
      </c>
      <c r="B10" s="12">
        <v>3</v>
      </c>
      <c r="C10" s="19" t="s">
        <v>14</v>
      </c>
      <c r="D10" s="12">
        <v>20</v>
      </c>
      <c r="E10" s="12">
        <v>33</v>
      </c>
      <c r="F10" s="12">
        <v>3</v>
      </c>
      <c r="G10" s="12">
        <v>23</v>
      </c>
      <c r="H10" s="25" t="s">
        <v>8</v>
      </c>
      <c r="I10" s="12">
        <f t="shared" si="0"/>
        <v>39</v>
      </c>
      <c r="J10" s="12">
        <f t="shared" si="4"/>
        <v>99</v>
      </c>
      <c r="K10" s="24">
        <f t="shared" si="1"/>
        <v>0.60606060606060608</v>
      </c>
      <c r="L10" s="24">
        <f t="shared" si="2"/>
        <v>0.65</v>
      </c>
      <c r="M10" s="12">
        <f t="shared" si="3"/>
        <v>60</v>
      </c>
    </row>
    <row r="11" spans="1:13">
      <c r="A11" s="12">
        <v>4</v>
      </c>
      <c r="B11" s="12">
        <v>3</v>
      </c>
      <c r="C11" s="19" t="s">
        <v>15</v>
      </c>
      <c r="D11" s="12">
        <v>16</v>
      </c>
      <c r="E11" s="12">
        <v>28</v>
      </c>
      <c r="F11" s="12">
        <v>3</v>
      </c>
      <c r="G11" s="12">
        <v>17</v>
      </c>
      <c r="H11" s="25" t="s">
        <v>6</v>
      </c>
      <c r="I11" s="12">
        <f t="shared" si="0"/>
        <v>36</v>
      </c>
      <c r="J11" s="12">
        <f t="shared" si="4"/>
        <v>84</v>
      </c>
      <c r="K11" s="24">
        <f t="shared" si="1"/>
        <v>0.5714285714285714</v>
      </c>
      <c r="L11" s="24">
        <f t="shared" si="2"/>
        <v>0.75</v>
      </c>
      <c r="M11" s="12">
        <f t="shared" si="3"/>
        <v>48</v>
      </c>
    </row>
    <row r="12" spans="1:13">
      <c r="A12" s="12">
        <v>5</v>
      </c>
      <c r="B12" s="12">
        <v>8</v>
      </c>
      <c r="C12" s="19" t="s">
        <v>16</v>
      </c>
      <c r="D12" s="12">
        <v>11</v>
      </c>
      <c r="E12" s="12">
        <v>19</v>
      </c>
      <c r="F12" s="12">
        <v>1</v>
      </c>
      <c r="G12" s="12">
        <v>8</v>
      </c>
      <c r="H12" s="25" t="s">
        <v>6</v>
      </c>
      <c r="I12" s="12">
        <f t="shared" si="0"/>
        <v>8</v>
      </c>
      <c r="J12" s="12">
        <f t="shared" si="4"/>
        <v>19</v>
      </c>
      <c r="K12" s="24">
        <f t="shared" si="1"/>
        <v>0.57894736842105265</v>
      </c>
      <c r="L12" s="24">
        <f t="shared" si="2"/>
        <v>0.72727272727272729</v>
      </c>
      <c r="M12" s="12">
        <f t="shared" si="3"/>
        <v>11</v>
      </c>
    </row>
    <row r="13" spans="1:13">
      <c r="A13" s="12">
        <v>5</v>
      </c>
      <c r="B13" s="12">
        <v>8</v>
      </c>
      <c r="C13" s="19" t="s">
        <v>5</v>
      </c>
      <c r="D13" s="12">
        <v>14</v>
      </c>
      <c r="E13" s="12">
        <v>24</v>
      </c>
      <c r="F13" s="12">
        <v>2</v>
      </c>
      <c r="G13" s="12">
        <v>9</v>
      </c>
      <c r="H13" s="25" t="s">
        <v>8</v>
      </c>
      <c r="I13" s="12">
        <f t="shared" si="0"/>
        <v>20</v>
      </c>
      <c r="J13" s="12">
        <f t="shared" si="4"/>
        <v>48</v>
      </c>
      <c r="K13" s="24">
        <f t="shared" si="1"/>
        <v>0.58333333333333337</v>
      </c>
      <c r="L13" s="24">
        <f t="shared" si="2"/>
        <v>0.7142857142857143</v>
      </c>
      <c r="M13" s="12">
        <f t="shared" si="3"/>
        <v>28</v>
      </c>
    </row>
    <row r="14" spans="1:13">
      <c r="A14" s="12">
        <v>6</v>
      </c>
      <c r="B14" s="12">
        <v>7</v>
      </c>
      <c r="C14" s="19" t="s">
        <v>17</v>
      </c>
      <c r="D14" s="12">
        <v>21</v>
      </c>
      <c r="E14" s="12">
        <v>35</v>
      </c>
      <c r="F14" s="12">
        <v>2</v>
      </c>
      <c r="G14" s="12">
        <v>11</v>
      </c>
      <c r="H14" s="25" t="s">
        <v>8</v>
      </c>
      <c r="I14" s="12">
        <f t="shared" si="0"/>
        <v>28</v>
      </c>
      <c r="J14" s="12">
        <f t="shared" si="4"/>
        <v>70</v>
      </c>
      <c r="K14" s="24">
        <f t="shared" si="1"/>
        <v>0.6</v>
      </c>
      <c r="L14" s="24">
        <f t="shared" si="2"/>
        <v>0.66666666666666663</v>
      </c>
      <c r="M14" s="12">
        <f t="shared" si="3"/>
        <v>42</v>
      </c>
    </row>
    <row r="15" spans="1:13">
      <c r="A15" s="12">
        <v>7</v>
      </c>
      <c r="B15" s="12">
        <v>17</v>
      </c>
      <c r="C15" s="19" t="s">
        <v>18</v>
      </c>
      <c r="D15" s="12">
        <v>19</v>
      </c>
      <c r="E15" s="12">
        <v>32</v>
      </c>
      <c r="F15" s="12">
        <v>2</v>
      </c>
      <c r="G15" s="12">
        <v>15</v>
      </c>
      <c r="H15" s="25" t="s">
        <v>8</v>
      </c>
      <c r="I15" s="12">
        <f t="shared" si="0"/>
        <v>26</v>
      </c>
      <c r="J15" s="12">
        <f t="shared" si="4"/>
        <v>64</v>
      </c>
      <c r="K15" s="24">
        <f t="shared" si="1"/>
        <v>0.59375</v>
      </c>
      <c r="L15" s="24">
        <f t="shared" si="2"/>
        <v>0.68421052631578949</v>
      </c>
      <c r="M15" s="12">
        <f t="shared" si="3"/>
        <v>38</v>
      </c>
    </row>
    <row r="16" spans="1:13">
      <c r="A16" s="12">
        <v>7</v>
      </c>
      <c r="B16" s="12">
        <v>17</v>
      </c>
      <c r="C16" s="19" t="s">
        <v>12</v>
      </c>
      <c r="D16" s="12">
        <v>22</v>
      </c>
      <c r="E16" s="12">
        <v>36</v>
      </c>
      <c r="F16" s="12">
        <v>3</v>
      </c>
      <c r="G16" s="12">
        <v>26</v>
      </c>
      <c r="H16" s="25" t="s">
        <v>6</v>
      </c>
      <c r="I16" s="12">
        <f t="shared" si="0"/>
        <v>42</v>
      </c>
      <c r="J16" s="12">
        <f t="shared" si="4"/>
        <v>108</v>
      </c>
      <c r="K16" s="24">
        <f t="shared" si="1"/>
        <v>0.61111111111111116</v>
      </c>
      <c r="L16" s="24">
        <f t="shared" si="2"/>
        <v>0.63636363636363635</v>
      </c>
      <c r="M16" s="12">
        <f t="shared" si="3"/>
        <v>66</v>
      </c>
    </row>
    <row r="17" spans="1:13">
      <c r="A17" s="12">
        <v>8</v>
      </c>
      <c r="B17" s="12">
        <v>11</v>
      </c>
      <c r="C17" s="19" t="s">
        <v>19</v>
      </c>
      <c r="D17" s="12">
        <v>13</v>
      </c>
      <c r="E17" s="12">
        <v>22</v>
      </c>
      <c r="F17" s="12">
        <v>3</v>
      </c>
      <c r="G17" s="12">
        <v>11</v>
      </c>
      <c r="H17" s="25" t="s">
        <v>6</v>
      </c>
      <c r="I17" s="12">
        <f t="shared" si="0"/>
        <v>27</v>
      </c>
      <c r="J17" s="12">
        <f t="shared" si="4"/>
        <v>66</v>
      </c>
      <c r="K17" s="24">
        <f t="shared" si="1"/>
        <v>0.59090909090909094</v>
      </c>
      <c r="L17" s="24">
        <f t="shared" si="2"/>
        <v>0.69230769230769229</v>
      </c>
      <c r="M17" s="12">
        <f t="shared" si="3"/>
        <v>39</v>
      </c>
    </row>
    <row r="18" spans="1:13">
      <c r="A18" s="12">
        <v>8</v>
      </c>
      <c r="B18" s="12">
        <v>11</v>
      </c>
      <c r="C18" s="19" t="s">
        <v>15</v>
      </c>
      <c r="D18" s="12">
        <v>16</v>
      </c>
      <c r="E18" s="12">
        <v>28</v>
      </c>
      <c r="F18" s="12">
        <v>2</v>
      </c>
      <c r="G18" s="12">
        <v>8</v>
      </c>
      <c r="H18" s="25" t="s">
        <v>6</v>
      </c>
      <c r="I18" s="12">
        <f t="shared" si="0"/>
        <v>24</v>
      </c>
      <c r="J18" s="12">
        <f t="shared" si="4"/>
        <v>56</v>
      </c>
      <c r="K18" s="24">
        <f t="shared" si="1"/>
        <v>0.5714285714285714</v>
      </c>
      <c r="L18" s="24">
        <f t="shared" si="2"/>
        <v>0.75</v>
      </c>
      <c r="M18" s="12">
        <f t="shared" si="3"/>
        <v>32</v>
      </c>
    </row>
    <row r="19" spans="1:13">
      <c r="A19" s="12">
        <v>8</v>
      </c>
      <c r="B19" s="12">
        <v>11</v>
      </c>
      <c r="C19" s="19" t="s">
        <v>11</v>
      </c>
      <c r="D19" s="12">
        <v>25</v>
      </c>
      <c r="E19" s="12">
        <v>40</v>
      </c>
      <c r="F19" s="12">
        <v>3</v>
      </c>
      <c r="G19" s="12">
        <v>36</v>
      </c>
      <c r="H19" s="25" t="s">
        <v>6</v>
      </c>
      <c r="I19" s="12">
        <f t="shared" si="0"/>
        <v>45</v>
      </c>
      <c r="J19" s="12">
        <f t="shared" si="4"/>
        <v>120</v>
      </c>
      <c r="K19" s="24">
        <f t="shared" si="1"/>
        <v>0.625</v>
      </c>
      <c r="L19" s="24">
        <f t="shared" si="2"/>
        <v>0.6</v>
      </c>
      <c r="M19" s="12">
        <f t="shared" si="3"/>
        <v>75</v>
      </c>
    </row>
    <row r="20" spans="1:13">
      <c r="A20" s="12">
        <v>9</v>
      </c>
      <c r="B20" s="12">
        <v>15</v>
      </c>
      <c r="C20" s="19" t="s">
        <v>7</v>
      </c>
      <c r="D20" s="12">
        <v>18</v>
      </c>
      <c r="E20" s="12">
        <v>30</v>
      </c>
      <c r="F20" s="12">
        <v>1</v>
      </c>
      <c r="G20" s="12">
        <v>51</v>
      </c>
      <c r="H20" s="25" t="s">
        <v>6</v>
      </c>
      <c r="I20" s="12">
        <f t="shared" si="0"/>
        <v>12</v>
      </c>
      <c r="J20" s="12">
        <f t="shared" si="4"/>
        <v>30</v>
      </c>
      <c r="K20" s="24">
        <f t="shared" si="1"/>
        <v>0.6</v>
      </c>
      <c r="L20" s="24">
        <f t="shared" si="2"/>
        <v>0.66666666666666663</v>
      </c>
      <c r="M20" s="12">
        <f t="shared" si="3"/>
        <v>18</v>
      </c>
    </row>
    <row r="21" spans="1:13">
      <c r="A21" s="12">
        <v>9</v>
      </c>
      <c r="B21" s="12">
        <v>15</v>
      </c>
      <c r="C21" s="19" t="s">
        <v>5</v>
      </c>
      <c r="D21" s="12">
        <v>14</v>
      </c>
      <c r="E21" s="12">
        <v>24</v>
      </c>
      <c r="F21" s="12">
        <v>1</v>
      </c>
      <c r="G21" s="12">
        <v>49</v>
      </c>
      <c r="H21" s="25" t="s">
        <v>8</v>
      </c>
      <c r="I21" s="12">
        <f t="shared" si="0"/>
        <v>10</v>
      </c>
      <c r="J21" s="12">
        <f t="shared" si="4"/>
        <v>24</v>
      </c>
      <c r="K21" s="24">
        <f t="shared" si="1"/>
        <v>0.58333333333333337</v>
      </c>
      <c r="L21" s="24">
        <f t="shared" si="2"/>
        <v>0.7142857142857143</v>
      </c>
      <c r="M21" s="12">
        <f t="shared" si="3"/>
        <v>14</v>
      </c>
    </row>
    <row r="22" spans="1:13">
      <c r="A22" s="12">
        <v>9</v>
      </c>
      <c r="B22" s="12">
        <v>15</v>
      </c>
      <c r="C22" s="19" t="s">
        <v>16</v>
      </c>
      <c r="D22" s="12">
        <v>11</v>
      </c>
      <c r="E22" s="12">
        <v>19</v>
      </c>
      <c r="F22" s="12">
        <v>1</v>
      </c>
      <c r="G22" s="12">
        <v>15</v>
      </c>
      <c r="H22" s="25" t="s">
        <v>6</v>
      </c>
      <c r="I22" s="12">
        <f t="shared" si="0"/>
        <v>8</v>
      </c>
      <c r="J22" s="12">
        <f t="shared" si="4"/>
        <v>19</v>
      </c>
      <c r="K22" s="24">
        <f t="shared" si="1"/>
        <v>0.57894736842105265</v>
      </c>
      <c r="L22" s="24">
        <f t="shared" si="2"/>
        <v>0.72727272727272729</v>
      </c>
      <c r="M22" s="12">
        <f t="shared" si="3"/>
        <v>11</v>
      </c>
    </row>
    <row r="23" spans="1:13">
      <c r="A23" s="12">
        <v>9</v>
      </c>
      <c r="B23" s="12">
        <v>15</v>
      </c>
      <c r="C23" s="19" t="s">
        <v>18</v>
      </c>
      <c r="D23" s="12">
        <v>19</v>
      </c>
      <c r="E23" s="12">
        <v>32</v>
      </c>
      <c r="F23" s="12">
        <v>3</v>
      </c>
      <c r="G23" s="12">
        <v>31</v>
      </c>
      <c r="H23" s="25" t="s">
        <v>6</v>
      </c>
      <c r="I23" s="12">
        <f t="shared" si="0"/>
        <v>39</v>
      </c>
      <c r="J23" s="12">
        <f t="shared" si="4"/>
        <v>96</v>
      </c>
      <c r="K23" s="24">
        <f t="shared" si="1"/>
        <v>0.59375</v>
      </c>
      <c r="L23" s="24">
        <f t="shared" si="2"/>
        <v>0.68421052631578949</v>
      </c>
      <c r="M23" s="12">
        <f t="shared" si="3"/>
        <v>57</v>
      </c>
    </row>
    <row r="24" spans="1:13">
      <c r="A24" s="12">
        <v>10</v>
      </c>
      <c r="B24" s="12">
        <v>17</v>
      </c>
      <c r="C24" s="19" t="s">
        <v>20</v>
      </c>
      <c r="D24" s="12">
        <v>20</v>
      </c>
      <c r="E24" s="12">
        <v>34</v>
      </c>
      <c r="F24" s="12">
        <v>2</v>
      </c>
      <c r="G24" s="12">
        <v>10</v>
      </c>
      <c r="H24" s="25" t="s">
        <v>8</v>
      </c>
      <c r="I24" s="12">
        <f t="shared" si="0"/>
        <v>28</v>
      </c>
      <c r="J24" s="12">
        <f t="shared" si="4"/>
        <v>68</v>
      </c>
      <c r="K24" s="24">
        <f t="shared" si="1"/>
        <v>0.58823529411764708</v>
      </c>
      <c r="L24" s="24">
        <f t="shared" si="2"/>
        <v>0.7</v>
      </c>
      <c r="M24" s="12">
        <f t="shared" si="3"/>
        <v>40</v>
      </c>
    </row>
    <row r="25" spans="1:13">
      <c r="A25" s="12">
        <v>10</v>
      </c>
      <c r="B25" s="12">
        <v>17</v>
      </c>
      <c r="C25" s="19" t="s">
        <v>11</v>
      </c>
      <c r="D25" s="12">
        <v>25</v>
      </c>
      <c r="E25" s="12">
        <v>40</v>
      </c>
      <c r="F25" s="12">
        <v>2</v>
      </c>
      <c r="G25" s="12">
        <v>19</v>
      </c>
      <c r="H25" s="25" t="s">
        <v>6</v>
      </c>
      <c r="I25" s="12">
        <f t="shared" si="0"/>
        <v>30</v>
      </c>
      <c r="J25" s="12">
        <f t="shared" si="4"/>
        <v>80</v>
      </c>
      <c r="K25" s="24">
        <f t="shared" si="1"/>
        <v>0.625</v>
      </c>
      <c r="L25" s="24">
        <f t="shared" si="2"/>
        <v>0.6</v>
      </c>
      <c r="M25" s="12">
        <f t="shared" si="3"/>
        <v>50</v>
      </c>
    </row>
    <row r="26" spans="1:13">
      <c r="A26" s="12">
        <v>11</v>
      </c>
      <c r="B26" s="12">
        <v>14</v>
      </c>
      <c r="C26" s="19" t="s">
        <v>15</v>
      </c>
      <c r="D26" s="12">
        <v>16</v>
      </c>
      <c r="E26" s="12">
        <v>28</v>
      </c>
      <c r="F26" s="12">
        <v>1</v>
      </c>
      <c r="G26" s="12">
        <v>32</v>
      </c>
      <c r="H26" s="25" t="s">
        <v>8</v>
      </c>
      <c r="I26" s="12">
        <f t="shared" si="0"/>
        <v>12</v>
      </c>
      <c r="J26" s="12">
        <f t="shared" si="4"/>
        <v>28</v>
      </c>
      <c r="K26" s="24">
        <f t="shared" si="1"/>
        <v>0.5714285714285714</v>
      </c>
      <c r="L26" s="24">
        <f t="shared" si="2"/>
        <v>0.75</v>
      </c>
      <c r="M26" s="12">
        <f t="shared" si="3"/>
        <v>16</v>
      </c>
    </row>
    <row r="27" spans="1:13">
      <c r="A27" s="12">
        <v>11</v>
      </c>
      <c r="B27" s="12">
        <v>14</v>
      </c>
      <c r="C27" s="19" t="s">
        <v>7</v>
      </c>
      <c r="D27" s="12">
        <v>18</v>
      </c>
      <c r="E27" s="12">
        <v>30</v>
      </c>
      <c r="F27" s="12">
        <v>2</v>
      </c>
      <c r="G27" s="12">
        <v>24</v>
      </c>
      <c r="H27" s="25" t="s">
        <v>8</v>
      </c>
      <c r="I27" s="12">
        <f t="shared" si="0"/>
        <v>24</v>
      </c>
      <c r="J27" s="12">
        <f t="shared" si="4"/>
        <v>60</v>
      </c>
      <c r="K27" s="24">
        <f t="shared" si="1"/>
        <v>0.6</v>
      </c>
      <c r="L27" s="24">
        <f t="shared" si="2"/>
        <v>0.66666666666666663</v>
      </c>
      <c r="M27" s="12">
        <f t="shared" si="3"/>
        <v>36</v>
      </c>
    </row>
    <row r="28" spans="1:13">
      <c r="A28" s="12">
        <v>12</v>
      </c>
      <c r="B28" s="12">
        <v>14</v>
      </c>
      <c r="C28" s="19" t="s">
        <v>15</v>
      </c>
      <c r="D28" s="12">
        <v>16</v>
      </c>
      <c r="E28" s="12">
        <v>28</v>
      </c>
      <c r="F28" s="12">
        <v>1</v>
      </c>
      <c r="G28" s="12">
        <v>5</v>
      </c>
      <c r="H28" s="25" t="s">
        <v>8</v>
      </c>
      <c r="I28" s="12">
        <f t="shared" si="0"/>
        <v>12</v>
      </c>
      <c r="J28" s="12">
        <f t="shared" si="4"/>
        <v>28</v>
      </c>
      <c r="K28" s="24">
        <f t="shared" si="1"/>
        <v>0.5714285714285714</v>
      </c>
      <c r="L28" s="24">
        <f t="shared" si="2"/>
        <v>0.75</v>
      </c>
      <c r="M28" s="12">
        <f t="shared" si="3"/>
        <v>16</v>
      </c>
    </row>
    <row r="29" spans="1:13">
      <c r="A29" s="12">
        <v>12</v>
      </c>
      <c r="B29" s="12">
        <v>14</v>
      </c>
      <c r="C29" s="19" t="s">
        <v>12</v>
      </c>
      <c r="D29" s="12">
        <v>22</v>
      </c>
      <c r="E29" s="12">
        <v>36</v>
      </c>
      <c r="F29" s="12">
        <v>3</v>
      </c>
      <c r="G29" s="12">
        <v>44</v>
      </c>
      <c r="H29" s="25" t="s">
        <v>6</v>
      </c>
      <c r="I29" s="12">
        <f t="shared" si="0"/>
        <v>42</v>
      </c>
      <c r="J29" s="12">
        <f t="shared" si="4"/>
        <v>108</v>
      </c>
      <c r="K29" s="24">
        <f t="shared" si="1"/>
        <v>0.61111111111111116</v>
      </c>
      <c r="L29" s="24">
        <f t="shared" si="2"/>
        <v>0.63636363636363635</v>
      </c>
      <c r="M29" s="12">
        <f t="shared" si="3"/>
        <v>66</v>
      </c>
    </row>
    <row r="30" spans="1:13">
      <c r="A30" s="12">
        <v>12</v>
      </c>
      <c r="B30" s="12">
        <v>14</v>
      </c>
      <c r="C30" s="19" t="s">
        <v>17</v>
      </c>
      <c r="D30" s="12">
        <v>21</v>
      </c>
      <c r="E30" s="12">
        <v>35</v>
      </c>
      <c r="F30" s="12">
        <v>2</v>
      </c>
      <c r="G30" s="12">
        <v>6</v>
      </c>
      <c r="H30" s="25" t="s">
        <v>6</v>
      </c>
      <c r="I30" s="12">
        <f t="shared" si="0"/>
        <v>28</v>
      </c>
      <c r="J30" s="12">
        <f t="shared" si="4"/>
        <v>70</v>
      </c>
      <c r="K30" s="24">
        <f t="shared" si="1"/>
        <v>0.6</v>
      </c>
      <c r="L30" s="24">
        <f t="shared" si="2"/>
        <v>0.66666666666666663</v>
      </c>
      <c r="M30" s="12">
        <f t="shared" si="3"/>
        <v>42</v>
      </c>
    </row>
    <row r="31" spans="1:13">
      <c r="A31" s="12">
        <v>12</v>
      </c>
      <c r="B31" s="12">
        <v>14</v>
      </c>
      <c r="C31" s="19" t="s">
        <v>11</v>
      </c>
      <c r="D31" s="12">
        <v>25</v>
      </c>
      <c r="E31" s="12">
        <v>40</v>
      </c>
      <c r="F31" s="12">
        <v>3</v>
      </c>
      <c r="G31" s="12">
        <v>40</v>
      </c>
      <c r="H31" s="25" t="s">
        <v>6</v>
      </c>
      <c r="I31" s="12">
        <f t="shared" si="0"/>
        <v>45</v>
      </c>
      <c r="J31" s="12">
        <f t="shared" si="4"/>
        <v>120</v>
      </c>
      <c r="K31" s="24">
        <f t="shared" si="1"/>
        <v>0.625</v>
      </c>
      <c r="L31" s="24">
        <f t="shared" si="2"/>
        <v>0.6</v>
      </c>
      <c r="M31" s="12">
        <f t="shared" si="3"/>
        <v>75</v>
      </c>
    </row>
    <row r="32" spans="1:13">
      <c r="A32" s="12">
        <v>13</v>
      </c>
      <c r="B32" s="12">
        <v>2</v>
      </c>
      <c r="C32" s="19" t="s">
        <v>13</v>
      </c>
      <c r="D32" s="12">
        <v>17</v>
      </c>
      <c r="E32" s="12">
        <v>29</v>
      </c>
      <c r="F32" s="12">
        <v>3</v>
      </c>
      <c r="G32" s="12">
        <v>59</v>
      </c>
      <c r="H32" s="25" t="s">
        <v>8</v>
      </c>
      <c r="I32" s="12">
        <f t="shared" si="0"/>
        <v>36</v>
      </c>
      <c r="J32" s="12">
        <f t="shared" si="4"/>
        <v>87</v>
      </c>
      <c r="K32" s="24">
        <f t="shared" si="1"/>
        <v>0.58620689655172409</v>
      </c>
      <c r="L32" s="24">
        <f t="shared" si="2"/>
        <v>0.70588235294117652</v>
      </c>
      <c r="M32" s="12">
        <f t="shared" si="3"/>
        <v>51</v>
      </c>
    </row>
    <row r="33" spans="1:13">
      <c r="A33" s="12">
        <v>14</v>
      </c>
      <c r="B33" s="12">
        <v>16</v>
      </c>
      <c r="C33" s="19" t="s">
        <v>21</v>
      </c>
      <c r="D33" s="12">
        <v>12</v>
      </c>
      <c r="E33" s="12">
        <v>20</v>
      </c>
      <c r="F33" s="12">
        <v>1</v>
      </c>
      <c r="G33" s="12">
        <v>36</v>
      </c>
      <c r="H33" s="25" t="s">
        <v>6</v>
      </c>
      <c r="I33" s="12">
        <f t="shared" si="0"/>
        <v>8</v>
      </c>
      <c r="J33" s="12">
        <f t="shared" si="4"/>
        <v>20</v>
      </c>
      <c r="K33" s="24">
        <f t="shared" si="1"/>
        <v>0.6</v>
      </c>
      <c r="L33" s="24">
        <f t="shared" si="2"/>
        <v>0.66666666666666663</v>
      </c>
      <c r="M33" s="12">
        <f t="shared" si="3"/>
        <v>12</v>
      </c>
    </row>
    <row r="34" spans="1:13">
      <c r="A34" s="12">
        <v>14</v>
      </c>
      <c r="B34" s="12">
        <v>16</v>
      </c>
      <c r="C34" s="19" t="s">
        <v>14</v>
      </c>
      <c r="D34" s="12">
        <v>20</v>
      </c>
      <c r="E34" s="12">
        <v>33</v>
      </c>
      <c r="F34" s="12">
        <v>1</v>
      </c>
      <c r="G34" s="12">
        <v>26</v>
      </c>
      <c r="H34" s="25" t="s">
        <v>6</v>
      </c>
      <c r="I34" s="12">
        <f t="shared" si="0"/>
        <v>13</v>
      </c>
      <c r="J34" s="12">
        <f t="shared" si="4"/>
        <v>33</v>
      </c>
      <c r="K34" s="24">
        <f t="shared" si="1"/>
        <v>0.60606060606060608</v>
      </c>
      <c r="L34" s="24">
        <f t="shared" si="2"/>
        <v>0.65</v>
      </c>
      <c r="M34" s="12">
        <f t="shared" si="3"/>
        <v>20</v>
      </c>
    </row>
    <row r="35" spans="1:13">
      <c r="A35" s="12">
        <v>14</v>
      </c>
      <c r="B35" s="12">
        <v>16</v>
      </c>
      <c r="C35" s="19" t="s">
        <v>22</v>
      </c>
      <c r="D35" s="12">
        <v>14</v>
      </c>
      <c r="E35" s="12">
        <v>23</v>
      </c>
      <c r="F35" s="12">
        <v>2</v>
      </c>
      <c r="G35" s="12">
        <v>44</v>
      </c>
      <c r="H35" s="25" t="s">
        <v>8</v>
      </c>
      <c r="I35" s="12">
        <f t="shared" si="0"/>
        <v>18</v>
      </c>
      <c r="J35" s="12">
        <f t="shared" si="4"/>
        <v>46</v>
      </c>
      <c r="K35" s="24">
        <f t="shared" si="1"/>
        <v>0.60869565217391308</v>
      </c>
      <c r="L35" s="24">
        <f t="shared" si="2"/>
        <v>0.6428571428571429</v>
      </c>
      <c r="M35" s="12">
        <f t="shared" si="3"/>
        <v>28</v>
      </c>
    </row>
    <row r="36" spans="1:13">
      <c r="A36" s="12">
        <v>14</v>
      </c>
      <c r="B36" s="12">
        <v>16</v>
      </c>
      <c r="C36" s="19" t="s">
        <v>7</v>
      </c>
      <c r="D36" s="12">
        <v>18</v>
      </c>
      <c r="E36" s="12">
        <v>30</v>
      </c>
      <c r="F36" s="12">
        <v>1</v>
      </c>
      <c r="G36" s="12">
        <v>48</v>
      </c>
      <c r="H36" s="25" t="s">
        <v>6</v>
      </c>
      <c r="I36" s="12">
        <f t="shared" si="0"/>
        <v>12</v>
      </c>
      <c r="J36" s="12">
        <f t="shared" si="4"/>
        <v>30</v>
      </c>
      <c r="K36" s="24">
        <f t="shared" si="1"/>
        <v>0.6</v>
      </c>
      <c r="L36" s="24">
        <f t="shared" si="2"/>
        <v>0.66666666666666663</v>
      </c>
      <c r="M36" s="12">
        <f t="shared" si="3"/>
        <v>18</v>
      </c>
    </row>
    <row r="37" spans="1:13">
      <c r="A37" s="12">
        <v>15</v>
      </c>
      <c r="B37" s="12">
        <v>6</v>
      </c>
      <c r="C37" s="19" t="s">
        <v>15</v>
      </c>
      <c r="D37" s="12">
        <v>16</v>
      </c>
      <c r="E37" s="12">
        <v>28</v>
      </c>
      <c r="F37" s="12">
        <v>2</v>
      </c>
      <c r="G37" s="12">
        <v>25</v>
      </c>
      <c r="H37" s="25" t="s">
        <v>6</v>
      </c>
      <c r="I37" s="12">
        <f t="shared" si="0"/>
        <v>24</v>
      </c>
      <c r="J37" s="12">
        <f t="shared" si="4"/>
        <v>56</v>
      </c>
      <c r="K37" s="24">
        <f t="shared" si="1"/>
        <v>0.5714285714285714</v>
      </c>
      <c r="L37" s="24">
        <f t="shared" si="2"/>
        <v>0.75</v>
      </c>
      <c r="M37" s="12">
        <f t="shared" si="3"/>
        <v>32</v>
      </c>
    </row>
    <row r="38" spans="1:13">
      <c r="A38" s="12">
        <v>15</v>
      </c>
      <c r="B38" s="12">
        <v>6</v>
      </c>
      <c r="C38" s="19" t="s">
        <v>23</v>
      </c>
      <c r="D38" s="12">
        <v>13</v>
      </c>
      <c r="E38" s="12">
        <v>21</v>
      </c>
      <c r="F38" s="12">
        <v>3</v>
      </c>
      <c r="G38" s="12">
        <v>27</v>
      </c>
      <c r="H38" s="25" t="s">
        <v>6</v>
      </c>
      <c r="I38" s="12">
        <f t="shared" si="0"/>
        <v>24</v>
      </c>
      <c r="J38" s="12">
        <f t="shared" si="4"/>
        <v>63</v>
      </c>
      <c r="K38" s="24">
        <f t="shared" si="1"/>
        <v>0.61904761904761907</v>
      </c>
      <c r="L38" s="24">
        <f t="shared" si="2"/>
        <v>0.61538461538461542</v>
      </c>
      <c r="M38" s="12">
        <f t="shared" si="3"/>
        <v>39</v>
      </c>
    </row>
    <row r="39" spans="1:13">
      <c r="A39" s="12">
        <v>15</v>
      </c>
      <c r="B39" s="12">
        <v>6</v>
      </c>
      <c r="C39" s="19" t="s">
        <v>17</v>
      </c>
      <c r="D39" s="12">
        <v>21</v>
      </c>
      <c r="E39" s="12">
        <v>35</v>
      </c>
      <c r="F39" s="12">
        <v>3</v>
      </c>
      <c r="G39" s="12">
        <v>51</v>
      </c>
      <c r="H39" s="25" t="s">
        <v>6</v>
      </c>
      <c r="I39" s="12">
        <f t="shared" si="0"/>
        <v>42</v>
      </c>
      <c r="J39" s="12">
        <f t="shared" si="4"/>
        <v>105</v>
      </c>
      <c r="K39" s="24">
        <f t="shared" si="1"/>
        <v>0.6</v>
      </c>
      <c r="L39" s="24">
        <f t="shared" si="2"/>
        <v>0.66666666666666663</v>
      </c>
      <c r="M39" s="12">
        <f t="shared" si="3"/>
        <v>63</v>
      </c>
    </row>
    <row r="40" spans="1:13">
      <c r="A40" s="12">
        <v>16</v>
      </c>
      <c r="B40" s="12">
        <v>20</v>
      </c>
      <c r="C40" s="19" t="s">
        <v>15</v>
      </c>
      <c r="D40" s="12">
        <v>16</v>
      </c>
      <c r="E40" s="12">
        <v>28</v>
      </c>
      <c r="F40" s="12">
        <v>1</v>
      </c>
      <c r="G40" s="12">
        <v>38</v>
      </c>
      <c r="H40" s="25" t="s">
        <v>6</v>
      </c>
      <c r="I40" s="12">
        <f t="shared" si="0"/>
        <v>12</v>
      </c>
      <c r="J40" s="12">
        <f t="shared" si="4"/>
        <v>28</v>
      </c>
      <c r="K40" s="24">
        <f t="shared" si="1"/>
        <v>0.5714285714285714</v>
      </c>
      <c r="L40" s="24">
        <f t="shared" si="2"/>
        <v>0.75</v>
      </c>
      <c r="M40" s="12">
        <f t="shared" si="3"/>
        <v>16</v>
      </c>
    </row>
    <row r="41" spans="1:13">
      <c r="A41" s="12">
        <v>17</v>
      </c>
      <c r="B41" s="12">
        <v>14</v>
      </c>
      <c r="C41" s="19" t="s">
        <v>17</v>
      </c>
      <c r="D41" s="12">
        <v>21</v>
      </c>
      <c r="E41" s="12">
        <v>35</v>
      </c>
      <c r="F41" s="12">
        <v>1</v>
      </c>
      <c r="G41" s="12">
        <v>43</v>
      </c>
      <c r="H41" s="25" t="s">
        <v>8</v>
      </c>
      <c r="I41" s="12">
        <f t="shared" si="0"/>
        <v>14</v>
      </c>
      <c r="J41" s="12">
        <f t="shared" si="4"/>
        <v>35</v>
      </c>
      <c r="K41" s="24">
        <f t="shared" si="1"/>
        <v>0.6</v>
      </c>
      <c r="L41" s="24">
        <f t="shared" si="2"/>
        <v>0.66666666666666663</v>
      </c>
      <c r="M41" s="12">
        <f t="shared" si="3"/>
        <v>21</v>
      </c>
    </row>
    <row r="42" spans="1:13">
      <c r="A42" s="12">
        <v>17</v>
      </c>
      <c r="B42" s="12">
        <v>14</v>
      </c>
      <c r="C42" s="19" t="s">
        <v>24</v>
      </c>
      <c r="D42" s="12">
        <v>10</v>
      </c>
      <c r="E42" s="12">
        <v>18</v>
      </c>
      <c r="F42" s="12">
        <v>2</v>
      </c>
      <c r="G42" s="12">
        <v>58</v>
      </c>
      <c r="H42" s="25" t="s">
        <v>6</v>
      </c>
      <c r="I42" s="12">
        <f t="shared" si="0"/>
        <v>16</v>
      </c>
      <c r="J42" s="12">
        <f t="shared" si="4"/>
        <v>36</v>
      </c>
      <c r="K42" s="24">
        <f t="shared" si="1"/>
        <v>0.55555555555555558</v>
      </c>
      <c r="L42" s="24">
        <f t="shared" si="2"/>
        <v>0.8</v>
      </c>
      <c r="M42" s="12">
        <f t="shared" si="3"/>
        <v>20</v>
      </c>
    </row>
    <row r="43" spans="1:13">
      <c r="A43" s="12">
        <v>17</v>
      </c>
      <c r="B43" s="12">
        <v>14</v>
      </c>
      <c r="C43" s="19" t="s">
        <v>19</v>
      </c>
      <c r="D43" s="12">
        <v>13</v>
      </c>
      <c r="E43" s="12">
        <v>22</v>
      </c>
      <c r="F43" s="12">
        <v>3</v>
      </c>
      <c r="G43" s="12">
        <v>57</v>
      </c>
      <c r="H43" s="25" t="s">
        <v>8</v>
      </c>
      <c r="I43" s="12">
        <f t="shared" si="0"/>
        <v>27</v>
      </c>
      <c r="J43" s="12">
        <f t="shared" si="4"/>
        <v>66</v>
      </c>
      <c r="K43" s="24">
        <f t="shared" si="1"/>
        <v>0.59090909090909094</v>
      </c>
      <c r="L43" s="24">
        <f t="shared" si="2"/>
        <v>0.69230769230769229</v>
      </c>
      <c r="M43" s="12">
        <f t="shared" si="3"/>
        <v>39</v>
      </c>
    </row>
    <row r="44" spans="1:13">
      <c r="A44" s="12">
        <v>18</v>
      </c>
      <c r="B44" s="12">
        <v>9</v>
      </c>
      <c r="C44" s="19" t="s">
        <v>13</v>
      </c>
      <c r="D44" s="12">
        <v>17</v>
      </c>
      <c r="E44" s="12">
        <v>29</v>
      </c>
      <c r="F44" s="12">
        <v>1</v>
      </c>
      <c r="G44" s="12">
        <v>23</v>
      </c>
      <c r="H44" s="25" t="s">
        <v>6</v>
      </c>
      <c r="I44" s="12">
        <f t="shared" si="0"/>
        <v>12</v>
      </c>
      <c r="J44" s="12">
        <f t="shared" si="4"/>
        <v>29</v>
      </c>
      <c r="K44" s="24">
        <f t="shared" si="1"/>
        <v>0.58620689655172409</v>
      </c>
      <c r="L44" s="24">
        <f t="shared" si="2"/>
        <v>0.70588235294117652</v>
      </c>
      <c r="M44" s="12">
        <f t="shared" si="3"/>
        <v>17</v>
      </c>
    </row>
    <row r="45" spans="1:13">
      <c r="A45" s="12">
        <v>18</v>
      </c>
      <c r="B45" s="12">
        <v>9</v>
      </c>
      <c r="C45" s="19" t="s">
        <v>11</v>
      </c>
      <c r="D45" s="12">
        <v>25</v>
      </c>
      <c r="E45" s="12">
        <v>40</v>
      </c>
      <c r="F45" s="12">
        <v>2</v>
      </c>
      <c r="G45" s="12">
        <v>54</v>
      </c>
      <c r="H45" s="25" t="s">
        <v>6</v>
      </c>
      <c r="I45" s="12">
        <f t="shared" si="0"/>
        <v>30</v>
      </c>
      <c r="J45" s="12">
        <f t="shared" si="4"/>
        <v>80</v>
      </c>
      <c r="K45" s="24">
        <f t="shared" si="1"/>
        <v>0.625</v>
      </c>
      <c r="L45" s="24">
        <f t="shared" si="2"/>
        <v>0.6</v>
      </c>
      <c r="M45" s="12">
        <f t="shared" si="3"/>
        <v>50</v>
      </c>
    </row>
    <row r="46" spans="1:13">
      <c r="A46" s="12">
        <v>18</v>
      </c>
      <c r="B46" s="12">
        <v>9</v>
      </c>
      <c r="C46" s="19" t="s">
        <v>25</v>
      </c>
      <c r="D46" s="12">
        <v>15</v>
      </c>
      <c r="E46" s="12">
        <v>26</v>
      </c>
      <c r="F46" s="12">
        <v>3</v>
      </c>
      <c r="G46" s="12">
        <v>23</v>
      </c>
      <c r="H46" s="25" t="s">
        <v>6</v>
      </c>
      <c r="I46" s="12">
        <f t="shared" si="0"/>
        <v>33</v>
      </c>
      <c r="J46" s="12">
        <f t="shared" si="4"/>
        <v>78</v>
      </c>
      <c r="K46" s="24">
        <f t="shared" si="1"/>
        <v>0.57692307692307687</v>
      </c>
      <c r="L46" s="24">
        <f t="shared" si="2"/>
        <v>0.73333333333333328</v>
      </c>
      <c r="M46" s="12">
        <f t="shared" si="3"/>
        <v>45</v>
      </c>
    </row>
    <row r="47" spans="1:13">
      <c r="A47" s="12">
        <v>18</v>
      </c>
      <c r="B47" s="12">
        <v>9</v>
      </c>
      <c r="C47" s="19" t="s">
        <v>18</v>
      </c>
      <c r="D47" s="12">
        <v>19</v>
      </c>
      <c r="E47" s="12">
        <v>32</v>
      </c>
      <c r="F47" s="12">
        <v>2</v>
      </c>
      <c r="G47" s="12">
        <v>34</v>
      </c>
      <c r="H47" s="25" t="s">
        <v>6</v>
      </c>
      <c r="I47" s="12">
        <f t="shared" si="0"/>
        <v>26</v>
      </c>
      <c r="J47" s="12">
        <f t="shared" si="4"/>
        <v>64</v>
      </c>
      <c r="K47" s="24">
        <f t="shared" si="1"/>
        <v>0.59375</v>
      </c>
      <c r="L47" s="24">
        <f t="shared" si="2"/>
        <v>0.68421052631578949</v>
      </c>
      <c r="M47" s="12">
        <f t="shared" si="3"/>
        <v>38</v>
      </c>
    </row>
    <row r="48" spans="1:13">
      <c r="A48" s="12">
        <v>19</v>
      </c>
      <c r="B48" s="12">
        <v>18</v>
      </c>
      <c r="C48" s="19" t="s">
        <v>11</v>
      </c>
      <c r="D48" s="12">
        <v>25</v>
      </c>
      <c r="E48" s="12">
        <v>40</v>
      </c>
      <c r="F48" s="12">
        <v>2</v>
      </c>
      <c r="G48" s="12">
        <v>44</v>
      </c>
      <c r="H48" s="25" t="s">
        <v>8</v>
      </c>
      <c r="I48" s="12">
        <f t="shared" si="0"/>
        <v>30</v>
      </c>
      <c r="J48" s="12">
        <f t="shared" si="4"/>
        <v>80</v>
      </c>
      <c r="K48" s="24">
        <f t="shared" si="1"/>
        <v>0.625</v>
      </c>
      <c r="L48" s="24">
        <f t="shared" si="2"/>
        <v>0.6</v>
      </c>
      <c r="M48" s="12">
        <f t="shared" si="3"/>
        <v>50</v>
      </c>
    </row>
    <row r="49" spans="1:13">
      <c r="A49" s="12">
        <v>20</v>
      </c>
      <c r="B49" s="12">
        <v>8</v>
      </c>
      <c r="C49" s="19" t="s">
        <v>17</v>
      </c>
      <c r="D49" s="12">
        <v>21</v>
      </c>
      <c r="E49" s="12">
        <v>35</v>
      </c>
      <c r="F49" s="12">
        <v>3</v>
      </c>
      <c r="G49" s="12">
        <v>50</v>
      </c>
      <c r="H49" s="25" t="s">
        <v>8</v>
      </c>
      <c r="I49" s="12">
        <f t="shared" si="0"/>
        <v>42</v>
      </c>
      <c r="J49" s="12">
        <f t="shared" si="4"/>
        <v>105</v>
      </c>
      <c r="K49" s="24">
        <f t="shared" si="1"/>
        <v>0.6</v>
      </c>
      <c r="L49" s="24">
        <f t="shared" si="2"/>
        <v>0.66666666666666663</v>
      </c>
      <c r="M49" s="12">
        <f t="shared" si="3"/>
        <v>63</v>
      </c>
    </row>
    <row r="50" spans="1:13">
      <c r="A50" s="12">
        <v>20</v>
      </c>
      <c r="B50" s="12">
        <v>8</v>
      </c>
      <c r="C50" s="19" t="s">
        <v>26</v>
      </c>
      <c r="D50" s="12">
        <v>15</v>
      </c>
      <c r="E50" s="12">
        <v>25</v>
      </c>
      <c r="F50" s="12">
        <v>2</v>
      </c>
      <c r="G50" s="12">
        <v>6</v>
      </c>
      <c r="H50" s="25" t="s">
        <v>8</v>
      </c>
      <c r="I50" s="12">
        <f t="shared" si="0"/>
        <v>20</v>
      </c>
      <c r="J50" s="12">
        <f t="shared" si="4"/>
        <v>50</v>
      </c>
      <c r="K50" s="24">
        <f t="shared" si="1"/>
        <v>0.6</v>
      </c>
      <c r="L50" s="24">
        <f t="shared" si="2"/>
        <v>0.66666666666666663</v>
      </c>
      <c r="M50" s="12">
        <f t="shared" si="3"/>
        <v>30</v>
      </c>
    </row>
    <row r="51" spans="1:13">
      <c r="A51" s="12">
        <v>20</v>
      </c>
      <c r="B51" s="12">
        <v>8</v>
      </c>
      <c r="C51" s="19" t="s">
        <v>22</v>
      </c>
      <c r="D51" s="12">
        <v>14</v>
      </c>
      <c r="E51" s="12">
        <v>23</v>
      </c>
      <c r="F51" s="12">
        <v>1</v>
      </c>
      <c r="G51" s="12">
        <v>14</v>
      </c>
      <c r="H51" s="25" t="s">
        <v>8</v>
      </c>
      <c r="I51" s="12">
        <f t="shared" si="0"/>
        <v>9</v>
      </c>
      <c r="J51" s="12">
        <f t="shared" si="4"/>
        <v>23</v>
      </c>
      <c r="K51" s="24">
        <f t="shared" si="1"/>
        <v>0.60869565217391308</v>
      </c>
      <c r="L51" s="24">
        <f t="shared" si="2"/>
        <v>0.6428571428571429</v>
      </c>
      <c r="M51" s="12">
        <f t="shared" si="3"/>
        <v>14</v>
      </c>
    </row>
    <row r="52" spans="1:13">
      <c r="A52" s="12">
        <v>21</v>
      </c>
      <c r="B52" s="12">
        <v>12</v>
      </c>
      <c r="C52" s="19" t="s">
        <v>11</v>
      </c>
      <c r="D52" s="12">
        <v>25</v>
      </c>
      <c r="E52" s="12">
        <v>40</v>
      </c>
      <c r="F52" s="12">
        <v>3</v>
      </c>
      <c r="G52" s="12">
        <v>20</v>
      </c>
      <c r="H52" s="25" t="s">
        <v>6</v>
      </c>
      <c r="I52" s="12">
        <f t="shared" si="0"/>
        <v>45</v>
      </c>
      <c r="J52" s="12">
        <f t="shared" si="4"/>
        <v>120</v>
      </c>
      <c r="K52" s="24">
        <f t="shared" si="1"/>
        <v>0.625</v>
      </c>
      <c r="L52" s="24">
        <f t="shared" si="2"/>
        <v>0.6</v>
      </c>
      <c r="M52" s="12">
        <f t="shared" si="3"/>
        <v>75</v>
      </c>
    </row>
    <row r="53" spans="1:13">
      <c r="A53" s="12">
        <v>21</v>
      </c>
      <c r="B53" s="12">
        <v>12</v>
      </c>
      <c r="C53" s="19" t="s">
        <v>21</v>
      </c>
      <c r="D53" s="12">
        <v>12</v>
      </c>
      <c r="E53" s="12">
        <v>20</v>
      </c>
      <c r="F53" s="12">
        <v>2</v>
      </c>
      <c r="G53" s="12">
        <v>43</v>
      </c>
      <c r="H53" s="25" t="s">
        <v>6</v>
      </c>
      <c r="I53" s="12">
        <f t="shared" si="0"/>
        <v>16</v>
      </c>
      <c r="J53" s="12">
        <f t="shared" si="4"/>
        <v>40</v>
      </c>
      <c r="K53" s="24">
        <f t="shared" si="1"/>
        <v>0.6</v>
      </c>
      <c r="L53" s="24">
        <f t="shared" si="2"/>
        <v>0.66666666666666663</v>
      </c>
      <c r="M53" s="12">
        <f t="shared" si="3"/>
        <v>24</v>
      </c>
    </row>
    <row r="54" spans="1:13">
      <c r="A54" s="12">
        <v>21</v>
      </c>
      <c r="B54" s="12">
        <v>12</v>
      </c>
      <c r="C54" s="19" t="s">
        <v>18</v>
      </c>
      <c r="D54" s="12">
        <v>19</v>
      </c>
      <c r="E54" s="12">
        <v>32</v>
      </c>
      <c r="F54" s="12">
        <v>2</v>
      </c>
      <c r="G54" s="12">
        <v>44</v>
      </c>
      <c r="H54" s="25" t="s">
        <v>8</v>
      </c>
      <c r="I54" s="12">
        <f t="shared" si="0"/>
        <v>26</v>
      </c>
      <c r="J54" s="12">
        <f t="shared" si="4"/>
        <v>64</v>
      </c>
      <c r="K54" s="24">
        <f t="shared" si="1"/>
        <v>0.59375</v>
      </c>
      <c r="L54" s="24">
        <f t="shared" si="2"/>
        <v>0.68421052631578949</v>
      </c>
      <c r="M54" s="12">
        <f t="shared" si="3"/>
        <v>38</v>
      </c>
    </row>
    <row r="55" spans="1:13">
      <c r="A55" s="12">
        <v>21</v>
      </c>
      <c r="B55" s="12">
        <v>12</v>
      </c>
      <c r="C55" s="19" t="s">
        <v>26</v>
      </c>
      <c r="D55" s="12">
        <v>15</v>
      </c>
      <c r="E55" s="12">
        <v>25</v>
      </c>
      <c r="F55" s="12">
        <v>2</v>
      </c>
      <c r="G55" s="12">
        <v>45</v>
      </c>
      <c r="H55" s="25" t="s">
        <v>8</v>
      </c>
      <c r="I55" s="12">
        <f t="shared" si="0"/>
        <v>20</v>
      </c>
      <c r="J55" s="12">
        <f t="shared" si="4"/>
        <v>50</v>
      </c>
      <c r="K55" s="24">
        <f t="shared" si="1"/>
        <v>0.6</v>
      </c>
      <c r="L55" s="24">
        <f t="shared" si="2"/>
        <v>0.66666666666666663</v>
      </c>
      <c r="M55" s="12">
        <f t="shared" si="3"/>
        <v>30</v>
      </c>
    </row>
    <row r="56" spans="1:13">
      <c r="A56" s="12">
        <v>22</v>
      </c>
      <c r="B56" s="12">
        <v>15</v>
      </c>
      <c r="C56" s="19" t="s">
        <v>24</v>
      </c>
      <c r="D56" s="12">
        <v>10</v>
      </c>
      <c r="E56" s="12">
        <v>18</v>
      </c>
      <c r="F56" s="12">
        <v>1</v>
      </c>
      <c r="G56" s="12">
        <v>32</v>
      </c>
      <c r="H56" s="25" t="s">
        <v>6</v>
      </c>
      <c r="I56" s="12">
        <f t="shared" si="0"/>
        <v>8</v>
      </c>
      <c r="J56" s="12">
        <f t="shared" si="4"/>
        <v>18</v>
      </c>
      <c r="K56" s="24">
        <f t="shared" si="1"/>
        <v>0.55555555555555558</v>
      </c>
      <c r="L56" s="24">
        <f t="shared" si="2"/>
        <v>0.8</v>
      </c>
      <c r="M56" s="12">
        <f t="shared" si="3"/>
        <v>10</v>
      </c>
    </row>
    <row r="57" spans="1:13">
      <c r="A57" s="12">
        <v>22</v>
      </c>
      <c r="B57" s="12">
        <v>15</v>
      </c>
      <c r="C57" s="19" t="s">
        <v>20</v>
      </c>
      <c r="D57" s="12">
        <v>20</v>
      </c>
      <c r="E57" s="12">
        <v>34</v>
      </c>
      <c r="F57" s="12">
        <v>3</v>
      </c>
      <c r="G57" s="12">
        <v>19</v>
      </c>
      <c r="H57" s="25" t="s">
        <v>6</v>
      </c>
      <c r="I57" s="12">
        <f t="shared" si="0"/>
        <v>42</v>
      </c>
      <c r="J57" s="12">
        <f t="shared" si="4"/>
        <v>102</v>
      </c>
      <c r="K57" s="24">
        <f t="shared" si="1"/>
        <v>0.58823529411764708</v>
      </c>
      <c r="L57" s="24">
        <f t="shared" si="2"/>
        <v>0.7</v>
      </c>
      <c r="M57" s="12">
        <f t="shared" si="3"/>
        <v>60</v>
      </c>
    </row>
    <row r="58" spans="1:13">
      <c r="A58" s="12">
        <v>22</v>
      </c>
      <c r="B58" s="12">
        <v>15</v>
      </c>
      <c r="C58" s="19" t="s">
        <v>13</v>
      </c>
      <c r="D58" s="12">
        <v>17</v>
      </c>
      <c r="E58" s="12">
        <v>29</v>
      </c>
      <c r="F58" s="12">
        <v>2</v>
      </c>
      <c r="G58" s="12">
        <v>13</v>
      </c>
      <c r="H58" s="25" t="s">
        <v>8</v>
      </c>
      <c r="I58" s="12">
        <f t="shared" si="0"/>
        <v>24</v>
      </c>
      <c r="J58" s="12">
        <f t="shared" si="4"/>
        <v>58</v>
      </c>
      <c r="K58" s="24">
        <f t="shared" si="1"/>
        <v>0.58620689655172409</v>
      </c>
      <c r="L58" s="24">
        <f t="shared" si="2"/>
        <v>0.70588235294117652</v>
      </c>
      <c r="M58" s="12">
        <f t="shared" si="3"/>
        <v>34</v>
      </c>
    </row>
    <row r="59" spans="1:13">
      <c r="A59" s="12">
        <v>22</v>
      </c>
      <c r="B59" s="12">
        <v>15</v>
      </c>
      <c r="C59" s="19" t="s">
        <v>17</v>
      </c>
      <c r="D59" s="12">
        <v>21</v>
      </c>
      <c r="E59" s="12">
        <v>35</v>
      </c>
      <c r="F59" s="12">
        <v>1</v>
      </c>
      <c r="G59" s="12">
        <v>59</v>
      </c>
      <c r="H59" s="25" t="s">
        <v>8</v>
      </c>
      <c r="I59" s="12">
        <f t="shared" si="0"/>
        <v>14</v>
      </c>
      <c r="J59" s="12">
        <f t="shared" si="4"/>
        <v>35</v>
      </c>
      <c r="K59" s="24">
        <f t="shared" si="1"/>
        <v>0.6</v>
      </c>
      <c r="L59" s="24">
        <f t="shared" si="2"/>
        <v>0.66666666666666663</v>
      </c>
      <c r="M59" s="12">
        <f t="shared" si="3"/>
        <v>21</v>
      </c>
    </row>
    <row r="60" spans="1:13">
      <c r="A60" s="12">
        <v>23</v>
      </c>
      <c r="B60" s="12">
        <v>1</v>
      </c>
      <c r="C60" s="19" t="s">
        <v>16</v>
      </c>
      <c r="D60" s="12">
        <v>11</v>
      </c>
      <c r="E60" s="12">
        <v>19</v>
      </c>
      <c r="F60" s="12">
        <v>3</v>
      </c>
      <c r="G60" s="12">
        <v>46</v>
      </c>
      <c r="H60" s="25" t="s">
        <v>8</v>
      </c>
      <c r="I60" s="12">
        <f t="shared" si="0"/>
        <v>24</v>
      </c>
      <c r="J60" s="12">
        <f t="shared" si="4"/>
        <v>57</v>
      </c>
      <c r="K60" s="24">
        <f t="shared" si="1"/>
        <v>0.57894736842105265</v>
      </c>
      <c r="L60" s="24">
        <f t="shared" si="2"/>
        <v>0.72727272727272729</v>
      </c>
      <c r="M60" s="12">
        <f t="shared" si="3"/>
        <v>33</v>
      </c>
    </row>
    <row r="61" spans="1:13">
      <c r="A61" s="12">
        <v>23</v>
      </c>
      <c r="B61" s="12">
        <v>1</v>
      </c>
      <c r="C61" s="19" t="s">
        <v>10</v>
      </c>
      <c r="D61" s="12">
        <v>16</v>
      </c>
      <c r="E61" s="12">
        <v>27</v>
      </c>
      <c r="F61" s="12">
        <v>3</v>
      </c>
      <c r="G61" s="12">
        <v>17</v>
      </c>
      <c r="H61" s="25" t="s">
        <v>8</v>
      </c>
      <c r="I61" s="12">
        <f t="shared" si="0"/>
        <v>33</v>
      </c>
      <c r="J61" s="12">
        <f t="shared" si="4"/>
        <v>81</v>
      </c>
      <c r="K61" s="24">
        <f t="shared" si="1"/>
        <v>0.59259259259259256</v>
      </c>
      <c r="L61" s="24">
        <f t="shared" si="2"/>
        <v>0.6875</v>
      </c>
      <c r="M61" s="12">
        <f t="shared" si="3"/>
        <v>48</v>
      </c>
    </row>
    <row r="62" spans="1:13">
      <c r="A62" s="12">
        <v>24</v>
      </c>
      <c r="B62" s="12">
        <v>5</v>
      </c>
      <c r="C62" s="19" t="s">
        <v>25</v>
      </c>
      <c r="D62" s="12">
        <v>15</v>
      </c>
      <c r="E62" s="12">
        <v>26</v>
      </c>
      <c r="F62" s="12">
        <v>3</v>
      </c>
      <c r="G62" s="12">
        <v>45</v>
      </c>
      <c r="H62" s="25" t="s">
        <v>6</v>
      </c>
      <c r="I62" s="12">
        <f t="shared" si="0"/>
        <v>33</v>
      </c>
      <c r="J62" s="12">
        <f t="shared" si="4"/>
        <v>78</v>
      </c>
      <c r="K62" s="24">
        <f t="shared" si="1"/>
        <v>0.57692307692307687</v>
      </c>
      <c r="L62" s="24">
        <f t="shared" si="2"/>
        <v>0.73333333333333328</v>
      </c>
      <c r="M62" s="12">
        <f t="shared" si="3"/>
        <v>45</v>
      </c>
    </row>
    <row r="63" spans="1:13">
      <c r="A63" s="12">
        <v>24</v>
      </c>
      <c r="B63" s="12">
        <v>5</v>
      </c>
      <c r="C63" s="19" t="s">
        <v>13</v>
      </c>
      <c r="D63" s="12">
        <v>17</v>
      </c>
      <c r="E63" s="12">
        <v>29</v>
      </c>
      <c r="F63" s="12">
        <v>1</v>
      </c>
      <c r="G63" s="12">
        <v>46</v>
      </c>
      <c r="H63" s="25" t="s">
        <v>6</v>
      </c>
      <c r="I63" s="12">
        <f t="shared" si="0"/>
        <v>12</v>
      </c>
      <c r="J63" s="12">
        <f t="shared" si="4"/>
        <v>29</v>
      </c>
      <c r="K63" s="24">
        <f t="shared" si="1"/>
        <v>0.58620689655172409</v>
      </c>
      <c r="L63" s="24">
        <f t="shared" si="2"/>
        <v>0.70588235294117652</v>
      </c>
      <c r="M63" s="12">
        <f t="shared" si="3"/>
        <v>17</v>
      </c>
    </row>
    <row r="64" spans="1:13">
      <c r="A64" s="12">
        <v>24</v>
      </c>
      <c r="B64" s="12">
        <v>5</v>
      </c>
      <c r="C64" s="19" t="s">
        <v>22</v>
      </c>
      <c r="D64" s="12">
        <v>14</v>
      </c>
      <c r="E64" s="12">
        <v>23</v>
      </c>
      <c r="F64" s="12">
        <v>2</v>
      </c>
      <c r="G64" s="12">
        <v>42</v>
      </c>
      <c r="H64" s="25" t="s">
        <v>8</v>
      </c>
      <c r="I64" s="12">
        <f t="shared" si="0"/>
        <v>18</v>
      </c>
      <c r="J64" s="12">
        <f t="shared" si="4"/>
        <v>46</v>
      </c>
      <c r="K64" s="24">
        <f t="shared" si="1"/>
        <v>0.60869565217391308</v>
      </c>
      <c r="L64" s="24">
        <f t="shared" si="2"/>
        <v>0.6428571428571429</v>
      </c>
      <c r="M64" s="12">
        <f t="shared" si="3"/>
        <v>28</v>
      </c>
    </row>
    <row r="65" spans="1:13">
      <c r="A65" s="12">
        <v>24</v>
      </c>
      <c r="B65" s="12">
        <v>5</v>
      </c>
      <c r="C65" s="19" t="s">
        <v>11</v>
      </c>
      <c r="D65" s="12">
        <v>25</v>
      </c>
      <c r="E65" s="12">
        <v>40</v>
      </c>
      <c r="F65" s="12">
        <v>2</v>
      </c>
      <c r="G65" s="12">
        <v>47</v>
      </c>
      <c r="H65" s="25" t="s">
        <v>8</v>
      </c>
      <c r="I65" s="12">
        <f t="shared" si="0"/>
        <v>30</v>
      </c>
      <c r="J65" s="12">
        <f t="shared" si="4"/>
        <v>80</v>
      </c>
      <c r="K65" s="24">
        <f t="shared" si="1"/>
        <v>0.625</v>
      </c>
      <c r="L65" s="24">
        <f t="shared" si="2"/>
        <v>0.6</v>
      </c>
      <c r="M65" s="12">
        <f t="shared" si="3"/>
        <v>50</v>
      </c>
    </row>
    <row r="66" spans="1:13">
      <c r="A66" s="12">
        <v>25</v>
      </c>
      <c r="B66" s="12">
        <v>12</v>
      </c>
      <c r="C66" s="19" t="s">
        <v>20</v>
      </c>
      <c r="D66" s="12">
        <v>20</v>
      </c>
      <c r="E66" s="12">
        <v>34</v>
      </c>
      <c r="F66" s="12">
        <v>1</v>
      </c>
      <c r="G66" s="12">
        <v>35</v>
      </c>
      <c r="H66" s="25" t="s">
        <v>8</v>
      </c>
      <c r="I66" s="12">
        <f t="shared" si="0"/>
        <v>14</v>
      </c>
      <c r="J66" s="12">
        <f t="shared" si="4"/>
        <v>34</v>
      </c>
      <c r="K66" s="24">
        <f t="shared" si="1"/>
        <v>0.58823529411764708</v>
      </c>
      <c r="L66" s="24">
        <f t="shared" si="2"/>
        <v>0.7</v>
      </c>
      <c r="M66" s="12">
        <f t="shared" si="3"/>
        <v>20</v>
      </c>
    </row>
    <row r="67" spans="1:13">
      <c r="A67" s="12">
        <v>26</v>
      </c>
      <c r="B67" s="12">
        <v>18</v>
      </c>
      <c r="C67" s="19" t="s">
        <v>24</v>
      </c>
      <c r="D67" s="12">
        <v>10</v>
      </c>
      <c r="E67" s="12">
        <v>18</v>
      </c>
      <c r="F67" s="12">
        <v>2</v>
      </c>
      <c r="G67" s="12">
        <v>13</v>
      </c>
      <c r="H67" s="25" t="s">
        <v>8</v>
      </c>
      <c r="I67" s="12">
        <f t="shared" ref="I67:I130" si="5">(E67-D67)*F67</f>
        <v>16</v>
      </c>
      <c r="J67" s="12">
        <f t="shared" ref="J67:J130" si="6">F67*E67</f>
        <v>36</v>
      </c>
      <c r="K67" s="24">
        <f t="shared" ref="K67:K130" si="7">(J67-I67)/J67</f>
        <v>0.55555555555555558</v>
      </c>
      <c r="L67" s="24">
        <f t="shared" ref="L67:L130" si="8">I67/((D67*F67))</f>
        <v>0.8</v>
      </c>
      <c r="M67" s="12">
        <f t="shared" ref="M67:M130" si="9">D67*F67</f>
        <v>20</v>
      </c>
    </row>
    <row r="68" spans="1:13">
      <c r="A68" s="12">
        <v>26</v>
      </c>
      <c r="B68" s="12">
        <v>18</v>
      </c>
      <c r="C68" s="19" t="s">
        <v>23</v>
      </c>
      <c r="D68" s="12">
        <v>13</v>
      </c>
      <c r="E68" s="12">
        <v>21</v>
      </c>
      <c r="F68" s="12">
        <v>2</v>
      </c>
      <c r="G68" s="12">
        <v>54</v>
      </c>
      <c r="H68" s="25" t="s">
        <v>6</v>
      </c>
      <c r="I68" s="12">
        <f t="shared" si="5"/>
        <v>16</v>
      </c>
      <c r="J68" s="12">
        <f t="shared" si="6"/>
        <v>42</v>
      </c>
      <c r="K68" s="24">
        <f t="shared" si="7"/>
        <v>0.61904761904761907</v>
      </c>
      <c r="L68" s="24">
        <f t="shared" si="8"/>
        <v>0.61538461538461542</v>
      </c>
      <c r="M68" s="12">
        <f t="shared" si="9"/>
        <v>26</v>
      </c>
    </row>
    <row r="69" spans="1:13">
      <c r="A69" s="12">
        <v>26</v>
      </c>
      <c r="B69" s="12">
        <v>18</v>
      </c>
      <c r="C69" s="19" t="s">
        <v>5</v>
      </c>
      <c r="D69" s="12">
        <v>14</v>
      </c>
      <c r="E69" s="12">
        <v>24</v>
      </c>
      <c r="F69" s="12">
        <v>2</v>
      </c>
      <c r="G69" s="12">
        <v>42</v>
      </c>
      <c r="H69" s="25" t="s">
        <v>8</v>
      </c>
      <c r="I69" s="12">
        <f t="shared" si="5"/>
        <v>20</v>
      </c>
      <c r="J69" s="12">
        <f t="shared" si="6"/>
        <v>48</v>
      </c>
      <c r="K69" s="24">
        <f t="shared" si="7"/>
        <v>0.58333333333333337</v>
      </c>
      <c r="L69" s="24">
        <f t="shared" si="8"/>
        <v>0.7142857142857143</v>
      </c>
      <c r="M69" s="12">
        <f t="shared" si="9"/>
        <v>28</v>
      </c>
    </row>
    <row r="70" spans="1:13">
      <c r="A70" s="12">
        <v>27</v>
      </c>
      <c r="B70" s="12">
        <v>4</v>
      </c>
      <c r="C70" s="19" t="s">
        <v>17</v>
      </c>
      <c r="D70" s="12">
        <v>21</v>
      </c>
      <c r="E70" s="12">
        <v>35</v>
      </c>
      <c r="F70" s="12">
        <v>1</v>
      </c>
      <c r="G70" s="12">
        <v>17</v>
      </c>
      <c r="H70" s="25" t="s">
        <v>6</v>
      </c>
      <c r="I70" s="12">
        <f t="shared" si="5"/>
        <v>14</v>
      </c>
      <c r="J70" s="12">
        <f t="shared" si="6"/>
        <v>35</v>
      </c>
      <c r="K70" s="24">
        <f t="shared" si="7"/>
        <v>0.6</v>
      </c>
      <c r="L70" s="24">
        <f t="shared" si="8"/>
        <v>0.66666666666666663</v>
      </c>
      <c r="M70" s="12">
        <f t="shared" si="9"/>
        <v>21</v>
      </c>
    </row>
    <row r="71" spans="1:13">
      <c r="A71" s="12">
        <v>27</v>
      </c>
      <c r="B71" s="12">
        <v>4</v>
      </c>
      <c r="C71" s="19" t="s">
        <v>25</v>
      </c>
      <c r="D71" s="12">
        <v>15</v>
      </c>
      <c r="E71" s="12">
        <v>26</v>
      </c>
      <c r="F71" s="12">
        <v>1</v>
      </c>
      <c r="G71" s="12">
        <v>38</v>
      </c>
      <c r="H71" s="25" t="s">
        <v>8</v>
      </c>
      <c r="I71" s="12">
        <f t="shared" si="5"/>
        <v>11</v>
      </c>
      <c r="J71" s="12">
        <f t="shared" si="6"/>
        <v>26</v>
      </c>
      <c r="K71" s="24">
        <f t="shared" si="7"/>
        <v>0.57692307692307687</v>
      </c>
      <c r="L71" s="24">
        <f t="shared" si="8"/>
        <v>0.73333333333333328</v>
      </c>
      <c r="M71" s="12">
        <f t="shared" si="9"/>
        <v>15</v>
      </c>
    </row>
    <row r="72" spans="1:13">
      <c r="A72" s="12">
        <v>28</v>
      </c>
      <c r="B72" s="12">
        <v>2</v>
      </c>
      <c r="C72" s="19" t="s">
        <v>24</v>
      </c>
      <c r="D72" s="12">
        <v>10</v>
      </c>
      <c r="E72" s="12">
        <v>18</v>
      </c>
      <c r="F72" s="12">
        <v>2</v>
      </c>
      <c r="G72" s="12">
        <v>17</v>
      </c>
      <c r="H72" s="25" t="s">
        <v>8</v>
      </c>
      <c r="I72" s="12">
        <f t="shared" si="5"/>
        <v>16</v>
      </c>
      <c r="J72" s="12">
        <f t="shared" si="6"/>
        <v>36</v>
      </c>
      <c r="K72" s="24">
        <f t="shared" si="7"/>
        <v>0.55555555555555558</v>
      </c>
      <c r="L72" s="24">
        <f t="shared" si="8"/>
        <v>0.8</v>
      </c>
      <c r="M72" s="12">
        <f t="shared" si="9"/>
        <v>20</v>
      </c>
    </row>
    <row r="73" spans="1:13">
      <c r="A73" s="12">
        <v>28</v>
      </c>
      <c r="B73" s="12">
        <v>2</v>
      </c>
      <c r="C73" s="19" t="s">
        <v>13</v>
      </c>
      <c r="D73" s="12">
        <v>17</v>
      </c>
      <c r="E73" s="12">
        <v>29</v>
      </c>
      <c r="F73" s="12">
        <v>2</v>
      </c>
      <c r="G73" s="12">
        <v>39</v>
      </c>
      <c r="H73" s="25" t="s">
        <v>8</v>
      </c>
      <c r="I73" s="12">
        <f t="shared" si="5"/>
        <v>24</v>
      </c>
      <c r="J73" s="12">
        <f t="shared" si="6"/>
        <v>58</v>
      </c>
      <c r="K73" s="24">
        <f t="shared" si="7"/>
        <v>0.58620689655172409</v>
      </c>
      <c r="L73" s="24">
        <f t="shared" si="8"/>
        <v>0.70588235294117652</v>
      </c>
      <c r="M73" s="12">
        <f t="shared" si="9"/>
        <v>34</v>
      </c>
    </row>
    <row r="74" spans="1:13">
      <c r="A74" s="12">
        <v>29</v>
      </c>
      <c r="B74" s="12">
        <v>20</v>
      </c>
      <c r="C74" s="19" t="s">
        <v>26</v>
      </c>
      <c r="D74" s="12">
        <v>15</v>
      </c>
      <c r="E74" s="12">
        <v>25</v>
      </c>
      <c r="F74" s="12">
        <v>3</v>
      </c>
      <c r="G74" s="12">
        <v>22</v>
      </c>
      <c r="H74" s="25" t="s">
        <v>8</v>
      </c>
      <c r="I74" s="12">
        <f t="shared" si="5"/>
        <v>30</v>
      </c>
      <c r="J74" s="12">
        <f t="shared" si="6"/>
        <v>75</v>
      </c>
      <c r="K74" s="24">
        <f t="shared" si="7"/>
        <v>0.6</v>
      </c>
      <c r="L74" s="24">
        <f t="shared" si="8"/>
        <v>0.66666666666666663</v>
      </c>
      <c r="M74" s="12">
        <f t="shared" si="9"/>
        <v>45</v>
      </c>
    </row>
    <row r="75" spans="1:13">
      <c r="A75" s="12">
        <v>29</v>
      </c>
      <c r="B75" s="12">
        <v>20</v>
      </c>
      <c r="C75" s="19" t="s">
        <v>24</v>
      </c>
      <c r="D75" s="12">
        <v>10</v>
      </c>
      <c r="E75" s="12">
        <v>18</v>
      </c>
      <c r="F75" s="12">
        <v>2</v>
      </c>
      <c r="G75" s="12">
        <v>18</v>
      </c>
      <c r="H75" s="25" t="s">
        <v>6</v>
      </c>
      <c r="I75" s="12">
        <f t="shared" si="5"/>
        <v>16</v>
      </c>
      <c r="J75" s="12">
        <f t="shared" si="6"/>
        <v>36</v>
      </c>
      <c r="K75" s="24">
        <f t="shared" si="7"/>
        <v>0.55555555555555558</v>
      </c>
      <c r="L75" s="24">
        <f t="shared" si="8"/>
        <v>0.8</v>
      </c>
      <c r="M75" s="12">
        <f t="shared" si="9"/>
        <v>20</v>
      </c>
    </row>
    <row r="76" spans="1:13">
      <c r="A76" s="12">
        <v>29</v>
      </c>
      <c r="B76" s="12">
        <v>20</v>
      </c>
      <c r="C76" s="19" t="s">
        <v>9</v>
      </c>
      <c r="D76" s="12">
        <v>19</v>
      </c>
      <c r="E76" s="12">
        <v>31</v>
      </c>
      <c r="F76" s="12">
        <v>2</v>
      </c>
      <c r="G76" s="12">
        <v>31</v>
      </c>
      <c r="H76" s="25" t="s">
        <v>8</v>
      </c>
      <c r="I76" s="12">
        <f t="shared" si="5"/>
        <v>24</v>
      </c>
      <c r="J76" s="12">
        <f t="shared" si="6"/>
        <v>62</v>
      </c>
      <c r="K76" s="24">
        <f t="shared" si="7"/>
        <v>0.61290322580645162</v>
      </c>
      <c r="L76" s="24">
        <f t="shared" si="8"/>
        <v>0.63157894736842102</v>
      </c>
      <c r="M76" s="12">
        <f t="shared" si="9"/>
        <v>38</v>
      </c>
    </row>
    <row r="77" spans="1:13">
      <c r="A77" s="12">
        <v>30</v>
      </c>
      <c r="B77" s="12">
        <v>14</v>
      </c>
      <c r="C77" s="19" t="s">
        <v>25</v>
      </c>
      <c r="D77" s="12">
        <v>15</v>
      </c>
      <c r="E77" s="12">
        <v>26</v>
      </c>
      <c r="F77" s="12">
        <v>2</v>
      </c>
      <c r="G77" s="12">
        <v>14</v>
      </c>
      <c r="H77" s="25" t="s">
        <v>6</v>
      </c>
      <c r="I77" s="12">
        <f t="shared" si="5"/>
        <v>22</v>
      </c>
      <c r="J77" s="12">
        <f t="shared" si="6"/>
        <v>52</v>
      </c>
      <c r="K77" s="24">
        <f t="shared" si="7"/>
        <v>0.57692307692307687</v>
      </c>
      <c r="L77" s="24">
        <f t="shared" si="8"/>
        <v>0.73333333333333328</v>
      </c>
      <c r="M77" s="12">
        <f t="shared" si="9"/>
        <v>30</v>
      </c>
    </row>
    <row r="78" spans="1:13">
      <c r="A78" s="12">
        <v>30</v>
      </c>
      <c r="B78" s="12">
        <v>14</v>
      </c>
      <c r="C78" s="19" t="s">
        <v>21</v>
      </c>
      <c r="D78" s="12">
        <v>12</v>
      </c>
      <c r="E78" s="12">
        <v>20</v>
      </c>
      <c r="F78" s="12">
        <v>3</v>
      </c>
      <c r="G78" s="12">
        <v>55</v>
      </c>
      <c r="H78" s="25" t="s">
        <v>6</v>
      </c>
      <c r="I78" s="12">
        <f t="shared" si="5"/>
        <v>24</v>
      </c>
      <c r="J78" s="12">
        <f t="shared" si="6"/>
        <v>60</v>
      </c>
      <c r="K78" s="24">
        <f t="shared" si="7"/>
        <v>0.6</v>
      </c>
      <c r="L78" s="24">
        <f t="shared" si="8"/>
        <v>0.66666666666666663</v>
      </c>
      <c r="M78" s="12">
        <f t="shared" si="9"/>
        <v>36</v>
      </c>
    </row>
    <row r="79" spans="1:13">
      <c r="A79" s="12">
        <v>31</v>
      </c>
      <c r="B79" s="12">
        <v>13</v>
      </c>
      <c r="C79" s="19" t="s">
        <v>13</v>
      </c>
      <c r="D79" s="12">
        <v>17</v>
      </c>
      <c r="E79" s="12">
        <v>29</v>
      </c>
      <c r="F79" s="12">
        <v>1</v>
      </c>
      <c r="G79" s="12">
        <v>59</v>
      </c>
      <c r="H79" s="25" t="s">
        <v>8</v>
      </c>
      <c r="I79" s="12">
        <f t="shared" si="5"/>
        <v>12</v>
      </c>
      <c r="J79" s="12">
        <f t="shared" si="6"/>
        <v>29</v>
      </c>
      <c r="K79" s="24">
        <f t="shared" si="7"/>
        <v>0.58620689655172409</v>
      </c>
      <c r="L79" s="24">
        <f t="shared" si="8"/>
        <v>0.70588235294117652</v>
      </c>
      <c r="M79" s="12">
        <f t="shared" si="9"/>
        <v>17</v>
      </c>
    </row>
    <row r="80" spans="1:13">
      <c r="A80" s="12">
        <v>31</v>
      </c>
      <c r="B80" s="12">
        <v>13</v>
      </c>
      <c r="C80" s="19" t="s">
        <v>16</v>
      </c>
      <c r="D80" s="12">
        <v>11</v>
      </c>
      <c r="E80" s="12">
        <v>19</v>
      </c>
      <c r="F80" s="12">
        <v>2</v>
      </c>
      <c r="G80" s="12">
        <v>46</v>
      </c>
      <c r="H80" s="25" t="s">
        <v>8</v>
      </c>
      <c r="I80" s="12">
        <f t="shared" si="5"/>
        <v>16</v>
      </c>
      <c r="J80" s="12">
        <f t="shared" si="6"/>
        <v>38</v>
      </c>
      <c r="K80" s="24">
        <f t="shared" si="7"/>
        <v>0.57894736842105265</v>
      </c>
      <c r="L80" s="24">
        <f t="shared" si="8"/>
        <v>0.72727272727272729</v>
      </c>
      <c r="M80" s="12">
        <f t="shared" si="9"/>
        <v>22</v>
      </c>
    </row>
    <row r="81" spans="1:13">
      <c r="A81" s="12">
        <v>32</v>
      </c>
      <c r="B81" s="12">
        <v>5</v>
      </c>
      <c r="C81" s="19" t="s">
        <v>18</v>
      </c>
      <c r="D81" s="12">
        <v>19</v>
      </c>
      <c r="E81" s="12">
        <v>32</v>
      </c>
      <c r="F81" s="12">
        <v>2</v>
      </c>
      <c r="G81" s="12">
        <v>50</v>
      </c>
      <c r="H81" s="25" t="s">
        <v>8</v>
      </c>
      <c r="I81" s="12">
        <f t="shared" si="5"/>
        <v>26</v>
      </c>
      <c r="J81" s="12">
        <f t="shared" si="6"/>
        <v>64</v>
      </c>
      <c r="K81" s="24">
        <f t="shared" si="7"/>
        <v>0.59375</v>
      </c>
      <c r="L81" s="24">
        <f t="shared" si="8"/>
        <v>0.68421052631578949</v>
      </c>
      <c r="M81" s="12">
        <f t="shared" si="9"/>
        <v>38</v>
      </c>
    </row>
    <row r="82" spans="1:13">
      <c r="A82" s="12">
        <v>32</v>
      </c>
      <c r="B82" s="12">
        <v>5</v>
      </c>
      <c r="C82" s="19" t="s">
        <v>14</v>
      </c>
      <c r="D82" s="12">
        <v>20</v>
      </c>
      <c r="E82" s="12">
        <v>33</v>
      </c>
      <c r="F82" s="12">
        <v>1</v>
      </c>
      <c r="G82" s="12">
        <v>20</v>
      </c>
      <c r="H82" s="25" t="s">
        <v>8</v>
      </c>
      <c r="I82" s="12">
        <f t="shared" si="5"/>
        <v>13</v>
      </c>
      <c r="J82" s="12">
        <f t="shared" si="6"/>
        <v>33</v>
      </c>
      <c r="K82" s="24">
        <f t="shared" si="7"/>
        <v>0.60606060606060608</v>
      </c>
      <c r="L82" s="24">
        <f t="shared" si="8"/>
        <v>0.65</v>
      </c>
      <c r="M82" s="12">
        <f t="shared" si="9"/>
        <v>20</v>
      </c>
    </row>
    <row r="83" spans="1:13">
      <c r="A83" s="12">
        <v>32</v>
      </c>
      <c r="B83" s="12">
        <v>5</v>
      </c>
      <c r="C83" s="19" t="s">
        <v>25</v>
      </c>
      <c r="D83" s="12">
        <v>15</v>
      </c>
      <c r="E83" s="12">
        <v>26</v>
      </c>
      <c r="F83" s="12">
        <v>3</v>
      </c>
      <c r="G83" s="12">
        <v>35</v>
      </c>
      <c r="H83" s="25" t="s">
        <v>6</v>
      </c>
      <c r="I83" s="12">
        <f t="shared" si="5"/>
        <v>33</v>
      </c>
      <c r="J83" s="12">
        <f t="shared" si="6"/>
        <v>78</v>
      </c>
      <c r="K83" s="24">
        <f t="shared" si="7"/>
        <v>0.57692307692307687</v>
      </c>
      <c r="L83" s="24">
        <f t="shared" si="8"/>
        <v>0.73333333333333328</v>
      </c>
      <c r="M83" s="12">
        <f t="shared" si="9"/>
        <v>45</v>
      </c>
    </row>
    <row r="84" spans="1:13">
      <c r="A84" s="12">
        <v>32</v>
      </c>
      <c r="B84" s="12">
        <v>5</v>
      </c>
      <c r="C84" s="19" t="s">
        <v>24</v>
      </c>
      <c r="D84" s="12">
        <v>10</v>
      </c>
      <c r="E84" s="12">
        <v>18</v>
      </c>
      <c r="F84" s="12">
        <v>2</v>
      </c>
      <c r="G84" s="12">
        <v>23</v>
      </c>
      <c r="H84" s="25" t="s">
        <v>6</v>
      </c>
      <c r="I84" s="12">
        <f t="shared" si="5"/>
        <v>16</v>
      </c>
      <c r="J84" s="12">
        <f t="shared" si="6"/>
        <v>36</v>
      </c>
      <c r="K84" s="24">
        <f t="shared" si="7"/>
        <v>0.55555555555555558</v>
      </c>
      <c r="L84" s="24">
        <f t="shared" si="8"/>
        <v>0.8</v>
      </c>
      <c r="M84" s="12">
        <f t="shared" si="9"/>
        <v>20</v>
      </c>
    </row>
    <row r="85" spans="1:13">
      <c r="A85" s="12">
        <v>33</v>
      </c>
      <c r="B85" s="12">
        <v>4</v>
      </c>
      <c r="C85" s="19" t="s">
        <v>17</v>
      </c>
      <c r="D85" s="12">
        <v>21</v>
      </c>
      <c r="E85" s="12">
        <v>35</v>
      </c>
      <c r="F85" s="12">
        <v>3</v>
      </c>
      <c r="G85" s="12">
        <v>6</v>
      </c>
      <c r="H85" s="25" t="s">
        <v>8</v>
      </c>
      <c r="I85" s="12">
        <f t="shared" si="5"/>
        <v>42</v>
      </c>
      <c r="J85" s="12">
        <f t="shared" si="6"/>
        <v>105</v>
      </c>
      <c r="K85" s="24">
        <f t="shared" si="7"/>
        <v>0.6</v>
      </c>
      <c r="L85" s="24">
        <f t="shared" si="8"/>
        <v>0.66666666666666663</v>
      </c>
      <c r="M85" s="12">
        <f t="shared" si="9"/>
        <v>63</v>
      </c>
    </row>
    <row r="86" spans="1:13">
      <c r="A86" s="12">
        <v>33</v>
      </c>
      <c r="B86" s="12">
        <v>4</v>
      </c>
      <c r="C86" s="19" t="s">
        <v>10</v>
      </c>
      <c r="D86" s="12">
        <v>16</v>
      </c>
      <c r="E86" s="12">
        <v>27</v>
      </c>
      <c r="F86" s="12">
        <v>1</v>
      </c>
      <c r="G86" s="12">
        <v>59</v>
      </c>
      <c r="H86" s="25" t="s">
        <v>6</v>
      </c>
      <c r="I86" s="12">
        <f t="shared" si="5"/>
        <v>11</v>
      </c>
      <c r="J86" s="12">
        <f t="shared" si="6"/>
        <v>27</v>
      </c>
      <c r="K86" s="24">
        <f t="shared" si="7"/>
        <v>0.59259259259259256</v>
      </c>
      <c r="L86" s="24">
        <f t="shared" si="8"/>
        <v>0.6875</v>
      </c>
      <c r="M86" s="12">
        <f t="shared" si="9"/>
        <v>16</v>
      </c>
    </row>
    <row r="87" spans="1:13">
      <c r="A87" s="12">
        <v>33</v>
      </c>
      <c r="B87" s="12">
        <v>4</v>
      </c>
      <c r="C87" s="19" t="s">
        <v>18</v>
      </c>
      <c r="D87" s="12">
        <v>19</v>
      </c>
      <c r="E87" s="12">
        <v>32</v>
      </c>
      <c r="F87" s="12">
        <v>3</v>
      </c>
      <c r="G87" s="12">
        <v>55</v>
      </c>
      <c r="H87" s="25" t="s">
        <v>8</v>
      </c>
      <c r="I87" s="12">
        <f t="shared" si="5"/>
        <v>39</v>
      </c>
      <c r="J87" s="12">
        <f t="shared" si="6"/>
        <v>96</v>
      </c>
      <c r="K87" s="24">
        <f t="shared" si="7"/>
        <v>0.59375</v>
      </c>
      <c r="L87" s="24">
        <f t="shared" si="8"/>
        <v>0.68421052631578949</v>
      </c>
      <c r="M87" s="12">
        <f t="shared" si="9"/>
        <v>57</v>
      </c>
    </row>
    <row r="88" spans="1:13">
      <c r="A88" s="12">
        <v>33</v>
      </c>
      <c r="B88" s="12">
        <v>4</v>
      </c>
      <c r="C88" s="19" t="s">
        <v>25</v>
      </c>
      <c r="D88" s="12">
        <v>15</v>
      </c>
      <c r="E88" s="12">
        <v>26</v>
      </c>
      <c r="F88" s="12">
        <v>3</v>
      </c>
      <c r="G88" s="12">
        <v>10</v>
      </c>
      <c r="H88" s="25" t="s">
        <v>6</v>
      </c>
      <c r="I88" s="12">
        <f t="shared" si="5"/>
        <v>33</v>
      </c>
      <c r="J88" s="12">
        <f t="shared" si="6"/>
        <v>78</v>
      </c>
      <c r="K88" s="24">
        <f t="shared" si="7"/>
        <v>0.57692307692307687</v>
      </c>
      <c r="L88" s="24">
        <f t="shared" si="8"/>
        <v>0.73333333333333328</v>
      </c>
      <c r="M88" s="12">
        <f t="shared" si="9"/>
        <v>45</v>
      </c>
    </row>
    <row r="89" spans="1:13">
      <c r="A89" s="12">
        <v>34</v>
      </c>
      <c r="B89" s="12">
        <v>15</v>
      </c>
      <c r="C89" s="19" t="s">
        <v>20</v>
      </c>
      <c r="D89" s="12">
        <v>20</v>
      </c>
      <c r="E89" s="12">
        <v>34</v>
      </c>
      <c r="F89" s="12">
        <v>1</v>
      </c>
      <c r="G89" s="12">
        <v>46</v>
      </c>
      <c r="H89" s="25" t="s">
        <v>6</v>
      </c>
      <c r="I89" s="12">
        <f t="shared" si="5"/>
        <v>14</v>
      </c>
      <c r="J89" s="12">
        <f t="shared" si="6"/>
        <v>34</v>
      </c>
      <c r="K89" s="24">
        <f t="shared" si="7"/>
        <v>0.58823529411764708</v>
      </c>
      <c r="L89" s="24">
        <f t="shared" si="8"/>
        <v>0.7</v>
      </c>
      <c r="M89" s="12">
        <f t="shared" si="9"/>
        <v>20</v>
      </c>
    </row>
    <row r="90" spans="1:13">
      <c r="A90" s="12">
        <v>34</v>
      </c>
      <c r="B90" s="12">
        <v>15</v>
      </c>
      <c r="C90" s="19" t="s">
        <v>25</v>
      </c>
      <c r="D90" s="12">
        <v>15</v>
      </c>
      <c r="E90" s="12">
        <v>26</v>
      </c>
      <c r="F90" s="12">
        <v>3</v>
      </c>
      <c r="G90" s="12">
        <v>19</v>
      </c>
      <c r="H90" s="25" t="s">
        <v>8</v>
      </c>
      <c r="I90" s="12">
        <f t="shared" si="5"/>
        <v>33</v>
      </c>
      <c r="J90" s="12">
        <f t="shared" si="6"/>
        <v>78</v>
      </c>
      <c r="K90" s="24">
        <f t="shared" si="7"/>
        <v>0.57692307692307687</v>
      </c>
      <c r="L90" s="24">
        <f t="shared" si="8"/>
        <v>0.73333333333333328</v>
      </c>
      <c r="M90" s="12">
        <f t="shared" si="9"/>
        <v>45</v>
      </c>
    </row>
    <row r="91" spans="1:13">
      <c r="A91" s="12">
        <v>35</v>
      </c>
      <c r="B91" s="12">
        <v>13</v>
      </c>
      <c r="C91" s="19" t="s">
        <v>7</v>
      </c>
      <c r="D91" s="12">
        <v>18</v>
      </c>
      <c r="E91" s="12">
        <v>30</v>
      </c>
      <c r="F91" s="12">
        <v>3</v>
      </c>
      <c r="G91" s="12">
        <v>5</v>
      </c>
      <c r="H91" s="25" t="s">
        <v>8</v>
      </c>
      <c r="I91" s="12">
        <f t="shared" si="5"/>
        <v>36</v>
      </c>
      <c r="J91" s="12">
        <f t="shared" si="6"/>
        <v>90</v>
      </c>
      <c r="K91" s="24">
        <f t="shared" si="7"/>
        <v>0.6</v>
      </c>
      <c r="L91" s="24">
        <f t="shared" si="8"/>
        <v>0.66666666666666663</v>
      </c>
      <c r="M91" s="12">
        <f t="shared" si="9"/>
        <v>54</v>
      </c>
    </row>
    <row r="92" spans="1:13">
      <c r="A92" s="12">
        <v>35</v>
      </c>
      <c r="B92" s="12">
        <v>13</v>
      </c>
      <c r="C92" s="19" t="s">
        <v>13</v>
      </c>
      <c r="D92" s="12">
        <v>17</v>
      </c>
      <c r="E92" s="12">
        <v>29</v>
      </c>
      <c r="F92" s="12">
        <v>1</v>
      </c>
      <c r="G92" s="12">
        <v>8</v>
      </c>
      <c r="H92" s="25" t="s">
        <v>6</v>
      </c>
      <c r="I92" s="12">
        <f t="shared" si="5"/>
        <v>12</v>
      </c>
      <c r="J92" s="12">
        <f t="shared" si="6"/>
        <v>29</v>
      </c>
      <c r="K92" s="24">
        <f t="shared" si="7"/>
        <v>0.58620689655172409</v>
      </c>
      <c r="L92" s="24">
        <f t="shared" si="8"/>
        <v>0.70588235294117652</v>
      </c>
      <c r="M92" s="12">
        <f t="shared" si="9"/>
        <v>17</v>
      </c>
    </row>
    <row r="93" spans="1:13">
      <c r="A93" s="12">
        <v>35</v>
      </c>
      <c r="B93" s="12">
        <v>13</v>
      </c>
      <c r="C93" s="19" t="s">
        <v>14</v>
      </c>
      <c r="D93" s="12">
        <v>20</v>
      </c>
      <c r="E93" s="12">
        <v>33</v>
      </c>
      <c r="F93" s="12">
        <v>1</v>
      </c>
      <c r="G93" s="12">
        <v>21</v>
      </c>
      <c r="H93" s="25" t="s">
        <v>6</v>
      </c>
      <c r="I93" s="12">
        <f t="shared" si="5"/>
        <v>13</v>
      </c>
      <c r="J93" s="12">
        <f t="shared" si="6"/>
        <v>33</v>
      </c>
      <c r="K93" s="24">
        <f t="shared" si="7"/>
        <v>0.60606060606060608</v>
      </c>
      <c r="L93" s="24">
        <f t="shared" si="8"/>
        <v>0.65</v>
      </c>
      <c r="M93" s="12">
        <f t="shared" si="9"/>
        <v>20</v>
      </c>
    </row>
    <row r="94" spans="1:13">
      <c r="A94" s="12">
        <v>35</v>
      </c>
      <c r="B94" s="12">
        <v>13</v>
      </c>
      <c r="C94" s="19" t="s">
        <v>9</v>
      </c>
      <c r="D94" s="12">
        <v>19</v>
      </c>
      <c r="E94" s="12">
        <v>31</v>
      </c>
      <c r="F94" s="12">
        <v>2</v>
      </c>
      <c r="G94" s="12">
        <v>31</v>
      </c>
      <c r="H94" s="25" t="s">
        <v>8</v>
      </c>
      <c r="I94" s="12">
        <f t="shared" si="5"/>
        <v>24</v>
      </c>
      <c r="J94" s="12">
        <f t="shared" si="6"/>
        <v>62</v>
      </c>
      <c r="K94" s="24">
        <f t="shared" si="7"/>
        <v>0.61290322580645162</v>
      </c>
      <c r="L94" s="24">
        <f t="shared" si="8"/>
        <v>0.63157894736842102</v>
      </c>
      <c r="M94" s="12">
        <f t="shared" si="9"/>
        <v>38</v>
      </c>
    </row>
    <row r="95" spans="1:13">
      <c r="A95" s="12">
        <v>36</v>
      </c>
      <c r="B95" s="12">
        <v>5</v>
      </c>
      <c r="C95" s="19" t="s">
        <v>7</v>
      </c>
      <c r="D95" s="12">
        <v>18</v>
      </c>
      <c r="E95" s="12">
        <v>30</v>
      </c>
      <c r="F95" s="12">
        <v>1</v>
      </c>
      <c r="G95" s="12">
        <v>38</v>
      </c>
      <c r="H95" s="25" t="s">
        <v>6</v>
      </c>
      <c r="I95" s="12">
        <f t="shared" si="5"/>
        <v>12</v>
      </c>
      <c r="J95" s="12">
        <f t="shared" si="6"/>
        <v>30</v>
      </c>
      <c r="K95" s="24">
        <f t="shared" si="7"/>
        <v>0.6</v>
      </c>
      <c r="L95" s="24">
        <f t="shared" si="8"/>
        <v>0.66666666666666663</v>
      </c>
      <c r="M95" s="12">
        <f t="shared" si="9"/>
        <v>18</v>
      </c>
    </row>
    <row r="96" spans="1:13">
      <c r="A96" s="12">
        <v>37</v>
      </c>
      <c r="B96" s="12">
        <v>20</v>
      </c>
      <c r="C96" s="19" t="s">
        <v>23</v>
      </c>
      <c r="D96" s="12">
        <v>13</v>
      </c>
      <c r="E96" s="12">
        <v>21</v>
      </c>
      <c r="F96" s="12">
        <v>1</v>
      </c>
      <c r="G96" s="12">
        <v>47</v>
      </c>
      <c r="H96" s="25" t="s">
        <v>6</v>
      </c>
      <c r="I96" s="12">
        <f t="shared" si="5"/>
        <v>8</v>
      </c>
      <c r="J96" s="12">
        <f t="shared" si="6"/>
        <v>21</v>
      </c>
      <c r="K96" s="24">
        <f t="shared" si="7"/>
        <v>0.61904761904761907</v>
      </c>
      <c r="L96" s="24">
        <f t="shared" si="8"/>
        <v>0.61538461538461542</v>
      </c>
      <c r="M96" s="12">
        <f t="shared" si="9"/>
        <v>13</v>
      </c>
    </row>
    <row r="97" spans="1:13">
      <c r="A97" s="12">
        <v>38</v>
      </c>
      <c r="B97" s="12">
        <v>10</v>
      </c>
      <c r="C97" s="19" t="s">
        <v>9</v>
      </c>
      <c r="D97" s="12">
        <v>19</v>
      </c>
      <c r="E97" s="12">
        <v>31</v>
      </c>
      <c r="F97" s="12">
        <v>3</v>
      </c>
      <c r="G97" s="12">
        <v>21</v>
      </c>
      <c r="H97" s="25" t="s">
        <v>8</v>
      </c>
      <c r="I97" s="12">
        <f t="shared" si="5"/>
        <v>36</v>
      </c>
      <c r="J97" s="12">
        <f t="shared" si="6"/>
        <v>93</v>
      </c>
      <c r="K97" s="24">
        <f t="shared" si="7"/>
        <v>0.61290322580645162</v>
      </c>
      <c r="L97" s="24">
        <f t="shared" si="8"/>
        <v>0.63157894736842102</v>
      </c>
      <c r="M97" s="12">
        <f t="shared" si="9"/>
        <v>57</v>
      </c>
    </row>
    <row r="98" spans="1:13">
      <c r="A98" s="12">
        <v>38</v>
      </c>
      <c r="B98" s="12">
        <v>10</v>
      </c>
      <c r="C98" s="19" t="s">
        <v>17</v>
      </c>
      <c r="D98" s="12">
        <v>21</v>
      </c>
      <c r="E98" s="12">
        <v>35</v>
      </c>
      <c r="F98" s="12">
        <v>2</v>
      </c>
      <c r="G98" s="12">
        <v>34</v>
      </c>
      <c r="H98" s="25" t="s">
        <v>6</v>
      </c>
      <c r="I98" s="12">
        <f t="shared" si="5"/>
        <v>28</v>
      </c>
      <c r="J98" s="12">
        <f t="shared" si="6"/>
        <v>70</v>
      </c>
      <c r="K98" s="24">
        <f t="shared" si="7"/>
        <v>0.6</v>
      </c>
      <c r="L98" s="24">
        <f t="shared" si="8"/>
        <v>0.66666666666666663</v>
      </c>
      <c r="M98" s="12">
        <f t="shared" si="9"/>
        <v>42</v>
      </c>
    </row>
    <row r="99" spans="1:13">
      <c r="A99" s="12">
        <v>38</v>
      </c>
      <c r="B99" s="12">
        <v>10</v>
      </c>
      <c r="C99" s="19" t="s">
        <v>12</v>
      </c>
      <c r="D99" s="12">
        <v>22</v>
      </c>
      <c r="E99" s="12">
        <v>36</v>
      </c>
      <c r="F99" s="12">
        <v>2</v>
      </c>
      <c r="G99" s="12">
        <v>43</v>
      </c>
      <c r="H99" s="25" t="s">
        <v>6</v>
      </c>
      <c r="I99" s="12">
        <f t="shared" si="5"/>
        <v>28</v>
      </c>
      <c r="J99" s="12">
        <f t="shared" si="6"/>
        <v>72</v>
      </c>
      <c r="K99" s="24">
        <f t="shared" si="7"/>
        <v>0.61111111111111116</v>
      </c>
      <c r="L99" s="24">
        <f t="shared" si="8"/>
        <v>0.63636363636363635</v>
      </c>
      <c r="M99" s="12">
        <f t="shared" si="9"/>
        <v>44</v>
      </c>
    </row>
    <row r="100" spans="1:13">
      <c r="A100" s="12">
        <v>39</v>
      </c>
      <c r="B100" s="12">
        <v>15</v>
      </c>
      <c r="C100" s="19" t="s">
        <v>12</v>
      </c>
      <c r="D100" s="12">
        <v>22</v>
      </c>
      <c r="E100" s="12">
        <v>36</v>
      </c>
      <c r="F100" s="12">
        <v>3</v>
      </c>
      <c r="G100" s="12">
        <v>57</v>
      </c>
      <c r="H100" s="25" t="s">
        <v>6</v>
      </c>
      <c r="I100" s="12">
        <f t="shared" si="5"/>
        <v>42</v>
      </c>
      <c r="J100" s="12">
        <f t="shared" si="6"/>
        <v>108</v>
      </c>
      <c r="K100" s="24">
        <f t="shared" si="7"/>
        <v>0.61111111111111116</v>
      </c>
      <c r="L100" s="24">
        <f t="shared" si="8"/>
        <v>0.63636363636363635</v>
      </c>
      <c r="M100" s="12">
        <f t="shared" si="9"/>
        <v>66</v>
      </c>
    </row>
    <row r="101" spans="1:13">
      <c r="A101" s="12">
        <v>40</v>
      </c>
      <c r="B101" s="12">
        <v>1</v>
      </c>
      <c r="C101" s="19" t="s">
        <v>13</v>
      </c>
      <c r="D101" s="12">
        <v>17</v>
      </c>
      <c r="E101" s="12">
        <v>29</v>
      </c>
      <c r="F101" s="12">
        <v>3</v>
      </c>
      <c r="G101" s="12">
        <v>15</v>
      </c>
      <c r="H101" s="25" t="s">
        <v>8</v>
      </c>
      <c r="I101" s="12">
        <f t="shared" si="5"/>
        <v>36</v>
      </c>
      <c r="J101" s="12">
        <f t="shared" si="6"/>
        <v>87</v>
      </c>
      <c r="K101" s="24">
        <f t="shared" si="7"/>
        <v>0.58620689655172409</v>
      </c>
      <c r="L101" s="24">
        <f t="shared" si="8"/>
        <v>0.70588235294117652</v>
      </c>
      <c r="M101" s="12">
        <f t="shared" si="9"/>
        <v>51</v>
      </c>
    </row>
    <row r="102" spans="1:13">
      <c r="A102" s="12">
        <v>40</v>
      </c>
      <c r="B102" s="12">
        <v>1</v>
      </c>
      <c r="C102" s="19" t="s">
        <v>14</v>
      </c>
      <c r="D102" s="12">
        <v>20</v>
      </c>
      <c r="E102" s="12">
        <v>33</v>
      </c>
      <c r="F102" s="12">
        <v>1</v>
      </c>
      <c r="G102" s="12">
        <v>50</v>
      </c>
      <c r="H102" s="25" t="s">
        <v>8</v>
      </c>
      <c r="I102" s="12">
        <f t="shared" si="5"/>
        <v>13</v>
      </c>
      <c r="J102" s="12">
        <f t="shared" si="6"/>
        <v>33</v>
      </c>
      <c r="K102" s="24">
        <f t="shared" si="7"/>
        <v>0.60606060606060608</v>
      </c>
      <c r="L102" s="24">
        <f t="shared" si="8"/>
        <v>0.65</v>
      </c>
      <c r="M102" s="12">
        <f t="shared" si="9"/>
        <v>20</v>
      </c>
    </row>
    <row r="103" spans="1:13">
      <c r="A103" s="12">
        <v>40</v>
      </c>
      <c r="B103" s="12">
        <v>1</v>
      </c>
      <c r="C103" s="19" t="s">
        <v>15</v>
      </c>
      <c r="D103" s="12">
        <v>16</v>
      </c>
      <c r="E103" s="12">
        <v>28</v>
      </c>
      <c r="F103" s="12">
        <v>1</v>
      </c>
      <c r="G103" s="12">
        <v>13</v>
      </c>
      <c r="H103" s="25" t="s">
        <v>8</v>
      </c>
      <c r="I103" s="12">
        <f t="shared" si="5"/>
        <v>12</v>
      </c>
      <c r="J103" s="12">
        <f t="shared" si="6"/>
        <v>28</v>
      </c>
      <c r="K103" s="24">
        <f t="shared" si="7"/>
        <v>0.5714285714285714</v>
      </c>
      <c r="L103" s="24">
        <f t="shared" si="8"/>
        <v>0.75</v>
      </c>
      <c r="M103" s="12">
        <f t="shared" si="9"/>
        <v>16</v>
      </c>
    </row>
    <row r="104" spans="1:13">
      <c r="A104" s="12">
        <v>41</v>
      </c>
      <c r="B104" s="12">
        <v>7</v>
      </c>
      <c r="C104" s="19" t="s">
        <v>18</v>
      </c>
      <c r="D104" s="12">
        <v>19</v>
      </c>
      <c r="E104" s="12">
        <v>32</v>
      </c>
      <c r="F104" s="12">
        <v>3</v>
      </c>
      <c r="G104" s="12">
        <v>23</v>
      </c>
      <c r="H104" s="25" t="s">
        <v>8</v>
      </c>
      <c r="I104" s="12">
        <f t="shared" si="5"/>
        <v>39</v>
      </c>
      <c r="J104" s="12">
        <f t="shared" si="6"/>
        <v>96</v>
      </c>
      <c r="K104" s="24">
        <f t="shared" si="7"/>
        <v>0.59375</v>
      </c>
      <c r="L104" s="24">
        <f t="shared" si="8"/>
        <v>0.68421052631578949</v>
      </c>
      <c r="M104" s="12">
        <f t="shared" si="9"/>
        <v>57</v>
      </c>
    </row>
    <row r="105" spans="1:13">
      <c r="A105" s="12">
        <v>41</v>
      </c>
      <c r="B105" s="12">
        <v>7</v>
      </c>
      <c r="C105" s="19" t="s">
        <v>25</v>
      </c>
      <c r="D105" s="12">
        <v>15</v>
      </c>
      <c r="E105" s="12">
        <v>26</v>
      </c>
      <c r="F105" s="12">
        <v>3</v>
      </c>
      <c r="G105" s="12">
        <v>47</v>
      </c>
      <c r="H105" s="25" t="s">
        <v>8</v>
      </c>
      <c r="I105" s="12">
        <f t="shared" si="5"/>
        <v>33</v>
      </c>
      <c r="J105" s="12">
        <f t="shared" si="6"/>
        <v>78</v>
      </c>
      <c r="K105" s="24">
        <f t="shared" si="7"/>
        <v>0.57692307692307687</v>
      </c>
      <c r="L105" s="24">
        <f t="shared" si="8"/>
        <v>0.73333333333333328</v>
      </c>
      <c r="M105" s="12">
        <f t="shared" si="9"/>
        <v>45</v>
      </c>
    </row>
    <row r="106" spans="1:13">
      <c r="A106" s="12">
        <v>41</v>
      </c>
      <c r="B106" s="12">
        <v>7</v>
      </c>
      <c r="C106" s="19" t="s">
        <v>7</v>
      </c>
      <c r="D106" s="12">
        <v>18</v>
      </c>
      <c r="E106" s="12">
        <v>30</v>
      </c>
      <c r="F106" s="12">
        <v>1</v>
      </c>
      <c r="G106" s="12">
        <v>19</v>
      </c>
      <c r="H106" s="25" t="s">
        <v>8</v>
      </c>
      <c r="I106" s="12">
        <f t="shared" si="5"/>
        <v>12</v>
      </c>
      <c r="J106" s="12">
        <f t="shared" si="6"/>
        <v>30</v>
      </c>
      <c r="K106" s="24">
        <f t="shared" si="7"/>
        <v>0.6</v>
      </c>
      <c r="L106" s="24">
        <f t="shared" si="8"/>
        <v>0.66666666666666663</v>
      </c>
      <c r="M106" s="12">
        <f t="shared" si="9"/>
        <v>18</v>
      </c>
    </row>
    <row r="107" spans="1:13">
      <c r="A107" s="12">
        <v>42</v>
      </c>
      <c r="B107" s="12">
        <v>14</v>
      </c>
      <c r="C107" s="19" t="s">
        <v>19</v>
      </c>
      <c r="D107" s="12">
        <v>13</v>
      </c>
      <c r="E107" s="12">
        <v>22</v>
      </c>
      <c r="F107" s="12">
        <v>1</v>
      </c>
      <c r="G107" s="12">
        <v>57</v>
      </c>
      <c r="H107" s="25" t="s">
        <v>8</v>
      </c>
      <c r="I107" s="12">
        <f t="shared" si="5"/>
        <v>9</v>
      </c>
      <c r="J107" s="12">
        <f t="shared" si="6"/>
        <v>22</v>
      </c>
      <c r="K107" s="24">
        <f t="shared" si="7"/>
        <v>0.59090909090909094</v>
      </c>
      <c r="L107" s="24">
        <f t="shared" si="8"/>
        <v>0.69230769230769229</v>
      </c>
      <c r="M107" s="12">
        <f t="shared" si="9"/>
        <v>13</v>
      </c>
    </row>
    <row r="108" spans="1:13">
      <c r="A108" s="12">
        <v>42</v>
      </c>
      <c r="B108" s="12">
        <v>14</v>
      </c>
      <c r="C108" s="19" t="s">
        <v>11</v>
      </c>
      <c r="D108" s="12">
        <v>25</v>
      </c>
      <c r="E108" s="12">
        <v>40</v>
      </c>
      <c r="F108" s="12">
        <v>2</v>
      </c>
      <c r="G108" s="12">
        <v>12</v>
      </c>
      <c r="H108" s="25" t="s">
        <v>8</v>
      </c>
      <c r="I108" s="12">
        <f t="shared" si="5"/>
        <v>30</v>
      </c>
      <c r="J108" s="12">
        <f t="shared" si="6"/>
        <v>80</v>
      </c>
      <c r="K108" s="24">
        <f t="shared" si="7"/>
        <v>0.625</v>
      </c>
      <c r="L108" s="24">
        <f t="shared" si="8"/>
        <v>0.6</v>
      </c>
      <c r="M108" s="12">
        <f t="shared" si="9"/>
        <v>50</v>
      </c>
    </row>
    <row r="109" spans="1:13">
      <c r="A109" s="12">
        <v>43</v>
      </c>
      <c r="B109" s="12">
        <v>8</v>
      </c>
      <c r="C109" s="19" t="s">
        <v>18</v>
      </c>
      <c r="D109" s="12">
        <v>19</v>
      </c>
      <c r="E109" s="12">
        <v>32</v>
      </c>
      <c r="F109" s="12">
        <v>1</v>
      </c>
      <c r="G109" s="12">
        <v>6</v>
      </c>
      <c r="H109" s="25" t="s">
        <v>8</v>
      </c>
      <c r="I109" s="12">
        <f t="shared" si="5"/>
        <v>13</v>
      </c>
      <c r="J109" s="12">
        <f t="shared" si="6"/>
        <v>32</v>
      </c>
      <c r="K109" s="24">
        <f t="shared" si="7"/>
        <v>0.59375</v>
      </c>
      <c r="L109" s="24">
        <f t="shared" si="8"/>
        <v>0.68421052631578949</v>
      </c>
      <c r="M109" s="12">
        <f t="shared" si="9"/>
        <v>19</v>
      </c>
    </row>
    <row r="110" spans="1:13">
      <c r="A110" s="12">
        <v>43</v>
      </c>
      <c r="B110" s="12">
        <v>8</v>
      </c>
      <c r="C110" s="19" t="s">
        <v>20</v>
      </c>
      <c r="D110" s="12">
        <v>20</v>
      </c>
      <c r="E110" s="12">
        <v>34</v>
      </c>
      <c r="F110" s="12">
        <v>2</v>
      </c>
      <c r="G110" s="12">
        <v>59</v>
      </c>
      <c r="H110" s="25" t="s">
        <v>8</v>
      </c>
      <c r="I110" s="12">
        <f t="shared" si="5"/>
        <v>28</v>
      </c>
      <c r="J110" s="12">
        <f t="shared" si="6"/>
        <v>68</v>
      </c>
      <c r="K110" s="24">
        <f t="shared" si="7"/>
        <v>0.58823529411764708</v>
      </c>
      <c r="L110" s="24">
        <f t="shared" si="8"/>
        <v>0.7</v>
      </c>
      <c r="M110" s="12">
        <f t="shared" si="9"/>
        <v>40</v>
      </c>
    </row>
    <row r="111" spans="1:13">
      <c r="A111" s="12">
        <v>43</v>
      </c>
      <c r="B111" s="12">
        <v>8</v>
      </c>
      <c r="C111" s="19" t="s">
        <v>5</v>
      </c>
      <c r="D111" s="12">
        <v>14</v>
      </c>
      <c r="E111" s="12">
        <v>24</v>
      </c>
      <c r="F111" s="12">
        <v>3</v>
      </c>
      <c r="G111" s="12">
        <v>57</v>
      </c>
      <c r="H111" s="25" t="s">
        <v>6</v>
      </c>
      <c r="I111" s="12">
        <f t="shared" si="5"/>
        <v>30</v>
      </c>
      <c r="J111" s="12">
        <f t="shared" si="6"/>
        <v>72</v>
      </c>
      <c r="K111" s="24">
        <f t="shared" si="7"/>
        <v>0.58333333333333337</v>
      </c>
      <c r="L111" s="24">
        <f t="shared" si="8"/>
        <v>0.7142857142857143</v>
      </c>
      <c r="M111" s="12">
        <f t="shared" si="9"/>
        <v>42</v>
      </c>
    </row>
    <row r="112" spans="1:13">
      <c r="A112" s="12">
        <v>43</v>
      </c>
      <c r="B112" s="12">
        <v>8</v>
      </c>
      <c r="C112" s="19" t="s">
        <v>9</v>
      </c>
      <c r="D112" s="12">
        <v>19</v>
      </c>
      <c r="E112" s="12">
        <v>31</v>
      </c>
      <c r="F112" s="12">
        <v>1</v>
      </c>
      <c r="G112" s="12">
        <v>24</v>
      </c>
      <c r="H112" s="25" t="s">
        <v>6</v>
      </c>
      <c r="I112" s="12">
        <f t="shared" si="5"/>
        <v>12</v>
      </c>
      <c r="J112" s="12">
        <f t="shared" si="6"/>
        <v>31</v>
      </c>
      <c r="K112" s="24">
        <f t="shared" si="7"/>
        <v>0.61290322580645162</v>
      </c>
      <c r="L112" s="24">
        <f t="shared" si="8"/>
        <v>0.63157894736842102</v>
      </c>
      <c r="M112" s="12">
        <f t="shared" si="9"/>
        <v>19</v>
      </c>
    </row>
    <row r="113" spans="1:13">
      <c r="A113" s="12">
        <v>44</v>
      </c>
      <c r="B113" s="12">
        <v>18</v>
      </c>
      <c r="C113" s="19" t="s">
        <v>25</v>
      </c>
      <c r="D113" s="12">
        <v>15</v>
      </c>
      <c r="E113" s="12">
        <v>26</v>
      </c>
      <c r="F113" s="12">
        <v>1</v>
      </c>
      <c r="G113" s="12">
        <v>34</v>
      </c>
      <c r="H113" s="25" t="s">
        <v>8</v>
      </c>
      <c r="I113" s="12">
        <f t="shared" si="5"/>
        <v>11</v>
      </c>
      <c r="J113" s="12">
        <f t="shared" si="6"/>
        <v>26</v>
      </c>
      <c r="K113" s="24">
        <f t="shared" si="7"/>
        <v>0.57692307692307687</v>
      </c>
      <c r="L113" s="24">
        <f t="shared" si="8"/>
        <v>0.73333333333333328</v>
      </c>
      <c r="M113" s="12">
        <f t="shared" si="9"/>
        <v>15</v>
      </c>
    </row>
    <row r="114" spans="1:13">
      <c r="A114" s="12">
        <v>44</v>
      </c>
      <c r="B114" s="12">
        <v>18</v>
      </c>
      <c r="C114" s="19" t="s">
        <v>26</v>
      </c>
      <c r="D114" s="12">
        <v>15</v>
      </c>
      <c r="E114" s="12">
        <v>25</v>
      </c>
      <c r="F114" s="12">
        <v>3</v>
      </c>
      <c r="G114" s="12">
        <v>8</v>
      </c>
      <c r="H114" s="25" t="s">
        <v>6</v>
      </c>
      <c r="I114" s="12">
        <f t="shared" si="5"/>
        <v>30</v>
      </c>
      <c r="J114" s="12">
        <f t="shared" si="6"/>
        <v>75</v>
      </c>
      <c r="K114" s="24">
        <f t="shared" si="7"/>
        <v>0.6</v>
      </c>
      <c r="L114" s="24">
        <f t="shared" si="8"/>
        <v>0.66666666666666663</v>
      </c>
      <c r="M114" s="12">
        <f t="shared" si="9"/>
        <v>45</v>
      </c>
    </row>
    <row r="115" spans="1:13">
      <c r="A115" s="12">
        <v>44</v>
      </c>
      <c r="B115" s="12">
        <v>18</v>
      </c>
      <c r="C115" s="19" t="s">
        <v>23</v>
      </c>
      <c r="D115" s="12">
        <v>13</v>
      </c>
      <c r="E115" s="12">
        <v>21</v>
      </c>
      <c r="F115" s="12">
        <v>1</v>
      </c>
      <c r="G115" s="12">
        <v>43</v>
      </c>
      <c r="H115" s="25" t="s">
        <v>6</v>
      </c>
      <c r="I115" s="12">
        <f t="shared" si="5"/>
        <v>8</v>
      </c>
      <c r="J115" s="12">
        <f t="shared" si="6"/>
        <v>21</v>
      </c>
      <c r="K115" s="24">
        <f t="shared" si="7"/>
        <v>0.61904761904761907</v>
      </c>
      <c r="L115" s="24">
        <f t="shared" si="8"/>
        <v>0.61538461538461542</v>
      </c>
      <c r="M115" s="12">
        <f t="shared" si="9"/>
        <v>13</v>
      </c>
    </row>
    <row r="116" spans="1:13">
      <c r="A116" s="12">
        <v>45</v>
      </c>
      <c r="B116" s="12">
        <v>17</v>
      </c>
      <c r="C116" s="19" t="s">
        <v>24</v>
      </c>
      <c r="D116" s="12">
        <v>10</v>
      </c>
      <c r="E116" s="12">
        <v>18</v>
      </c>
      <c r="F116" s="12">
        <v>3</v>
      </c>
      <c r="G116" s="12">
        <v>47</v>
      </c>
      <c r="H116" s="25" t="s">
        <v>6</v>
      </c>
      <c r="I116" s="12">
        <f t="shared" si="5"/>
        <v>24</v>
      </c>
      <c r="J116" s="12">
        <f t="shared" si="6"/>
        <v>54</v>
      </c>
      <c r="K116" s="24">
        <f t="shared" si="7"/>
        <v>0.55555555555555558</v>
      </c>
      <c r="L116" s="24">
        <f t="shared" si="8"/>
        <v>0.8</v>
      </c>
      <c r="M116" s="12">
        <f t="shared" si="9"/>
        <v>30</v>
      </c>
    </row>
    <row r="117" spans="1:13">
      <c r="A117" s="12">
        <v>46</v>
      </c>
      <c r="B117" s="12">
        <v>10</v>
      </c>
      <c r="C117" s="19" t="s">
        <v>7</v>
      </c>
      <c r="D117" s="12">
        <v>18</v>
      </c>
      <c r="E117" s="12">
        <v>30</v>
      </c>
      <c r="F117" s="12">
        <v>2</v>
      </c>
      <c r="G117" s="12">
        <v>23</v>
      </c>
      <c r="H117" s="25" t="s">
        <v>8</v>
      </c>
      <c r="I117" s="12">
        <f t="shared" si="5"/>
        <v>24</v>
      </c>
      <c r="J117" s="12">
        <f t="shared" si="6"/>
        <v>60</v>
      </c>
      <c r="K117" s="24">
        <f t="shared" si="7"/>
        <v>0.6</v>
      </c>
      <c r="L117" s="24">
        <f t="shared" si="8"/>
        <v>0.66666666666666663</v>
      </c>
      <c r="M117" s="12">
        <f t="shared" si="9"/>
        <v>36</v>
      </c>
    </row>
    <row r="118" spans="1:13">
      <c r="A118" s="12">
        <v>46</v>
      </c>
      <c r="B118" s="12">
        <v>10</v>
      </c>
      <c r="C118" s="19" t="s">
        <v>20</v>
      </c>
      <c r="D118" s="12">
        <v>20</v>
      </c>
      <c r="E118" s="12">
        <v>34</v>
      </c>
      <c r="F118" s="12">
        <v>1</v>
      </c>
      <c r="G118" s="12">
        <v>48</v>
      </c>
      <c r="H118" s="25" t="s">
        <v>8</v>
      </c>
      <c r="I118" s="12">
        <f t="shared" si="5"/>
        <v>14</v>
      </c>
      <c r="J118" s="12">
        <f t="shared" si="6"/>
        <v>34</v>
      </c>
      <c r="K118" s="24">
        <f t="shared" si="7"/>
        <v>0.58823529411764708</v>
      </c>
      <c r="L118" s="24">
        <f t="shared" si="8"/>
        <v>0.7</v>
      </c>
      <c r="M118" s="12">
        <f t="shared" si="9"/>
        <v>20</v>
      </c>
    </row>
    <row r="119" spans="1:13">
      <c r="A119" s="12">
        <v>46</v>
      </c>
      <c r="B119" s="12">
        <v>10</v>
      </c>
      <c r="C119" s="19" t="s">
        <v>22</v>
      </c>
      <c r="D119" s="12">
        <v>14</v>
      </c>
      <c r="E119" s="12">
        <v>23</v>
      </c>
      <c r="F119" s="12">
        <v>2</v>
      </c>
      <c r="G119" s="12">
        <v>15</v>
      </c>
      <c r="H119" s="25" t="s">
        <v>6</v>
      </c>
      <c r="I119" s="12">
        <f t="shared" si="5"/>
        <v>18</v>
      </c>
      <c r="J119" s="12">
        <f t="shared" si="6"/>
        <v>46</v>
      </c>
      <c r="K119" s="24">
        <f t="shared" si="7"/>
        <v>0.60869565217391308</v>
      </c>
      <c r="L119" s="24">
        <f t="shared" si="8"/>
        <v>0.6428571428571429</v>
      </c>
      <c r="M119" s="12">
        <f t="shared" si="9"/>
        <v>28</v>
      </c>
    </row>
    <row r="120" spans="1:13">
      <c r="A120" s="12">
        <v>47</v>
      </c>
      <c r="B120" s="12">
        <v>18</v>
      </c>
      <c r="C120" s="19" t="s">
        <v>14</v>
      </c>
      <c r="D120" s="12">
        <v>20</v>
      </c>
      <c r="E120" s="12">
        <v>33</v>
      </c>
      <c r="F120" s="12">
        <v>2</v>
      </c>
      <c r="G120" s="12">
        <v>56</v>
      </c>
      <c r="H120" s="25" t="s">
        <v>6</v>
      </c>
      <c r="I120" s="12">
        <f t="shared" si="5"/>
        <v>26</v>
      </c>
      <c r="J120" s="12">
        <f t="shared" si="6"/>
        <v>66</v>
      </c>
      <c r="K120" s="24">
        <f t="shared" si="7"/>
        <v>0.60606060606060608</v>
      </c>
      <c r="L120" s="24">
        <f t="shared" si="8"/>
        <v>0.65</v>
      </c>
      <c r="M120" s="12">
        <f t="shared" si="9"/>
        <v>40</v>
      </c>
    </row>
    <row r="121" spans="1:13">
      <c r="A121" s="12">
        <v>47</v>
      </c>
      <c r="B121" s="12">
        <v>18</v>
      </c>
      <c r="C121" s="19" t="s">
        <v>22</v>
      </c>
      <c r="D121" s="12">
        <v>14</v>
      </c>
      <c r="E121" s="12">
        <v>23</v>
      </c>
      <c r="F121" s="12">
        <v>1</v>
      </c>
      <c r="G121" s="12">
        <v>17</v>
      </c>
      <c r="H121" s="25" t="s">
        <v>8</v>
      </c>
      <c r="I121" s="12">
        <f t="shared" si="5"/>
        <v>9</v>
      </c>
      <c r="J121" s="12">
        <f t="shared" si="6"/>
        <v>23</v>
      </c>
      <c r="K121" s="24">
        <f t="shared" si="7"/>
        <v>0.60869565217391308</v>
      </c>
      <c r="L121" s="24">
        <f t="shared" si="8"/>
        <v>0.6428571428571429</v>
      </c>
      <c r="M121" s="12">
        <f t="shared" si="9"/>
        <v>14</v>
      </c>
    </row>
    <row r="122" spans="1:13">
      <c r="A122" s="12">
        <v>47</v>
      </c>
      <c r="B122" s="12">
        <v>18</v>
      </c>
      <c r="C122" s="19" t="s">
        <v>21</v>
      </c>
      <c r="D122" s="12">
        <v>12</v>
      </c>
      <c r="E122" s="12">
        <v>20</v>
      </c>
      <c r="F122" s="12">
        <v>1</v>
      </c>
      <c r="G122" s="12">
        <v>14</v>
      </c>
      <c r="H122" s="25" t="s">
        <v>8</v>
      </c>
      <c r="I122" s="12">
        <f t="shared" si="5"/>
        <v>8</v>
      </c>
      <c r="J122" s="12">
        <f t="shared" si="6"/>
        <v>20</v>
      </c>
      <c r="K122" s="24">
        <f t="shared" si="7"/>
        <v>0.6</v>
      </c>
      <c r="L122" s="24">
        <f t="shared" si="8"/>
        <v>0.66666666666666663</v>
      </c>
      <c r="M122" s="12">
        <f t="shared" si="9"/>
        <v>12</v>
      </c>
    </row>
    <row r="123" spans="1:13">
      <c r="A123" s="12">
        <v>48</v>
      </c>
      <c r="B123" s="12">
        <v>17</v>
      </c>
      <c r="C123" s="19" t="s">
        <v>10</v>
      </c>
      <c r="D123" s="12">
        <v>16</v>
      </c>
      <c r="E123" s="12">
        <v>27</v>
      </c>
      <c r="F123" s="12">
        <v>3</v>
      </c>
      <c r="G123" s="12">
        <v>37</v>
      </c>
      <c r="H123" s="25" t="s">
        <v>8</v>
      </c>
      <c r="I123" s="12">
        <f t="shared" si="5"/>
        <v>33</v>
      </c>
      <c r="J123" s="12">
        <f t="shared" si="6"/>
        <v>81</v>
      </c>
      <c r="K123" s="24">
        <f t="shared" si="7"/>
        <v>0.59259259259259256</v>
      </c>
      <c r="L123" s="24">
        <f t="shared" si="8"/>
        <v>0.6875</v>
      </c>
      <c r="M123" s="12">
        <f t="shared" si="9"/>
        <v>48</v>
      </c>
    </row>
    <row r="124" spans="1:13">
      <c r="A124" s="12">
        <v>48</v>
      </c>
      <c r="B124" s="12">
        <v>17</v>
      </c>
      <c r="C124" s="19" t="s">
        <v>19</v>
      </c>
      <c r="D124" s="12">
        <v>13</v>
      </c>
      <c r="E124" s="12">
        <v>22</v>
      </c>
      <c r="F124" s="12">
        <v>2</v>
      </c>
      <c r="G124" s="12">
        <v>55</v>
      </c>
      <c r="H124" s="25" t="s">
        <v>6</v>
      </c>
      <c r="I124" s="12">
        <f t="shared" si="5"/>
        <v>18</v>
      </c>
      <c r="J124" s="12">
        <f t="shared" si="6"/>
        <v>44</v>
      </c>
      <c r="K124" s="24">
        <f t="shared" si="7"/>
        <v>0.59090909090909094</v>
      </c>
      <c r="L124" s="24">
        <f t="shared" si="8"/>
        <v>0.69230769230769229</v>
      </c>
      <c r="M124" s="12">
        <f t="shared" si="9"/>
        <v>26</v>
      </c>
    </row>
    <row r="125" spans="1:13">
      <c r="A125" s="12">
        <v>48</v>
      </c>
      <c r="B125" s="12">
        <v>17</v>
      </c>
      <c r="C125" s="19" t="s">
        <v>14</v>
      </c>
      <c r="D125" s="12">
        <v>20</v>
      </c>
      <c r="E125" s="12">
        <v>33</v>
      </c>
      <c r="F125" s="12">
        <v>1</v>
      </c>
      <c r="G125" s="12">
        <v>32</v>
      </c>
      <c r="H125" s="25" t="s">
        <v>8</v>
      </c>
      <c r="I125" s="12">
        <f t="shared" si="5"/>
        <v>13</v>
      </c>
      <c r="J125" s="12">
        <f t="shared" si="6"/>
        <v>33</v>
      </c>
      <c r="K125" s="24">
        <f t="shared" si="7"/>
        <v>0.60606060606060608</v>
      </c>
      <c r="L125" s="24">
        <f t="shared" si="8"/>
        <v>0.65</v>
      </c>
      <c r="M125" s="12">
        <f t="shared" si="9"/>
        <v>20</v>
      </c>
    </row>
    <row r="126" spans="1:13">
      <c r="A126" s="12">
        <v>49</v>
      </c>
      <c r="B126" s="12">
        <v>8</v>
      </c>
      <c r="C126" s="19" t="s">
        <v>5</v>
      </c>
      <c r="D126" s="12">
        <v>14</v>
      </c>
      <c r="E126" s="12">
        <v>24</v>
      </c>
      <c r="F126" s="12">
        <v>3</v>
      </c>
      <c r="G126" s="12">
        <v>9</v>
      </c>
      <c r="H126" s="25" t="s">
        <v>6</v>
      </c>
      <c r="I126" s="12">
        <f t="shared" si="5"/>
        <v>30</v>
      </c>
      <c r="J126" s="12">
        <f t="shared" si="6"/>
        <v>72</v>
      </c>
      <c r="K126" s="24">
        <f t="shared" si="7"/>
        <v>0.58333333333333337</v>
      </c>
      <c r="L126" s="24">
        <f t="shared" si="8"/>
        <v>0.7142857142857143</v>
      </c>
      <c r="M126" s="12">
        <f t="shared" si="9"/>
        <v>42</v>
      </c>
    </row>
    <row r="127" spans="1:13">
      <c r="A127" s="12">
        <v>49</v>
      </c>
      <c r="B127" s="12">
        <v>8</v>
      </c>
      <c r="C127" s="19" t="s">
        <v>18</v>
      </c>
      <c r="D127" s="12">
        <v>19</v>
      </c>
      <c r="E127" s="12">
        <v>32</v>
      </c>
      <c r="F127" s="12">
        <v>3</v>
      </c>
      <c r="G127" s="12">
        <v>27</v>
      </c>
      <c r="H127" s="25" t="s">
        <v>6</v>
      </c>
      <c r="I127" s="12">
        <f t="shared" si="5"/>
        <v>39</v>
      </c>
      <c r="J127" s="12">
        <f t="shared" si="6"/>
        <v>96</v>
      </c>
      <c r="K127" s="24">
        <f t="shared" si="7"/>
        <v>0.59375</v>
      </c>
      <c r="L127" s="24">
        <f t="shared" si="8"/>
        <v>0.68421052631578949</v>
      </c>
      <c r="M127" s="12">
        <f t="shared" si="9"/>
        <v>57</v>
      </c>
    </row>
    <row r="128" spans="1:13">
      <c r="A128" s="12">
        <v>49</v>
      </c>
      <c r="B128" s="12">
        <v>8</v>
      </c>
      <c r="C128" s="19" t="s">
        <v>24</v>
      </c>
      <c r="D128" s="12">
        <v>10</v>
      </c>
      <c r="E128" s="12">
        <v>18</v>
      </c>
      <c r="F128" s="12">
        <v>1</v>
      </c>
      <c r="G128" s="12">
        <v>45</v>
      </c>
      <c r="H128" s="25" t="s">
        <v>8</v>
      </c>
      <c r="I128" s="12">
        <f t="shared" si="5"/>
        <v>8</v>
      </c>
      <c r="J128" s="12">
        <f t="shared" si="6"/>
        <v>18</v>
      </c>
      <c r="K128" s="24">
        <f t="shared" si="7"/>
        <v>0.55555555555555558</v>
      </c>
      <c r="L128" s="24">
        <f t="shared" si="8"/>
        <v>0.8</v>
      </c>
      <c r="M128" s="12">
        <f t="shared" si="9"/>
        <v>10</v>
      </c>
    </row>
    <row r="129" spans="1:13">
      <c r="A129" s="12">
        <v>50</v>
      </c>
      <c r="B129" s="12">
        <v>19</v>
      </c>
      <c r="C129" s="19" t="s">
        <v>18</v>
      </c>
      <c r="D129" s="12">
        <v>19</v>
      </c>
      <c r="E129" s="12">
        <v>32</v>
      </c>
      <c r="F129" s="12">
        <v>1</v>
      </c>
      <c r="G129" s="12">
        <v>6</v>
      </c>
      <c r="H129" s="25" t="s">
        <v>6</v>
      </c>
      <c r="I129" s="12">
        <f t="shared" si="5"/>
        <v>13</v>
      </c>
      <c r="J129" s="12">
        <f t="shared" si="6"/>
        <v>32</v>
      </c>
      <c r="K129" s="24">
        <f t="shared" si="7"/>
        <v>0.59375</v>
      </c>
      <c r="L129" s="24">
        <f t="shared" si="8"/>
        <v>0.68421052631578949</v>
      </c>
      <c r="M129" s="12">
        <f t="shared" si="9"/>
        <v>19</v>
      </c>
    </row>
    <row r="130" spans="1:13">
      <c r="A130" s="12">
        <v>50</v>
      </c>
      <c r="B130" s="12">
        <v>19</v>
      </c>
      <c r="C130" s="19" t="s">
        <v>19</v>
      </c>
      <c r="D130" s="12">
        <v>13</v>
      </c>
      <c r="E130" s="12">
        <v>22</v>
      </c>
      <c r="F130" s="12">
        <v>2</v>
      </c>
      <c r="G130" s="12">
        <v>15</v>
      </c>
      <c r="H130" s="25" t="s">
        <v>6</v>
      </c>
      <c r="I130" s="12">
        <f t="shared" si="5"/>
        <v>18</v>
      </c>
      <c r="J130" s="12">
        <f t="shared" si="6"/>
        <v>44</v>
      </c>
      <c r="K130" s="24">
        <f t="shared" si="7"/>
        <v>0.59090909090909094</v>
      </c>
      <c r="L130" s="24">
        <f t="shared" si="8"/>
        <v>0.69230769230769229</v>
      </c>
      <c r="M130" s="12">
        <f t="shared" si="9"/>
        <v>26</v>
      </c>
    </row>
    <row r="131" spans="1:13">
      <c r="A131" s="12">
        <v>51</v>
      </c>
      <c r="B131" s="12">
        <v>12</v>
      </c>
      <c r="C131" s="19" t="s">
        <v>22</v>
      </c>
      <c r="D131" s="12">
        <v>14</v>
      </c>
      <c r="E131" s="12">
        <v>23</v>
      </c>
      <c r="F131" s="12">
        <v>2</v>
      </c>
      <c r="G131" s="12">
        <v>33</v>
      </c>
      <c r="H131" s="25" t="s">
        <v>8</v>
      </c>
      <c r="I131" s="12">
        <f t="shared" ref="I131:I194" si="10">(E131-D131)*F131</f>
        <v>18</v>
      </c>
      <c r="J131" s="12">
        <f t="shared" ref="J131:J194" si="11">F131*E131</f>
        <v>46</v>
      </c>
      <c r="K131" s="24">
        <f t="shared" ref="K131:K194" si="12">(J131-I131)/J131</f>
        <v>0.60869565217391308</v>
      </c>
      <c r="L131" s="24">
        <f t="shared" ref="L131:L194" si="13">I131/((D131*F131))</f>
        <v>0.6428571428571429</v>
      </c>
      <c r="M131" s="12">
        <f t="shared" ref="M131:M194" si="14">D131*F131</f>
        <v>28</v>
      </c>
    </row>
    <row r="132" spans="1:13">
      <c r="A132" s="12">
        <v>51</v>
      </c>
      <c r="B132" s="12">
        <v>12</v>
      </c>
      <c r="C132" s="19" t="s">
        <v>14</v>
      </c>
      <c r="D132" s="12">
        <v>20</v>
      </c>
      <c r="E132" s="12">
        <v>33</v>
      </c>
      <c r="F132" s="12">
        <v>3</v>
      </c>
      <c r="G132" s="12">
        <v>56</v>
      </c>
      <c r="H132" s="25" t="s">
        <v>6</v>
      </c>
      <c r="I132" s="12">
        <f t="shared" si="10"/>
        <v>39</v>
      </c>
      <c r="J132" s="12">
        <f t="shared" si="11"/>
        <v>99</v>
      </c>
      <c r="K132" s="24">
        <f t="shared" si="12"/>
        <v>0.60606060606060608</v>
      </c>
      <c r="L132" s="24">
        <f t="shared" si="13"/>
        <v>0.65</v>
      </c>
      <c r="M132" s="12">
        <f t="shared" si="14"/>
        <v>60</v>
      </c>
    </row>
    <row r="133" spans="1:13">
      <c r="A133" s="12">
        <v>51</v>
      </c>
      <c r="B133" s="12">
        <v>12</v>
      </c>
      <c r="C133" s="19" t="s">
        <v>19</v>
      </c>
      <c r="D133" s="12">
        <v>13</v>
      </c>
      <c r="E133" s="12">
        <v>22</v>
      </c>
      <c r="F133" s="12">
        <v>2</v>
      </c>
      <c r="G133" s="12">
        <v>53</v>
      </c>
      <c r="H133" s="25" t="s">
        <v>6</v>
      </c>
      <c r="I133" s="12">
        <f t="shared" si="10"/>
        <v>18</v>
      </c>
      <c r="J133" s="12">
        <f t="shared" si="11"/>
        <v>44</v>
      </c>
      <c r="K133" s="24">
        <f t="shared" si="12"/>
        <v>0.59090909090909094</v>
      </c>
      <c r="L133" s="24">
        <f t="shared" si="13"/>
        <v>0.69230769230769229</v>
      </c>
      <c r="M133" s="12">
        <f t="shared" si="14"/>
        <v>26</v>
      </c>
    </row>
    <row r="134" spans="1:13">
      <c r="A134" s="12">
        <v>51</v>
      </c>
      <c r="B134" s="12">
        <v>12</v>
      </c>
      <c r="C134" s="19" t="s">
        <v>24</v>
      </c>
      <c r="D134" s="12">
        <v>10</v>
      </c>
      <c r="E134" s="12">
        <v>18</v>
      </c>
      <c r="F134" s="12">
        <v>2</v>
      </c>
      <c r="G134" s="12">
        <v>22</v>
      </c>
      <c r="H134" s="25" t="s">
        <v>6</v>
      </c>
      <c r="I134" s="12">
        <f t="shared" si="10"/>
        <v>16</v>
      </c>
      <c r="J134" s="12">
        <f t="shared" si="11"/>
        <v>36</v>
      </c>
      <c r="K134" s="24">
        <f t="shared" si="12"/>
        <v>0.55555555555555558</v>
      </c>
      <c r="L134" s="24">
        <f t="shared" si="13"/>
        <v>0.8</v>
      </c>
      <c r="M134" s="12">
        <f t="shared" si="14"/>
        <v>20</v>
      </c>
    </row>
    <row r="135" spans="1:13">
      <c r="A135" s="12">
        <v>52</v>
      </c>
      <c r="B135" s="12">
        <v>7</v>
      </c>
      <c r="C135" s="19" t="s">
        <v>14</v>
      </c>
      <c r="D135" s="12">
        <v>20</v>
      </c>
      <c r="E135" s="12">
        <v>33</v>
      </c>
      <c r="F135" s="12">
        <v>3</v>
      </c>
      <c r="G135" s="12">
        <v>13</v>
      </c>
      <c r="H135" s="25" t="s">
        <v>6</v>
      </c>
      <c r="I135" s="12">
        <f t="shared" si="10"/>
        <v>39</v>
      </c>
      <c r="J135" s="12">
        <f t="shared" si="11"/>
        <v>99</v>
      </c>
      <c r="K135" s="24">
        <f t="shared" si="12"/>
        <v>0.60606060606060608</v>
      </c>
      <c r="L135" s="24">
        <f t="shared" si="13"/>
        <v>0.65</v>
      </c>
      <c r="M135" s="12">
        <f t="shared" si="14"/>
        <v>60</v>
      </c>
    </row>
    <row r="136" spans="1:13">
      <c r="A136" s="12">
        <v>52</v>
      </c>
      <c r="B136" s="12">
        <v>7</v>
      </c>
      <c r="C136" s="19" t="s">
        <v>9</v>
      </c>
      <c r="D136" s="12">
        <v>19</v>
      </c>
      <c r="E136" s="12">
        <v>31</v>
      </c>
      <c r="F136" s="12">
        <v>2</v>
      </c>
      <c r="G136" s="12">
        <v>17</v>
      </c>
      <c r="H136" s="25" t="s">
        <v>8</v>
      </c>
      <c r="I136" s="12">
        <f t="shared" si="10"/>
        <v>24</v>
      </c>
      <c r="J136" s="12">
        <f t="shared" si="11"/>
        <v>62</v>
      </c>
      <c r="K136" s="24">
        <f t="shared" si="12"/>
        <v>0.61290322580645162</v>
      </c>
      <c r="L136" s="24">
        <f t="shared" si="13"/>
        <v>0.63157894736842102</v>
      </c>
      <c r="M136" s="12">
        <f t="shared" si="14"/>
        <v>38</v>
      </c>
    </row>
    <row r="137" spans="1:13">
      <c r="A137" s="12">
        <v>52</v>
      </c>
      <c r="B137" s="12">
        <v>7</v>
      </c>
      <c r="C137" s="19" t="s">
        <v>20</v>
      </c>
      <c r="D137" s="12">
        <v>20</v>
      </c>
      <c r="E137" s="12">
        <v>34</v>
      </c>
      <c r="F137" s="12">
        <v>3</v>
      </c>
      <c r="G137" s="12">
        <v>32</v>
      </c>
      <c r="H137" s="25" t="s">
        <v>6</v>
      </c>
      <c r="I137" s="12">
        <f t="shared" si="10"/>
        <v>42</v>
      </c>
      <c r="J137" s="12">
        <f t="shared" si="11"/>
        <v>102</v>
      </c>
      <c r="K137" s="24">
        <f t="shared" si="12"/>
        <v>0.58823529411764708</v>
      </c>
      <c r="L137" s="24">
        <f t="shared" si="13"/>
        <v>0.7</v>
      </c>
      <c r="M137" s="12">
        <f t="shared" si="14"/>
        <v>60</v>
      </c>
    </row>
    <row r="138" spans="1:13">
      <c r="A138" s="12">
        <v>53</v>
      </c>
      <c r="B138" s="12">
        <v>16</v>
      </c>
      <c r="C138" s="19" t="s">
        <v>22</v>
      </c>
      <c r="D138" s="12">
        <v>14</v>
      </c>
      <c r="E138" s="12">
        <v>23</v>
      </c>
      <c r="F138" s="12">
        <v>3</v>
      </c>
      <c r="G138" s="12">
        <v>47</v>
      </c>
      <c r="H138" s="25" t="s">
        <v>8</v>
      </c>
      <c r="I138" s="12">
        <f t="shared" si="10"/>
        <v>27</v>
      </c>
      <c r="J138" s="12">
        <f t="shared" si="11"/>
        <v>69</v>
      </c>
      <c r="K138" s="24">
        <f t="shared" si="12"/>
        <v>0.60869565217391308</v>
      </c>
      <c r="L138" s="24">
        <f t="shared" si="13"/>
        <v>0.6428571428571429</v>
      </c>
      <c r="M138" s="12">
        <f t="shared" si="14"/>
        <v>42</v>
      </c>
    </row>
    <row r="139" spans="1:13">
      <c r="A139" s="12">
        <v>53</v>
      </c>
      <c r="B139" s="12">
        <v>16</v>
      </c>
      <c r="C139" s="19" t="s">
        <v>7</v>
      </c>
      <c r="D139" s="12">
        <v>18</v>
      </c>
      <c r="E139" s="12">
        <v>30</v>
      </c>
      <c r="F139" s="12">
        <v>3</v>
      </c>
      <c r="G139" s="12">
        <v>39</v>
      </c>
      <c r="H139" s="25" t="s">
        <v>8</v>
      </c>
      <c r="I139" s="12">
        <f t="shared" si="10"/>
        <v>36</v>
      </c>
      <c r="J139" s="12">
        <f t="shared" si="11"/>
        <v>90</v>
      </c>
      <c r="K139" s="24">
        <f t="shared" si="12"/>
        <v>0.6</v>
      </c>
      <c r="L139" s="24">
        <f t="shared" si="13"/>
        <v>0.66666666666666663</v>
      </c>
      <c r="M139" s="12">
        <f t="shared" si="14"/>
        <v>54</v>
      </c>
    </row>
    <row r="140" spans="1:13">
      <c r="A140" s="12">
        <v>53</v>
      </c>
      <c r="B140" s="12">
        <v>16</v>
      </c>
      <c r="C140" s="19" t="s">
        <v>12</v>
      </c>
      <c r="D140" s="12">
        <v>22</v>
      </c>
      <c r="E140" s="12">
        <v>36</v>
      </c>
      <c r="F140" s="12">
        <v>3</v>
      </c>
      <c r="G140" s="12">
        <v>26</v>
      </c>
      <c r="H140" s="25" t="s">
        <v>6</v>
      </c>
      <c r="I140" s="12">
        <f t="shared" si="10"/>
        <v>42</v>
      </c>
      <c r="J140" s="12">
        <f t="shared" si="11"/>
        <v>108</v>
      </c>
      <c r="K140" s="24">
        <f t="shared" si="12"/>
        <v>0.61111111111111116</v>
      </c>
      <c r="L140" s="24">
        <f t="shared" si="13"/>
        <v>0.63636363636363635</v>
      </c>
      <c r="M140" s="12">
        <f t="shared" si="14"/>
        <v>66</v>
      </c>
    </row>
    <row r="141" spans="1:13">
      <c r="A141" s="12">
        <v>54</v>
      </c>
      <c r="B141" s="12">
        <v>6</v>
      </c>
      <c r="C141" s="19" t="s">
        <v>17</v>
      </c>
      <c r="D141" s="12">
        <v>21</v>
      </c>
      <c r="E141" s="12">
        <v>35</v>
      </c>
      <c r="F141" s="12">
        <v>3</v>
      </c>
      <c r="G141" s="12">
        <v>47</v>
      </c>
      <c r="H141" s="25" t="s">
        <v>6</v>
      </c>
      <c r="I141" s="12">
        <f t="shared" si="10"/>
        <v>42</v>
      </c>
      <c r="J141" s="12">
        <f t="shared" si="11"/>
        <v>105</v>
      </c>
      <c r="K141" s="24">
        <f t="shared" si="12"/>
        <v>0.6</v>
      </c>
      <c r="L141" s="24">
        <f t="shared" si="13"/>
        <v>0.66666666666666663</v>
      </c>
      <c r="M141" s="12">
        <f t="shared" si="14"/>
        <v>63</v>
      </c>
    </row>
    <row r="142" spans="1:13">
      <c r="A142" s="12">
        <v>54</v>
      </c>
      <c r="B142" s="12">
        <v>6</v>
      </c>
      <c r="C142" s="19" t="s">
        <v>9</v>
      </c>
      <c r="D142" s="12">
        <v>19</v>
      </c>
      <c r="E142" s="12">
        <v>31</v>
      </c>
      <c r="F142" s="12">
        <v>1</v>
      </c>
      <c r="G142" s="12">
        <v>55</v>
      </c>
      <c r="H142" s="25" t="s">
        <v>8</v>
      </c>
      <c r="I142" s="12">
        <f t="shared" si="10"/>
        <v>12</v>
      </c>
      <c r="J142" s="12">
        <f t="shared" si="11"/>
        <v>31</v>
      </c>
      <c r="K142" s="24">
        <f t="shared" si="12"/>
        <v>0.61290322580645162</v>
      </c>
      <c r="L142" s="24">
        <f t="shared" si="13"/>
        <v>0.63157894736842102</v>
      </c>
      <c r="M142" s="12">
        <f t="shared" si="14"/>
        <v>19</v>
      </c>
    </row>
    <row r="143" spans="1:13">
      <c r="A143" s="12">
        <v>54</v>
      </c>
      <c r="B143" s="12">
        <v>6</v>
      </c>
      <c r="C143" s="19" t="s">
        <v>24</v>
      </c>
      <c r="D143" s="12">
        <v>10</v>
      </c>
      <c r="E143" s="12">
        <v>18</v>
      </c>
      <c r="F143" s="12">
        <v>1</v>
      </c>
      <c r="G143" s="12">
        <v>55</v>
      </c>
      <c r="H143" s="25" t="s">
        <v>8</v>
      </c>
      <c r="I143" s="12">
        <f t="shared" si="10"/>
        <v>8</v>
      </c>
      <c r="J143" s="12">
        <f t="shared" si="11"/>
        <v>18</v>
      </c>
      <c r="K143" s="24">
        <f t="shared" si="12"/>
        <v>0.55555555555555558</v>
      </c>
      <c r="L143" s="24">
        <f t="shared" si="13"/>
        <v>0.8</v>
      </c>
      <c r="M143" s="12">
        <f t="shared" si="14"/>
        <v>10</v>
      </c>
    </row>
    <row r="144" spans="1:13">
      <c r="A144" s="12">
        <v>54</v>
      </c>
      <c r="B144" s="12">
        <v>6</v>
      </c>
      <c r="C144" s="19" t="s">
        <v>14</v>
      </c>
      <c r="D144" s="12">
        <v>20</v>
      </c>
      <c r="E144" s="12">
        <v>33</v>
      </c>
      <c r="F144" s="12">
        <v>1</v>
      </c>
      <c r="G144" s="12">
        <v>46</v>
      </c>
      <c r="H144" s="25" t="s">
        <v>8</v>
      </c>
      <c r="I144" s="12">
        <f t="shared" si="10"/>
        <v>13</v>
      </c>
      <c r="J144" s="12">
        <f t="shared" si="11"/>
        <v>33</v>
      </c>
      <c r="K144" s="24">
        <f t="shared" si="12"/>
        <v>0.60606060606060608</v>
      </c>
      <c r="L144" s="24">
        <f t="shared" si="13"/>
        <v>0.65</v>
      </c>
      <c r="M144" s="12">
        <f t="shared" si="14"/>
        <v>20</v>
      </c>
    </row>
    <row r="145" spans="1:13">
      <c r="A145" s="12">
        <v>55</v>
      </c>
      <c r="B145" s="12">
        <v>20</v>
      </c>
      <c r="C145" s="19" t="s">
        <v>14</v>
      </c>
      <c r="D145" s="12">
        <v>20</v>
      </c>
      <c r="E145" s="12">
        <v>33</v>
      </c>
      <c r="F145" s="12">
        <v>3</v>
      </c>
      <c r="G145" s="12">
        <v>27</v>
      </c>
      <c r="H145" s="25" t="s">
        <v>8</v>
      </c>
      <c r="I145" s="12">
        <f t="shared" si="10"/>
        <v>39</v>
      </c>
      <c r="J145" s="12">
        <f t="shared" si="11"/>
        <v>99</v>
      </c>
      <c r="K145" s="24">
        <f t="shared" si="12"/>
        <v>0.60606060606060608</v>
      </c>
      <c r="L145" s="24">
        <f t="shared" si="13"/>
        <v>0.65</v>
      </c>
      <c r="M145" s="12">
        <f t="shared" si="14"/>
        <v>60</v>
      </c>
    </row>
    <row r="146" spans="1:13">
      <c r="A146" s="12">
        <v>55</v>
      </c>
      <c r="B146" s="12">
        <v>20</v>
      </c>
      <c r="C146" s="19" t="s">
        <v>5</v>
      </c>
      <c r="D146" s="12">
        <v>14</v>
      </c>
      <c r="E146" s="12">
        <v>24</v>
      </c>
      <c r="F146" s="12">
        <v>1</v>
      </c>
      <c r="G146" s="12">
        <v>5</v>
      </c>
      <c r="H146" s="25" t="s">
        <v>6</v>
      </c>
      <c r="I146" s="12">
        <f t="shared" si="10"/>
        <v>10</v>
      </c>
      <c r="J146" s="12">
        <f t="shared" si="11"/>
        <v>24</v>
      </c>
      <c r="K146" s="24">
        <f t="shared" si="12"/>
        <v>0.58333333333333337</v>
      </c>
      <c r="L146" s="24">
        <f t="shared" si="13"/>
        <v>0.7142857142857143</v>
      </c>
      <c r="M146" s="12">
        <f t="shared" si="14"/>
        <v>14</v>
      </c>
    </row>
    <row r="147" spans="1:13">
      <c r="A147" s="12">
        <v>55</v>
      </c>
      <c r="B147" s="12">
        <v>20</v>
      </c>
      <c r="C147" s="19" t="s">
        <v>12</v>
      </c>
      <c r="D147" s="12">
        <v>22</v>
      </c>
      <c r="E147" s="12">
        <v>36</v>
      </c>
      <c r="F147" s="12">
        <v>1</v>
      </c>
      <c r="G147" s="12">
        <v>51</v>
      </c>
      <c r="H147" s="25" t="s">
        <v>8</v>
      </c>
      <c r="I147" s="12">
        <f t="shared" si="10"/>
        <v>14</v>
      </c>
      <c r="J147" s="12">
        <f t="shared" si="11"/>
        <v>36</v>
      </c>
      <c r="K147" s="24">
        <f t="shared" si="12"/>
        <v>0.61111111111111116</v>
      </c>
      <c r="L147" s="24">
        <f t="shared" si="13"/>
        <v>0.63636363636363635</v>
      </c>
      <c r="M147" s="12">
        <f t="shared" si="14"/>
        <v>22</v>
      </c>
    </row>
    <row r="148" spans="1:13">
      <c r="A148" s="12">
        <v>55</v>
      </c>
      <c r="B148" s="12">
        <v>20</v>
      </c>
      <c r="C148" s="19" t="s">
        <v>18</v>
      </c>
      <c r="D148" s="12">
        <v>19</v>
      </c>
      <c r="E148" s="12">
        <v>32</v>
      </c>
      <c r="F148" s="12">
        <v>3</v>
      </c>
      <c r="G148" s="12">
        <v>13</v>
      </c>
      <c r="H148" s="25" t="s">
        <v>6</v>
      </c>
      <c r="I148" s="12">
        <f t="shared" si="10"/>
        <v>39</v>
      </c>
      <c r="J148" s="12">
        <f t="shared" si="11"/>
        <v>96</v>
      </c>
      <c r="K148" s="24">
        <f t="shared" si="12"/>
        <v>0.59375</v>
      </c>
      <c r="L148" s="24">
        <f t="shared" si="13"/>
        <v>0.68421052631578949</v>
      </c>
      <c r="M148" s="12">
        <f t="shared" si="14"/>
        <v>57</v>
      </c>
    </row>
    <row r="149" spans="1:13">
      <c r="A149" s="12">
        <v>56</v>
      </c>
      <c r="B149" s="12">
        <v>1</v>
      </c>
      <c r="C149" s="19" t="s">
        <v>13</v>
      </c>
      <c r="D149" s="12">
        <v>17</v>
      </c>
      <c r="E149" s="12">
        <v>29</v>
      </c>
      <c r="F149" s="12">
        <v>1</v>
      </c>
      <c r="G149" s="12">
        <v>38</v>
      </c>
      <c r="H149" s="25" t="s">
        <v>6</v>
      </c>
      <c r="I149" s="12">
        <f t="shared" si="10"/>
        <v>12</v>
      </c>
      <c r="J149" s="12">
        <f t="shared" si="11"/>
        <v>29</v>
      </c>
      <c r="K149" s="24">
        <f t="shared" si="12"/>
        <v>0.58620689655172409</v>
      </c>
      <c r="L149" s="24">
        <f t="shared" si="13"/>
        <v>0.70588235294117652</v>
      </c>
      <c r="M149" s="12">
        <f t="shared" si="14"/>
        <v>17</v>
      </c>
    </row>
    <row r="150" spans="1:13">
      <c r="A150" s="12">
        <v>56</v>
      </c>
      <c r="B150" s="12">
        <v>1</v>
      </c>
      <c r="C150" s="19" t="s">
        <v>16</v>
      </c>
      <c r="D150" s="12">
        <v>11</v>
      </c>
      <c r="E150" s="12">
        <v>19</v>
      </c>
      <c r="F150" s="12">
        <v>1</v>
      </c>
      <c r="G150" s="12">
        <v>40</v>
      </c>
      <c r="H150" s="25" t="s">
        <v>8</v>
      </c>
      <c r="I150" s="12">
        <f t="shared" si="10"/>
        <v>8</v>
      </c>
      <c r="J150" s="12">
        <f t="shared" si="11"/>
        <v>19</v>
      </c>
      <c r="K150" s="24">
        <f t="shared" si="12"/>
        <v>0.57894736842105265</v>
      </c>
      <c r="L150" s="24">
        <f t="shared" si="13"/>
        <v>0.72727272727272729</v>
      </c>
      <c r="M150" s="12">
        <f t="shared" si="14"/>
        <v>11</v>
      </c>
    </row>
    <row r="151" spans="1:13">
      <c r="A151" s="12">
        <v>57</v>
      </c>
      <c r="B151" s="12">
        <v>18</v>
      </c>
      <c r="C151" s="19" t="s">
        <v>17</v>
      </c>
      <c r="D151" s="12">
        <v>21</v>
      </c>
      <c r="E151" s="12">
        <v>35</v>
      </c>
      <c r="F151" s="12">
        <v>1</v>
      </c>
      <c r="G151" s="12">
        <v>21</v>
      </c>
      <c r="H151" s="25" t="s">
        <v>8</v>
      </c>
      <c r="I151" s="12">
        <f t="shared" si="10"/>
        <v>14</v>
      </c>
      <c r="J151" s="12">
        <f t="shared" si="11"/>
        <v>35</v>
      </c>
      <c r="K151" s="24">
        <f t="shared" si="12"/>
        <v>0.6</v>
      </c>
      <c r="L151" s="24">
        <f t="shared" si="13"/>
        <v>0.66666666666666663</v>
      </c>
      <c r="M151" s="12">
        <f t="shared" si="14"/>
        <v>21</v>
      </c>
    </row>
    <row r="152" spans="1:13">
      <c r="A152" s="12">
        <v>57</v>
      </c>
      <c r="B152" s="12">
        <v>18</v>
      </c>
      <c r="C152" s="19" t="s">
        <v>11</v>
      </c>
      <c r="D152" s="12">
        <v>25</v>
      </c>
      <c r="E152" s="12">
        <v>40</v>
      </c>
      <c r="F152" s="12">
        <v>1</v>
      </c>
      <c r="G152" s="12">
        <v>30</v>
      </c>
      <c r="H152" s="25" t="s">
        <v>8</v>
      </c>
      <c r="I152" s="12">
        <f t="shared" si="10"/>
        <v>15</v>
      </c>
      <c r="J152" s="12">
        <f t="shared" si="11"/>
        <v>40</v>
      </c>
      <c r="K152" s="24">
        <f t="shared" si="12"/>
        <v>0.625</v>
      </c>
      <c r="L152" s="24">
        <f t="shared" si="13"/>
        <v>0.6</v>
      </c>
      <c r="M152" s="12">
        <f t="shared" si="14"/>
        <v>25</v>
      </c>
    </row>
    <row r="153" spans="1:13">
      <c r="A153" s="12">
        <v>57</v>
      </c>
      <c r="B153" s="12">
        <v>18</v>
      </c>
      <c r="C153" s="19" t="s">
        <v>19</v>
      </c>
      <c r="D153" s="12">
        <v>13</v>
      </c>
      <c r="E153" s="12">
        <v>22</v>
      </c>
      <c r="F153" s="12">
        <v>1</v>
      </c>
      <c r="G153" s="12">
        <v>10</v>
      </c>
      <c r="H153" s="25" t="s">
        <v>6</v>
      </c>
      <c r="I153" s="12">
        <f t="shared" si="10"/>
        <v>9</v>
      </c>
      <c r="J153" s="12">
        <f t="shared" si="11"/>
        <v>22</v>
      </c>
      <c r="K153" s="24">
        <f t="shared" si="12"/>
        <v>0.59090909090909094</v>
      </c>
      <c r="L153" s="24">
        <f t="shared" si="13"/>
        <v>0.69230769230769229</v>
      </c>
      <c r="M153" s="12">
        <f t="shared" si="14"/>
        <v>13</v>
      </c>
    </row>
    <row r="154" spans="1:13">
      <c r="A154" s="12">
        <v>57</v>
      </c>
      <c r="B154" s="12">
        <v>18</v>
      </c>
      <c r="C154" s="19" t="s">
        <v>12</v>
      </c>
      <c r="D154" s="12">
        <v>22</v>
      </c>
      <c r="E154" s="12">
        <v>36</v>
      </c>
      <c r="F154" s="12">
        <v>2</v>
      </c>
      <c r="G154" s="12">
        <v>7</v>
      </c>
      <c r="H154" s="25" t="s">
        <v>8</v>
      </c>
      <c r="I154" s="12">
        <f t="shared" si="10"/>
        <v>28</v>
      </c>
      <c r="J154" s="12">
        <f t="shared" si="11"/>
        <v>72</v>
      </c>
      <c r="K154" s="24">
        <f t="shared" si="12"/>
        <v>0.61111111111111116</v>
      </c>
      <c r="L154" s="24">
        <f t="shared" si="13"/>
        <v>0.63636363636363635</v>
      </c>
      <c r="M154" s="12">
        <f t="shared" si="14"/>
        <v>44</v>
      </c>
    </row>
    <row r="155" spans="1:13">
      <c r="A155" s="12">
        <v>58</v>
      </c>
      <c r="B155" s="12">
        <v>8</v>
      </c>
      <c r="C155" s="19" t="s">
        <v>19</v>
      </c>
      <c r="D155" s="12">
        <v>13</v>
      </c>
      <c r="E155" s="12">
        <v>22</v>
      </c>
      <c r="F155" s="12">
        <v>1</v>
      </c>
      <c r="G155" s="12">
        <v>17</v>
      </c>
      <c r="H155" s="25" t="s">
        <v>8</v>
      </c>
      <c r="I155" s="12">
        <f t="shared" si="10"/>
        <v>9</v>
      </c>
      <c r="J155" s="12">
        <f t="shared" si="11"/>
        <v>22</v>
      </c>
      <c r="K155" s="24">
        <f t="shared" si="12"/>
        <v>0.59090909090909094</v>
      </c>
      <c r="L155" s="24">
        <f t="shared" si="13"/>
        <v>0.69230769230769229</v>
      </c>
      <c r="M155" s="12">
        <f t="shared" si="14"/>
        <v>13</v>
      </c>
    </row>
    <row r="156" spans="1:13">
      <c r="A156" s="12">
        <v>58</v>
      </c>
      <c r="B156" s="12">
        <v>8</v>
      </c>
      <c r="C156" s="19" t="s">
        <v>21</v>
      </c>
      <c r="D156" s="12">
        <v>12</v>
      </c>
      <c r="E156" s="12">
        <v>20</v>
      </c>
      <c r="F156" s="12">
        <v>3</v>
      </c>
      <c r="G156" s="12">
        <v>56</v>
      </c>
      <c r="H156" s="25" t="s">
        <v>8</v>
      </c>
      <c r="I156" s="12">
        <f t="shared" si="10"/>
        <v>24</v>
      </c>
      <c r="J156" s="12">
        <f t="shared" si="11"/>
        <v>60</v>
      </c>
      <c r="K156" s="24">
        <f t="shared" si="12"/>
        <v>0.6</v>
      </c>
      <c r="L156" s="24">
        <f t="shared" si="13"/>
        <v>0.66666666666666663</v>
      </c>
      <c r="M156" s="12">
        <f t="shared" si="14"/>
        <v>36</v>
      </c>
    </row>
    <row r="157" spans="1:13">
      <c r="A157" s="12">
        <v>59</v>
      </c>
      <c r="B157" s="12">
        <v>8</v>
      </c>
      <c r="C157" s="19" t="s">
        <v>16</v>
      </c>
      <c r="D157" s="12">
        <v>11</v>
      </c>
      <c r="E157" s="12">
        <v>19</v>
      </c>
      <c r="F157" s="12">
        <v>2</v>
      </c>
      <c r="G157" s="12">
        <v>13</v>
      </c>
      <c r="H157" s="25" t="s">
        <v>6</v>
      </c>
      <c r="I157" s="12">
        <f t="shared" si="10"/>
        <v>16</v>
      </c>
      <c r="J157" s="12">
        <f t="shared" si="11"/>
        <v>38</v>
      </c>
      <c r="K157" s="24">
        <f t="shared" si="12"/>
        <v>0.57894736842105265</v>
      </c>
      <c r="L157" s="24">
        <f t="shared" si="13"/>
        <v>0.72727272727272729</v>
      </c>
      <c r="M157" s="12">
        <f t="shared" si="14"/>
        <v>22</v>
      </c>
    </row>
    <row r="158" spans="1:13">
      <c r="A158" s="12">
        <v>59</v>
      </c>
      <c r="B158" s="12">
        <v>8</v>
      </c>
      <c r="C158" s="19" t="s">
        <v>22</v>
      </c>
      <c r="D158" s="12">
        <v>14</v>
      </c>
      <c r="E158" s="12">
        <v>23</v>
      </c>
      <c r="F158" s="12">
        <v>2</v>
      </c>
      <c r="G158" s="12">
        <v>9</v>
      </c>
      <c r="H158" s="25" t="s">
        <v>6</v>
      </c>
      <c r="I158" s="12">
        <f t="shared" si="10"/>
        <v>18</v>
      </c>
      <c r="J158" s="12">
        <f t="shared" si="11"/>
        <v>46</v>
      </c>
      <c r="K158" s="24">
        <f t="shared" si="12"/>
        <v>0.60869565217391308</v>
      </c>
      <c r="L158" s="24">
        <f t="shared" si="13"/>
        <v>0.6428571428571429</v>
      </c>
      <c r="M158" s="12">
        <f t="shared" si="14"/>
        <v>28</v>
      </c>
    </row>
    <row r="159" spans="1:13">
      <c r="A159" s="12">
        <v>59</v>
      </c>
      <c r="B159" s="12">
        <v>8</v>
      </c>
      <c r="C159" s="19" t="s">
        <v>24</v>
      </c>
      <c r="D159" s="12">
        <v>10</v>
      </c>
      <c r="E159" s="12">
        <v>18</v>
      </c>
      <c r="F159" s="12">
        <v>2</v>
      </c>
      <c r="G159" s="12">
        <v>13</v>
      </c>
      <c r="H159" s="25" t="s">
        <v>8</v>
      </c>
      <c r="I159" s="12">
        <f t="shared" si="10"/>
        <v>16</v>
      </c>
      <c r="J159" s="12">
        <f t="shared" si="11"/>
        <v>36</v>
      </c>
      <c r="K159" s="24">
        <f t="shared" si="12"/>
        <v>0.55555555555555558</v>
      </c>
      <c r="L159" s="24">
        <f t="shared" si="13"/>
        <v>0.8</v>
      </c>
      <c r="M159" s="12">
        <f t="shared" si="14"/>
        <v>20</v>
      </c>
    </row>
    <row r="160" spans="1:13">
      <c r="A160" s="12">
        <v>59</v>
      </c>
      <c r="B160" s="12">
        <v>8</v>
      </c>
      <c r="C160" s="19" t="s">
        <v>11</v>
      </c>
      <c r="D160" s="12">
        <v>25</v>
      </c>
      <c r="E160" s="12">
        <v>40</v>
      </c>
      <c r="F160" s="12">
        <v>1</v>
      </c>
      <c r="G160" s="12">
        <v>13</v>
      </c>
      <c r="H160" s="25" t="s">
        <v>8</v>
      </c>
      <c r="I160" s="12">
        <f t="shared" si="10"/>
        <v>15</v>
      </c>
      <c r="J160" s="12">
        <f t="shared" si="11"/>
        <v>40</v>
      </c>
      <c r="K160" s="24">
        <f t="shared" si="12"/>
        <v>0.625</v>
      </c>
      <c r="L160" s="24">
        <f t="shared" si="13"/>
        <v>0.6</v>
      </c>
      <c r="M160" s="12">
        <f t="shared" si="14"/>
        <v>25</v>
      </c>
    </row>
    <row r="161" spans="1:13">
      <c r="A161" s="12">
        <v>60</v>
      </c>
      <c r="B161" s="12">
        <v>6</v>
      </c>
      <c r="C161" s="19" t="s">
        <v>24</v>
      </c>
      <c r="D161" s="12">
        <v>10</v>
      </c>
      <c r="E161" s="12">
        <v>18</v>
      </c>
      <c r="F161" s="12">
        <v>2</v>
      </c>
      <c r="G161" s="12">
        <v>23</v>
      </c>
      <c r="H161" s="25" t="s">
        <v>6</v>
      </c>
      <c r="I161" s="12">
        <f t="shared" si="10"/>
        <v>16</v>
      </c>
      <c r="J161" s="12">
        <f t="shared" si="11"/>
        <v>36</v>
      </c>
      <c r="K161" s="24">
        <f t="shared" si="12"/>
        <v>0.55555555555555558</v>
      </c>
      <c r="L161" s="24">
        <f t="shared" si="13"/>
        <v>0.8</v>
      </c>
      <c r="M161" s="12">
        <f t="shared" si="14"/>
        <v>20</v>
      </c>
    </row>
    <row r="162" spans="1:13">
      <c r="A162" s="12">
        <v>60</v>
      </c>
      <c r="B162" s="12">
        <v>6</v>
      </c>
      <c r="C162" s="19" t="s">
        <v>14</v>
      </c>
      <c r="D162" s="12">
        <v>20</v>
      </c>
      <c r="E162" s="12">
        <v>33</v>
      </c>
      <c r="F162" s="12">
        <v>2</v>
      </c>
      <c r="G162" s="12">
        <v>20</v>
      </c>
      <c r="H162" s="25" t="s">
        <v>8</v>
      </c>
      <c r="I162" s="12">
        <f t="shared" si="10"/>
        <v>26</v>
      </c>
      <c r="J162" s="12">
        <f t="shared" si="11"/>
        <v>66</v>
      </c>
      <c r="K162" s="24">
        <f t="shared" si="12"/>
        <v>0.60606060606060608</v>
      </c>
      <c r="L162" s="24">
        <f t="shared" si="13"/>
        <v>0.65</v>
      </c>
      <c r="M162" s="12">
        <f t="shared" si="14"/>
        <v>40</v>
      </c>
    </row>
    <row r="163" spans="1:13">
      <c r="A163" s="12">
        <v>61</v>
      </c>
      <c r="B163" s="12">
        <v>10</v>
      </c>
      <c r="C163" s="19" t="s">
        <v>11</v>
      </c>
      <c r="D163" s="12">
        <v>25</v>
      </c>
      <c r="E163" s="12">
        <v>40</v>
      </c>
      <c r="F163" s="12">
        <v>2</v>
      </c>
      <c r="G163" s="12">
        <v>56</v>
      </c>
      <c r="H163" s="25" t="s">
        <v>6</v>
      </c>
      <c r="I163" s="12">
        <f t="shared" si="10"/>
        <v>30</v>
      </c>
      <c r="J163" s="12">
        <f t="shared" si="11"/>
        <v>80</v>
      </c>
      <c r="K163" s="24">
        <f t="shared" si="12"/>
        <v>0.625</v>
      </c>
      <c r="L163" s="24">
        <f t="shared" si="13"/>
        <v>0.6</v>
      </c>
      <c r="M163" s="12">
        <f t="shared" si="14"/>
        <v>50</v>
      </c>
    </row>
    <row r="164" spans="1:13">
      <c r="A164" s="12">
        <v>61</v>
      </c>
      <c r="B164" s="12">
        <v>10</v>
      </c>
      <c r="C164" s="19" t="s">
        <v>24</v>
      </c>
      <c r="D164" s="12">
        <v>10</v>
      </c>
      <c r="E164" s="12">
        <v>18</v>
      </c>
      <c r="F164" s="12">
        <v>1</v>
      </c>
      <c r="G164" s="12">
        <v>39</v>
      </c>
      <c r="H164" s="25" t="s">
        <v>8</v>
      </c>
      <c r="I164" s="12">
        <f t="shared" si="10"/>
        <v>8</v>
      </c>
      <c r="J164" s="12">
        <f t="shared" si="11"/>
        <v>18</v>
      </c>
      <c r="K164" s="24">
        <f t="shared" si="12"/>
        <v>0.55555555555555558</v>
      </c>
      <c r="L164" s="24">
        <f t="shared" si="13"/>
        <v>0.8</v>
      </c>
      <c r="M164" s="12">
        <f t="shared" si="14"/>
        <v>10</v>
      </c>
    </row>
    <row r="165" spans="1:13">
      <c r="A165" s="12">
        <v>61</v>
      </c>
      <c r="B165" s="12">
        <v>10</v>
      </c>
      <c r="C165" s="19" t="s">
        <v>7</v>
      </c>
      <c r="D165" s="12">
        <v>18</v>
      </c>
      <c r="E165" s="12">
        <v>30</v>
      </c>
      <c r="F165" s="12">
        <v>2</v>
      </c>
      <c r="G165" s="12">
        <v>13</v>
      </c>
      <c r="H165" s="25" t="s">
        <v>6</v>
      </c>
      <c r="I165" s="12">
        <f t="shared" si="10"/>
        <v>24</v>
      </c>
      <c r="J165" s="12">
        <f t="shared" si="11"/>
        <v>60</v>
      </c>
      <c r="K165" s="24">
        <f t="shared" si="12"/>
        <v>0.6</v>
      </c>
      <c r="L165" s="24">
        <f t="shared" si="13"/>
        <v>0.66666666666666663</v>
      </c>
      <c r="M165" s="12">
        <f t="shared" si="14"/>
        <v>36</v>
      </c>
    </row>
    <row r="166" spans="1:13">
      <c r="A166" s="12">
        <v>61</v>
      </c>
      <c r="B166" s="12">
        <v>10</v>
      </c>
      <c r="C166" s="19" t="s">
        <v>15</v>
      </c>
      <c r="D166" s="12">
        <v>16</v>
      </c>
      <c r="E166" s="12">
        <v>28</v>
      </c>
      <c r="F166" s="12">
        <v>3</v>
      </c>
      <c r="G166" s="12">
        <v>51</v>
      </c>
      <c r="H166" s="25" t="s">
        <v>8</v>
      </c>
      <c r="I166" s="12">
        <f t="shared" si="10"/>
        <v>36</v>
      </c>
      <c r="J166" s="12">
        <f t="shared" si="11"/>
        <v>84</v>
      </c>
      <c r="K166" s="24">
        <f t="shared" si="12"/>
        <v>0.5714285714285714</v>
      </c>
      <c r="L166" s="24">
        <f t="shared" si="13"/>
        <v>0.75</v>
      </c>
      <c r="M166" s="12">
        <f t="shared" si="14"/>
        <v>48</v>
      </c>
    </row>
    <row r="167" spans="1:13">
      <c r="A167" s="12">
        <v>62</v>
      </c>
      <c r="B167" s="12">
        <v>2</v>
      </c>
      <c r="C167" s="19" t="s">
        <v>7</v>
      </c>
      <c r="D167" s="12">
        <v>18</v>
      </c>
      <c r="E167" s="12">
        <v>30</v>
      </c>
      <c r="F167" s="12">
        <v>2</v>
      </c>
      <c r="G167" s="12">
        <v>59</v>
      </c>
      <c r="H167" s="25" t="s">
        <v>8</v>
      </c>
      <c r="I167" s="12">
        <f t="shared" si="10"/>
        <v>24</v>
      </c>
      <c r="J167" s="12">
        <f t="shared" si="11"/>
        <v>60</v>
      </c>
      <c r="K167" s="24">
        <f t="shared" si="12"/>
        <v>0.6</v>
      </c>
      <c r="L167" s="24">
        <f t="shared" si="13"/>
        <v>0.66666666666666663</v>
      </c>
      <c r="M167" s="12">
        <f t="shared" si="14"/>
        <v>36</v>
      </c>
    </row>
    <row r="168" spans="1:13">
      <c r="A168" s="12">
        <v>62</v>
      </c>
      <c r="B168" s="12">
        <v>2</v>
      </c>
      <c r="C168" s="19" t="s">
        <v>16</v>
      </c>
      <c r="D168" s="12">
        <v>11</v>
      </c>
      <c r="E168" s="12">
        <v>19</v>
      </c>
      <c r="F168" s="12">
        <v>3</v>
      </c>
      <c r="G168" s="12">
        <v>46</v>
      </c>
      <c r="H168" s="25" t="s">
        <v>8</v>
      </c>
      <c r="I168" s="12">
        <f t="shared" si="10"/>
        <v>24</v>
      </c>
      <c r="J168" s="12">
        <f t="shared" si="11"/>
        <v>57</v>
      </c>
      <c r="K168" s="24">
        <f t="shared" si="12"/>
        <v>0.57894736842105265</v>
      </c>
      <c r="L168" s="24">
        <f t="shared" si="13"/>
        <v>0.72727272727272729</v>
      </c>
      <c r="M168" s="12">
        <f t="shared" si="14"/>
        <v>33</v>
      </c>
    </row>
    <row r="169" spans="1:13">
      <c r="A169" s="12">
        <v>62</v>
      </c>
      <c r="B169" s="12">
        <v>2</v>
      </c>
      <c r="C169" s="19" t="s">
        <v>9</v>
      </c>
      <c r="D169" s="12">
        <v>19</v>
      </c>
      <c r="E169" s="12">
        <v>31</v>
      </c>
      <c r="F169" s="12">
        <v>1</v>
      </c>
      <c r="G169" s="12">
        <v>50</v>
      </c>
      <c r="H169" s="25" t="s">
        <v>8</v>
      </c>
      <c r="I169" s="12">
        <f t="shared" si="10"/>
        <v>12</v>
      </c>
      <c r="J169" s="12">
        <f t="shared" si="11"/>
        <v>31</v>
      </c>
      <c r="K169" s="24">
        <f t="shared" si="12"/>
        <v>0.61290322580645162</v>
      </c>
      <c r="L169" s="24">
        <f t="shared" si="13"/>
        <v>0.63157894736842102</v>
      </c>
      <c r="M169" s="12">
        <f t="shared" si="14"/>
        <v>19</v>
      </c>
    </row>
    <row r="170" spans="1:13">
      <c r="A170" s="12">
        <v>63</v>
      </c>
      <c r="B170" s="12">
        <v>17</v>
      </c>
      <c r="C170" s="19" t="s">
        <v>21</v>
      </c>
      <c r="D170" s="12">
        <v>12</v>
      </c>
      <c r="E170" s="12">
        <v>20</v>
      </c>
      <c r="F170" s="12">
        <v>1</v>
      </c>
      <c r="G170" s="12">
        <v>10</v>
      </c>
      <c r="H170" s="25" t="s">
        <v>8</v>
      </c>
      <c r="I170" s="12">
        <f t="shared" si="10"/>
        <v>8</v>
      </c>
      <c r="J170" s="12">
        <f t="shared" si="11"/>
        <v>20</v>
      </c>
      <c r="K170" s="24">
        <f t="shared" si="12"/>
        <v>0.6</v>
      </c>
      <c r="L170" s="24">
        <f t="shared" si="13"/>
        <v>0.66666666666666663</v>
      </c>
      <c r="M170" s="12">
        <f t="shared" si="14"/>
        <v>12</v>
      </c>
    </row>
    <row r="171" spans="1:13">
      <c r="A171" s="12">
        <v>63</v>
      </c>
      <c r="B171" s="12">
        <v>17</v>
      </c>
      <c r="C171" s="19" t="s">
        <v>17</v>
      </c>
      <c r="D171" s="12">
        <v>21</v>
      </c>
      <c r="E171" s="12">
        <v>35</v>
      </c>
      <c r="F171" s="12">
        <v>1</v>
      </c>
      <c r="G171" s="12">
        <v>20</v>
      </c>
      <c r="H171" s="25" t="s">
        <v>6</v>
      </c>
      <c r="I171" s="12">
        <f t="shared" si="10"/>
        <v>14</v>
      </c>
      <c r="J171" s="12">
        <f t="shared" si="11"/>
        <v>35</v>
      </c>
      <c r="K171" s="24">
        <f t="shared" si="12"/>
        <v>0.6</v>
      </c>
      <c r="L171" s="24">
        <f t="shared" si="13"/>
        <v>0.66666666666666663</v>
      </c>
      <c r="M171" s="12">
        <f t="shared" si="14"/>
        <v>21</v>
      </c>
    </row>
    <row r="172" spans="1:13">
      <c r="A172" s="12">
        <v>64</v>
      </c>
      <c r="B172" s="12">
        <v>3</v>
      </c>
      <c r="C172" s="19" t="s">
        <v>21</v>
      </c>
      <c r="D172" s="12">
        <v>12</v>
      </c>
      <c r="E172" s="12">
        <v>20</v>
      </c>
      <c r="F172" s="12">
        <v>3</v>
      </c>
      <c r="G172" s="12">
        <v>25</v>
      </c>
      <c r="H172" s="25" t="s">
        <v>6</v>
      </c>
      <c r="I172" s="12">
        <f t="shared" si="10"/>
        <v>24</v>
      </c>
      <c r="J172" s="12">
        <f t="shared" si="11"/>
        <v>60</v>
      </c>
      <c r="K172" s="24">
        <f t="shared" si="12"/>
        <v>0.6</v>
      </c>
      <c r="L172" s="24">
        <f t="shared" si="13"/>
        <v>0.66666666666666663</v>
      </c>
      <c r="M172" s="12">
        <f t="shared" si="14"/>
        <v>36</v>
      </c>
    </row>
    <row r="173" spans="1:13">
      <c r="A173" s="12">
        <v>64</v>
      </c>
      <c r="B173" s="12">
        <v>3</v>
      </c>
      <c r="C173" s="19" t="s">
        <v>11</v>
      </c>
      <c r="D173" s="12">
        <v>25</v>
      </c>
      <c r="E173" s="12">
        <v>40</v>
      </c>
      <c r="F173" s="12">
        <v>3</v>
      </c>
      <c r="G173" s="12">
        <v>47</v>
      </c>
      <c r="H173" s="25" t="s">
        <v>8</v>
      </c>
      <c r="I173" s="12">
        <f t="shared" si="10"/>
        <v>45</v>
      </c>
      <c r="J173" s="12">
        <f t="shared" si="11"/>
        <v>120</v>
      </c>
      <c r="K173" s="24">
        <f t="shared" si="12"/>
        <v>0.625</v>
      </c>
      <c r="L173" s="24">
        <f t="shared" si="13"/>
        <v>0.6</v>
      </c>
      <c r="M173" s="12">
        <f t="shared" si="14"/>
        <v>75</v>
      </c>
    </row>
    <row r="174" spans="1:13">
      <c r="A174" s="12">
        <v>64</v>
      </c>
      <c r="B174" s="12">
        <v>3</v>
      </c>
      <c r="C174" s="19" t="s">
        <v>12</v>
      </c>
      <c r="D174" s="12">
        <v>22</v>
      </c>
      <c r="E174" s="12">
        <v>36</v>
      </c>
      <c r="F174" s="12">
        <v>3</v>
      </c>
      <c r="G174" s="12">
        <v>10</v>
      </c>
      <c r="H174" s="25" t="s">
        <v>6</v>
      </c>
      <c r="I174" s="12">
        <f t="shared" si="10"/>
        <v>42</v>
      </c>
      <c r="J174" s="12">
        <f t="shared" si="11"/>
        <v>108</v>
      </c>
      <c r="K174" s="24">
        <f t="shared" si="12"/>
        <v>0.61111111111111116</v>
      </c>
      <c r="L174" s="24">
        <f t="shared" si="13"/>
        <v>0.63636363636363635</v>
      </c>
      <c r="M174" s="12">
        <f t="shared" si="14"/>
        <v>66</v>
      </c>
    </row>
    <row r="175" spans="1:13">
      <c r="A175" s="12">
        <v>65</v>
      </c>
      <c r="B175" s="12">
        <v>5</v>
      </c>
      <c r="C175" s="19" t="s">
        <v>15</v>
      </c>
      <c r="D175" s="12">
        <v>16</v>
      </c>
      <c r="E175" s="12">
        <v>28</v>
      </c>
      <c r="F175" s="12">
        <v>1</v>
      </c>
      <c r="G175" s="12">
        <v>32</v>
      </c>
      <c r="H175" s="25" t="s">
        <v>8</v>
      </c>
      <c r="I175" s="12">
        <f t="shared" si="10"/>
        <v>12</v>
      </c>
      <c r="J175" s="12">
        <f t="shared" si="11"/>
        <v>28</v>
      </c>
      <c r="K175" s="24">
        <f t="shared" si="12"/>
        <v>0.5714285714285714</v>
      </c>
      <c r="L175" s="24">
        <f t="shared" si="13"/>
        <v>0.75</v>
      </c>
      <c r="M175" s="12">
        <f t="shared" si="14"/>
        <v>16</v>
      </c>
    </row>
    <row r="176" spans="1:13">
      <c r="A176" s="12">
        <v>65</v>
      </c>
      <c r="B176" s="12">
        <v>5</v>
      </c>
      <c r="C176" s="19" t="s">
        <v>9</v>
      </c>
      <c r="D176" s="12">
        <v>19</v>
      </c>
      <c r="E176" s="12">
        <v>31</v>
      </c>
      <c r="F176" s="12">
        <v>1</v>
      </c>
      <c r="G176" s="12">
        <v>55</v>
      </c>
      <c r="H176" s="25" t="s">
        <v>8</v>
      </c>
      <c r="I176" s="12">
        <f t="shared" si="10"/>
        <v>12</v>
      </c>
      <c r="J176" s="12">
        <f t="shared" si="11"/>
        <v>31</v>
      </c>
      <c r="K176" s="24">
        <f t="shared" si="12"/>
        <v>0.61290322580645162</v>
      </c>
      <c r="L176" s="24">
        <f t="shared" si="13"/>
        <v>0.63157894736842102</v>
      </c>
      <c r="M176" s="12">
        <f t="shared" si="14"/>
        <v>19</v>
      </c>
    </row>
    <row r="177" spans="1:13">
      <c r="A177" s="12">
        <v>65</v>
      </c>
      <c r="B177" s="12">
        <v>5</v>
      </c>
      <c r="C177" s="19" t="s">
        <v>16</v>
      </c>
      <c r="D177" s="12">
        <v>11</v>
      </c>
      <c r="E177" s="12">
        <v>19</v>
      </c>
      <c r="F177" s="12">
        <v>3</v>
      </c>
      <c r="G177" s="12">
        <v>51</v>
      </c>
      <c r="H177" s="25" t="s">
        <v>6</v>
      </c>
      <c r="I177" s="12">
        <f t="shared" si="10"/>
        <v>24</v>
      </c>
      <c r="J177" s="12">
        <f t="shared" si="11"/>
        <v>57</v>
      </c>
      <c r="K177" s="24">
        <f t="shared" si="12"/>
        <v>0.57894736842105265</v>
      </c>
      <c r="L177" s="24">
        <f t="shared" si="13"/>
        <v>0.72727272727272729</v>
      </c>
      <c r="M177" s="12">
        <f t="shared" si="14"/>
        <v>33</v>
      </c>
    </row>
    <row r="178" spans="1:13">
      <c r="A178" s="12">
        <v>65</v>
      </c>
      <c r="B178" s="12">
        <v>5</v>
      </c>
      <c r="C178" s="19" t="s">
        <v>11</v>
      </c>
      <c r="D178" s="12">
        <v>25</v>
      </c>
      <c r="E178" s="12">
        <v>40</v>
      </c>
      <c r="F178" s="12">
        <v>2</v>
      </c>
      <c r="G178" s="12">
        <v>17</v>
      </c>
      <c r="H178" s="25" t="s">
        <v>6</v>
      </c>
      <c r="I178" s="12">
        <f t="shared" si="10"/>
        <v>30</v>
      </c>
      <c r="J178" s="12">
        <f t="shared" si="11"/>
        <v>80</v>
      </c>
      <c r="K178" s="24">
        <f t="shared" si="12"/>
        <v>0.625</v>
      </c>
      <c r="L178" s="24">
        <f t="shared" si="13"/>
        <v>0.6</v>
      </c>
      <c r="M178" s="12">
        <f t="shared" si="14"/>
        <v>50</v>
      </c>
    </row>
    <row r="179" spans="1:13">
      <c r="A179" s="12">
        <v>66</v>
      </c>
      <c r="B179" s="12">
        <v>18</v>
      </c>
      <c r="C179" s="19" t="s">
        <v>12</v>
      </c>
      <c r="D179" s="12">
        <v>22</v>
      </c>
      <c r="E179" s="12">
        <v>36</v>
      </c>
      <c r="F179" s="12">
        <v>1</v>
      </c>
      <c r="G179" s="12">
        <v>29</v>
      </c>
      <c r="H179" s="25" t="s">
        <v>6</v>
      </c>
      <c r="I179" s="12">
        <f t="shared" si="10"/>
        <v>14</v>
      </c>
      <c r="J179" s="12">
        <f t="shared" si="11"/>
        <v>36</v>
      </c>
      <c r="K179" s="24">
        <f t="shared" si="12"/>
        <v>0.61111111111111116</v>
      </c>
      <c r="L179" s="24">
        <f t="shared" si="13"/>
        <v>0.63636363636363635</v>
      </c>
      <c r="M179" s="12">
        <f t="shared" si="14"/>
        <v>22</v>
      </c>
    </row>
    <row r="180" spans="1:13">
      <c r="A180" s="12">
        <v>66</v>
      </c>
      <c r="B180" s="12">
        <v>18</v>
      </c>
      <c r="C180" s="19" t="s">
        <v>11</v>
      </c>
      <c r="D180" s="12">
        <v>25</v>
      </c>
      <c r="E180" s="12">
        <v>40</v>
      </c>
      <c r="F180" s="12">
        <v>3</v>
      </c>
      <c r="G180" s="12">
        <v>30</v>
      </c>
      <c r="H180" s="25" t="s">
        <v>6</v>
      </c>
      <c r="I180" s="12">
        <f t="shared" si="10"/>
        <v>45</v>
      </c>
      <c r="J180" s="12">
        <f t="shared" si="11"/>
        <v>120</v>
      </c>
      <c r="K180" s="24">
        <f t="shared" si="12"/>
        <v>0.625</v>
      </c>
      <c r="L180" s="24">
        <f t="shared" si="13"/>
        <v>0.6</v>
      </c>
      <c r="M180" s="12">
        <f t="shared" si="14"/>
        <v>75</v>
      </c>
    </row>
    <row r="181" spans="1:13">
      <c r="A181" s="12">
        <v>66</v>
      </c>
      <c r="B181" s="12">
        <v>18</v>
      </c>
      <c r="C181" s="19" t="s">
        <v>24</v>
      </c>
      <c r="D181" s="12">
        <v>10</v>
      </c>
      <c r="E181" s="12">
        <v>18</v>
      </c>
      <c r="F181" s="12">
        <v>3</v>
      </c>
      <c r="G181" s="12">
        <v>55</v>
      </c>
      <c r="H181" s="25" t="s">
        <v>8</v>
      </c>
      <c r="I181" s="12">
        <f t="shared" si="10"/>
        <v>24</v>
      </c>
      <c r="J181" s="12">
        <f t="shared" si="11"/>
        <v>54</v>
      </c>
      <c r="K181" s="24">
        <f t="shared" si="12"/>
        <v>0.55555555555555558</v>
      </c>
      <c r="L181" s="24">
        <f t="shared" si="13"/>
        <v>0.8</v>
      </c>
      <c r="M181" s="12">
        <f t="shared" si="14"/>
        <v>30</v>
      </c>
    </row>
    <row r="182" spans="1:13">
      <c r="A182" s="12">
        <v>67</v>
      </c>
      <c r="B182" s="12">
        <v>2</v>
      </c>
      <c r="C182" s="19" t="s">
        <v>11</v>
      </c>
      <c r="D182" s="12">
        <v>25</v>
      </c>
      <c r="E182" s="12">
        <v>40</v>
      </c>
      <c r="F182" s="12">
        <v>1</v>
      </c>
      <c r="G182" s="12">
        <v>22</v>
      </c>
      <c r="H182" s="25" t="s">
        <v>6</v>
      </c>
      <c r="I182" s="12">
        <f t="shared" si="10"/>
        <v>15</v>
      </c>
      <c r="J182" s="12">
        <f t="shared" si="11"/>
        <v>40</v>
      </c>
      <c r="K182" s="24">
        <f t="shared" si="12"/>
        <v>0.625</v>
      </c>
      <c r="L182" s="24">
        <f t="shared" si="13"/>
        <v>0.6</v>
      </c>
      <c r="M182" s="12">
        <f t="shared" si="14"/>
        <v>25</v>
      </c>
    </row>
    <row r="183" spans="1:13">
      <c r="A183" s="12">
        <v>67</v>
      </c>
      <c r="B183" s="12">
        <v>2</v>
      </c>
      <c r="C183" s="19" t="s">
        <v>12</v>
      </c>
      <c r="D183" s="12">
        <v>22</v>
      </c>
      <c r="E183" s="12">
        <v>36</v>
      </c>
      <c r="F183" s="12">
        <v>3</v>
      </c>
      <c r="G183" s="12">
        <v>59</v>
      </c>
      <c r="H183" s="25" t="s">
        <v>8</v>
      </c>
      <c r="I183" s="12">
        <f t="shared" si="10"/>
        <v>42</v>
      </c>
      <c r="J183" s="12">
        <f t="shared" si="11"/>
        <v>108</v>
      </c>
      <c r="K183" s="24">
        <f t="shared" si="12"/>
        <v>0.61111111111111116</v>
      </c>
      <c r="L183" s="24">
        <f t="shared" si="13"/>
        <v>0.63636363636363635</v>
      </c>
      <c r="M183" s="12">
        <f t="shared" si="14"/>
        <v>66</v>
      </c>
    </row>
    <row r="184" spans="1:13">
      <c r="A184" s="12">
        <v>67</v>
      </c>
      <c r="B184" s="12">
        <v>2</v>
      </c>
      <c r="C184" s="19" t="s">
        <v>25</v>
      </c>
      <c r="D184" s="12">
        <v>15</v>
      </c>
      <c r="E184" s="12">
        <v>26</v>
      </c>
      <c r="F184" s="12">
        <v>3</v>
      </c>
      <c r="G184" s="12">
        <v>15</v>
      </c>
      <c r="H184" s="25" t="s">
        <v>8</v>
      </c>
      <c r="I184" s="12">
        <f t="shared" si="10"/>
        <v>33</v>
      </c>
      <c r="J184" s="12">
        <f t="shared" si="11"/>
        <v>78</v>
      </c>
      <c r="K184" s="24">
        <f t="shared" si="12"/>
        <v>0.57692307692307687</v>
      </c>
      <c r="L184" s="24">
        <f t="shared" si="13"/>
        <v>0.73333333333333328</v>
      </c>
      <c r="M184" s="12">
        <f t="shared" si="14"/>
        <v>45</v>
      </c>
    </row>
    <row r="185" spans="1:13">
      <c r="A185" s="12">
        <v>67</v>
      </c>
      <c r="B185" s="12">
        <v>2</v>
      </c>
      <c r="C185" s="19" t="s">
        <v>7</v>
      </c>
      <c r="D185" s="12">
        <v>18</v>
      </c>
      <c r="E185" s="12">
        <v>30</v>
      </c>
      <c r="F185" s="12">
        <v>1</v>
      </c>
      <c r="G185" s="12">
        <v>35</v>
      </c>
      <c r="H185" s="25" t="s">
        <v>8</v>
      </c>
      <c r="I185" s="12">
        <f t="shared" si="10"/>
        <v>12</v>
      </c>
      <c r="J185" s="12">
        <f t="shared" si="11"/>
        <v>30</v>
      </c>
      <c r="K185" s="24">
        <f t="shared" si="12"/>
        <v>0.6</v>
      </c>
      <c r="L185" s="24">
        <f t="shared" si="13"/>
        <v>0.66666666666666663</v>
      </c>
      <c r="M185" s="12">
        <f t="shared" si="14"/>
        <v>18</v>
      </c>
    </row>
    <row r="186" spans="1:13">
      <c r="A186" s="12">
        <v>68</v>
      </c>
      <c r="B186" s="12">
        <v>8</v>
      </c>
      <c r="C186" s="19" t="s">
        <v>22</v>
      </c>
      <c r="D186" s="12">
        <v>14</v>
      </c>
      <c r="E186" s="12">
        <v>23</v>
      </c>
      <c r="F186" s="12">
        <v>3</v>
      </c>
      <c r="G186" s="12">
        <v>43</v>
      </c>
      <c r="H186" s="25" t="s">
        <v>6</v>
      </c>
      <c r="I186" s="12">
        <f t="shared" si="10"/>
        <v>27</v>
      </c>
      <c r="J186" s="12">
        <f t="shared" si="11"/>
        <v>69</v>
      </c>
      <c r="K186" s="24">
        <f t="shared" si="12"/>
        <v>0.60869565217391308</v>
      </c>
      <c r="L186" s="24">
        <f t="shared" si="13"/>
        <v>0.6428571428571429</v>
      </c>
      <c r="M186" s="12">
        <f t="shared" si="14"/>
        <v>42</v>
      </c>
    </row>
    <row r="187" spans="1:13">
      <c r="A187" s="12">
        <v>68</v>
      </c>
      <c r="B187" s="12">
        <v>8</v>
      </c>
      <c r="C187" s="19" t="s">
        <v>15</v>
      </c>
      <c r="D187" s="12">
        <v>16</v>
      </c>
      <c r="E187" s="12">
        <v>28</v>
      </c>
      <c r="F187" s="12">
        <v>1</v>
      </c>
      <c r="G187" s="12">
        <v>19</v>
      </c>
      <c r="H187" s="25" t="s">
        <v>8</v>
      </c>
      <c r="I187" s="12">
        <f t="shared" si="10"/>
        <v>12</v>
      </c>
      <c r="J187" s="12">
        <f t="shared" si="11"/>
        <v>28</v>
      </c>
      <c r="K187" s="24">
        <f t="shared" si="12"/>
        <v>0.5714285714285714</v>
      </c>
      <c r="L187" s="24">
        <f t="shared" si="13"/>
        <v>0.75</v>
      </c>
      <c r="M187" s="12">
        <f t="shared" si="14"/>
        <v>16</v>
      </c>
    </row>
    <row r="188" spans="1:13">
      <c r="A188" s="12">
        <v>68</v>
      </c>
      <c r="B188" s="12">
        <v>8</v>
      </c>
      <c r="C188" s="19" t="s">
        <v>18</v>
      </c>
      <c r="D188" s="12">
        <v>19</v>
      </c>
      <c r="E188" s="12">
        <v>32</v>
      </c>
      <c r="F188" s="12">
        <v>3</v>
      </c>
      <c r="G188" s="12">
        <v>57</v>
      </c>
      <c r="H188" s="25" t="s">
        <v>8</v>
      </c>
      <c r="I188" s="12">
        <f t="shared" si="10"/>
        <v>39</v>
      </c>
      <c r="J188" s="12">
        <f t="shared" si="11"/>
        <v>96</v>
      </c>
      <c r="K188" s="24">
        <f t="shared" si="12"/>
        <v>0.59375</v>
      </c>
      <c r="L188" s="24">
        <f t="shared" si="13"/>
        <v>0.68421052631578949</v>
      </c>
      <c r="M188" s="12">
        <f t="shared" si="14"/>
        <v>57</v>
      </c>
    </row>
    <row r="189" spans="1:13">
      <c r="A189" s="12">
        <v>68</v>
      </c>
      <c r="B189" s="12">
        <v>8</v>
      </c>
      <c r="C189" s="19" t="s">
        <v>26</v>
      </c>
      <c r="D189" s="12">
        <v>15</v>
      </c>
      <c r="E189" s="12">
        <v>25</v>
      </c>
      <c r="F189" s="12">
        <v>1</v>
      </c>
      <c r="G189" s="12">
        <v>26</v>
      </c>
      <c r="H189" s="25" t="s">
        <v>8</v>
      </c>
      <c r="I189" s="12">
        <f t="shared" si="10"/>
        <v>10</v>
      </c>
      <c r="J189" s="12">
        <f t="shared" si="11"/>
        <v>25</v>
      </c>
      <c r="K189" s="24">
        <f t="shared" si="12"/>
        <v>0.6</v>
      </c>
      <c r="L189" s="24">
        <f t="shared" si="13"/>
        <v>0.66666666666666663</v>
      </c>
      <c r="M189" s="12">
        <f t="shared" si="14"/>
        <v>15</v>
      </c>
    </row>
    <row r="190" spans="1:13">
      <c r="A190" s="12">
        <v>69</v>
      </c>
      <c r="B190" s="12">
        <v>5</v>
      </c>
      <c r="C190" s="19" t="s">
        <v>23</v>
      </c>
      <c r="D190" s="12">
        <v>13</v>
      </c>
      <c r="E190" s="12">
        <v>21</v>
      </c>
      <c r="F190" s="12">
        <v>3</v>
      </c>
      <c r="G190" s="12">
        <v>20</v>
      </c>
      <c r="H190" s="25" t="s">
        <v>6</v>
      </c>
      <c r="I190" s="12">
        <f t="shared" si="10"/>
        <v>24</v>
      </c>
      <c r="J190" s="12">
        <f t="shared" si="11"/>
        <v>63</v>
      </c>
      <c r="K190" s="24">
        <f t="shared" si="12"/>
        <v>0.61904761904761907</v>
      </c>
      <c r="L190" s="24">
        <f t="shared" si="13"/>
        <v>0.61538461538461542</v>
      </c>
      <c r="M190" s="12">
        <f t="shared" si="14"/>
        <v>39</v>
      </c>
    </row>
    <row r="191" spans="1:13">
      <c r="A191" s="12">
        <v>69</v>
      </c>
      <c r="B191" s="12">
        <v>5</v>
      </c>
      <c r="C191" s="19" t="s">
        <v>5</v>
      </c>
      <c r="D191" s="12">
        <v>14</v>
      </c>
      <c r="E191" s="12">
        <v>24</v>
      </c>
      <c r="F191" s="12">
        <v>3</v>
      </c>
      <c r="G191" s="12">
        <v>48</v>
      </c>
      <c r="H191" s="25" t="s">
        <v>8</v>
      </c>
      <c r="I191" s="12">
        <f t="shared" si="10"/>
        <v>30</v>
      </c>
      <c r="J191" s="12">
        <f t="shared" si="11"/>
        <v>72</v>
      </c>
      <c r="K191" s="24">
        <f t="shared" si="12"/>
        <v>0.58333333333333337</v>
      </c>
      <c r="L191" s="24">
        <f t="shared" si="13"/>
        <v>0.7142857142857143</v>
      </c>
      <c r="M191" s="12">
        <f t="shared" si="14"/>
        <v>42</v>
      </c>
    </row>
    <row r="192" spans="1:13">
      <c r="A192" s="12">
        <v>69</v>
      </c>
      <c r="B192" s="12">
        <v>5</v>
      </c>
      <c r="C192" s="19" t="s">
        <v>14</v>
      </c>
      <c r="D192" s="12">
        <v>20</v>
      </c>
      <c r="E192" s="12">
        <v>33</v>
      </c>
      <c r="F192" s="12">
        <v>3</v>
      </c>
      <c r="G192" s="12">
        <v>24</v>
      </c>
      <c r="H192" s="25" t="s">
        <v>8</v>
      </c>
      <c r="I192" s="12">
        <f t="shared" si="10"/>
        <v>39</v>
      </c>
      <c r="J192" s="12">
        <f t="shared" si="11"/>
        <v>99</v>
      </c>
      <c r="K192" s="24">
        <f t="shared" si="12"/>
        <v>0.60606060606060608</v>
      </c>
      <c r="L192" s="24">
        <f t="shared" si="13"/>
        <v>0.65</v>
      </c>
      <c r="M192" s="12">
        <f t="shared" si="14"/>
        <v>60</v>
      </c>
    </row>
    <row r="193" spans="1:13">
      <c r="A193" s="12">
        <v>70</v>
      </c>
      <c r="B193" s="12">
        <v>17</v>
      </c>
      <c r="C193" s="19" t="s">
        <v>26</v>
      </c>
      <c r="D193" s="12">
        <v>15</v>
      </c>
      <c r="E193" s="12">
        <v>25</v>
      </c>
      <c r="F193" s="12">
        <v>2</v>
      </c>
      <c r="G193" s="12">
        <v>19</v>
      </c>
      <c r="H193" s="25" t="s">
        <v>8</v>
      </c>
      <c r="I193" s="12">
        <f t="shared" si="10"/>
        <v>20</v>
      </c>
      <c r="J193" s="12">
        <f t="shared" si="11"/>
        <v>50</v>
      </c>
      <c r="K193" s="24">
        <f t="shared" si="12"/>
        <v>0.6</v>
      </c>
      <c r="L193" s="24">
        <f t="shared" si="13"/>
        <v>0.66666666666666663</v>
      </c>
      <c r="M193" s="12">
        <f t="shared" si="14"/>
        <v>30</v>
      </c>
    </row>
    <row r="194" spans="1:13">
      <c r="A194" s="12">
        <v>70</v>
      </c>
      <c r="B194" s="12">
        <v>17</v>
      </c>
      <c r="C194" s="19" t="s">
        <v>20</v>
      </c>
      <c r="D194" s="12">
        <v>20</v>
      </c>
      <c r="E194" s="12">
        <v>34</v>
      </c>
      <c r="F194" s="12">
        <v>2</v>
      </c>
      <c r="G194" s="12">
        <v>21</v>
      </c>
      <c r="H194" s="25" t="s">
        <v>8</v>
      </c>
      <c r="I194" s="12">
        <f t="shared" si="10"/>
        <v>28</v>
      </c>
      <c r="J194" s="12">
        <f t="shared" si="11"/>
        <v>68</v>
      </c>
      <c r="K194" s="24">
        <f t="shared" si="12"/>
        <v>0.58823529411764708</v>
      </c>
      <c r="L194" s="24">
        <f t="shared" si="13"/>
        <v>0.7</v>
      </c>
      <c r="M194" s="12">
        <f t="shared" si="14"/>
        <v>40</v>
      </c>
    </row>
    <row r="195" spans="1:13">
      <c r="A195" s="12">
        <v>71</v>
      </c>
      <c r="B195" s="12">
        <v>18</v>
      </c>
      <c r="C195" s="19" t="s">
        <v>7</v>
      </c>
      <c r="D195" s="12">
        <v>18</v>
      </c>
      <c r="E195" s="12">
        <v>30</v>
      </c>
      <c r="F195" s="12">
        <v>3</v>
      </c>
      <c r="G195" s="12">
        <v>20</v>
      </c>
      <c r="H195" s="25" t="s">
        <v>8</v>
      </c>
      <c r="I195" s="12">
        <f t="shared" ref="I195:I258" si="15">(E195-D195)*F195</f>
        <v>36</v>
      </c>
      <c r="J195" s="12">
        <f t="shared" ref="J195:J258" si="16">F195*E195</f>
        <v>90</v>
      </c>
      <c r="K195" s="24">
        <f t="shared" ref="K195:K258" si="17">(J195-I195)/J195</f>
        <v>0.6</v>
      </c>
      <c r="L195" s="24">
        <f t="shared" ref="L195:L258" si="18">I195/((D195*F195))</f>
        <v>0.66666666666666663</v>
      </c>
      <c r="M195" s="12">
        <f t="shared" ref="M195:M258" si="19">D195*F195</f>
        <v>54</v>
      </c>
    </row>
    <row r="196" spans="1:13">
      <c r="A196" s="12">
        <v>71</v>
      </c>
      <c r="B196" s="12">
        <v>18</v>
      </c>
      <c r="C196" s="19" t="s">
        <v>22</v>
      </c>
      <c r="D196" s="12">
        <v>14</v>
      </c>
      <c r="E196" s="12">
        <v>23</v>
      </c>
      <c r="F196" s="12">
        <v>2</v>
      </c>
      <c r="G196" s="12">
        <v>29</v>
      </c>
      <c r="H196" s="25" t="s">
        <v>8</v>
      </c>
      <c r="I196" s="12">
        <f t="shared" si="15"/>
        <v>18</v>
      </c>
      <c r="J196" s="12">
        <f t="shared" si="16"/>
        <v>46</v>
      </c>
      <c r="K196" s="24">
        <f t="shared" si="17"/>
        <v>0.60869565217391308</v>
      </c>
      <c r="L196" s="24">
        <f t="shared" si="18"/>
        <v>0.6428571428571429</v>
      </c>
      <c r="M196" s="12">
        <f t="shared" si="19"/>
        <v>28</v>
      </c>
    </row>
    <row r="197" spans="1:13">
      <c r="A197" s="12">
        <v>72</v>
      </c>
      <c r="B197" s="12">
        <v>17</v>
      </c>
      <c r="C197" s="19" t="s">
        <v>23</v>
      </c>
      <c r="D197" s="12">
        <v>13</v>
      </c>
      <c r="E197" s="12">
        <v>21</v>
      </c>
      <c r="F197" s="12">
        <v>1</v>
      </c>
      <c r="G197" s="12">
        <v>17</v>
      </c>
      <c r="H197" s="25" t="s">
        <v>8</v>
      </c>
      <c r="I197" s="12">
        <f t="shared" si="15"/>
        <v>8</v>
      </c>
      <c r="J197" s="12">
        <f t="shared" si="16"/>
        <v>21</v>
      </c>
      <c r="K197" s="24">
        <f t="shared" si="17"/>
        <v>0.61904761904761907</v>
      </c>
      <c r="L197" s="24">
        <f t="shared" si="18"/>
        <v>0.61538461538461542</v>
      </c>
      <c r="M197" s="12">
        <f t="shared" si="19"/>
        <v>13</v>
      </c>
    </row>
    <row r="198" spans="1:13">
      <c r="A198" s="12">
        <v>72</v>
      </c>
      <c r="B198" s="12">
        <v>17</v>
      </c>
      <c r="C198" s="19" t="s">
        <v>24</v>
      </c>
      <c r="D198" s="12">
        <v>10</v>
      </c>
      <c r="E198" s="12">
        <v>18</v>
      </c>
      <c r="F198" s="12">
        <v>3</v>
      </c>
      <c r="G198" s="12">
        <v>37</v>
      </c>
      <c r="H198" s="25" t="s">
        <v>8</v>
      </c>
      <c r="I198" s="12">
        <f t="shared" si="15"/>
        <v>24</v>
      </c>
      <c r="J198" s="12">
        <f t="shared" si="16"/>
        <v>54</v>
      </c>
      <c r="K198" s="24">
        <f t="shared" si="17"/>
        <v>0.55555555555555558</v>
      </c>
      <c r="L198" s="24">
        <f t="shared" si="18"/>
        <v>0.8</v>
      </c>
      <c r="M198" s="12">
        <f t="shared" si="19"/>
        <v>30</v>
      </c>
    </row>
    <row r="199" spans="1:13">
      <c r="A199" s="12">
        <v>73</v>
      </c>
      <c r="B199" s="12">
        <v>1</v>
      </c>
      <c r="C199" s="19" t="s">
        <v>10</v>
      </c>
      <c r="D199" s="12">
        <v>16</v>
      </c>
      <c r="E199" s="12">
        <v>27</v>
      </c>
      <c r="F199" s="12">
        <v>3</v>
      </c>
      <c r="G199" s="12">
        <v>20</v>
      </c>
      <c r="H199" s="25" t="s">
        <v>6</v>
      </c>
      <c r="I199" s="12">
        <f t="shared" si="15"/>
        <v>33</v>
      </c>
      <c r="J199" s="12">
        <f t="shared" si="16"/>
        <v>81</v>
      </c>
      <c r="K199" s="24">
        <f t="shared" si="17"/>
        <v>0.59259259259259256</v>
      </c>
      <c r="L199" s="24">
        <f t="shared" si="18"/>
        <v>0.6875</v>
      </c>
      <c r="M199" s="12">
        <f t="shared" si="19"/>
        <v>48</v>
      </c>
    </row>
    <row r="200" spans="1:13">
      <c r="A200" s="12">
        <v>74</v>
      </c>
      <c r="B200" s="12">
        <v>19</v>
      </c>
      <c r="C200" s="19" t="s">
        <v>25</v>
      </c>
      <c r="D200" s="12">
        <v>15</v>
      </c>
      <c r="E200" s="12">
        <v>26</v>
      </c>
      <c r="F200" s="12">
        <v>2</v>
      </c>
      <c r="G200" s="12">
        <v>39</v>
      </c>
      <c r="H200" s="25" t="s">
        <v>8</v>
      </c>
      <c r="I200" s="12">
        <f t="shared" si="15"/>
        <v>22</v>
      </c>
      <c r="J200" s="12">
        <f t="shared" si="16"/>
        <v>52</v>
      </c>
      <c r="K200" s="24">
        <f t="shared" si="17"/>
        <v>0.57692307692307687</v>
      </c>
      <c r="L200" s="24">
        <f t="shared" si="18"/>
        <v>0.73333333333333328</v>
      </c>
      <c r="M200" s="12">
        <f t="shared" si="19"/>
        <v>30</v>
      </c>
    </row>
    <row r="201" spans="1:13">
      <c r="A201" s="12">
        <v>74</v>
      </c>
      <c r="B201" s="12">
        <v>19</v>
      </c>
      <c r="C201" s="19" t="s">
        <v>20</v>
      </c>
      <c r="D201" s="12">
        <v>20</v>
      </c>
      <c r="E201" s="12">
        <v>34</v>
      </c>
      <c r="F201" s="12">
        <v>3</v>
      </c>
      <c r="G201" s="12">
        <v>37</v>
      </c>
      <c r="H201" s="25" t="s">
        <v>6</v>
      </c>
      <c r="I201" s="12">
        <f t="shared" si="15"/>
        <v>42</v>
      </c>
      <c r="J201" s="12">
        <f t="shared" si="16"/>
        <v>102</v>
      </c>
      <c r="K201" s="24">
        <f t="shared" si="17"/>
        <v>0.58823529411764708</v>
      </c>
      <c r="L201" s="24">
        <f t="shared" si="18"/>
        <v>0.7</v>
      </c>
      <c r="M201" s="12">
        <f t="shared" si="19"/>
        <v>60</v>
      </c>
    </row>
    <row r="202" spans="1:13">
      <c r="A202" s="12">
        <v>74</v>
      </c>
      <c r="B202" s="12">
        <v>19</v>
      </c>
      <c r="C202" s="19" t="s">
        <v>18</v>
      </c>
      <c r="D202" s="12">
        <v>19</v>
      </c>
      <c r="E202" s="12">
        <v>32</v>
      </c>
      <c r="F202" s="12">
        <v>2</v>
      </c>
      <c r="G202" s="12">
        <v>24</v>
      </c>
      <c r="H202" s="25" t="s">
        <v>8</v>
      </c>
      <c r="I202" s="12">
        <f t="shared" si="15"/>
        <v>26</v>
      </c>
      <c r="J202" s="12">
        <f t="shared" si="16"/>
        <v>64</v>
      </c>
      <c r="K202" s="24">
        <f t="shared" si="17"/>
        <v>0.59375</v>
      </c>
      <c r="L202" s="24">
        <f t="shared" si="18"/>
        <v>0.68421052631578949</v>
      </c>
      <c r="M202" s="12">
        <f t="shared" si="19"/>
        <v>38</v>
      </c>
    </row>
    <row r="203" spans="1:13">
      <c r="A203" s="12">
        <v>75</v>
      </c>
      <c r="B203" s="12">
        <v>19</v>
      </c>
      <c r="C203" s="19" t="s">
        <v>11</v>
      </c>
      <c r="D203" s="12">
        <v>25</v>
      </c>
      <c r="E203" s="12">
        <v>40</v>
      </c>
      <c r="F203" s="12">
        <v>1</v>
      </c>
      <c r="G203" s="12">
        <v>35</v>
      </c>
      <c r="H203" s="25" t="s">
        <v>6</v>
      </c>
      <c r="I203" s="12">
        <f t="shared" si="15"/>
        <v>15</v>
      </c>
      <c r="J203" s="12">
        <f t="shared" si="16"/>
        <v>40</v>
      </c>
      <c r="K203" s="24">
        <f t="shared" si="17"/>
        <v>0.625</v>
      </c>
      <c r="L203" s="24">
        <f t="shared" si="18"/>
        <v>0.6</v>
      </c>
      <c r="M203" s="12">
        <f t="shared" si="19"/>
        <v>25</v>
      </c>
    </row>
    <row r="204" spans="1:13">
      <c r="A204" s="12">
        <v>75</v>
      </c>
      <c r="B204" s="12">
        <v>19</v>
      </c>
      <c r="C204" s="19" t="s">
        <v>22</v>
      </c>
      <c r="D204" s="12">
        <v>14</v>
      </c>
      <c r="E204" s="12">
        <v>23</v>
      </c>
      <c r="F204" s="12">
        <v>3</v>
      </c>
      <c r="G204" s="12">
        <v>16</v>
      </c>
      <c r="H204" s="25" t="s">
        <v>8</v>
      </c>
      <c r="I204" s="12">
        <f t="shared" si="15"/>
        <v>27</v>
      </c>
      <c r="J204" s="12">
        <f t="shared" si="16"/>
        <v>69</v>
      </c>
      <c r="K204" s="24">
        <f t="shared" si="17"/>
        <v>0.60869565217391308</v>
      </c>
      <c r="L204" s="24">
        <f t="shared" si="18"/>
        <v>0.6428571428571429</v>
      </c>
      <c r="M204" s="12">
        <f t="shared" si="19"/>
        <v>42</v>
      </c>
    </row>
    <row r="205" spans="1:13">
      <c r="A205" s="12">
        <v>76</v>
      </c>
      <c r="B205" s="12">
        <v>17</v>
      </c>
      <c r="C205" s="19" t="s">
        <v>7</v>
      </c>
      <c r="D205" s="12">
        <v>18</v>
      </c>
      <c r="E205" s="12">
        <v>30</v>
      </c>
      <c r="F205" s="12">
        <v>3</v>
      </c>
      <c r="G205" s="12">
        <v>13</v>
      </c>
      <c r="H205" s="25" t="s">
        <v>8</v>
      </c>
      <c r="I205" s="12">
        <f t="shared" si="15"/>
        <v>36</v>
      </c>
      <c r="J205" s="12">
        <f t="shared" si="16"/>
        <v>90</v>
      </c>
      <c r="K205" s="24">
        <f t="shared" si="17"/>
        <v>0.6</v>
      </c>
      <c r="L205" s="24">
        <f t="shared" si="18"/>
        <v>0.66666666666666663</v>
      </c>
      <c r="M205" s="12">
        <f t="shared" si="19"/>
        <v>54</v>
      </c>
    </row>
    <row r="206" spans="1:13">
      <c r="A206" s="12">
        <v>76</v>
      </c>
      <c r="B206" s="12">
        <v>17</v>
      </c>
      <c r="C206" s="19" t="s">
        <v>24</v>
      </c>
      <c r="D206" s="12">
        <v>10</v>
      </c>
      <c r="E206" s="12">
        <v>18</v>
      </c>
      <c r="F206" s="12">
        <v>1</v>
      </c>
      <c r="G206" s="12">
        <v>34</v>
      </c>
      <c r="H206" s="25" t="s">
        <v>8</v>
      </c>
      <c r="I206" s="12">
        <f t="shared" si="15"/>
        <v>8</v>
      </c>
      <c r="J206" s="12">
        <f t="shared" si="16"/>
        <v>18</v>
      </c>
      <c r="K206" s="24">
        <f t="shared" si="17"/>
        <v>0.55555555555555558</v>
      </c>
      <c r="L206" s="24">
        <f t="shared" si="18"/>
        <v>0.8</v>
      </c>
      <c r="M206" s="12">
        <f t="shared" si="19"/>
        <v>10</v>
      </c>
    </row>
    <row r="207" spans="1:13">
      <c r="A207" s="12">
        <v>76</v>
      </c>
      <c r="B207" s="12">
        <v>17</v>
      </c>
      <c r="C207" s="19" t="s">
        <v>5</v>
      </c>
      <c r="D207" s="12">
        <v>14</v>
      </c>
      <c r="E207" s="12">
        <v>24</v>
      </c>
      <c r="F207" s="12">
        <v>1</v>
      </c>
      <c r="G207" s="12">
        <v>20</v>
      </c>
      <c r="H207" s="25" t="s">
        <v>6</v>
      </c>
      <c r="I207" s="12">
        <f t="shared" si="15"/>
        <v>10</v>
      </c>
      <c r="J207" s="12">
        <f t="shared" si="16"/>
        <v>24</v>
      </c>
      <c r="K207" s="24">
        <f t="shared" si="17"/>
        <v>0.58333333333333337</v>
      </c>
      <c r="L207" s="24">
        <f t="shared" si="18"/>
        <v>0.7142857142857143</v>
      </c>
      <c r="M207" s="12">
        <f t="shared" si="19"/>
        <v>14</v>
      </c>
    </row>
    <row r="208" spans="1:13">
      <c r="A208" s="12">
        <v>76</v>
      </c>
      <c r="B208" s="12">
        <v>17</v>
      </c>
      <c r="C208" s="19" t="s">
        <v>25</v>
      </c>
      <c r="D208" s="12">
        <v>15</v>
      </c>
      <c r="E208" s="12">
        <v>26</v>
      </c>
      <c r="F208" s="12">
        <v>1</v>
      </c>
      <c r="G208" s="12">
        <v>30</v>
      </c>
      <c r="H208" s="25" t="s">
        <v>6</v>
      </c>
      <c r="I208" s="12">
        <f t="shared" si="15"/>
        <v>11</v>
      </c>
      <c r="J208" s="12">
        <f t="shared" si="16"/>
        <v>26</v>
      </c>
      <c r="K208" s="24">
        <f t="shared" si="17"/>
        <v>0.57692307692307687</v>
      </c>
      <c r="L208" s="24">
        <f t="shared" si="18"/>
        <v>0.73333333333333328</v>
      </c>
      <c r="M208" s="12">
        <f t="shared" si="19"/>
        <v>15</v>
      </c>
    </row>
    <row r="209" spans="1:13">
      <c r="A209" s="12">
        <v>77</v>
      </c>
      <c r="B209" s="12">
        <v>3</v>
      </c>
      <c r="C209" s="19" t="s">
        <v>24</v>
      </c>
      <c r="D209" s="12">
        <v>10</v>
      </c>
      <c r="E209" s="12">
        <v>18</v>
      </c>
      <c r="F209" s="12">
        <v>1</v>
      </c>
      <c r="G209" s="12">
        <v>34</v>
      </c>
      <c r="H209" s="25" t="s">
        <v>8</v>
      </c>
      <c r="I209" s="12">
        <f t="shared" si="15"/>
        <v>8</v>
      </c>
      <c r="J209" s="12">
        <f t="shared" si="16"/>
        <v>18</v>
      </c>
      <c r="K209" s="24">
        <f t="shared" si="17"/>
        <v>0.55555555555555558</v>
      </c>
      <c r="L209" s="24">
        <f t="shared" si="18"/>
        <v>0.8</v>
      </c>
      <c r="M209" s="12">
        <f t="shared" si="19"/>
        <v>10</v>
      </c>
    </row>
    <row r="210" spans="1:13">
      <c r="A210" s="12">
        <v>77</v>
      </c>
      <c r="B210" s="12">
        <v>3</v>
      </c>
      <c r="C210" s="19" t="s">
        <v>5</v>
      </c>
      <c r="D210" s="12">
        <v>14</v>
      </c>
      <c r="E210" s="12">
        <v>24</v>
      </c>
      <c r="F210" s="12">
        <v>2</v>
      </c>
      <c r="G210" s="12">
        <v>55</v>
      </c>
      <c r="H210" s="25" t="s">
        <v>6</v>
      </c>
      <c r="I210" s="12">
        <f t="shared" si="15"/>
        <v>20</v>
      </c>
      <c r="J210" s="12">
        <f t="shared" si="16"/>
        <v>48</v>
      </c>
      <c r="K210" s="24">
        <f t="shared" si="17"/>
        <v>0.58333333333333337</v>
      </c>
      <c r="L210" s="24">
        <f t="shared" si="18"/>
        <v>0.7142857142857143</v>
      </c>
      <c r="M210" s="12">
        <f t="shared" si="19"/>
        <v>28</v>
      </c>
    </row>
    <row r="211" spans="1:13">
      <c r="A211" s="12">
        <v>77</v>
      </c>
      <c r="B211" s="12">
        <v>3</v>
      </c>
      <c r="C211" s="19" t="s">
        <v>14</v>
      </c>
      <c r="D211" s="12">
        <v>20</v>
      </c>
      <c r="E211" s="12">
        <v>33</v>
      </c>
      <c r="F211" s="12">
        <v>1</v>
      </c>
      <c r="G211" s="12">
        <v>8</v>
      </c>
      <c r="H211" s="25" t="s">
        <v>8</v>
      </c>
      <c r="I211" s="12">
        <f t="shared" si="15"/>
        <v>13</v>
      </c>
      <c r="J211" s="12">
        <f t="shared" si="16"/>
        <v>33</v>
      </c>
      <c r="K211" s="24">
        <f t="shared" si="17"/>
        <v>0.60606060606060608</v>
      </c>
      <c r="L211" s="24">
        <f t="shared" si="18"/>
        <v>0.65</v>
      </c>
      <c r="M211" s="12">
        <f t="shared" si="19"/>
        <v>20</v>
      </c>
    </row>
    <row r="212" spans="1:13">
      <c r="A212" s="12">
        <v>78</v>
      </c>
      <c r="B212" s="12">
        <v>7</v>
      </c>
      <c r="C212" s="19" t="s">
        <v>16</v>
      </c>
      <c r="D212" s="12">
        <v>11</v>
      </c>
      <c r="E212" s="12">
        <v>19</v>
      </c>
      <c r="F212" s="12">
        <v>3</v>
      </c>
      <c r="G212" s="12">
        <v>54</v>
      </c>
      <c r="H212" s="25" t="s">
        <v>8</v>
      </c>
      <c r="I212" s="12">
        <f t="shared" si="15"/>
        <v>24</v>
      </c>
      <c r="J212" s="12">
        <f t="shared" si="16"/>
        <v>57</v>
      </c>
      <c r="K212" s="24">
        <f t="shared" si="17"/>
        <v>0.57894736842105265</v>
      </c>
      <c r="L212" s="24">
        <f t="shared" si="18"/>
        <v>0.72727272727272729</v>
      </c>
      <c r="M212" s="12">
        <f t="shared" si="19"/>
        <v>33</v>
      </c>
    </row>
    <row r="213" spans="1:13">
      <c r="A213" s="12">
        <v>79</v>
      </c>
      <c r="B213" s="12">
        <v>16</v>
      </c>
      <c r="C213" s="19" t="s">
        <v>13</v>
      </c>
      <c r="D213" s="12">
        <v>17</v>
      </c>
      <c r="E213" s="12">
        <v>29</v>
      </c>
      <c r="F213" s="12">
        <v>3</v>
      </c>
      <c r="G213" s="12">
        <v>14</v>
      </c>
      <c r="H213" s="25" t="s">
        <v>6</v>
      </c>
      <c r="I213" s="12">
        <f t="shared" si="15"/>
        <v>36</v>
      </c>
      <c r="J213" s="12">
        <f t="shared" si="16"/>
        <v>87</v>
      </c>
      <c r="K213" s="24">
        <f t="shared" si="17"/>
        <v>0.58620689655172409</v>
      </c>
      <c r="L213" s="24">
        <f t="shared" si="18"/>
        <v>0.70588235294117652</v>
      </c>
      <c r="M213" s="12">
        <f t="shared" si="19"/>
        <v>51</v>
      </c>
    </row>
    <row r="214" spans="1:13">
      <c r="A214" s="12">
        <v>79</v>
      </c>
      <c r="B214" s="12">
        <v>16</v>
      </c>
      <c r="C214" s="19" t="s">
        <v>14</v>
      </c>
      <c r="D214" s="12">
        <v>20</v>
      </c>
      <c r="E214" s="12">
        <v>33</v>
      </c>
      <c r="F214" s="12">
        <v>3</v>
      </c>
      <c r="G214" s="12">
        <v>14</v>
      </c>
      <c r="H214" s="25" t="s">
        <v>8</v>
      </c>
      <c r="I214" s="12">
        <f t="shared" si="15"/>
        <v>39</v>
      </c>
      <c r="J214" s="12">
        <f t="shared" si="16"/>
        <v>99</v>
      </c>
      <c r="K214" s="24">
        <f t="shared" si="17"/>
        <v>0.60606060606060608</v>
      </c>
      <c r="L214" s="24">
        <f t="shared" si="18"/>
        <v>0.65</v>
      </c>
      <c r="M214" s="12">
        <f t="shared" si="19"/>
        <v>60</v>
      </c>
    </row>
    <row r="215" spans="1:13">
      <c r="A215" s="12">
        <v>79</v>
      </c>
      <c r="B215" s="12">
        <v>16</v>
      </c>
      <c r="C215" s="19" t="s">
        <v>21</v>
      </c>
      <c r="D215" s="12">
        <v>12</v>
      </c>
      <c r="E215" s="12">
        <v>20</v>
      </c>
      <c r="F215" s="12">
        <v>3</v>
      </c>
      <c r="G215" s="12">
        <v>25</v>
      </c>
      <c r="H215" s="25" t="s">
        <v>6</v>
      </c>
      <c r="I215" s="12">
        <f t="shared" si="15"/>
        <v>24</v>
      </c>
      <c r="J215" s="12">
        <f t="shared" si="16"/>
        <v>60</v>
      </c>
      <c r="K215" s="24">
        <f t="shared" si="17"/>
        <v>0.6</v>
      </c>
      <c r="L215" s="24">
        <f t="shared" si="18"/>
        <v>0.66666666666666663</v>
      </c>
      <c r="M215" s="12">
        <f t="shared" si="19"/>
        <v>36</v>
      </c>
    </row>
    <row r="216" spans="1:13">
      <c r="A216" s="12">
        <v>79</v>
      </c>
      <c r="B216" s="12">
        <v>16</v>
      </c>
      <c r="C216" s="19" t="s">
        <v>23</v>
      </c>
      <c r="D216" s="12">
        <v>13</v>
      </c>
      <c r="E216" s="12">
        <v>21</v>
      </c>
      <c r="F216" s="12">
        <v>3</v>
      </c>
      <c r="G216" s="12">
        <v>43</v>
      </c>
      <c r="H216" s="25" t="s">
        <v>6</v>
      </c>
      <c r="I216" s="12">
        <f t="shared" si="15"/>
        <v>24</v>
      </c>
      <c r="J216" s="12">
        <f t="shared" si="16"/>
        <v>63</v>
      </c>
      <c r="K216" s="24">
        <f t="shared" si="17"/>
        <v>0.61904761904761907</v>
      </c>
      <c r="L216" s="24">
        <f t="shared" si="18"/>
        <v>0.61538461538461542</v>
      </c>
      <c r="M216" s="12">
        <f t="shared" si="19"/>
        <v>39</v>
      </c>
    </row>
    <row r="217" spans="1:13">
      <c r="A217" s="12">
        <v>80</v>
      </c>
      <c r="B217" s="12">
        <v>18</v>
      </c>
      <c r="C217" s="19" t="s">
        <v>19</v>
      </c>
      <c r="D217" s="12">
        <v>13</v>
      </c>
      <c r="E217" s="12">
        <v>22</v>
      </c>
      <c r="F217" s="12">
        <v>2</v>
      </c>
      <c r="G217" s="12">
        <v>5</v>
      </c>
      <c r="H217" s="25" t="s">
        <v>6</v>
      </c>
      <c r="I217" s="12">
        <f t="shared" si="15"/>
        <v>18</v>
      </c>
      <c r="J217" s="12">
        <f t="shared" si="16"/>
        <v>44</v>
      </c>
      <c r="K217" s="24">
        <f t="shared" si="17"/>
        <v>0.59090909090909094</v>
      </c>
      <c r="L217" s="24">
        <f t="shared" si="18"/>
        <v>0.69230769230769229</v>
      </c>
      <c r="M217" s="12">
        <f t="shared" si="19"/>
        <v>26</v>
      </c>
    </row>
    <row r="218" spans="1:13">
      <c r="A218" s="12">
        <v>80</v>
      </c>
      <c r="B218" s="12">
        <v>18</v>
      </c>
      <c r="C218" s="19" t="s">
        <v>13</v>
      </c>
      <c r="D218" s="12">
        <v>17</v>
      </c>
      <c r="E218" s="12">
        <v>29</v>
      </c>
      <c r="F218" s="12">
        <v>1</v>
      </c>
      <c r="G218" s="12">
        <v>34</v>
      </c>
      <c r="H218" s="25" t="s">
        <v>8</v>
      </c>
      <c r="I218" s="12">
        <f t="shared" si="15"/>
        <v>12</v>
      </c>
      <c r="J218" s="12">
        <f t="shared" si="16"/>
        <v>29</v>
      </c>
      <c r="K218" s="24">
        <f t="shared" si="17"/>
        <v>0.58620689655172409</v>
      </c>
      <c r="L218" s="24">
        <f t="shared" si="18"/>
        <v>0.70588235294117652</v>
      </c>
      <c r="M218" s="12">
        <f t="shared" si="19"/>
        <v>17</v>
      </c>
    </row>
    <row r="219" spans="1:13">
      <c r="A219" s="12">
        <v>80</v>
      </c>
      <c r="B219" s="12">
        <v>18</v>
      </c>
      <c r="C219" s="19" t="s">
        <v>5</v>
      </c>
      <c r="D219" s="12">
        <v>14</v>
      </c>
      <c r="E219" s="12">
        <v>24</v>
      </c>
      <c r="F219" s="12">
        <v>2</v>
      </c>
      <c r="G219" s="12">
        <v>28</v>
      </c>
      <c r="H219" s="25" t="s">
        <v>6</v>
      </c>
      <c r="I219" s="12">
        <f t="shared" si="15"/>
        <v>20</v>
      </c>
      <c r="J219" s="12">
        <f t="shared" si="16"/>
        <v>48</v>
      </c>
      <c r="K219" s="24">
        <f t="shared" si="17"/>
        <v>0.58333333333333337</v>
      </c>
      <c r="L219" s="24">
        <f t="shared" si="18"/>
        <v>0.7142857142857143</v>
      </c>
      <c r="M219" s="12">
        <f t="shared" si="19"/>
        <v>28</v>
      </c>
    </row>
    <row r="220" spans="1:13">
      <c r="A220" s="12">
        <v>81</v>
      </c>
      <c r="B220" s="12">
        <v>17</v>
      </c>
      <c r="C220" s="19" t="s">
        <v>9</v>
      </c>
      <c r="D220" s="12">
        <v>19</v>
      </c>
      <c r="E220" s="12">
        <v>31</v>
      </c>
      <c r="F220" s="12">
        <v>2</v>
      </c>
      <c r="G220" s="12">
        <v>59</v>
      </c>
      <c r="H220" s="25" t="s">
        <v>8</v>
      </c>
      <c r="I220" s="12">
        <f t="shared" si="15"/>
        <v>24</v>
      </c>
      <c r="J220" s="12">
        <f t="shared" si="16"/>
        <v>62</v>
      </c>
      <c r="K220" s="24">
        <f t="shared" si="17"/>
        <v>0.61290322580645162</v>
      </c>
      <c r="L220" s="24">
        <f t="shared" si="18"/>
        <v>0.63157894736842102</v>
      </c>
      <c r="M220" s="12">
        <f t="shared" si="19"/>
        <v>38</v>
      </c>
    </row>
    <row r="221" spans="1:13">
      <c r="A221" s="12">
        <v>82</v>
      </c>
      <c r="B221" s="12">
        <v>16</v>
      </c>
      <c r="C221" s="19" t="s">
        <v>26</v>
      </c>
      <c r="D221" s="12">
        <v>15</v>
      </c>
      <c r="E221" s="12">
        <v>25</v>
      </c>
      <c r="F221" s="12">
        <v>2</v>
      </c>
      <c r="G221" s="12">
        <v>11</v>
      </c>
      <c r="H221" s="25" t="s">
        <v>8</v>
      </c>
      <c r="I221" s="12">
        <f t="shared" si="15"/>
        <v>20</v>
      </c>
      <c r="J221" s="12">
        <f t="shared" si="16"/>
        <v>50</v>
      </c>
      <c r="K221" s="24">
        <f t="shared" si="17"/>
        <v>0.6</v>
      </c>
      <c r="L221" s="24">
        <f t="shared" si="18"/>
        <v>0.66666666666666663</v>
      </c>
      <c r="M221" s="12">
        <f t="shared" si="19"/>
        <v>30</v>
      </c>
    </row>
    <row r="222" spans="1:13">
      <c r="A222" s="12">
        <v>82</v>
      </c>
      <c r="B222" s="12">
        <v>16</v>
      </c>
      <c r="C222" s="19" t="s">
        <v>7</v>
      </c>
      <c r="D222" s="12">
        <v>18</v>
      </c>
      <c r="E222" s="12">
        <v>30</v>
      </c>
      <c r="F222" s="12">
        <v>1</v>
      </c>
      <c r="G222" s="12">
        <v>8</v>
      </c>
      <c r="H222" s="25" t="s">
        <v>8</v>
      </c>
      <c r="I222" s="12">
        <f t="shared" si="15"/>
        <v>12</v>
      </c>
      <c r="J222" s="12">
        <f t="shared" si="16"/>
        <v>30</v>
      </c>
      <c r="K222" s="24">
        <f t="shared" si="17"/>
        <v>0.6</v>
      </c>
      <c r="L222" s="24">
        <f t="shared" si="18"/>
        <v>0.66666666666666663</v>
      </c>
      <c r="M222" s="12">
        <f t="shared" si="19"/>
        <v>18</v>
      </c>
    </row>
    <row r="223" spans="1:13">
      <c r="A223" s="12">
        <v>83</v>
      </c>
      <c r="B223" s="12">
        <v>15</v>
      </c>
      <c r="C223" s="19" t="s">
        <v>10</v>
      </c>
      <c r="D223" s="12">
        <v>16</v>
      </c>
      <c r="E223" s="12">
        <v>27</v>
      </c>
      <c r="F223" s="12">
        <v>2</v>
      </c>
      <c r="G223" s="12">
        <v>14</v>
      </c>
      <c r="H223" s="25" t="s">
        <v>6</v>
      </c>
      <c r="I223" s="12">
        <f t="shared" si="15"/>
        <v>22</v>
      </c>
      <c r="J223" s="12">
        <f t="shared" si="16"/>
        <v>54</v>
      </c>
      <c r="K223" s="24">
        <f t="shared" si="17"/>
        <v>0.59259259259259256</v>
      </c>
      <c r="L223" s="24">
        <f t="shared" si="18"/>
        <v>0.6875</v>
      </c>
      <c r="M223" s="12">
        <f t="shared" si="19"/>
        <v>32</v>
      </c>
    </row>
    <row r="224" spans="1:13">
      <c r="A224" s="12">
        <v>83</v>
      </c>
      <c r="B224" s="12">
        <v>15</v>
      </c>
      <c r="C224" s="19" t="s">
        <v>21</v>
      </c>
      <c r="D224" s="12">
        <v>12</v>
      </c>
      <c r="E224" s="12">
        <v>20</v>
      </c>
      <c r="F224" s="12">
        <v>1</v>
      </c>
      <c r="G224" s="12">
        <v>30</v>
      </c>
      <c r="H224" s="25" t="s">
        <v>8</v>
      </c>
      <c r="I224" s="12">
        <f t="shared" si="15"/>
        <v>8</v>
      </c>
      <c r="J224" s="12">
        <f t="shared" si="16"/>
        <v>20</v>
      </c>
      <c r="K224" s="24">
        <f t="shared" si="17"/>
        <v>0.6</v>
      </c>
      <c r="L224" s="24">
        <f t="shared" si="18"/>
        <v>0.66666666666666663</v>
      </c>
      <c r="M224" s="12">
        <f t="shared" si="19"/>
        <v>12</v>
      </c>
    </row>
    <row r="225" spans="1:13">
      <c r="A225" s="12">
        <v>83</v>
      </c>
      <c r="B225" s="12">
        <v>15</v>
      </c>
      <c r="C225" s="19" t="s">
        <v>18</v>
      </c>
      <c r="D225" s="12">
        <v>19</v>
      </c>
      <c r="E225" s="12">
        <v>32</v>
      </c>
      <c r="F225" s="12">
        <v>3</v>
      </c>
      <c r="G225" s="12">
        <v>50</v>
      </c>
      <c r="H225" s="25" t="s">
        <v>6</v>
      </c>
      <c r="I225" s="12">
        <f t="shared" si="15"/>
        <v>39</v>
      </c>
      <c r="J225" s="12">
        <f t="shared" si="16"/>
        <v>96</v>
      </c>
      <c r="K225" s="24">
        <f t="shared" si="17"/>
        <v>0.59375</v>
      </c>
      <c r="L225" s="24">
        <f t="shared" si="18"/>
        <v>0.68421052631578949</v>
      </c>
      <c r="M225" s="12">
        <f t="shared" si="19"/>
        <v>57</v>
      </c>
    </row>
    <row r="226" spans="1:13">
      <c r="A226" s="12">
        <v>84</v>
      </c>
      <c r="B226" s="12">
        <v>19</v>
      </c>
      <c r="C226" s="19" t="s">
        <v>7</v>
      </c>
      <c r="D226" s="12">
        <v>18</v>
      </c>
      <c r="E226" s="12">
        <v>30</v>
      </c>
      <c r="F226" s="12">
        <v>2</v>
      </c>
      <c r="G226" s="12">
        <v>10</v>
      </c>
      <c r="H226" s="25" t="s">
        <v>8</v>
      </c>
      <c r="I226" s="12">
        <f t="shared" si="15"/>
        <v>24</v>
      </c>
      <c r="J226" s="12">
        <f t="shared" si="16"/>
        <v>60</v>
      </c>
      <c r="K226" s="24">
        <f t="shared" si="17"/>
        <v>0.6</v>
      </c>
      <c r="L226" s="24">
        <f t="shared" si="18"/>
        <v>0.66666666666666663</v>
      </c>
      <c r="M226" s="12">
        <f t="shared" si="19"/>
        <v>36</v>
      </c>
    </row>
    <row r="227" spans="1:13">
      <c r="A227" s="12">
        <v>85</v>
      </c>
      <c r="B227" s="12">
        <v>8</v>
      </c>
      <c r="C227" s="19" t="s">
        <v>15</v>
      </c>
      <c r="D227" s="12">
        <v>16</v>
      </c>
      <c r="E227" s="12">
        <v>28</v>
      </c>
      <c r="F227" s="12">
        <v>3</v>
      </c>
      <c r="G227" s="12">
        <v>26</v>
      </c>
      <c r="H227" s="25" t="s">
        <v>8</v>
      </c>
      <c r="I227" s="12">
        <f t="shared" si="15"/>
        <v>36</v>
      </c>
      <c r="J227" s="12">
        <f t="shared" si="16"/>
        <v>84</v>
      </c>
      <c r="K227" s="24">
        <f t="shared" si="17"/>
        <v>0.5714285714285714</v>
      </c>
      <c r="L227" s="24">
        <f t="shared" si="18"/>
        <v>0.75</v>
      </c>
      <c r="M227" s="12">
        <f t="shared" si="19"/>
        <v>48</v>
      </c>
    </row>
    <row r="228" spans="1:13">
      <c r="A228" s="12">
        <v>85</v>
      </c>
      <c r="B228" s="12">
        <v>8</v>
      </c>
      <c r="C228" s="19" t="s">
        <v>12</v>
      </c>
      <c r="D228" s="12">
        <v>22</v>
      </c>
      <c r="E228" s="12">
        <v>36</v>
      </c>
      <c r="F228" s="12">
        <v>2</v>
      </c>
      <c r="G228" s="12">
        <v>33</v>
      </c>
      <c r="H228" s="25" t="s">
        <v>8</v>
      </c>
      <c r="I228" s="12">
        <f t="shared" si="15"/>
        <v>28</v>
      </c>
      <c r="J228" s="12">
        <f t="shared" si="16"/>
        <v>72</v>
      </c>
      <c r="K228" s="24">
        <f t="shared" si="17"/>
        <v>0.61111111111111116</v>
      </c>
      <c r="L228" s="24">
        <f t="shared" si="18"/>
        <v>0.63636363636363635</v>
      </c>
      <c r="M228" s="12">
        <f t="shared" si="19"/>
        <v>44</v>
      </c>
    </row>
    <row r="229" spans="1:13">
      <c r="A229" s="12">
        <v>85</v>
      </c>
      <c r="B229" s="12">
        <v>8</v>
      </c>
      <c r="C229" s="19" t="s">
        <v>21</v>
      </c>
      <c r="D229" s="12">
        <v>12</v>
      </c>
      <c r="E229" s="12">
        <v>20</v>
      </c>
      <c r="F229" s="12">
        <v>1</v>
      </c>
      <c r="G229" s="12">
        <v>54</v>
      </c>
      <c r="H229" s="25" t="s">
        <v>8</v>
      </c>
      <c r="I229" s="12">
        <f t="shared" si="15"/>
        <v>8</v>
      </c>
      <c r="J229" s="12">
        <f t="shared" si="16"/>
        <v>20</v>
      </c>
      <c r="K229" s="24">
        <f t="shared" si="17"/>
        <v>0.6</v>
      </c>
      <c r="L229" s="24">
        <f t="shared" si="18"/>
        <v>0.66666666666666663</v>
      </c>
      <c r="M229" s="12">
        <f t="shared" si="19"/>
        <v>12</v>
      </c>
    </row>
    <row r="230" spans="1:13">
      <c r="A230" s="12">
        <v>85</v>
      </c>
      <c r="B230" s="12">
        <v>8</v>
      </c>
      <c r="C230" s="19" t="s">
        <v>18</v>
      </c>
      <c r="D230" s="12">
        <v>19</v>
      </c>
      <c r="E230" s="12">
        <v>32</v>
      </c>
      <c r="F230" s="12">
        <v>1</v>
      </c>
      <c r="G230" s="12">
        <v>29</v>
      </c>
      <c r="H230" s="25" t="s">
        <v>8</v>
      </c>
      <c r="I230" s="12">
        <f t="shared" si="15"/>
        <v>13</v>
      </c>
      <c r="J230" s="12">
        <f t="shared" si="16"/>
        <v>32</v>
      </c>
      <c r="K230" s="24">
        <f t="shared" si="17"/>
        <v>0.59375</v>
      </c>
      <c r="L230" s="24">
        <f t="shared" si="18"/>
        <v>0.68421052631578949</v>
      </c>
      <c r="M230" s="12">
        <f t="shared" si="19"/>
        <v>19</v>
      </c>
    </row>
    <row r="231" spans="1:13">
      <c r="A231" s="12">
        <v>86</v>
      </c>
      <c r="B231" s="12">
        <v>20</v>
      </c>
      <c r="C231" s="19" t="s">
        <v>26</v>
      </c>
      <c r="D231" s="12">
        <v>15</v>
      </c>
      <c r="E231" s="12">
        <v>25</v>
      </c>
      <c r="F231" s="12">
        <v>2</v>
      </c>
      <c r="G231" s="12">
        <v>8</v>
      </c>
      <c r="H231" s="25" t="s">
        <v>8</v>
      </c>
      <c r="I231" s="12">
        <f t="shared" si="15"/>
        <v>20</v>
      </c>
      <c r="J231" s="12">
        <f t="shared" si="16"/>
        <v>50</v>
      </c>
      <c r="K231" s="24">
        <f t="shared" si="17"/>
        <v>0.6</v>
      </c>
      <c r="L231" s="24">
        <f t="shared" si="18"/>
        <v>0.66666666666666663</v>
      </c>
      <c r="M231" s="12">
        <f t="shared" si="19"/>
        <v>30</v>
      </c>
    </row>
    <row r="232" spans="1:13">
      <c r="A232" s="12">
        <v>87</v>
      </c>
      <c r="B232" s="12">
        <v>3</v>
      </c>
      <c r="C232" s="19" t="s">
        <v>24</v>
      </c>
      <c r="D232" s="12">
        <v>10</v>
      </c>
      <c r="E232" s="12">
        <v>18</v>
      </c>
      <c r="F232" s="12">
        <v>2</v>
      </c>
      <c r="G232" s="12">
        <v>55</v>
      </c>
      <c r="H232" s="25" t="s">
        <v>6</v>
      </c>
      <c r="I232" s="12">
        <f t="shared" si="15"/>
        <v>16</v>
      </c>
      <c r="J232" s="12">
        <f t="shared" si="16"/>
        <v>36</v>
      </c>
      <c r="K232" s="24">
        <f t="shared" si="17"/>
        <v>0.55555555555555558</v>
      </c>
      <c r="L232" s="24">
        <f t="shared" si="18"/>
        <v>0.8</v>
      </c>
      <c r="M232" s="12">
        <f t="shared" si="19"/>
        <v>20</v>
      </c>
    </row>
    <row r="233" spans="1:13">
      <c r="A233" s="12">
        <v>87</v>
      </c>
      <c r="B233" s="12">
        <v>3</v>
      </c>
      <c r="C233" s="19" t="s">
        <v>18</v>
      </c>
      <c r="D233" s="12">
        <v>19</v>
      </c>
      <c r="E233" s="12">
        <v>32</v>
      </c>
      <c r="F233" s="12">
        <v>1</v>
      </c>
      <c r="G233" s="12">
        <v>5</v>
      </c>
      <c r="H233" s="25" t="s">
        <v>8</v>
      </c>
      <c r="I233" s="12">
        <f t="shared" si="15"/>
        <v>13</v>
      </c>
      <c r="J233" s="12">
        <f t="shared" si="16"/>
        <v>32</v>
      </c>
      <c r="K233" s="24">
        <f t="shared" si="17"/>
        <v>0.59375</v>
      </c>
      <c r="L233" s="24">
        <f t="shared" si="18"/>
        <v>0.68421052631578949</v>
      </c>
      <c r="M233" s="12">
        <f t="shared" si="19"/>
        <v>19</v>
      </c>
    </row>
    <row r="234" spans="1:13">
      <c r="A234" s="12">
        <v>87</v>
      </c>
      <c r="B234" s="12">
        <v>3</v>
      </c>
      <c r="C234" s="19" t="s">
        <v>9</v>
      </c>
      <c r="D234" s="12">
        <v>19</v>
      </c>
      <c r="E234" s="12">
        <v>31</v>
      </c>
      <c r="F234" s="12">
        <v>1</v>
      </c>
      <c r="G234" s="12">
        <v>11</v>
      </c>
      <c r="H234" s="25" t="s">
        <v>6</v>
      </c>
      <c r="I234" s="12">
        <f t="shared" si="15"/>
        <v>12</v>
      </c>
      <c r="J234" s="12">
        <f t="shared" si="16"/>
        <v>31</v>
      </c>
      <c r="K234" s="24">
        <f t="shared" si="17"/>
        <v>0.61290322580645162</v>
      </c>
      <c r="L234" s="24">
        <f t="shared" si="18"/>
        <v>0.63157894736842102</v>
      </c>
      <c r="M234" s="12">
        <f t="shared" si="19"/>
        <v>19</v>
      </c>
    </row>
    <row r="235" spans="1:13">
      <c r="A235" s="12">
        <v>88</v>
      </c>
      <c r="B235" s="12">
        <v>18</v>
      </c>
      <c r="C235" s="19" t="s">
        <v>11</v>
      </c>
      <c r="D235" s="12">
        <v>25</v>
      </c>
      <c r="E235" s="12">
        <v>40</v>
      </c>
      <c r="F235" s="12">
        <v>1</v>
      </c>
      <c r="G235" s="12">
        <v>12</v>
      </c>
      <c r="H235" s="25" t="s">
        <v>6</v>
      </c>
      <c r="I235" s="12">
        <f t="shared" si="15"/>
        <v>15</v>
      </c>
      <c r="J235" s="12">
        <f t="shared" si="16"/>
        <v>40</v>
      </c>
      <c r="K235" s="24">
        <f t="shared" si="17"/>
        <v>0.625</v>
      </c>
      <c r="L235" s="24">
        <f t="shared" si="18"/>
        <v>0.6</v>
      </c>
      <c r="M235" s="12">
        <f t="shared" si="19"/>
        <v>25</v>
      </c>
    </row>
    <row r="236" spans="1:13">
      <c r="A236" s="12">
        <v>88</v>
      </c>
      <c r="B236" s="12">
        <v>18</v>
      </c>
      <c r="C236" s="19" t="s">
        <v>16</v>
      </c>
      <c r="D236" s="12">
        <v>11</v>
      </c>
      <c r="E236" s="12">
        <v>19</v>
      </c>
      <c r="F236" s="12">
        <v>3</v>
      </c>
      <c r="G236" s="12">
        <v>46</v>
      </c>
      <c r="H236" s="25" t="s">
        <v>8</v>
      </c>
      <c r="I236" s="12">
        <f t="shared" si="15"/>
        <v>24</v>
      </c>
      <c r="J236" s="12">
        <f t="shared" si="16"/>
        <v>57</v>
      </c>
      <c r="K236" s="24">
        <f t="shared" si="17"/>
        <v>0.57894736842105265</v>
      </c>
      <c r="L236" s="24">
        <f t="shared" si="18"/>
        <v>0.72727272727272729</v>
      </c>
      <c r="M236" s="12">
        <f t="shared" si="19"/>
        <v>33</v>
      </c>
    </row>
    <row r="237" spans="1:13">
      <c r="A237" s="12">
        <v>88</v>
      </c>
      <c r="B237" s="12">
        <v>18</v>
      </c>
      <c r="C237" s="19" t="s">
        <v>25</v>
      </c>
      <c r="D237" s="12">
        <v>15</v>
      </c>
      <c r="E237" s="12">
        <v>26</v>
      </c>
      <c r="F237" s="12">
        <v>1</v>
      </c>
      <c r="G237" s="12">
        <v>59</v>
      </c>
      <c r="H237" s="25" t="s">
        <v>6</v>
      </c>
      <c r="I237" s="12">
        <f t="shared" si="15"/>
        <v>11</v>
      </c>
      <c r="J237" s="12">
        <f t="shared" si="16"/>
        <v>26</v>
      </c>
      <c r="K237" s="24">
        <f t="shared" si="17"/>
        <v>0.57692307692307687</v>
      </c>
      <c r="L237" s="24">
        <f t="shared" si="18"/>
        <v>0.73333333333333328</v>
      </c>
      <c r="M237" s="12">
        <f t="shared" si="19"/>
        <v>15</v>
      </c>
    </row>
    <row r="238" spans="1:13">
      <c r="A238" s="12">
        <v>89</v>
      </c>
      <c r="B238" s="12">
        <v>11</v>
      </c>
      <c r="C238" s="19" t="s">
        <v>22</v>
      </c>
      <c r="D238" s="12">
        <v>14</v>
      </c>
      <c r="E238" s="12">
        <v>23</v>
      </c>
      <c r="F238" s="12">
        <v>3</v>
      </c>
      <c r="G238" s="12">
        <v>44</v>
      </c>
      <c r="H238" s="25" t="s">
        <v>8</v>
      </c>
      <c r="I238" s="12">
        <f t="shared" si="15"/>
        <v>27</v>
      </c>
      <c r="J238" s="12">
        <f t="shared" si="16"/>
        <v>69</v>
      </c>
      <c r="K238" s="24">
        <f t="shared" si="17"/>
        <v>0.60869565217391308</v>
      </c>
      <c r="L238" s="24">
        <f t="shared" si="18"/>
        <v>0.6428571428571429</v>
      </c>
      <c r="M238" s="12">
        <f t="shared" si="19"/>
        <v>42</v>
      </c>
    </row>
    <row r="239" spans="1:13">
      <c r="A239" s="12">
        <v>89</v>
      </c>
      <c r="B239" s="12">
        <v>11</v>
      </c>
      <c r="C239" s="19" t="s">
        <v>20</v>
      </c>
      <c r="D239" s="12">
        <v>20</v>
      </c>
      <c r="E239" s="12">
        <v>34</v>
      </c>
      <c r="F239" s="12">
        <v>2</v>
      </c>
      <c r="G239" s="12">
        <v>58</v>
      </c>
      <c r="H239" s="25" t="s">
        <v>6</v>
      </c>
      <c r="I239" s="12">
        <f t="shared" si="15"/>
        <v>28</v>
      </c>
      <c r="J239" s="12">
        <f t="shared" si="16"/>
        <v>68</v>
      </c>
      <c r="K239" s="24">
        <f t="shared" si="17"/>
        <v>0.58823529411764708</v>
      </c>
      <c r="L239" s="24">
        <f t="shared" si="18"/>
        <v>0.7</v>
      </c>
      <c r="M239" s="12">
        <f t="shared" si="19"/>
        <v>40</v>
      </c>
    </row>
    <row r="240" spans="1:13">
      <c r="A240" s="12">
        <v>89</v>
      </c>
      <c r="B240" s="12">
        <v>11</v>
      </c>
      <c r="C240" s="19" t="s">
        <v>19</v>
      </c>
      <c r="D240" s="12">
        <v>13</v>
      </c>
      <c r="E240" s="12">
        <v>22</v>
      </c>
      <c r="F240" s="12">
        <v>1</v>
      </c>
      <c r="G240" s="12">
        <v>40</v>
      </c>
      <c r="H240" s="25" t="s">
        <v>8</v>
      </c>
      <c r="I240" s="12">
        <f t="shared" si="15"/>
        <v>9</v>
      </c>
      <c r="J240" s="12">
        <f t="shared" si="16"/>
        <v>22</v>
      </c>
      <c r="K240" s="24">
        <f t="shared" si="17"/>
        <v>0.59090909090909094</v>
      </c>
      <c r="L240" s="24">
        <f t="shared" si="18"/>
        <v>0.69230769230769229</v>
      </c>
      <c r="M240" s="12">
        <f t="shared" si="19"/>
        <v>13</v>
      </c>
    </row>
    <row r="241" spans="1:13">
      <c r="A241" s="12">
        <v>90</v>
      </c>
      <c r="B241" s="12">
        <v>6</v>
      </c>
      <c r="C241" s="19" t="s">
        <v>20</v>
      </c>
      <c r="D241" s="12">
        <v>20</v>
      </c>
      <c r="E241" s="12">
        <v>34</v>
      </c>
      <c r="F241" s="12">
        <v>1</v>
      </c>
      <c r="G241" s="12">
        <v>48</v>
      </c>
      <c r="H241" s="25" t="s">
        <v>8</v>
      </c>
      <c r="I241" s="12">
        <f t="shared" si="15"/>
        <v>14</v>
      </c>
      <c r="J241" s="12">
        <f t="shared" si="16"/>
        <v>34</v>
      </c>
      <c r="K241" s="24">
        <f t="shared" si="17"/>
        <v>0.58823529411764708</v>
      </c>
      <c r="L241" s="24">
        <f t="shared" si="18"/>
        <v>0.7</v>
      </c>
      <c r="M241" s="12">
        <f t="shared" si="19"/>
        <v>20</v>
      </c>
    </row>
    <row r="242" spans="1:13">
      <c r="A242" s="12">
        <v>91</v>
      </c>
      <c r="B242" s="12">
        <v>1</v>
      </c>
      <c r="C242" s="19" t="s">
        <v>17</v>
      </c>
      <c r="D242" s="12">
        <v>21</v>
      </c>
      <c r="E242" s="12">
        <v>35</v>
      </c>
      <c r="F242" s="12">
        <v>3</v>
      </c>
      <c r="G242" s="12">
        <v>21</v>
      </c>
      <c r="H242" s="25" t="s">
        <v>8</v>
      </c>
      <c r="I242" s="12">
        <f t="shared" si="15"/>
        <v>42</v>
      </c>
      <c r="J242" s="12">
        <f t="shared" si="16"/>
        <v>105</v>
      </c>
      <c r="K242" s="24">
        <f t="shared" si="17"/>
        <v>0.6</v>
      </c>
      <c r="L242" s="24">
        <f t="shared" si="18"/>
        <v>0.66666666666666663</v>
      </c>
      <c r="M242" s="12">
        <f t="shared" si="19"/>
        <v>63</v>
      </c>
    </row>
    <row r="243" spans="1:13">
      <c r="A243" s="12">
        <v>91</v>
      </c>
      <c r="B243" s="12">
        <v>1</v>
      </c>
      <c r="C243" s="19" t="s">
        <v>23</v>
      </c>
      <c r="D243" s="12">
        <v>13</v>
      </c>
      <c r="E243" s="12">
        <v>21</v>
      </c>
      <c r="F243" s="12">
        <v>3</v>
      </c>
      <c r="G243" s="12">
        <v>52</v>
      </c>
      <c r="H243" s="25" t="s">
        <v>6</v>
      </c>
      <c r="I243" s="12">
        <f t="shared" si="15"/>
        <v>24</v>
      </c>
      <c r="J243" s="12">
        <f t="shared" si="16"/>
        <v>63</v>
      </c>
      <c r="K243" s="24">
        <f t="shared" si="17"/>
        <v>0.61904761904761907</v>
      </c>
      <c r="L243" s="24">
        <f t="shared" si="18"/>
        <v>0.61538461538461542</v>
      </c>
      <c r="M243" s="12">
        <f t="shared" si="19"/>
        <v>39</v>
      </c>
    </row>
    <row r="244" spans="1:13">
      <c r="A244" s="12">
        <v>91</v>
      </c>
      <c r="B244" s="12">
        <v>1</v>
      </c>
      <c r="C244" s="19" t="s">
        <v>19</v>
      </c>
      <c r="D244" s="12">
        <v>13</v>
      </c>
      <c r="E244" s="12">
        <v>22</v>
      </c>
      <c r="F244" s="12">
        <v>2</v>
      </c>
      <c r="G244" s="12">
        <v>11</v>
      </c>
      <c r="H244" s="25" t="s">
        <v>6</v>
      </c>
      <c r="I244" s="12">
        <f t="shared" si="15"/>
        <v>18</v>
      </c>
      <c r="J244" s="12">
        <f t="shared" si="16"/>
        <v>44</v>
      </c>
      <c r="K244" s="24">
        <f t="shared" si="17"/>
        <v>0.59090909090909094</v>
      </c>
      <c r="L244" s="24">
        <f t="shared" si="18"/>
        <v>0.69230769230769229</v>
      </c>
      <c r="M244" s="12">
        <f t="shared" si="19"/>
        <v>26</v>
      </c>
    </row>
    <row r="245" spans="1:13">
      <c r="A245" s="12">
        <v>91</v>
      </c>
      <c r="B245" s="12">
        <v>1</v>
      </c>
      <c r="C245" s="19" t="s">
        <v>10</v>
      </c>
      <c r="D245" s="12">
        <v>16</v>
      </c>
      <c r="E245" s="12">
        <v>27</v>
      </c>
      <c r="F245" s="12">
        <v>3</v>
      </c>
      <c r="G245" s="12">
        <v>48</v>
      </c>
      <c r="H245" s="25" t="s">
        <v>6</v>
      </c>
      <c r="I245" s="12">
        <f t="shared" si="15"/>
        <v>33</v>
      </c>
      <c r="J245" s="12">
        <f t="shared" si="16"/>
        <v>81</v>
      </c>
      <c r="K245" s="24">
        <f t="shared" si="17"/>
        <v>0.59259259259259256</v>
      </c>
      <c r="L245" s="24">
        <f t="shared" si="18"/>
        <v>0.6875</v>
      </c>
      <c r="M245" s="12">
        <f t="shared" si="19"/>
        <v>48</v>
      </c>
    </row>
    <row r="246" spans="1:13">
      <c r="A246" s="12">
        <v>92</v>
      </c>
      <c r="B246" s="12">
        <v>6</v>
      </c>
      <c r="C246" s="19" t="s">
        <v>13</v>
      </c>
      <c r="D246" s="12">
        <v>17</v>
      </c>
      <c r="E246" s="12">
        <v>29</v>
      </c>
      <c r="F246" s="12">
        <v>2</v>
      </c>
      <c r="G246" s="12">
        <v>36</v>
      </c>
      <c r="H246" s="25" t="s">
        <v>6</v>
      </c>
      <c r="I246" s="12">
        <f t="shared" si="15"/>
        <v>24</v>
      </c>
      <c r="J246" s="12">
        <f t="shared" si="16"/>
        <v>58</v>
      </c>
      <c r="K246" s="24">
        <f t="shared" si="17"/>
        <v>0.58620689655172409</v>
      </c>
      <c r="L246" s="24">
        <f t="shared" si="18"/>
        <v>0.70588235294117652</v>
      </c>
      <c r="M246" s="12">
        <f t="shared" si="19"/>
        <v>34</v>
      </c>
    </row>
    <row r="247" spans="1:13">
      <c r="A247" s="12">
        <v>92</v>
      </c>
      <c r="B247" s="12">
        <v>6</v>
      </c>
      <c r="C247" s="19" t="s">
        <v>5</v>
      </c>
      <c r="D247" s="12">
        <v>14</v>
      </c>
      <c r="E247" s="12">
        <v>24</v>
      </c>
      <c r="F247" s="12">
        <v>1</v>
      </c>
      <c r="G247" s="12">
        <v>6</v>
      </c>
      <c r="H247" s="25" t="s">
        <v>8</v>
      </c>
      <c r="I247" s="12">
        <f t="shared" si="15"/>
        <v>10</v>
      </c>
      <c r="J247" s="12">
        <f t="shared" si="16"/>
        <v>24</v>
      </c>
      <c r="K247" s="24">
        <f t="shared" si="17"/>
        <v>0.58333333333333337</v>
      </c>
      <c r="L247" s="24">
        <f t="shared" si="18"/>
        <v>0.7142857142857143</v>
      </c>
      <c r="M247" s="12">
        <f t="shared" si="19"/>
        <v>14</v>
      </c>
    </row>
    <row r="248" spans="1:13">
      <c r="A248" s="12">
        <v>93</v>
      </c>
      <c r="B248" s="12">
        <v>2</v>
      </c>
      <c r="C248" s="19" t="s">
        <v>13</v>
      </c>
      <c r="D248" s="12">
        <v>17</v>
      </c>
      <c r="E248" s="12">
        <v>29</v>
      </c>
      <c r="F248" s="12">
        <v>1</v>
      </c>
      <c r="G248" s="12">
        <v>18</v>
      </c>
      <c r="H248" s="25" t="s">
        <v>8</v>
      </c>
      <c r="I248" s="12">
        <f t="shared" si="15"/>
        <v>12</v>
      </c>
      <c r="J248" s="12">
        <f t="shared" si="16"/>
        <v>29</v>
      </c>
      <c r="K248" s="24">
        <f t="shared" si="17"/>
        <v>0.58620689655172409</v>
      </c>
      <c r="L248" s="24">
        <f t="shared" si="18"/>
        <v>0.70588235294117652</v>
      </c>
      <c r="M248" s="12">
        <f t="shared" si="19"/>
        <v>17</v>
      </c>
    </row>
    <row r="249" spans="1:13">
      <c r="A249" s="12">
        <v>94</v>
      </c>
      <c r="B249" s="12">
        <v>12</v>
      </c>
      <c r="C249" s="19" t="s">
        <v>7</v>
      </c>
      <c r="D249" s="12">
        <v>18</v>
      </c>
      <c r="E249" s="12">
        <v>30</v>
      </c>
      <c r="F249" s="12">
        <v>3</v>
      </c>
      <c r="G249" s="12">
        <v>19</v>
      </c>
      <c r="H249" s="25" t="s">
        <v>8</v>
      </c>
      <c r="I249" s="12">
        <f t="shared" si="15"/>
        <v>36</v>
      </c>
      <c r="J249" s="12">
        <f t="shared" si="16"/>
        <v>90</v>
      </c>
      <c r="K249" s="24">
        <f t="shared" si="17"/>
        <v>0.6</v>
      </c>
      <c r="L249" s="24">
        <f t="shared" si="18"/>
        <v>0.66666666666666663</v>
      </c>
      <c r="M249" s="12">
        <f t="shared" si="19"/>
        <v>54</v>
      </c>
    </row>
    <row r="250" spans="1:13">
      <c r="A250" s="12">
        <v>94</v>
      </c>
      <c r="B250" s="12">
        <v>12</v>
      </c>
      <c r="C250" s="19" t="s">
        <v>18</v>
      </c>
      <c r="D250" s="12">
        <v>19</v>
      </c>
      <c r="E250" s="12">
        <v>32</v>
      </c>
      <c r="F250" s="12">
        <v>2</v>
      </c>
      <c r="G250" s="12">
        <v>56</v>
      </c>
      <c r="H250" s="25" t="s">
        <v>8</v>
      </c>
      <c r="I250" s="12">
        <f t="shared" si="15"/>
        <v>26</v>
      </c>
      <c r="J250" s="12">
        <f t="shared" si="16"/>
        <v>64</v>
      </c>
      <c r="K250" s="24">
        <f t="shared" si="17"/>
        <v>0.59375</v>
      </c>
      <c r="L250" s="24">
        <f t="shared" si="18"/>
        <v>0.68421052631578949</v>
      </c>
      <c r="M250" s="12">
        <f t="shared" si="19"/>
        <v>38</v>
      </c>
    </row>
    <row r="251" spans="1:13">
      <c r="A251" s="12">
        <v>94</v>
      </c>
      <c r="B251" s="12">
        <v>12</v>
      </c>
      <c r="C251" s="19" t="s">
        <v>14</v>
      </c>
      <c r="D251" s="12">
        <v>20</v>
      </c>
      <c r="E251" s="12">
        <v>33</v>
      </c>
      <c r="F251" s="12">
        <v>3</v>
      </c>
      <c r="G251" s="12">
        <v>54</v>
      </c>
      <c r="H251" s="25" t="s">
        <v>8</v>
      </c>
      <c r="I251" s="12">
        <f t="shared" si="15"/>
        <v>39</v>
      </c>
      <c r="J251" s="12">
        <f t="shared" si="16"/>
        <v>99</v>
      </c>
      <c r="K251" s="24">
        <f t="shared" si="17"/>
        <v>0.60606060606060608</v>
      </c>
      <c r="L251" s="24">
        <f t="shared" si="18"/>
        <v>0.65</v>
      </c>
      <c r="M251" s="12">
        <f t="shared" si="19"/>
        <v>60</v>
      </c>
    </row>
    <row r="252" spans="1:13">
      <c r="A252" s="12">
        <v>95</v>
      </c>
      <c r="B252" s="12">
        <v>12</v>
      </c>
      <c r="C252" s="19" t="s">
        <v>16</v>
      </c>
      <c r="D252" s="12">
        <v>11</v>
      </c>
      <c r="E252" s="12">
        <v>19</v>
      </c>
      <c r="F252" s="12">
        <v>3</v>
      </c>
      <c r="G252" s="12">
        <v>19</v>
      </c>
      <c r="H252" s="25" t="s">
        <v>8</v>
      </c>
      <c r="I252" s="12">
        <f t="shared" si="15"/>
        <v>24</v>
      </c>
      <c r="J252" s="12">
        <f t="shared" si="16"/>
        <v>57</v>
      </c>
      <c r="K252" s="24">
        <f t="shared" si="17"/>
        <v>0.57894736842105265</v>
      </c>
      <c r="L252" s="24">
        <f t="shared" si="18"/>
        <v>0.72727272727272729</v>
      </c>
      <c r="M252" s="12">
        <f t="shared" si="19"/>
        <v>33</v>
      </c>
    </row>
    <row r="253" spans="1:13">
      <c r="A253" s="12">
        <v>95</v>
      </c>
      <c r="B253" s="12">
        <v>12</v>
      </c>
      <c r="C253" s="19" t="s">
        <v>18</v>
      </c>
      <c r="D253" s="12">
        <v>19</v>
      </c>
      <c r="E253" s="12">
        <v>32</v>
      </c>
      <c r="F253" s="12">
        <v>3</v>
      </c>
      <c r="G253" s="12">
        <v>22</v>
      </c>
      <c r="H253" s="25" t="s">
        <v>8</v>
      </c>
      <c r="I253" s="12">
        <f t="shared" si="15"/>
        <v>39</v>
      </c>
      <c r="J253" s="12">
        <f t="shared" si="16"/>
        <v>96</v>
      </c>
      <c r="K253" s="24">
        <f t="shared" si="17"/>
        <v>0.59375</v>
      </c>
      <c r="L253" s="24">
        <f t="shared" si="18"/>
        <v>0.68421052631578949</v>
      </c>
      <c r="M253" s="12">
        <f t="shared" si="19"/>
        <v>57</v>
      </c>
    </row>
    <row r="254" spans="1:13">
      <c r="A254" s="12">
        <v>96</v>
      </c>
      <c r="B254" s="12">
        <v>16</v>
      </c>
      <c r="C254" s="19" t="s">
        <v>14</v>
      </c>
      <c r="D254" s="12">
        <v>20</v>
      </c>
      <c r="E254" s="12">
        <v>33</v>
      </c>
      <c r="F254" s="12">
        <v>2</v>
      </c>
      <c r="G254" s="12">
        <v>47</v>
      </c>
      <c r="H254" s="25" t="s">
        <v>6</v>
      </c>
      <c r="I254" s="12">
        <f t="shared" si="15"/>
        <v>26</v>
      </c>
      <c r="J254" s="12">
        <f t="shared" si="16"/>
        <v>66</v>
      </c>
      <c r="K254" s="24">
        <f t="shared" si="17"/>
        <v>0.60606060606060608</v>
      </c>
      <c r="L254" s="24">
        <f t="shared" si="18"/>
        <v>0.65</v>
      </c>
      <c r="M254" s="12">
        <f t="shared" si="19"/>
        <v>40</v>
      </c>
    </row>
    <row r="255" spans="1:13">
      <c r="A255" s="12">
        <v>96</v>
      </c>
      <c r="B255" s="12">
        <v>16</v>
      </c>
      <c r="C255" s="19" t="s">
        <v>16</v>
      </c>
      <c r="D255" s="12">
        <v>11</v>
      </c>
      <c r="E255" s="12">
        <v>19</v>
      </c>
      <c r="F255" s="12">
        <v>2</v>
      </c>
      <c r="G255" s="12">
        <v>10</v>
      </c>
      <c r="H255" s="25" t="s">
        <v>6</v>
      </c>
      <c r="I255" s="12">
        <f t="shared" si="15"/>
        <v>16</v>
      </c>
      <c r="J255" s="12">
        <f t="shared" si="16"/>
        <v>38</v>
      </c>
      <c r="K255" s="24">
        <f t="shared" si="17"/>
        <v>0.57894736842105265</v>
      </c>
      <c r="L255" s="24">
        <f t="shared" si="18"/>
        <v>0.72727272727272729</v>
      </c>
      <c r="M255" s="12">
        <f t="shared" si="19"/>
        <v>22</v>
      </c>
    </row>
    <row r="256" spans="1:13">
      <c r="A256" s="12">
        <v>96</v>
      </c>
      <c r="B256" s="12">
        <v>16</v>
      </c>
      <c r="C256" s="19" t="s">
        <v>5</v>
      </c>
      <c r="D256" s="12">
        <v>14</v>
      </c>
      <c r="E256" s="12">
        <v>24</v>
      </c>
      <c r="F256" s="12">
        <v>3</v>
      </c>
      <c r="G256" s="12">
        <v>19</v>
      </c>
      <c r="H256" s="25" t="s">
        <v>8</v>
      </c>
      <c r="I256" s="12">
        <f t="shared" si="15"/>
        <v>30</v>
      </c>
      <c r="J256" s="12">
        <f t="shared" si="16"/>
        <v>72</v>
      </c>
      <c r="K256" s="24">
        <f t="shared" si="17"/>
        <v>0.58333333333333337</v>
      </c>
      <c r="L256" s="24">
        <f t="shared" si="18"/>
        <v>0.7142857142857143</v>
      </c>
      <c r="M256" s="12">
        <f t="shared" si="19"/>
        <v>42</v>
      </c>
    </row>
    <row r="257" spans="1:13">
      <c r="A257" s="12">
        <v>97</v>
      </c>
      <c r="B257" s="12">
        <v>14</v>
      </c>
      <c r="C257" s="19" t="s">
        <v>25</v>
      </c>
      <c r="D257" s="12">
        <v>15</v>
      </c>
      <c r="E257" s="12">
        <v>26</v>
      </c>
      <c r="F257" s="12">
        <v>1</v>
      </c>
      <c r="G257" s="12">
        <v>17</v>
      </c>
      <c r="H257" s="25" t="s">
        <v>8</v>
      </c>
      <c r="I257" s="12">
        <f t="shared" si="15"/>
        <v>11</v>
      </c>
      <c r="J257" s="12">
        <f t="shared" si="16"/>
        <v>26</v>
      </c>
      <c r="K257" s="24">
        <f t="shared" si="17"/>
        <v>0.57692307692307687</v>
      </c>
      <c r="L257" s="24">
        <f t="shared" si="18"/>
        <v>0.73333333333333328</v>
      </c>
      <c r="M257" s="12">
        <f t="shared" si="19"/>
        <v>15</v>
      </c>
    </row>
    <row r="258" spans="1:13">
      <c r="A258" s="12">
        <v>97</v>
      </c>
      <c r="B258" s="12">
        <v>14</v>
      </c>
      <c r="C258" s="19" t="s">
        <v>21</v>
      </c>
      <c r="D258" s="12">
        <v>12</v>
      </c>
      <c r="E258" s="12">
        <v>20</v>
      </c>
      <c r="F258" s="12">
        <v>3</v>
      </c>
      <c r="G258" s="12">
        <v>5</v>
      </c>
      <c r="H258" s="25" t="s">
        <v>6</v>
      </c>
      <c r="I258" s="12">
        <f t="shared" si="15"/>
        <v>24</v>
      </c>
      <c r="J258" s="12">
        <f t="shared" si="16"/>
        <v>60</v>
      </c>
      <c r="K258" s="24">
        <f t="shared" si="17"/>
        <v>0.6</v>
      </c>
      <c r="L258" s="24">
        <f t="shared" si="18"/>
        <v>0.66666666666666663</v>
      </c>
      <c r="M258" s="12">
        <f t="shared" si="19"/>
        <v>36</v>
      </c>
    </row>
    <row r="259" spans="1:13">
      <c r="A259" s="12">
        <v>97</v>
      </c>
      <c r="B259" s="12">
        <v>14</v>
      </c>
      <c r="C259" s="19" t="s">
        <v>20</v>
      </c>
      <c r="D259" s="12">
        <v>20</v>
      </c>
      <c r="E259" s="12">
        <v>34</v>
      </c>
      <c r="F259" s="12">
        <v>3</v>
      </c>
      <c r="G259" s="12">
        <v>57</v>
      </c>
      <c r="H259" s="25" t="s">
        <v>6</v>
      </c>
      <c r="I259" s="12">
        <f t="shared" ref="I259:I322" si="20">(E259-D259)*F259</f>
        <v>42</v>
      </c>
      <c r="J259" s="12">
        <f t="shared" ref="J259:J322" si="21">F259*E259</f>
        <v>102</v>
      </c>
      <c r="K259" s="24">
        <f t="shared" ref="K259:K322" si="22">(J259-I259)/J259</f>
        <v>0.58823529411764708</v>
      </c>
      <c r="L259" s="24">
        <f t="shared" ref="L259:L322" si="23">I259/((D259*F259))</f>
        <v>0.7</v>
      </c>
      <c r="M259" s="12">
        <f t="shared" ref="M259:M322" si="24">D259*F259</f>
        <v>60</v>
      </c>
    </row>
    <row r="260" spans="1:13">
      <c r="A260" s="12">
        <v>98</v>
      </c>
      <c r="B260" s="12">
        <v>7</v>
      </c>
      <c r="C260" s="19" t="s">
        <v>21</v>
      </c>
      <c r="D260" s="12">
        <v>12</v>
      </c>
      <c r="E260" s="12">
        <v>20</v>
      </c>
      <c r="F260" s="12">
        <v>3</v>
      </c>
      <c r="G260" s="12">
        <v>56</v>
      </c>
      <c r="H260" s="25" t="s">
        <v>8</v>
      </c>
      <c r="I260" s="12">
        <f t="shared" si="20"/>
        <v>24</v>
      </c>
      <c r="J260" s="12">
        <f t="shared" si="21"/>
        <v>60</v>
      </c>
      <c r="K260" s="24">
        <f t="shared" si="22"/>
        <v>0.6</v>
      </c>
      <c r="L260" s="24">
        <f t="shared" si="23"/>
        <v>0.66666666666666663</v>
      </c>
      <c r="M260" s="12">
        <f t="shared" si="24"/>
        <v>36</v>
      </c>
    </row>
    <row r="261" spans="1:13">
      <c r="A261" s="12">
        <v>98</v>
      </c>
      <c r="B261" s="12">
        <v>7</v>
      </c>
      <c r="C261" s="19" t="s">
        <v>13</v>
      </c>
      <c r="D261" s="12">
        <v>17</v>
      </c>
      <c r="E261" s="12">
        <v>29</v>
      </c>
      <c r="F261" s="12">
        <v>3</v>
      </c>
      <c r="G261" s="12">
        <v>33</v>
      </c>
      <c r="H261" s="25" t="s">
        <v>8</v>
      </c>
      <c r="I261" s="12">
        <f t="shared" si="20"/>
        <v>36</v>
      </c>
      <c r="J261" s="12">
        <f t="shared" si="21"/>
        <v>87</v>
      </c>
      <c r="K261" s="24">
        <f t="shared" si="22"/>
        <v>0.58620689655172409</v>
      </c>
      <c r="L261" s="24">
        <f t="shared" si="23"/>
        <v>0.70588235294117652</v>
      </c>
      <c r="M261" s="12">
        <f t="shared" si="24"/>
        <v>51</v>
      </c>
    </row>
    <row r="262" spans="1:13">
      <c r="A262" s="12">
        <v>98</v>
      </c>
      <c r="B262" s="12">
        <v>7</v>
      </c>
      <c r="C262" s="19" t="s">
        <v>16</v>
      </c>
      <c r="D262" s="12">
        <v>11</v>
      </c>
      <c r="E262" s="12">
        <v>19</v>
      </c>
      <c r="F262" s="12">
        <v>1</v>
      </c>
      <c r="G262" s="12">
        <v>51</v>
      </c>
      <c r="H262" s="25" t="s">
        <v>8</v>
      </c>
      <c r="I262" s="12">
        <f t="shared" si="20"/>
        <v>8</v>
      </c>
      <c r="J262" s="12">
        <f t="shared" si="21"/>
        <v>19</v>
      </c>
      <c r="K262" s="24">
        <f t="shared" si="22"/>
        <v>0.57894736842105265</v>
      </c>
      <c r="L262" s="24">
        <f t="shared" si="23"/>
        <v>0.72727272727272729</v>
      </c>
      <c r="M262" s="12">
        <f t="shared" si="24"/>
        <v>11</v>
      </c>
    </row>
    <row r="263" spans="1:13">
      <c r="A263" s="12">
        <v>99</v>
      </c>
      <c r="B263" s="12">
        <v>2</v>
      </c>
      <c r="C263" s="19" t="s">
        <v>7</v>
      </c>
      <c r="D263" s="12">
        <v>18</v>
      </c>
      <c r="E263" s="12">
        <v>30</v>
      </c>
      <c r="F263" s="12">
        <v>2</v>
      </c>
      <c r="G263" s="12">
        <v>27</v>
      </c>
      <c r="H263" s="25" t="s">
        <v>8</v>
      </c>
      <c r="I263" s="12">
        <f t="shared" si="20"/>
        <v>24</v>
      </c>
      <c r="J263" s="12">
        <f t="shared" si="21"/>
        <v>60</v>
      </c>
      <c r="K263" s="24">
        <f t="shared" si="22"/>
        <v>0.6</v>
      </c>
      <c r="L263" s="24">
        <f t="shared" si="23"/>
        <v>0.66666666666666663</v>
      </c>
      <c r="M263" s="12">
        <f t="shared" si="24"/>
        <v>36</v>
      </c>
    </row>
    <row r="264" spans="1:13">
      <c r="A264" s="12">
        <v>99</v>
      </c>
      <c r="B264" s="12">
        <v>2</v>
      </c>
      <c r="C264" s="19" t="s">
        <v>9</v>
      </c>
      <c r="D264" s="12">
        <v>19</v>
      </c>
      <c r="E264" s="12">
        <v>31</v>
      </c>
      <c r="F264" s="12">
        <v>1</v>
      </c>
      <c r="G264" s="12">
        <v>5</v>
      </c>
      <c r="H264" s="25" t="s">
        <v>8</v>
      </c>
      <c r="I264" s="12">
        <f t="shared" si="20"/>
        <v>12</v>
      </c>
      <c r="J264" s="12">
        <f t="shared" si="21"/>
        <v>31</v>
      </c>
      <c r="K264" s="24">
        <f t="shared" si="22"/>
        <v>0.61290322580645162</v>
      </c>
      <c r="L264" s="24">
        <f t="shared" si="23"/>
        <v>0.63157894736842102</v>
      </c>
      <c r="M264" s="12">
        <f t="shared" si="24"/>
        <v>19</v>
      </c>
    </row>
    <row r="265" spans="1:13">
      <c r="A265" s="12">
        <v>99</v>
      </c>
      <c r="B265" s="12">
        <v>2</v>
      </c>
      <c r="C265" s="19" t="s">
        <v>16</v>
      </c>
      <c r="D265" s="12">
        <v>11</v>
      </c>
      <c r="E265" s="12">
        <v>19</v>
      </c>
      <c r="F265" s="12">
        <v>1</v>
      </c>
      <c r="G265" s="12">
        <v>9</v>
      </c>
      <c r="H265" s="25" t="s">
        <v>6</v>
      </c>
      <c r="I265" s="12">
        <f t="shared" si="20"/>
        <v>8</v>
      </c>
      <c r="J265" s="12">
        <f t="shared" si="21"/>
        <v>19</v>
      </c>
      <c r="K265" s="24">
        <f t="shared" si="22"/>
        <v>0.57894736842105265</v>
      </c>
      <c r="L265" s="24">
        <f t="shared" si="23"/>
        <v>0.72727272727272729</v>
      </c>
      <c r="M265" s="12">
        <f t="shared" si="24"/>
        <v>11</v>
      </c>
    </row>
    <row r="266" spans="1:13">
      <c r="A266" s="12">
        <v>99</v>
      </c>
      <c r="B266" s="12">
        <v>2</v>
      </c>
      <c r="C266" s="19" t="s">
        <v>13</v>
      </c>
      <c r="D266" s="12">
        <v>17</v>
      </c>
      <c r="E266" s="12">
        <v>29</v>
      </c>
      <c r="F266" s="12">
        <v>1</v>
      </c>
      <c r="G266" s="12">
        <v>45</v>
      </c>
      <c r="H266" s="25" t="s">
        <v>6</v>
      </c>
      <c r="I266" s="12">
        <f t="shared" si="20"/>
        <v>12</v>
      </c>
      <c r="J266" s="12">
        <f t="shared" si="21"/>
        <v>29</v>
      </c>
      <c r="K266" s="24">
        <f t="shared" si="22"/>
        <v>0.58620689655172409</v>
      </c>
      <c r="L266" s="24">
        <f t="shared" si="23"/>
        <v>0.70588235294117652</v>
      </c>
      <c r="M266" s="12">
        <f t="shared" si="24"/>
        <v>17</v>
      </c>
    </row>
    <row r="267" spans="1:13">
      <c r="A267" s="12">
        <v>100</v>
      </c>
      <c r="B267" s="12">
        <v>18</v>
      </c>
      <c r="C267" s="19" t="s">
        <v>5</v>
      </c>
      <c r="D267" s="12">
        <v>14</v>
      </c>
      <c r="E267" s="12">
        <v>24</v>
      </c>
      <c r="F267" s="12">
        <v>3</v>
      </c>
      <c r="G267" s="12">
        <v>48</v>
      </c>
      <c r="H267" s="25" t="s">
        <v>8</v>
      </c>
      <c r="I267" s="12">
        <f t="shared" si="20"/>
        <v>30</v>
      </c>
      <c r="J267" s="12">
        <f t="shared" si="21"/>
        <v>72</v>
      </c>
      <c r="K267" s="24">
        <f t="shared" si="22"/>
        <v>0.58333333333333337</v>
      </c>
      <c r="L267" s="24">
        <f t="shared" si="23"/>
        <v>0.7142857142857143</v>
      </c>
      <c r="M267" s="12">
        <f t="shared" si="24"/>
        <v>42</v>
      </c>
    </row>
    <row r="268" spans="1:13">
      <c r="A268" s="12">
        <v>100</v>
      </c>
      <c r="B268" s="12">
        <v>18</v>
      </c>
      <c r="C268" s="19" t="s">
        <v>19</v>
      </c>
      <c r="D268" s="12">
        <v>13</v>
      </c>
      <c r="E268" s="12">
        <v>22</v>
      </c>
      <c r="F268" s="12">
        <v>2</v>
      </c>
      <c r="G268" s="12">
        <v>33</v>
      </c>
      <c r="H268" s="25" t="s">
        <v>6</v>
      </c>
      <c r="I268" s="12">
        <f t="shared" si="20"/>
        <v>18</v>
      </c>
      <c r="J268" s="12">
        <f t="shared" si="21"/>
        <v>44</v>
      </c>
      <c r="K268" s="24">
        <f t="shared" si="22"/>
        <v>0.59090909090909094</v>
      </c>
      <c r="L268" s="24">
        <f t="shared" si="23"/>
        <v>0.69230769230769229</v>
      </c>
      <c r="M268" s="12">
        <f t="shared" si="24"/>
        <v>26</v>
      </c>
    </row>
    <row r="269" spans="1:13">
      <c r="A269" s="12">
        <v>100</v>
      </c>
      <c r="B269" s="12">
        <v>18</v>
      </c>
      <c r="C269" s="19" t="s">
        <v>26</v>
      </c>
      <c r="D269" s="12">
        <v>15</v>
      </c>
      <c r="E269" s="12">
        <v>25</v>
      </c>
      <c r="F269" s="12">
        <v>2</v>
      </c>
      <c r="G269" s="12">
        <v>22</v>
      </c>
      <c r="H269" s="25" t="s">
        <v>8</v>
      </c>
      <c r="I269" s="12">
        <f t="shared" si="20"/>
        <v>20</v>
      </c>
      <c r="J269" s="12">
        <f t="shared" si="21"/>
        <v>50</v>
      </c>
      <c r="K269" s="24">
        <f t="shared" si="22"/>
        <v>0.6</v>
      </c>
      <c r="L269" s="24">
        <f t="shared" si="23"/>
        <v>0.66666666666666663</v>
      </c>
      <c r="M269" s="12">
        <f t="shared" si="24"/>
        <v>30</v>
      </c>
    </row>
    <row r="270" spans="1:13">
      <c r="A270" s="12">
        <v>101</v>
      </c>
      <c r="B270" s="12">
        <v>1</v>
      </c>
      <c r="C270" s="19" t="s">
        <v>9</v>
      </c>
      <c r="D270" s="12">
        <v>19</v>
      </c>
      <c r="E270" s="12">
        <v>31</v>
      </c>
      <c r="F270" s="12">
        <v>1</v>
      </c>
      <c r="G270" s="12">
        <v>24</v>
      </c>
      <c r="H270" s="25" t="s">
        <v>8</v>
      </c>
      <c r="I270" s="12">
        <f t="shared" si="20"/>
        <v>12</v>
      </c>
      <c r="J270" s="12">
        <f t="shared" si="21"/>
        <v>31</v>
      </c>
      <c r="K270" s="24">
        <f t="shared" si="22"/>
        <v>0.61290322580645162</v>
      </c>
      <c r="L270" s="24">
        <f t="shared" si="23"/>
        <v>0.63157894736842102</v>
      </c>
      <c r="M270" s="12">
        <f t="shared" si="24"/>
        <v>19</v>
      </c>
    </row>
    <row r="271" spans="1:13">
      <c r="A271" s="12">
        <v>101</v>
      </c>
      <c r="B271" s="12">
        <v>1</v>
      </c>
      <c r="C271" s="19" t="s">
        <v>26</v>
      </c>
      <c r="D271" s="12">
        <v>15</v>
      </c>
      <c r="E271" s="12">
        <v>25</v>
      </c>
      <c r="F271" s="12">
        <v>2</v>
      </c>
      <c r="G271" s="12">
        <v>41</v>
      </c>
      <c r="H271" s="25" t="s">
        <v>8</v>
      </c>
      <c r="I271" s="12">
        <f t="shared" si="20"/>
        <v>20</v>
      </c>
      <c r="J271" s="12">
        <f t="shared" si="21"/>
        <v>50</v>
      </c>
      <c r="K271" s="24">
        <f t="shared" si="22"/>
        <v>0.6</v>
      </c>
      <c r="L271" s="24">
        <f t="shared" si="23"/>
        <v>0.66666666666666663</v>
      </c>
      <c r="M271" s="12">
        <f t="shared" si="24"/>
        <v>30</v>
      </c>
    </row>
    <row r="272" spans="1:13">
      <c r="A272" s="12">
        <v>101</v>
      </c>
      <c r="B272" s="12">
        <v>1</v>
      </c>
      <c r="C272" s="19" t="s">
        <v>19</v>
      </c>
      <c r="D272" s="12">
        <v>13</v>
      </c>
      <c r="E272" s="12">
        <v>22</v>
      </c>
      <c r="F272" s="12">
        <v>1</v>
      </c>
      <c r="G272" s="12">
        <v>35</v>
      </c>
      <c r="H272" s="25" t="s">
        <v>8</v>
      </c>
      <c r="I272" s="12">
        <f t="shared" si="20"/>
        <v>9</v>
      </c>
      <c r="J272" s="12">
        <f t="shared" si="21"/>
        <v>22</v>
      </c>
      <c r="K272" s="24">
        <f t="shared" si="22"/>
        <v>0.59090909090909094</v>
      </c>
      <c r="L272" s="24">
        <f t="shared" si="23"/>
        <v>0.69230769230769229</v>
      </c>
      <c r="M272" s="12">
        <f t="shared" si="24"/>
        <v>13</v>
      </c>
    </row>
    <row r="273" spans="1:13">
      <c r="A273" s="12">
        <v>101</v>
      </c>
      <c r="B273" s="12">
        <v>1</v>
      </c>
      <c r="C273" s="19" t="s">
        <v>17</v>
      </c>
      <c r="D273" s="12">
        <v>21</v>
      </c>
      <c r="E273" s="12">
        <v>35</v>
      </c>
      <c r="F273" s="12">
        <v>1</v>
      </c>
      <c r="G273" s="12">
        <v>34</v>
      </c>
      <c r="H273" s="25" t="s">
        <v>8</v>
      </c>
      <c r="I273" s="12">
        <f t="shared" si="20"/>
        <v>14</v>
      </c>
      <c r="J273" s="12">
        <f t="shared" si="21"/>
        <v>35</v>
      </c>
      <c r="K273" s="24">
        <f t="shared" si="22"/>
        <v>0.6</v>
      </c>
      <c r="L273" s="24">
        <f t="shared" si="23"/>
        <v>0.66666666666666663</v>
      </c>
      <c r="M273" s="12">
        <f t="shared" si="24"/>
        <v>21</v>
      </c>
    </row>
    <row r="274" spans="1:13">
      <c r="A274" s="12">
        <v>102</v>
      </c>
      <c r="B274" s="12">
        <v>19</v>
      </c>
      <c r="C274" s="19" t="s">
        <v>15</v>
      </c>
      <c r="D274" s="12">
        <v>16</v>
      </c>
      <c r="E274" s="12">
        <v>28</v>
      </c>
      <c r="F274" s="12">
        <v>3</v>
      </c>
      <c r="G274" s="12">
        <v>17</v>
      </c>
      <c r="H274" s="25" t="s">
        <v>8</v>
      </c>
      <c r="I274" s="12">
        <f t="shared" si="20"/>
        <v>36</v>
      </c>
      <c r="J274" s="12">
        <f t="shared" si="21"/>
        <v>84</v>
      </c>
      <c r="K274" s="24">
        <f t="shared" si="22"/>
        <v>0.5714285714285714</v>
      </c>
      <c r="L274" s="24">
        <f t="shared" si="23"/>
        <v>0.75</v>
      </c>
      <c r="M274" s="12">
        <f t="shared" si="24"/>
        <v>48</v>
      </c>
    </row>
    <row r="275" spans="1:13">
      <c r="A275" s="12">
        <v>102</v>
      </c>
      <c r="B275" s="12">
        <v>19</v>
      </c>
      <c r="C275" s="19" t="s">
        <v>13</v>
      </c>
      <c r="D275" s="12">
        <v>17</v>
      </c>
      <c r="E275" s="12">
        <v>29</v>
      </c>
      <c r="F275" s="12">
        <v>3</v>
      </c>
      <c r="G275" s="12">
        <v>29</v>
      </c>
      <c r="H275" s="25" t="s">
        <v>6</v>
      </c>
      <c r="I275" s="12">
        <f t="shared" si="20"/>
        <v>36</v>
      </c>
      <c r="J275" s="12">
        <f t="shared" si="21"/>
        <v>87</v>
      </c>
      <c r="K275" s="24">
        <f t="shared" si="22"/>
        <v>0.58620689655172409</v>
      </c>
      <c r="L275" s="24">
        <f t="shared" si="23"/>
        <v>0.70588235294117652</v>
      </c>
      <c r="M275" s="12">
        <f t="shared" si="24"/>
        <v>51</v>
      </c>
    </row>
    <row r="276" spans="1:13">
      <c r="A276" s="12">
        <v>103</v>
      </c>
      <c r="B276" s="12">
        <v>13</v>
      </c>
      <c r="C276" s="19" t="s">
        <v>23</v>
      </c>
      <c r="D276" s="12">
        <v>13</v>
      </c>
      <c r="E276" s="12">
        <v>21</v>
      </c>
      <c r="F276" s="12">
        <v>1</v>
      </c>
      <c r="G276" s="12">
        <v>57</v>
      </c>
      <c r="H276" s="25" t="s">
        <v>8</v>
      </c>
      <c r="I276" s="12">
        <f t="shared" si="20"/>
        <v>8</v>
      </c>
      <c r="J276" s="12">
        <f t="shared" si="21"/>
        <v>21</v>
      </c>
      <c r="K276" s="24">
        <f t="shared" si="22"/>
        <v>0.61904761904761907</v>
      </c>
      <c r="L276" s="24">
        <f t="shared" si="23"/>
        <v>0.61538461538461542</v>
      </c>
      <c r="M276" s="12">
        <f t="shared" si="24"/>
        <v>13</v>
      </c>
    </row>
    <row r="277" spans="1:13">
      <c r="A277" s="12">
        <v>103</v>
      </c>
      <c r="B277" s="12">
        <v>13</v>
      </c>
      <c r="C277" s="19" t="s">
        <v>20</v>
      </c>
      <c r="D277" s="12">
        <v>20</v>
      </c>
      <c r="E277" s="12">
        <v>34</v>
      </c>
      <c r="F277" s="12">
        <v>1</v>
      </c>
      <c r="G277" s="12">
        <v>9</v>
      </c>
      <c r="H277" s="25" t="s">
        <v>6</v>
      </c>
      <c r="I277" s="12">
        <f t="shared" si="20"/>
        <v>14</v>
      </c>
      <c r="J277" s="12">
        <f t="shared" si="21"/>
        <v>34</v>
      </c>
      <c r="K277" s="24">
        <f t="shared" si="22"/>
        <v>0.58823529411764708</v>
      </c>
      <c r="L277" s="24">
        <f t="shared" si="23"/>
        <v>0.7</v>
      </c>
      <c r="M277" s="12">
        <f t="shared" si="24"/>
        <v>20</v>
      </c>
    </row>
    <row r="278" spans="1:13">
      <c r="A278" s="12">
        <v>103</v>
      </c>
      <c r="B278" s="12">
        <v>13</v>
      </c>
      <c r="C278" s="19" t="s">
        <v>24</v>
      </c>
      <c r="D278" s="12">
        <v>10</v>
      </c>
      <c r="E278" s="12">
        <v>18</v>
      </c>
      <c r="F278" s="12">
        <v>1</v>
      </c>
      <c r="G278" s="12">
        <v>33</v>
      </c>
      <c r="H278" s="25" t="s">
        <v>8</v>
      </c>
      <c r="I278" s="12">
        <f t="shared" si="20"/>
        <v>8</v>
      </c>
      <c r="J278" s="12">
        <f t="shared" si="21"/>
        <v>18</v>
      </c>
      <c r="K278" s="24">
        <f t="shared" si="22"/>
        <v>0.55555555555555558</v>
      </c>
      <c r="L278" s="24">
        <f t="shared" si="23"/>
        <v>0.8</v>
      </c>
      <c r="M278" s="12">
        <f t="shared" si="24"/>
        <v>10</v>
      </c>
    </row>
    <row r="279" spans="1:13">
      <c r="A279" s="12">
        <v>104</v>
      </c>
      <c r="B279" s="12">
        <v>14</v>
      </c>
      <c r="C279" s="19" t="s">
        <v>22</v>
      </c>
      <c r="D279" s="12">
        <v>14</v>
      </c>
      <c r="E279" s="12">
        <v>23</v>
      </c>
      <c r="F279" s="12">
        <v>2</v>
      </c>
      <c r="G279" s="12">
        <v>43</v>
      </c>
      <c r="H279" s="25" t="s">
        <v>8</v>
      </c>
      <c r="I279" s="12">
        <f t="shared" si="20"/>
        <v>18</v>
      </c>
      <c r="J279" s="12">
        <f t="shared" si="21"/>
        <v>46</v>
      </c>
      <c r="K279" s="24">
        <f t="shared" si="22"/>
        <v>0.60869565217391308</v>
      </c>
      <c r="L279" s="24">
        <f t="shared" si="23"/>
        <v>0.6428571428571429</v>
      </c>
      <c r="M279" s="12">
        <f t="shared" si="24"/>
        <v>28</v>
      </c>
    </row>
    <row r="280" spans="1:13">
      <c r="A280" s="12">
        <v>104</v>
      </c>
      <c r="B280" s="12">
        <v>14</v>
      </c>
      <c r="C280" s="19" t="s">
        <v>9</v>
      </c>
      <c r="D280" s="12">
        <v>19</v>
      </c>
      <c r="E280" s="12">
        <v>31</v>
      </c>
      <c r="F280" s="12">
        <v>1</v>
      </c>
      <c r="G280" s="12">
        <v>12</v>
      </c>
      <c r="H280" s="25" t="s">
        <v>6</v>
      </c>
      <c r="I280" s="12">
        <f t="shared" si="20"/>
        <v>12</v>
      </c>
      <c r="J280" s="12">
        <f t="shared" si="21"/>
        <v>31</v>
      </c>
      <c r="K280" s="24">
        <f t="shared" si="22"/>
        <v>0.61290322580645162</v>
      </c>
      <c r="L280" s="24">
        <f t="shared" si="23"/>
        <v>0.63157894736842102</v>
      </c>
      <c r="M280" s="12">
        <f t="shared" si="24"/>
        <v>19</v>
      </c>
    </row>
    <row r="281" spans="1:13">
      <c r="A281" s="12">
        <v>105</v>
      </c>
      <c r="B281" s="12">
        <v>14</v>
      </c>
      <c r="C281" s="19" t="s">
        <v>21</v>
      </c>
      <c r="D281" s="12">
        <v>12</v>
      </c>
      <c r="E281" s="12">
        <v>20</v>
      </c>
      <c r="F281" s="12">
        <v>3</v>
      </c>
      <c r="G281" s="12">
        <v>9</v>
      </c>
      <c r="H281" s="25" t="s">
        <v>6</v>
      </c>
      <c r="I281" s="12">
        <f t="shared" si="20"/>
        <v>24</v>
      </c>
      <c r="J281" s="12">
        <f t="shared" si="21"/>
        <v>60</v>
      </c>
      <c r="K281" s="24">
        <f t="shared" si="22"/>
        <v>0.6</v>
      </c>
      <c r="L281" s="24">
        <f t="shared" si="23"/>
        <v>0.66666666666666663</v>
      </c>
      <c r="M281" s="12">
        <f t="shared" si="24"/>
        <v>36</v>
      </c>
    </row>
    <row r="282" spans="1:13">
      <c r="A282" s="12">
        <v>105</v>
      </c>
      <c r="B282" s="12">
        <v>14</v>
      </c>
      <c r="C282" s="19" t="s">
        <v>10</v>
      </c>
      <c r="D282" s="12">
        <v>16</v>
      </c>
      <c r="E282" s="12">
        <v>27</v>
      </c>
      <c r="F282" s="12">
        <v>3</v>
      </c>
      <c r="G282" s="12">
        <v>34</v>
      </c>
      <c r="H282" s="25" t="s">
        <v>6</v>
      </c>
      <c r="I282" s="12">
        <f t="shared" si="20"/>
        <v>33</v>
      </c>
      <c r="J282" s="12">
        <f t="shared" si="21"/>
        <v>81</v>
      </c>
      <c r="K282" s="24">
        <f t="shared" si="22"/>
        <v>0.59259259259259256</v>
      </c>
      <c r="L282" s="24">
        <f t="shared" si="23"/>
        <v>0.6875</v>
      </c>
      <c r="M282" s="12">
        <f t="shared" si="24"/>
        <v>48</v>
      </c>
    </row>
    <row r="283" spans="1:13">
      <c r="A283" s="12">
        <v>106</v>
      </c>
      <c r="B283" s="12">
        <v>15</v>
      </c>
      <c r="C283" s="19" t="s">
        <v>20</v>
      </c>
      <c r="D283" s="12">
        <v>20</v>
      </c>
      <c r="E283" s="12">
        <v>34</v>
      </c>
      <c r="F283" s="12">
        <v>2</v>
      </c>
      <c r="G283" s="12">
        <v>29</v>
      </c>
      <c r="H283" s="25" t="s">
        <v>6</v>
      </c>
      <c r="I283" s="12">
        <f t="shared" si="20"/>
        <v>28</v>
      </c>
      <c r="J283" s="12">
        <f t="shared" si="21"/>
        <v>68</v>
      </c>
      <c r="K283" s="24">
        <f t="shared" si="22"/>
        <v>0.58823529411764708</v>
      </c>
      <c r="L283" s="24">
        <f t="shared" si="23"/>
        <v>0.7</v>
      </c>
      <c r="M283" s="12">
        <f t="shared" si="24"/>
        <v>40</v>
      </c>
    </row>
    <row r="284" spans="1:13">
      <c r="A284" s="12">
        <v>107</v>
      </c>
      <c r="B284" s="12">
        <v>11</v>
      </c>
      <c r="C284" s="19" t="s">
        <v>18</v>
      </c>
      <c r="D284" s="12">
        <v>19</v>
      </c>
      <c r="E284" s="12">
        <v>32</v>
      </c>
      <c r="F284" s="12">
        <v>2</v>
      </c>
      <c r="G284" s="12">
        <v>48</v>
      </c>
      <c r="H284" s="25" t="s">
        <v>6</v>
      </c>
      <c r="I284" s="12">
        <f t="shared" si="20"/>
        <v>26</v>
      </c>
      <c r="J284" s="12">
        <f t="shared" si="21"/>
        <v>64</v>
      </c>
      <c r="K284" s="24">
        <f t="shared" si="22"/>
        <v>0.59375</v>
      </c>
      <c r="L284" s="24">
        <f t="shared" si="23"/>
        <v>0.68421052631578949</v>
      </c>
      <c r="M284" s="12">
        <f t="shared" si="24"/>
        <v>38</v>
      </c>
    </row>
    <row r="285" spans="1:13">
      <c r="A285" s="12">
        <v>107</v>
      </c>
      <c r="B285" s="12">
        <v>11</v>
      </c>
      <c r="C285" s="19" t="s">
        <v>13</v>
      </c>
      <c r="D285" s="12">
        <v>17</v>
      </c>
      <c r="E285" s="12">
        <v>29</v>
      </c>
      <c r="F285" s="12">
        <v>3</v>
      </c>
      <c r="G285" s="12">
        <v>51</v>
      </c>
      <c r="H285" s="25" t="s">
        <v>8</v>
      </c>
      <c r="I285" s="12">
        <f t="shared" si="20"/>
        <v>36</v>
      </c>
      <c r="J285" s="12">
        <f t="shared" si="21"/>
        <v>87</v>
      </c>
      <c r="K285" s="24">
        <f t="shared" si="22"/>
        <v>0.58620689655172409</v>
      </c>
      <c r="L285" s="24">
        <f t="shared" si="23"/>
        <v>0.70588235294117652</v>
      </c>
      <c r="M285" s="12">
        <f t="shared" si="24"/>
        <v>51</v>
      </c>
    </row>
    <row r="286" spans="1:13">
      <c r="A286" s="12">
        <v>107</v>
      </c>
      <c r="B286" s="12">
        <v>11</v>
      </c>
      <c r="C286" s="19" t="s">
        <v>20</v>
      </c>
      <c r="D286" s="12">
        <v>20</v>
      </c>
      <c r="E286" s="12">
        <v>34</v>
      </c>
      <c r="F286" s="12">
        <v>3</v>
      </c>
      <c r="G286" s="12">
        <v>42</v>
      </c>
      <c r="H286" s="25" t="s">
        <v>8</v>
      </c>
      <c r="I286" s="12">
        <f t="shared" si="20"/>
        <v>42</v>
      </c>
      <c r="J286" s="12">
        <f t="shared" si="21"/>
        <v>102</v>
      </c>
      <c r="K286" s="24">
        <f t="shared" si="22"/>
        <v>0.58823529411764708</v>
      </c>
      <c r="L286" s="24">
        <f t="shared" si="23"/>
        <v>0.7</v>
      </c>
      <c r="M286" s="12">
        <f t="shared" si="24"/>
        <v>60</v>
      </c>
    </row>
    <row r="287" spans="1:13">
      <c r="A287" s="12">
        <v>108</v>
      </c>
      <c r="B287" s="12">
        <v>3</v>
      </c>
      <c r="C287" s="19" t="s">
        <v>13</v>
      </c>
      <c r="D287" s="12">
        <v>17</v>
      </c>
      <c r="E287" s="12">
        <v>29</v>
      </c>
      <c r="F287" s="12">
        <v>2</v>
      </c>
      <c r="G287" s="12">
        <v>23</v>
      </c>
      <c r="H287" s="25" t="s">
        <v>6</v>
      </c>
      <c r="I287" s="12">
        <f t="shared" si="20"/>
        <v>24</v>
      </c>
      <c r="J287" s="12">
        <f t="shared" si="21"/>
        <v>58</v>
      </c>
      <c r="K287" s="24">
        <f t="shared" si="22"/>
        <v>0.58620689655172409</v>
      </c>
      <c r="L287" s="24">
        <f t="shared" si="23"/>
        <v>0.70588235294117652</v>
      </c>
      <c r="M287" s="12">
        <f t="shared" si="24"/>
        <v>34</v>
      </c>
    </row>
    <row r="288" spans="1:13">
      <c r="A288" s="12">
        <v>108</v>
      </c>
      <c r="B288" s="12">
        <v>3</v>
      </c>
      <c r="C288" s="19" t="s">
        <v>24</v>
      </c>
      <c r="D288" s="12">
        <v>10</v>
      </c>
      <c r="E288" s="12">
        <v>18</v>
      </c>
      <c r="F288" s="12">
        <v>1</v>
      </c>
      <c r="G288" s="12">
        <v>10</v>
      </c>
      <c r="H288" s="25" t="s">
        <v>8</v>
      </c>
      <c r="I288" s="12">
        <f t="shared" si="20"/>
        <v>8</v>
      </c>
      <c r="J288" s="12">
        <f t="shared" si="21"/>
        <v>18</v>
      </c>
      <c r="K288" s="24">
        <f t="shared" si="22"/>
        <v>0.55555555555555558</v>
      </c>
      <c r="L288" s="24">
        <f t="shared" si="23"/>
        <v>0.8</v>
      </c>
      <c r="M288" s="12">
        <f t="shared" si="24"/>
        <v>10</v>
      </c>
    </row>
    <row r="289" spans="1:13">
      <c r="A289" s="12">
        <v>108</v>
      </c>
      <c r="B289" s="12">
        <v>3</v>
      </c>
      <c r="C289" s="19" t="s">
        <v>21</v>
      </c>
      <c r="D289" s="12">
        <v>12</v>
      </c>
      <c r="E289" s="12">
        <v>20</v>
      </c>
      <c r="F289" s="12">
        <v>1</v>
      </c>
      <c r="G289" s="12">
        <v>26</v>
      </c>
      <c r="H289" s="25" t="s">
        <v>8</v>
      </c>
      <c r="I289" s="12">
        <f t="shared" si="20"/>
        <v>8</v>
      </c>
      <c r="J289" s="12">
        <f t="shared" si="21"/>
        <v>20</v>
      </c>
      <c r="K289" s="24">
        <f t="shared" si="22"/>
        <v>0.6</v>
      </c>
      <c r="L289" s="24">
        <f t="shared" si="23"/>
        <v>0.66666666666666663</v>
      </c>
      <c r="M289" s="12">
        <f t="shared" si="24"/>
        <v>12</v>
      </c>
    </row>
    <row r="290" spans="1:13">
      <c r="A290" s="12">
        <v>108</v>
      </c>
      <c r="B290" s="12">
        <v>3</v>
      </c>
      <c r="C290" s="19" t="s">
        <v>15</v>
      </c>
      <c r="D290" s="12">
        <v>16</v>
      </c>
      <c r="E290" s="12">
        <v>28</v>
      </c>
      <c r="F290" s="12">
        <v>1</v>
      </c>
      <c r="G290" s="12">
        <v>56</v>
      </c>
      <c r="H290" s="25" t="s">
        <v>6</v>
      </c>
      <c r="I290" s="12">
        <f t="shared" si="20"/>
        <v>12</v>
      </c>
      <c r="J290" s="12">
        <f t="shared" si="21"/>
        <v>28</v>
      </c>
      <c r="K290" s="24">
        <f t="shared" si="22"/>
        <v>0.5714285714285714</v>
      </c>
      <c r="L290" s="24">
        <f t="shared" si="23"/>
        <v>0.75</v>
      </c>
      <c r="M290" s="12">
        <f t="shared" si="24"/>
        <v>16</v>
      </c>
    </row>
    <row r="291" spans="1:13">
      <c r="A291" s="12">
        <v>109</v>
      </c>
      <c r="B291" s="12">
        <v>10</v>
      </c>
      <c r="C291" s="19" t="s">
        <v>20</v>
      </c>
      <c r="D291" s="12">
        <v>20</v>
      </c>
      <c r="E291" s="12">
        <v>34</v>
      </c>
      <c r="F291" s="12">
        <v>3</v>
      </c>
      <c r="G291" s="12">
        <v>54</v>
      </c>
      <c r="H291" s="25" t="s">
        <v>8</v>
      </c>
      <c r="I291" s="12">
        <f t="shared" si="20"/>
        <v>42</v>
      </c>
      <c r="J291" s="12">
        <f t="shared" si="21"/>
        <v>102</v>
      </c>
      <c r="K291" s="24">
        <f t="shared" si="22"/>
        <v>0.58823529411764708</v>
      </c>
      <c r="L291" s="24">
        <f t="shared" si="23"/>
        <v>0.7</v>
      </c>
      <c r="M291" s="12">
        <f t="shared" si="24"/>
        <v>60</v>
      </c>
    </row>
    <row r="292" spans="1:13">
      <c r="A292" s="12">
        <v>109</v>
      </c>
      <c r="B292" s="12">
        <v>10</v>
      </c>
      <c r="C292" s="19" t="s">
        <v>22</v>
      </c>
      <c r="D292" s="12">
        <v>14</v>
      </c>
      <c r="E292" s="12">
        <v>23</v>
      </c>
      <c r="F292" s="12">
        <v>1</v>
      </c>
      <c r="G292" s="12">
        <v>26</v>
      </c>
      <c r="H292" s="25" t="s">
        <v>8</v>
      </c>
      <c r="I292" s="12">
        <f t="shared" si="20"/>
        <v>9</v>
      </c>
      <c r="J292" s="12">
        <f t="shared" si="21"/>
        <v>23</v>
      </c>
      <c r="K292" s="24">
        <f t="shared" si="22"/>
        <v>0.60869565217391308</v>
      </c>
      <c r="L292" s="24">
        <f t="shared" si="23"/>
        <v>0.6428571428571429</v>
      </c>
      <c r="M292" s="12">
        <f t="shared" si="24"/>
        <v>14</v>
      </c>
    </row>
    <row r="293" spans="1:13">
      <c r="A293" s="12">
        <v>109</v>
      </c>
      <c r="B293" s="12">
        <v>10</v>
      </c>
      <c r="C293" s="19" t="s">
        <v>19</v>
      </c>
      <c r="D293" s="12">
        <v>13</v>
      </c>
      <c r="E293" s="12">
        <v>22</v>
      </c>
      <c r="F293" s="12">
        <v>2</v>
      </c>
      <c r="G293" s="12">
        <v>38</v>
      </c>
      <c r="H293" s="25" t="s">
        <v>6</v>
      </c>
      <c r="I293" s="12">
        <f t="shared" si="20"/>
        <v>18</v>
      </c>
      <c r="J293" s="12">
        <f t="shared" si="21"/>
        <v>44</v>
      </c>
      <c r="K293" s="24">
        <f t="shared" si="22"/>
        <v>0.59090909090909094</v>
      </c>
      <c r="L293" s="24">
        <f t="shared" si="23"/>
        <v>0.69230769230769229</v>
      </c>
      <c r="M293" s="12">
        <f t="shared" si="24"/>
        <v>26</v>
      </c>
    </row>
    <row r="294" spans="1:13">
      <c r="A294" s="12">
        <v>110</v>
      </c>
      <c r="B294" s="12">
        <v>5</v>
      </c>
      <c r="C294" s="19" t="s">
        <v>13</v>
      </c>
      <c r="D294" s="12">
        <v>17</v>
      </c>
      <c r="E294" s="12">
        <v>29</v>
      </c>
      <c r="F294" s="12">
        <v>2</v>
      </c>
      <c r="G294" s="12">
        <v>38</v>
      </c>
      <c r="H294" s="25" t="s">
        <v>6</v>
      </c>
      <c r="I294" s="12">
        <f t="shared" si="20"/>
        <v>24</v>
      </c>
      <c r="J294" s="12">
        <f t="shared" si="21"/>
        <v>58</v>
      </c>
      <c r="K294" s="24">
        <f t="shared" si="22"/>
        <v>0.58620689655172409</v>
      </c>
      <c r="L294" s="24">
        <f t="shared" si="23"/>
        <v>0.70588235294117652</v>
      </c>
      <c r="M294" s="12">
        <f t="shared" si="24"/>
        <v>34</v>
      </c>
    </row>
    <row r="295" spans="1:13">
      <c r="A295" s="12">
        <v>110</v>
      </c>
      <c r="B295" s="12">
        <v>5</v>
      </c>
      <c r="C295" s="19" t="s">
        <v>25</v>
      </c>
      <c r="D295" s="12">
        <v>15</v>
      </c>
      <c r="E295" s="12">
        <v>26</v>
      </c>
      <c r="F295" s="12">
        <v>3</v>
      </c>
      <c r="G295" s="12">
        <v>27</v>
      </c>
      <c r="H295" s="25" t="s">
        <v>6</v>
      </c>
      <c r="I295" s="12">
        <f t="shared" si="20"/>
        <v>33</v>
      </c>
      <c r="J295" s="12">
        <f t="shared" si="21"/>
        <v>78</v>
      </c>
      <c r="K295" s="24">
        <f t="shared" si="22"/>
        <v>0.57692307692307687</v>
      </c>
      <c r="L295" s="24">
        <f t="shared" si="23"/>
        <v>0.73333333333333328</v>
      </c>
      <c r="M295" s="12">
        <f t="shared" si="24"/>
        <v>45</v>
      </c>
    </row>
    <row r="296" spans="1:13">
      <c r="A296" s="12">
        <v>110</v>
      </c>
      <c r="B296" s="12">
        <v>5</v>
      </c>
      <c r="C296" s="19" t="s">
        <v>10</v>
      </c>
      <c r="D296" s="12">
        <v>16</v>
      </c>
      <c r="E296" s="12">
        <v>27</v>
      </c>
      <c r="F296" s="12">
        <v>1</v>
      </c>
      <c r="G296" s="12">
        <v>56</v>
      </c>
      <c r="H296" s="25" t="s">
        <v>8</v>
      </c>
      <c r="I296" s="12">
        <f t="shared" si="20"/>
        <v>11</v>
      </c>
      <c r="J296" s="12">
        <f t="shared" si="21"/>
        <v>27</v>
      </c>
      <c r="K296" s="24">
        <f t="shared" si="22"/>
        <v>0.59259259259259256</v>
      </c>
      <c r="L296" s="24">
        <f t="shared" si="23"/>
        <v>0.6875</v>
      </c>
      <c r="M296" s="12">
        <f t="shared" si="24"/>
        <v>16</v>
      </c>
    </row>
    <row r="297" spans="1:13">
      <c r="A297" s="12">
        <v>111</v>
      </c>
      <c r="B297" s="12">
        <v>3</v>
      </c>
      <c r="C297" s="19" t="s">
        <v>18</v>
      </c>
      <c r="D297" s="12">
        <v>19</v>
      </c>
      <c r="E297" s="12">
        <v>32</v>
      </c>
      <c r="F297" s="12">
        <v>1</v>
      </c>
      <c r="G297" s="12">
        <v>47</v>
      </c>
      <c r="H297" s="25" t="s">
        <v>8</v>
      </c>
      <c r="I297" s="12">
        <f t="shared" si="20"/>
        <v>13</v>
      </c>
      <c r="J297" s="12">
        <f t="shared" si="21"/>
        <v>32</v>
      </c>
      <c r="K297" s="24">
        <f t="shared" si="22"/>
        <v>0.59375</v>
      </c>
      <c r="L297" s="24">
        <f t="shared" si="23"/>
        <v>0.68421052631578949</v>
      </c>
      <c r="M297" s="12">
        <f t="shared" si="24"/>
        <v>19</v>
      </c>
    </row>
    <row r="298" spans="1:13">
      <c r="A298" s="12">
        <v>111</v>
      </c>
      <c r="B298" s="12">
        <v>3</v>
      </c>
      <c r="C298" s="19" t="s">
        <v>19</v>
      </c>
      <c r="D298" s="12">
        <v>13</v>
      </c>
      <c r="E298" s="12">
        <v>22</v>
      </c>
      <c r="F298" s="12">
        <v>3</v>
      </c>
      <c r="G298" s="12">
        <v>5</v>
      </c>
      <c r="H298" s="25" t="s">
        <v>6</v>
      </c>
      <c r="I298" s="12">
        <f t="shared" si="20"/>
        <v>27</v>
      </c>
      <c r="J298" s="12">
        <f t="shared" si="21"/>
        <v>66</v>
      </c>
      <c r="K298" s="24">
        <f t="shared" si="22"/>
        <v>0.59090909090909094</v>
      </c>
      <c r="L298" s="24">
        <f t="shared" si="23"/>
        <v>0.69230769230769229</v>
      </c>
      <c r="M298" s="12">
        <f t="shared" si="24"/>
        <v>39</v>
      </c>
    </row>
    <row r="299" spans="1:13">
      <c r="A299" s="12">
        <v>111</v>
      </c>
      <c r="B299" s="12">
        <v>3</v>
      </c>
      <c r="C299" s="19" t="s">
        <v>5</v>
      </c>
      <c r="D299" s="12">
        <v>14</v>
      </c>
      <c r="E299" s="12">
        <v>24</v>
      </c>
      <c r="F299" s="12">
        <v>2</v>
      </c>
      <c r="G299" s="12">
        <v>48</v>
      </c>
      <c r="H299" s="25" t="s">
        <v>6</v>
      </c>
      <c r="I299" s="12">
        <f t="shared" si="20"/>
        <v>20</v>
      </c>
      <c r="J299" s="12">
        <f t="shared" si="21"/>
        <v>48</v>
      </c>
      <c r="K299" s="24">
        <f t="shared" si="22"/>
        <v>0.58333333333333337</v>
      </c>
      <c r="L299" s="24">
        <f t="shared" si="23"/>
        <v>0.7142857142857143</v>
      </c>
      <c r="M299" s="12">
        <f t="shared" si="24"/>
        <v>28</v>
      </c>
    </row>
    <row r="300" spans="1:13">
      <c r="A300" s="12">
        <v>111</v>
      </c>
      <c r="B300" s="12">
        <v>3</v>
      </c>
      <c r="C300" s="19" t="s">
        <v>13</v>
      </c>
      <c r="D300" s="12">
        <v>17</v>
      </c>
      <c r="E300" s="12">
        <v>29</v>
      </c>
      <c r="F300" s="12">
        <v>2</v>
      </c>
      <c r="G300" s="12">
        <v>37</v>
      </c>
      <c r="H300" s="25" t="s">
        <v>8</v>
      </c>
      <c r="I300" s="12">
        <f t="shared" si="20"/>
        <v>24</v>
      </c>
      <c r="J300" s="12">
        <f t="shared" si="21"/>
        <v>58</v>
      </c>
      <c r="K300" s="24">
        <f t="shared" si="22"/>
        <v>0.58620689655172409</v>
      </c>
      <c r="L300" s="24">
        <f t="shared" si="23"/>
        <v>0.70588235294117652</v>
      </c>
      <c r="M300" s="12">
        <f t="shared" si="24"/>
        <v>34</v>
      </c>
    </row>
    <row r="301" spans="1:13">
      <c r="A301" s="12">
        <v>112</v>
      </c>
      <c r="B301" s="12">
        <v>6</v>
      </c>
      <c r="C301" s="19" t="s">
        <v>21</v>
      </c>
      <c r="D301" s="12">
        <v>12</v>
      </c>
      <c r="E301" s="12">
        <v>20</v>
      </c>
      <c r="F301" s="12">
        <v>1</v>
      </c>
      <c r="G301" s="12">
        <v>16</v>
      </c>
      <c r="H301" s="25" t="s">
        <v>8</v>
      </c>
      <c r="I301" s="12">
        <f t="shared" si="20"/>
        <v>8</v>
      </c>
      <c r="J301" s="12">
        <f t="shared" si="21"/>
        <v>20</v>
      </c>
      <c r="K301" s="24">
        <f t="shared" si="22"/>
        <v>0.6</v>
      </c>
      <c r="L301" s="24">
        <f t="shared" si="23"/>
        <v>0.66666666666666663</v>
      </c>
      <c r="M301" s="12">
        <f t="shared" si="24"/>
        <v>12</v>
      </c>
    </row>
    <row r="302" spans="1:13">
      <c r="A302" s="12">
        <v>113</v>
      </c>
      <c r="B302" s="12">
        <v>4</v>
      </c>
      <c r="C302" s="19" t="s">
        <v>20</v>
      </c>
      <c r="D302" s="12">
        <v>20</v>
      </c>
      <c r="E302" s="12">
        <v>34</v>
      </c>
      <c r="F302" s="12">
        <v>2</v>
      </c>
      <c r="G302" s="12">
        <v>51</v>
      </c>
      <c r="H302" s="25" t="s">
        <v>6</v>
      </c>
      <c r="I302" s="12">
        <f t="shared" si="20"/>
        <v>28</v>
      </c>
      <c r="J302" s="12">
        <f t="shared" si="21"/>
        <v>68</v>
      </c>
      <c r="K302" s="24">
        <f t="shared" si="22"/>
        <v>0.58823529411764708</v>
      </c>
      <c r="L302" s="24">
        <f t="shared" si="23"/>
        <v>0.7</v>
      </c>
      <c r="M302" s="12">
        <f t="shared" si="24"/>
        <v>40</v>
      </c>
    </row>
    <row r="303" spans="1:13">
      <c r="A303" s="12">
        <v>114</v>
      </c>
      <c r="B303" s="12">
        <v>7</v>
      </c>
      <c r="C303" s="19" t="s">
        <v>7</v>
      </c>
      <c r="D303" s="12">
        <v>18</v>
      </c>
      <c r="E303" s="12">
        <v>30</v>
      </c>
      <c r="F303" s="12">
        <v>3</v>
      </c>
      <c r="G303" s="12">
        <v>36</v>
      </c>
      <c r="H303" s="25" t="s">
        <v>6</v>
      </c>
      <c r="I303" s="12">
        <f t="shared" si="20"/>
        <v>36</v>
      </c>
      <c r="J303" s="12">
        <f t="shared" si="21"/>
        <v>90</v>
      </c>
      <c r="K303" s="24">
        <f t="shared" si="22"/>
        <v>0.6</v>
      </c>
      <c r="L303" s="24">
        <f t="shared" si="23"/>
        <v>0.66666666666666663</v>
      </c>
      <c r="M303" s="12">
        <f t="shared" si="24"/>
        <v>54</v>
      </c>
    </row>
    <row r="304" spans="1:13">
      <c r="A304" s="12">
        <v>114</v>
      </c>
      <c r="B304" s="12">
        <v>7</v>
      </c>
      <c r="C304" s="19" t="s">
        <v>13</v>
      </c>
      <c r="D304" s="12">
        <v>17</v>
      </c>
      <c r="E304" s="12">
        <v>29</v>
      </c>
      <c r="F304" s="12">
        <v>3</v>
      </c>
      <c r="G304" s="12">
        <v>22</v>
      </c>
      <c r="H304" s="25" t="s">
        <v>6</v>
      </c>
      <c r="I304" s="12">
        <f t="shared" si="20"/>
        <v>36</v>
      </c>
      <c r="J304" s="12">
        <f t="shared" si="21"/>
        <v>87</v>
      </c>
      <c r="K304" s="24">
        <f t="shared" si="22"/>
        <v>0.58620689655172409</v>
      </c>
      <c r="L304" s="24">
        <f t="shared" si="23"/>
        <v>0.70588235294117652</v>
      </c>
      <c r="M304" s="12">
        <f t="shared" si="24"/>
        <v>51</v>
      </c>
    </row>
    <row r="305" spans="1:13">
      <c r="A305" s="12">
        <v>114</v>
      </c>
      <c r="B305" s="12">
        <v>7</v>
      </c>
      <c r="C305" s="19" t="s">
        <v>24</v>
      </c>
      <c r="D305" s="12">
        <v>10</v>
      </c>
      <c r="E305" s="12">
        <v>18</v>
      </c>
      <c r="F305" s="12">
        <v>3</v>
      </c>
      <c r="G305" s="12">
        <v>31</v>
      </c>
      <c r="H305" s="25" t="s">
        <v>8</v>
      </c>
      <c r="I305" s="12">
        <f t="shared" si="20"/>
        <v>24</v>
      </c>
      <c r="J305" s="12">
        <f t="shared" si="21"/>
        <v>54</v>
      </c>
      <c r="K305" s="24">
        <f t="shared" si="22"/>
        <v>0.55555555555555558</v>
      </c>
      <c r="L305" s="24">
        <f t="shared" si="23"/>
        <v>0.8</v>
      </c>
      <c r="M305" s="12">
        <f t="shared" si="24"/>
        <v>30</v>
      </c>
    </row>
    <row r="306" spans="1:13">
      <c r="A306" s="12">
        <v>114</v>
      </c>
      <c r="B306" s="12">
        <v>7</v>
      </c>
      <c r="C306" s="19" t="s">
        <v>19</v>
      </c>
      <c r="D306" s="12">
        <v>13</v>
      </c>
      <c r="E306" s="12">
        <v>22</v>
      </c>
      <c r="F306" s="12">
        <v>1</v>
      </c>
      <c r="G306" s="12">
        <v>42</v>
      </c>
      <c r="H306" s="25" t="s">
        <v>8</v>
      </c>
      <c r="I306" s="12">
        <f t="shared" si="20"/>
        <v>9</v>
      </c>
      <c r="J306" s="12">
        <f t="shared" si="21"/>
        <v>22</v>
      </c>
      <c r="K306" s="24">
        <f t="shared" si="22"/>
        <v>0.59090909090909094</v>
      </c>
      <c r="L306" s="24">
        <f t="shared" si="23"/>
        <v>0.69230769230769229</v>
      </c>
      <c r="M306" s="12">
        <f t="shared" si="24"/>
        <v>13</v>
      </c>
    </row>
    <row r="307" spans="1:13">
      <c r="A307" s="12">
        <v>115</v>
      </c>
      <c r="B307" s="12">
        <v>12</v>
      </c>
      <c r="C307" s="19" t="s">
        <v>10</v>
      </c>
      <c r="D307" s="12">
        <v>16</v>
      </c>
      <c r="E307" s="12">
        <v>27</v>
      </c>
      <c r="F307" s="12">
        <v>3</v>
      </c>
      <c r="G307" s="12">
        <v>23</v>
      </c>
      <c r="H307" s="25" t="s">
        <v>8</v>
      </c>
      <c r="I307" s="12">
        <f t="shared" si="20"/>
        <v>33</v>
      </c>
      <c r="J307" s="12">
        <f t="shared" si="21"/>
        <v>81</v>
      </c>
      <c r="K307" s="24">
        <f t="shared" si="22"/>
        <v>0.59259259259259256</v>
      </c>
      <c r="L307" s="24">
        <f t="shared" si="23"/>
        <v>0.6875</v>
      </c>
      <c r="M307" s="12">
        <f t="shared" si="24"/>
        <v>48</v>
      </c>
    </row>
    <row r="308" spans="1:13">
      <c r="A308" s="12">
        <v>115</v>
      </c>
      <c r="B308" s="12">
        <v>12</v>
      </c>
      <c r="C308" s="19" t="s">
        <v>7</v>
      </c>
      <c r="D308" s="12">
        <v>18</v>
      </c>
      <c r="E308" s="12">
        <v>30</v>
      </c>
      <c r="F308" s="12">
        <v>2</v>
      </c>
      <c r="G308" s="12">
        <v>32</v>
      </c>
      <c r="H308" s="25" t="s">
        <v>8</v>
      </c>
      <c r="I308" s="12">
        <f t="shared" si="20"/>
        <v>24</v>
      </c>
      <c r="J308" s="12">
        <f t="shared" si="21"/>
        <v>60</v>
      </c>
      <c r="K308" s="24">
        <f t="shared" si="22"/>
        <v>0.6</v>
      </c>
      <c r="L308" s="24">
        <f t="shared" si="23"/>
        <v>0.66666666666666663</v>
      </c>
      <c r="M308" s="12">
        <f t="shared" si="24"/>
        <v>36</v>
      </c>
    </row>
    <row r="309" spans="1:13">
      <c r="A309" s="12">
        <v>115</v>
      </c>
      <c r="B309" s="12">
        <v>12</v>
      </c>
      <c r="C309" s="19" t="s">
        <v>18</v>
      </c>
      <c r="D309" s="12">
        <v>19</v>
      </c>
      <c r="E309" s="12">
        <v>32</v>
      </c>
      <c r="F309" s="12">
        <v>3</v>
      </c>
      <c r="G309" s="12">
        <v>43</v>
      </c>
      <c r="H309" s="25" t="s">
        <v>8</v>
      </c>
      <c r="I309" s="12">
        <f t="shared" si="20"/>
        <v>39</v>
      </c>
      <c r="J309" s="12">
        <f t="shared" si="21"/>
        <v>96</v>
      </c>
      <c r="K309" s="24">
        <f t="shared" si="22"/>
        <v>0.59375</v>
      </c>
      <c r="L309" s="24">
        <f t="shared" si="23"/>
        <v>0.68421052631578949</v>
      </c>
      <c r="M309" s="12">
        <f t="shared" si="24"/>
        <v>57</v>
      </c>
    </row>
    <row r="310" spans="1:13">
      <c r="A310" s="12">
        <v>116</v>
      </c>
      <c r="B310" s="12">
        <v>8</v>
      </c>
      <c r="C310" s="19" t="s">
        <v>18</v>
      </c>
      <c r="D310" s="12">
        <v>19</v>
      </c>
      <c r="E310" s="12">
        <v>32</v>
      </c>
      <c r="F310" s="12">
        <v>3</v>
      </c>
      <c r="G310" s="12">
        <v>54</v>
      </c>
      <c r="H310" s="25" t="s">
        <v>8</v>
      </c>
      <c r="I310" s="12">
        <f t="shared" si="20"/>
        <v>39</v>
      </c>
      <c r="J310" s="12">
        <f t="shared" si="21"/>
        <v>96</v>
      </c>
      <c r="K310" s="24">
        <f t="shared" si="22"/>
        <v>0.59375</v>
      </c>
      <c r="L310" s="24">
        <f t="shared" si="23"/>
        <v>0.68421052631578949</v>
      </c>
      <c r="M310" s="12">
        <f t="shared" si="24"/>
        <v>57</v>
      </c>
    </row>
    <row r="311" spans="1:13">
      <c r="A311" s="12">
        <v>116</v>
      </c>
      <c r="B311" s="12">
        <v>8</v>
      </c>
      <c r="C311" s="19" t="s">
        <v>17</v>
      </c>
      <c r="D311" s="12">
        <v>21</v>
      </c>
      <c r="E311" s="12">
        <v>35</v>
      </c>
      <c r="F311" s="12">
        <v>1</v>
      </c>
      <c r="G311" s="12">
        <v>21</v>
      </c>
      <c r="H311" s="25" t="s">
        <v>6</v>
      </c>
      <c r="I311" s="12">
        <f t="shared" si="20"/>
        <v>14</v>
      </c>
      <c r="J311" s="12">
        <f t="shared" si="21"/>
        <v>35</v>
      </c>
      <c r="K311" s="24">
        <f t="shared" si="22"/>
        <v>0.6</v>
      </c>
      <c r="L311" s="24">
        <f t="shared" si="23"/>
        <v>0.66666666666666663</v>
      </c>
      <c r="M311" s="12">
        <f t="shared" si="24"/>
        <v>21</v>
      </c>
    </row>
    <row r="312" spans="1:13">
      <c r="A312" s="12">
        <v>116</v>
      </c>
      <c r="B312" s="12">
        <v>8</v>
      </c>
      <c r="C312" s="19" t="s">
        <v>12</v>
      </c>
      <c r="D312" s="12">
        <v>22</v>
      </c>
      <c r="E312" s="12">
        <v>36</v>
      </c>
      <c r="F312" s="12">
        <v>1</v>
      </c>
      <c r="G312" s="12">
        <v>26</v>
      </c>
      <c r="H312" s="25" t="s">
        <v>8</v>
      </c>
      <c r="I312" s="12">
        <f t="shared" si="20"/>
        <v>14</v>
      </c>
      <c r="J312" s="12">
        <f t="shared" si="21"/>
        <v>36</v>
      </c>
      <c r="K312" s="24">
        <f t="shared" si="22"/>
        <v>0.61111111111111116</v>
      </c>
      <c r="L312" s="24">
        <f t="shared" si="23"/>
        <v>0.63636363636363635</v>
      </c>
      <c r="M312" s="12">
        <f t="shared" si="24"/>
        <v>22</v>
      </c>
    </row>
    <row r="313" spans="1:13">
      <c r="A313" s="12">
        <v>116</v>
      </c>
      <c r="B313" s="12">
        <v>8</v>
      </c>
      <c r="C313" s="19" t="s">
        <v>20</v>
      </c>
      <c r="D313" s="12">
        <v>20</v>
      </c>
      <c r="E313" s="12">
        <v>34</v>
      </c>
      <c r="F313" s="12">
        <v>3</v>
      </c>
      <c r="G313" s="12">
        <v>28</v>
      </c>
      <c r="H313" s="25" t="s">
        <v>8</v>
      </c>
      <c r="I313" s="12">
        <f t="shared" si="20"/>
        <v>42</v>
      </c>
      <c r="J313" s="12">
        <f t="shared" si="21"/>
        <v>102</v>
      </c>
      <c r="K313" s="24">
        <f t="shared" si="22"/>
        <v>0.58823529411764708</v>
      </c>
      <c r="L313" s="24">
        <f t="shared" si="23"/>
        <v>0.7</v>
      </c>
      <c r="M313" s="12">
        <f t="shared" si="24"/>
        <v>60</v>
      </c>
    </row>
    <row r="314" spans="1:13">
      <c r="A314" s="12">
        <v>117</v>
      </c>
      <c r="B314" s="12">
        <v>8</v>
      </c>
      <c r="C314" s="19" t="s">
        <v>17</v>
      </c>
      <c r="D314" s="12">
        <v>21</v>
      </c>
      <c r="E314" s="12">
        <v>35</v>
      </c>
      <c r="F314" s="12">
        <v>2</v>
      </c>
      <c r="G314" s="12">
        <v>8</v>
      </c>
      <c r="H314" s="25" t="s">
        <v>8</v>
      </c>
      <c r="I314" s="12">
        <f t="shared" si="20"/>
        <v>28</v>
      </c>
      <c r="J314" s="12">
        <f t="shared" si="21"/>
        <v>70</v>
      </c>
      <c r="K314" s="24">
        <f t="shared" si="22"/>
        <v>0.6</v>
      </c>
      <c r="L314" s="24">
        <f t="shared" si="23"/>
        <v>0.66666666666666663</v>
      </c>
      <c r="M314" s="12">
        <f t="shared" si="24"/>
        <v>42</v>
      </c>
    </row>
    <row r="315" spans="1:13">
      <c r="A315" s="12">
        <v>118</v>
      </c>
      <c r="B315" s="12">
        <v>13</v>
      </c>
      <c r="C315" s="19" t="s">
        <v>24</v>
      </c>
      <c r="D315" s="12">
        <v>10</v>
      </c>
      <c r="E315" s="12">
        <v>18</v>
      </c>
      <c r="F315" s="12">
        <v>3</v>
      </c>
      <c r="G315" s="12">
        <v>39</v>
      </c>
      <c r="H315" s="25" t="s">
        <v>6</v>
      </c>
      <c r="I315" s="12">
        <f t="shared" si="20"/>
        <v>24</v>
      </c>
      <c r="J315" s="12">
        <f t="shared" si="21"/>
        <v>54</v>
      </c>
      <c r="K315" s="24">
        <f t="shared" si="22"/>
        <v>0.55555555555555558</v>
      </c>
      <c r="L315" s="24">
        <f t="shared" si="23"/>
        <v>0.8</v>
      </c>
      <c r="M315" s="12">
        <f t="shared" si="24"/>
        <v>30</v>
      </c>
    </row>
    <row r="316" spans="1:13">
      <c r="A316" s="12">
        <v>118</v>
      </c>
      <c r="B316" s="12">
        <v>13</v>
      </c>
      <c r="C316" s="19" t="s">
        <v>22</v>
      </c>
      <c r="D316" s="12">
        <v>14</v>
      </c>
      <c r="E316" s="12">
        <v>23</v>
      </c>
      <c r="F316" s="12">
        <v>3</v>
      </c>
      <c r="G316" s="12">
        <v>22</v>
      </c>
      <c r="H316" s="25" t="s">
        <v>8</v>
      </c>
      <c r="I316" s="12">
        <f t="shared" si="20"/>
        <v>27</v>
      </c>
      <c r="J316" s="12">
        <f t="shared" si="21"/>
        <v>69</v>
      </c>
      <c r="K316" s="24">
        <f t="shared" si="22"/>
        <v>0.60869565217391308</v>
      </c>
      <c r="L316" s="24">
        <f t="shared" si="23"/>
        <v>0.6428571428571429</v>
      </c>
      <c r="M316" s="12">
        <f t="shared" si="24"/>
        <v>42</v>
      </c>
    </row>
    <row r="317" spans="1:13">
      <c r="A317" s="12">
        <v>118</v>
      </c>
      <c r="B317" s="12">
        <v>13</v>
      </c>
      <c r="C317" s="19" t="s">
        <v>10</v>
      </c>
      <c r="D317" s="12">
        <v>16</v>
      </c>
      <c r="E317" s="12">
        <v>27</v>
      </c>
      <c r="F317" s="12">
        <v>2</v>
      </c>
      <c r="G317" s="12">
        <v>52</v>
      </c>
      <c r="H317" s="25" t="s">
        <v>8</v>
      </c>
      <c r="I317" s="12">
        <f t="shared" si="20"/>
        <v>22</v>
      </c>
      <c r="J317" s="12">
        <f t="shared" si="21"/>
        <v>54</v>
      </c>
      <c r="K317" s="24">
        <f t="shared" si="22"/>
        <v>0.59259259259259256</v>
      </c>
      <c r="L317" s="24">
        <f t="shared" si="23"/>
        <v>0.6875</v>
      </c>
      <c r="M317" s="12">
        <f t="shared" si="24"/>
        <v>32</v>
      </c>
    </row>
    <row r="318" spans="1:13">
      <c r="A318" s="12">
        <v>118</v>
      </c>
      <c r="B318" s="12">
        <v>13</v>
      </c>
      <c r="C318" s="19" t="s">
        <v>18</v>
      </c>
      <c r="D318" s="12">
        <v>19</v>
      </c>
      <c r="E318" s="12">
        <v>32</v>
      </c>
      <c r="F318" s="12">
        <v>1</v>
      </c>
      <c r="G318" s="12">
        <v>23</v>
      </c>
      <c r="H318" s="25" t="s">
        <v>8</v>
      </c>
      <c r="I318" s="12">
        <f t="shared" si="20"/>
        <v>13</v>
      </c>
      <c r="J318" s="12">
        <f t="shared" si="21"/>
        <v>32</v>
      </c>
      <c r="K318" s="24">
        <f t="shared" si="22"/>
        <v>0.59375</v>
      </c>
      <c r="L318" s="24">
        <f t="shared" si="23"/>
        <v>0.68421052631578949</v>
      </c>
      <c r="M318" s="12">
        <f t="shared" si="24"/>
        <v>19</v>
      </c>
    </row>
    <row r="319" spans="1:13">
      <c r="A319" s="12">
        <v>119</v>
      </c>
      <c r="B319" s="12">
        <v>17</v>
      </c>
      <c r="C319" s="19" t="s">
        <v>25</v>
      </c>
      <c r="D319" s="12">
        <v>15</v>
      </c>
      <c r="E319" s="12">
        <v>26</v>
      </c>
      <c r="F319" s="12">
        <v>1</v>
      </c>
      <c r="G319" s="12">
        <v>7</v>
      </c>
      <c r="H319" s="25" t="s">
        <v>6</v>
      </c>
      <c r="I319" s="12">
        <f t="shared" si="20"/>
        <v>11</v>
      </c>
      <c r="J319" s="12">
        <f t="shared" si="21"/>
        <v>26</v>
      </c>
      <c r="K319" s="24">
        <f t="shared" si="22"/>
        <v>0.57692307692307687</v>
      </c>
      <c r="L319" s="24">
        <f t="shared" si="23"/>
        <v>0.73333333333333328</v>
      </c>
      <c r="M319" s="12">
        <f t="shared" si="24"/>
        <v>15</v>
      </c>
    </row>
    <row r="320" spans="1:13">
      <c r="A320" s="12">
        <v>119</v>
      </c>
      <c r="B320" s="12">
        <v>17</v>
      </c>
      <c r="C320" s="19" t="s">
        <v>12</v>
      </c>
      <c r="D320" s="12">
        <v>22</v>
      </c>
      <c r="E320" s="12">
        <v>36</v>
      </c>
      <c r="F320" s="12">
        <v>2</v>
      </c>
      <c r="G320" s="12">
        <v>13</v>
      </c>
      <c r="H320" s="25" t="s">
        <v>8</v>
      </c>
      <c r="I320" s="12">
        <f t="shared" si="20"/>
        <v>28</v>
      </c>
      <c r="J320" s="12">
        <f t="shared" si="21"/>
        <v>72</v>
      </c>
      <c r="K320" s="24">
        <f t="shared" si="22"/>
        <v>0.61111111111111116</v>
      </c>
      <c r="L320" s="24">
        <f t="shared" si="23"/>
        <v>0.63636363636363635</v>
      </c>
      <c r="M320" s="12">
        <f t="shared" si="24"/>
        <v>44</v>
      </c>
    </row>
    <row r="321" spans="1:13">
      <c r="A321" s="12">
        <v>119</v>
      </c>
      <c r="B321" s="12">
        <v>17</v>
      </c>
      <c r="C321" s="19" t="s">
        <v>24</v>
      </c>
      <c r="D321" s="12">
        <v>10</v>
      </c>
      <c r="E321" s="12">
        <v>18</v>
      </c>
      <c r="F321" s="12">
        <v>2</v>
      </c>
      <c r="G321" s="12">
        <v>34</v>
      </c>
      <c r="H321" s="25" t="s">
        <v>8</v>
      </c>
      <c r="I321" s="12">
        <f t="shared" si="20"/>
        <v>16</v>
      </c>
      <c r="J321" s="12">
        <f t="shared" si="21"/>
        <v>36</v>
      </c>
      <c r="K321" s="24">
        <f t="shared" si="22"/>
        <v>0.55555555555555558</v>
      </c>
      <c r="L321" s="24">
        <f t="shared" si="23"/>
        <v>0.8</v>
      </c>
      <c r="M321" s="12">
        <f t="shared" si="24"/>
        <v>20</v>
      </c>
    </row>
    <row r="322" spans="1:13">
      <c r="A322" s="12">
        <v>120</v>
      </c>
      <c r="B322" s="12">
        <v>4</v>
      </c>
      <c r="C322" s="19" t="s">
        <v>9</v>
      </c>
      <c r="D322" s="12">
        <v>19</v>
      </c>
      <c r="E322" s="12">
        <v>31</v>
      </c>
      <c r="F322" s="12">
        <v>3</v>
      </c>
      <c r="G322" s="12">
        <v>56</v>
      </c>
      <c r="H322" s="25" t="s">
        <v>8</v>
      </c>
      <c r="I322" s="12">
        <f t="shared" si="20"/>
        <v>36</v>
      </c>
      <c r="J322" s="12">
        <f t="shared" si="21"/>
        <v>93</v>
      </c>
      <c r="K322" s="24">
        <f t="shared" si="22"/>
        <v>0.61290322580645162</v>
      </c>
      <c r="L322" s="24">
        <f t="shared" si="23"/>
        <v>0.63157894736842102</v>
      </c>
      <c r="M322" s="12">
        <f t="shared" si="24"/>
        <v>57</v>
      </c>
    </row>
    <row r="323" spans="1:13">
      <c r="A323" s="12">
        <v>120</v>
      </c>
      <c r="B323" s="12">
        <v>4</v>
      </c>
      <c r="C323" s="19" t="s">
        <v>25</v>
      </c>
      <c r="D323" s="12">
        <v>15</v>
      </c>
      <c r="E323" s="12">
        <v>26</v>
      </c>
      <c r="F323" s="12">
        <v>2</v>
      </c>
      <c r="G323" s="12">
        <v>41</v>
      </c>
      <c r="H323" s="25" t="s">
        <v>8</v>
      </c>
      <c r="I323" s="12">
        <f t="shared" ref="I323:I386" si="25">(E323-D323)*F323</f>
        <v>22</v>
      </c>
      <c r="J323" s="12">
        <f t="shared" ref="J323:J386" si="26">F323*E323</f>
        <v>52</v>
      </c>
      <c r="K323" s="24">
        <f t="shared" ref="K323:K386" si="27">(J323-I323)/J323</f>
        <v>0.57692307692307687</v>
      </c>
      <c r="L323" s="24">
        <f t="shared" ref="L323:L386" si="28">I323/((D323*F323))</f>
        <v>0.73333333333333328</v>
      </c>
      <c r="M323" s="12">
        <f t="shared" ref="M323:M386" si="29">D323*F323</f>
        <v>30</v>
      </c>
    </row>
    <row r="324" spans="1:13">
      <c r="A324" s="12">
        <v>121</v>
      </c>
      <c r="B324" s="12">
        <v>5</v>
      </c>
      <c r="C324" s="19" t="s">
        <v>25</v>
      </c>
      <c r="D324" s="12">
        <v>15</v>
      </c>
      <c r="E324" s="12">
        <v>26</v>
      </c>
      <c r="F324" s="12">
        <v>2</v>
      </c>
      <c r="G324" s="12">
        <v>38</v>
      </c>
      <c r="H324" s="25" t="s">
        <v>6</v>
      </c>
      <c r="I324" s="12">
        <f t="shared" si="25"/>
        <v>22</v>
      </c>
      <c r="J324" s="12">
        <f t="shared" si="26"/>
        <v>52</v>
      </c>
      <c r="K324" s="24">
        <f t="shared" si="27"/>
        <v>0.57692307692307687</v>
      </c>
      <c r="L324" s="24">
        <f t="shared" si="28"/>
        <v>0.73333333333333328</v>
      </c>
      <c r="M324" s="12">
        <f t="shared" si="29"/>
        <v>30</v>
      </c>
    </row>
    <row r="325" spans="1:13">
      <c r="A325" s="12">
        <v>122</v>
      </c>
      <c r="B325" s="12">
        <v>6</v>
      </c>
      <c r="C325" s="19" t="s">
        <v>17</v>
      </c>
      <c r="D325" s="12">
        <v>21</v>
      </c>
      <c r="E325" s="12">
        <v>35</v>
      </c>
      <c r="F325" s="12">
        <v>3</v>
      </c>
      <c r="G325" s="12">
        <v>32</v>
      </c>
      <c r="H325" s="25" t="s">
        <v>6</v>
      </c>
      <c r="I325" s="12">
        <f t="shared" si="25"/>
        <v>42</v>
      </c>
      <c r="J325" s="12">
        <f t="shared" si="26"/>
        <v>105</v>
      </c>
      <c r="K325" s="24">
        <f t="shared" si="27"/>
        <v>0.6</v>
      </c>
      <c r="L325" s="24">
        <f t="shared" si="28"/>
        <v>0.66666666666666663</v>
      </c>
      <c r="M325" s="12">
        <f t="shared" si="29"/>
        <v>63</v>
      </c>
    </row>
    <row r="326" spans="1:13">
      <c r="A326" s="12">
        <v>123</v>
      </c>
      <c r="B326" s="12">
        <v>16</v>
      </c>
      <c r="C326" s="19" t="s">
        <v>5</v>
      </c>
      <c r="D326" s="12">
        <v>14</v>
      </c>
      <c r="E326" s="12">
        <v>24</v>
      </c>
      <c r="F326" s="12">
        <v>1</v>
      </c>
      <c r="G326" s="12">
        <v>33</v>
      </c>
      <c r="H326" s="25" t="s">
        <v>8</v>
      </c>
      <c r="I326" s="12">
        <f t="shared" si="25"/>
        <v>10</v>
      </c>
      <c r="J326" s="12">
        <f t="shared" si="26"/>
        <v>24</v>
      </c>
      <c r="K326" s="24">
        <f t="shared" si="27"/>
        <v>0.58333333333333337</v>
      </c>
      <c r="L326" s="24">
        <f t="shared" si="28"/>
        <v>0.7142857142857143</v>
      </c>
      <c r="M326" s="12">
        <f t="shared" si="29"/>
        <v>14</v>
      </c>
    </row>
    <row r="327" spans="1:13">
      <c r="A327" s="12">
        <v>124</v>
      </c>
      <c r="B327" s="12">
        <v>16</v>
      </c>
      <c r="C327" s="19" t="s">
        <v>21</v>
      </c>
      <c r="D327" s="12">
        <v>12</v>
      </c>
      <c r="E327" s="12">
        <v>20</v>
      </c>
      <c r="F327" s="12">
        <v>2</v>
      </c>
      <c r="G327" s="12">
        <v>43</v>
      </c>
      <c r="H327" s="25" t="s">
        <v>6</v>
      </c>
      <c r="I327" s="12">
        <f t="shared" si="25"/>
        <v>16</v>
      </c>
      <c r="J327" s="12">
        <f t="shared" si="26"/>
        <v>40</v>
      </c>
      <c r="K327" s="24">
        <f t="shared" si="27"/>
        <v>0.6</v>
      </c>
      <c r="L327" s="24">
        <f t="shared" si="28"/>
        <v>0.66666666666666663</v>
      </c>
      <c r="M327" s="12">
        <f t="shared" si="29"/>
        <v>24</v>
      </c>
    </row>
    <row r="328" spans="1:13">
      <c r="A328" s="12">
        <v>124</v>
      </c>
      <c r="B328" s="12">
        <v>16</v>
      </c>
      <c r="C328" s="19" t="s">
        <v>26</v>
      </c>
      <c r="D328" s="12">
        <v>15</v>
      </c>
      <c r="E328" s="12">
        <v>25</v>
      </c>
      <c r="F328" s="12">
        <v>1</v>
      </c>
      <c r="G328" s="12">
        <v>27</v>
      </c>
      <c r="H328" s="25" t="s">
        <v>8</v>
      </c>
      <c r="I328" s="12">
        <f t="shared" si="25"/>
        <v>10</v>
      </c>
      <c r="J328" s="12">
        <f t="shared" si="26"/>
        <v>25</v>
      </c>
      <c r="K328" s="24">
        <f t="shared" si="27"/>
        <v>0.6</v>
      </c>
      <c r="L328" s="24">
        <f t="shared" si="28"/>
        <v>0.66666666666666663</v>
      </c>
      <c r="M328" s="12">
        <f t="shared" si="29"/>
        <v>15</v>
      </c>
    </row>
    <row r="329" spans="1:13">
      <c r="A329" s="12">
        <v>124</v>
      </c>
      <c r="B329" s="12">
        <v>16</v>
      </c>
      <c r="C329" s="19" t="s">
        <v>14</v>
      </c>
      <c r="D329" s="12">
        <v>20</v>
      </c>
      <c r="E329" s="12">
        <v>33</v>
      </c>
      <c r="F329" s="12">
        <v>3</v>
      </c>
      <c r="G329" s="12">
        <v>9</v>
      </c>
      <c r="H329" s="25" t="s">
        <v>8</v>
      </c>
      <c r="I329" s="12">
        <f t="shared" si="25"/>
        <v>39</v>
      </c>
      <c r="J329" s="12">
        <f t="shared" si="26"/>
        <v>99</v>
      </c>
      <c r="K329" s="24">
        <f t="shared" si="27"/>
        <v>0.60606060606060608</v>
      </c>
      <c r="L329" s="24">
        <f t="shared" si="28"/>
        <v>0.65</v>
      </c>
      <c r="M329" s="12">
        <f t="shared" si="29"/>
        <v>60</v>
      </c>
    </row>
    <row r="330" spans="1:13">
      <c r="A330" s="12">
        <v>124</v>
      </c>
      <c r="B330" s="12">
        <v>16</v>
      </c>
      <c r="C330" s="19" t="s">
        <v>13</v>
      </c>
      <c r="D330" s="12">
        <v>17</v>
      </c>
      <c r="E330" s="12">
        <v>29</v>
      </c>
      <c r="F330" s="12">
        <v>2</v>
      </c>
      <c r="G330" s="12">
        <v>59</v>
      </c>
      <c r="H330" s="25" t="s">
        <v>8</v>
      </c>
      <c r="I330" s="12">
        <f t="shared" si="25"/>
        <v>24</v>
      </c>
      <c r="J330" s="12">
        <f t="shared" si="26"/>
        <v>58</v>
      </c>
      <c r="K330" s="24">
        <f t="shared" si="27"/>
        <v>0.58620689655172409</v>
      </c>
      <c r="L330" s="24">
        <f t="shared" si="28"/>
        <v>0.70588235294117652</v>
      </c>
      <c r="M330" s="12">
        <f t="shared" si="29"/>
        <v>34</v>
      </c>
    </row>
    <row r="331" spans="1:13">
      <c r="A331" s="12">
        <v>125</v>
      </c>
      <c r="B331" s="12">
        <v>14</v>
      </c>
      <c r="C331" s="19" t="s">
        <v>15</v>
      </c>
      <c r="D331" s="12">
        <v>16</v>
      </c>
      <c r="E331" s="12">
        <v>28</v>
      </c>
      <c r="F331" s="12">
        <v>2</v>
      </c>
      <c r="G331" s="12">
        <v>38</v>
      </c>
      <c r="H331" s="25" t="s">
        <v>8</v>
      </c>
      <c r="I331" s="12">
        <f t="shared" si="25"/>
        <v>24</v>
      </c>
      <c r="J331" s="12">
        <f t="shared" si="26"/>
        <v>56</v>
      </c>
      <c r="K331" s="24">
        <f t="shared" si="27"/>
        <v>0.5714285714285714</v>
      </c>
      <c r="L331" s="24">
        <f t="shared" si="28"/>
        <v>0.75</v>
      </c>
      <c r="M331" s="12">
        <f t="shared" si="29"/>
        <v>32</v>
      </c>
    </row>
    <row r="332" spans="1:13">
      <c r="A332" s="12">
        <v>125</v>
      </c>
      <c r="B332" s="12">
        <v>14</v>
      </c>
      <c r="C332" s="19" t="s">
        <v>20</v>
      </c>
      <c r="D332" s="12">
        <v>20</v>
      </c>
      <c r="E332" s="12">
        <v>34</v>
      </c>
      <c r="F332" s="12">
        <v>2</v>
      </c>
      <c r="G332" s="12">
        <v>15</v>
      </c>
      <c r="H332" s="25" t="s">
        <v>6</v>
      </c>
      <c r="I332" s="12">
        <f t="shared" si="25"/>
        <v>28</v>
      </c>
      <c r="J332" s="12">
        <f t="shared" si="26"/>
        <v>68</v>
      </c>
      <c r="K332" s="24">
        <f t="shared" si="27"/>
        <v>0.58823529411764708</v>
      </c>
      <c r="L332" s="24">
        <f t="shared" si="28"/>
        <v>0.7</v>
      </c>
      <c r="M332" s="12">
        <f t="shared" si="29"/>
        <v>40</v>
      </c>
    </row>
    <row r="333" spans="1:13">
      <c r="A333" s="12">
        <v>125</v>
      </c>
      <c r="B333" s="12">
        <v>14</v>
      </c>
      <c r="C333" s="19" t="s">
        <v>21</v>
      </c>
      <c r="D333" s="12">
        <v>12</v>
      </c>
      <c r="E333" s="12">
        <v>20</v>
      </c>
      <c r="F333" s="12">
        <v>3</v>
      </c>
      <c r="G333" s="12">
        <v>31</v>
      </c>
      <c r="H333" s="25" t="s">
        <v>6</v>
      </c>
      <c r="I333" s="12">
        <f t="shared" si="25"/>
        <v>24</v>
      </c>
      <c r="J333" s="12">
        <f t="shared" si="26"/>
        <v>60</v>
      </c>
      <c r="K333" s="24">
        <f t="shared" si="27"/>
        <v>0.6</v>
      </c>
      <c r="L333" s="24">
        <f t="shared" si="28"/>
        <v>0.66666666666666663</v>
      </c>
      <c r="M333" s="12">
        <f t="shared" si="29"/>
        <v>36</v>
      </c>
    </row>
    <row r="334" spans="1:13">
      <c r="A334" s="12">
        <v>126</v>
      </c>
      <c r="B334" s="12">
        <v>18</v>
      </c>
      <c r="C334" s="19" t="s">
        <v>15</v>
      </c>
      <c r="D334" s="12">
        <v>16</v>
      </c>
      <c r="E334" s="12">
        <v>28</v>
      </c>
      <c r="F334" s="12">
        <v>1</v>
      </c>
      <c r="G334" s="12">
        <v>19</v>
      </c>
      <c r="H334" s="25" t="s">
        <v>8</v>
      </c>
      <c r="I334" s="12">
        <f t="shared" si="25"/>
        <v>12</v>
      </c>
      <c r="J334" s="12">
        <f t="shared" si="26"/>
        <v>28</v>
      </c>
      <c r="K334" s="24">
        <f t="shared" si="27"/>
        <v>0.5714285714285714</v>
      </c>
      <c r="L334" s="24">
        <f t="shared" si="28"/>
        <v>0.75</v>
      </c>
      <c r="M334" s="12">
        <f t="shared" si="29"/>
        <v>16</v>
      </c>
    </row>
    <row r="335" spans="1:13">
      <c r="A335" s="12">
        <v>126</v>
      </c>
      <c r="B335" s="12">
        <v>18</v>
      </c>
      <c r="C335" s="19" t="s">
        <v>17</v>
      </c>
      <c r="D335" s="12">
        <v>21</v>
      </c>
      <c r="E335" s="12">
        <v>35</v>
      </c>
      <c r="F335" s="12">
        <v>1</v>
      </c>
      <c r="G335" s="12">
        <v>40</v>
      </c>
      <c r="H335" s="25" t="s">
        <v>8</v>
      </c>
      <c r="I335" s="12">
        <f t="shared" si="25"/>
        <v>14</v>
      </c>
      <c r="J335" s="12">
        <f t="shared" si="26"/>
        <v>35</v>
      </c>
      <c r="K335" s="24">
        <f t="shared" si="27"/>
        <v>0.6</v>
      </c>
      <c r="L335" s="24">
        <f t="shared" si="28"/>
        <v>0.66666666666666663</v>
      </c>
      <c r="M335" s="12">
        <f t="shared" si="29"/>
        <v>21</v>
      </c>
    </row>
    <row r="336" spans="1:13">
      <c r="A336" s="12">
        <v>126</v>
      </c>
      <c r="B336" s="12">
        <v>18</v>
      </c>
      <c r="C336" s="19" t="s">
        <v>5</v>
      </c>
      <c r="D336" s="12">
        <v>14</v>
      </c>
      <c r="E336" s="12">
        <v>24</v>
      </c>
      <c r="F336" s="12">
        <v>3</v>
      </c>
      <c r="G336" s="12">
        <v>27</v>
      </c>
      <c r="H336" s="25" t="s">
        <v>6</v>
      </c>
      <c r="I336" s="12">
        <f t="shared" si="25"/>
        <v>30</v>
      </c>
      <c r="J336" s="12">
        <f t="shared" si="26"/>
        <v>72</v>
      </c>
      <c r="K336" s="24">
        <f t="shared" si="27"/>
        <v>0.58333333333333337</v>
      </c>
      <c r="L336" s="24">
        <f t="shared" si="28"/>
        <v>0.7142857142857143</v>
      </c>
      <c r="M336" s="12">
        <f t="shared" si="29"/>
        <v>42</v>
      </c>
    </row>
    <row r="337" spans="1:13">
      <c r="A337" s="12">
        <v>126</v>
      </c>
      <c r="B337" s="12">
        <v>18</v>
      </c>
      <c r="C337" s="19" t="s">
        <v>7</v>
      </c>
      <c r="D337" s="12">
        <v>18</v>
      </c>
      <c r="E337" s="12">
        <v>30</v>
      </c>
      <c r="F337" s="12">
        <v>1</v>
      </c>
      <c r="G337" s="12">
        <v>53</v>
      </c>
      <c r="H337" s="25" t="s">
        <v>6</v>
      </c>
      <c r="I337" s="12">
        <f t="shared" si="25"/>
        <v>12</v>
      </c>
      <c r="J337" s="12">
        <f t="shared" si="26"/>
        <v>30</v>
      </c>
      <c r="K337" s="24">
        <f t="shared" si="27"/>
        <v>0.6</v>
      </c>
      <c r="L337" s="24">
        <f t="shared" si="28"/>
        <v>0.66666666666666663</v>
      </c>
      <c r="M337" s="12">
        <f t="shared" si="29"/>
        <v>18</v>
      </c>
    </row>
    <row r="338" spans="1:13">
      <c r="A338" s="12">
        <v>127</v>
      </c>
      <c r="B338" s="12">
        <v>6</v>
      </c>
      <c r="C338" s="19" t="s">
        <v>12</v>
      </c>
      <c r="D338" s="12">
        <v>22</v>
      </c>
      <c r="E338" s="12">
        <v>36</v>
      </c>
      <c r="F338" s="12">
        <v>2</v>
      </c>
      <c r="G338" s="12">
        <v>30</v>
      </c>
      <c r="H338" s="25" t="s">
        <v>8</v>
      </c>
      <c r="I338" s="12">
        <f t="shared" si="25"/>
        <v>28</v>
      </c>
      <c r="J338" s="12">
        <f t="shared" si="26"/>
        <v>72</v>
      </c>
      <c r="K338" s="24">
        <f t="shared" si="27"/>
        <v>0.61111111111111116</v>
      </c>
      <c r="L338" s="24">
        <f t="shared" si="28"/>
        <v>0.63636363636363635</v>
      </c>
      <c r="M338" s="12">
        <f t="shared" si="29"/>
        <v>44</v>
      </c>
    </row>
    <row r="339" spans="1:13">
      <c r="A339" s="12">
        <v>128</v>
      </c>
      <c r="B339" s="12">
        <v>2</v>
      </c>
      <c r="C339" s="19" t="s">
        <v>26</v>
      </c>
      <c r="D339" s="12">
        <v>15</v>
      </c>
      <c r="E339" s="12">
        <v>25</v>
      </c>
      <c r="F339" s="12">
        <v>3</v>
      </c>
      <c r="G339" s="12">
        <v>53</v>
      </c>
      <c r="H339" s="25" t="s">
        <v>6</v>
      </c>
      <c r="I339" s="12">
        <f t="shared" si="25"/>
        <v>30</v>
      </c>
      <c r="J339" s="12">
        <f t="shared" si="26"/>
        <v>75</v>
      </c>
      <c r="K339" s="24">
        <f t="shared" si="27"/>
        <v>0.6</v>
      </c>
      <c r="L339" s="24">
        <f t="shared" si="28"/>
        <v>0.66666666666666663</v>
      </c>
      <c r="M339" s="12">
        <f t="shared" si="29"/>
        <v>45</v>
      </c>
    </row>
    <row r="340" spans="1:13">
      <c r="A340" s="12">
        <v>128</v>
      </c>
      <c r="B340" s="12">
        <v>2</v>
      </c>
      <c r="C340" s="19" t="s">
        <v>24</v>
      </c>
      <c r="D340" s="12">
        <v>10</v>
      </c>
      <c r="E340" s="12">
        <v>18</v>
      </c>
      <c r="F340" s="12">
        <v>3</v>
      </c>
      <c r="G340" s="12">
        <v>50</v>
      </c>
      <c r="H340" s="25" t="s">
        <v>8</v>
      </c>
      <c r="I340" s="12">
        <f t="shared" si="25"/>
        <v>24</v>
      </c>
      <c r="J340" s="12">
        <f t="shared" si="26"/>
        <v>54</v>
      </c>
      <c r="K340" s="24">
        <f t="shared" si="27"/>
        <v>0.55555555555555558</v>
      </c>
      <c r="L340" s="24">
        <f t="shared" si="28"/>
        <v>0.8</v>
      </c>
      <c r="M340" s="12">
        <f t="shared" si="29"/>
        <v>30</v>
      </c>
    </row>
    <row r="341" spans="1:13">
      <c r="A341" s="12">
        <v>128</v>
      </c>
      <c r="B341" s="12">
        <v>2</v>
      </c>
      <c r="C341" s="19" t="s">
        <v>5</v>
      </c>
      <c r="D341" s="12">
        <v>14</v>
      </c>
      <c r="E341" s="12">
        <v>24</v>
      </c>
      <c r="F341" s="12">
        <v>2</v>
      </c>
      <c r="G341" s="12">
        <v>35</v>
      </c>
      <c r="H341" s="25" t="s">
        <v>8</v>
      </c>
      <c r="I341" s="12">
        <f t="shared" si="25"/>
        <v>20</v>
      </c>
      <c r="J341" s="12">
        <f t="shared" si="26"/>
        <v>48</v>
      </c>
      <c r="K341" s="24">
        <f t="shared" si="27"/>
        <v>0.58333333333333337</v>
      </c>
      <c r="L341" s="24">
        <f t="shared" si="28"/>
        <v>0.7142857142857143</v>
      </c>
      <c r="M341" s="12">
        <f t="shared" si="29"/>
        <v>28</v>
      </c>
    </row>
    <row r="342" spans="1:13">
      <c r="A342" s="12">
        <v>128</v>
      </c>
      <c r="B342" s="12">
        <v>2</v>
      </c>
      <c r="C342" s="19" t="s">
        <v>9</v>
      </c>
      <c r="D342" s="12">
        <v>19</v>
      </c>
      <c r="E342" s="12">
        <v>31</v>
      </c>
      <c r="F342" s="12">
        <v>2</v>
      </c>
      <c r="G342" s="12">
        <v>34</v>
      </c>
      <c r="H342" s="25" t="s">
        <v>8</v>
      </c>
      <c r="I342" s="12">
        <f t="shared" si="25"/>
        <v>24</v>
      </c>
      <c r="J342" s="12">
        <f t="shared" si="26"/>
        <v>62</v>
      </c>
      <c r="K342" s="24">
        <f t="shared" si="27"/>
        <v>0.61290322580645162</v>
      </c>
      <c r="L342" s="24">
        <f t="shared" si="28"/>
        <v>0.63157894736842102</v>
      </c>
      <c r="M342" s="12">
        <f t="shared" si="29"/>
        <v>38</v>
      </c>
    </row>
    <row r="343" spans="1:13">
      <c r="A343" s="12">
        <v>129</v>
      </c>
      <c r="B343" s="12">
        <v>16</v>
      </c>
      <c r="C343" s="19" t="s">
        <v>16</v>
      </c>
      <c r="D343" s="12">
        <v>11</v>
      </c>
      <c r="E343" s="12">
        <v>19</v>
      </c>
      <c r="F343" s="12">
        <v>3</v>
      </c>
      <c r="G343" s="12">
        <v>6</v>
      </c>
      <c r="H343" s="25" t="s">
        <v>8</v>
      </c>
      <c r="I343" s="12">
        <f t="shared" si="25"/>
        <v>24</v>
      </c>
      <c r="J343" s="12">
        <f t="shared" si="26"/>
        <v>57</v>
      </c>
      <c r="K343" s="24">
        <f t="shared" si="27"/>
        <v>0.57894736842105265</v>
      </c>
      <c r="L343" s="24">
        <f t="shared" si="28"/>
        <v>0.72727272727272729</v>
      </c>
      <c r="M343" s="12">
        <f t="shared" si="29"/>
        <v>33</v>
      </c>
    </row>
    <row r="344" spans="1:13">
      <c r="A344" s="12">
        <v>129</v>
      </c>
      <c r="B344" s="12">
        <v>16</v>
      </c>
      <c r="C344" s="19" t="s">
        <v>21</v>
      </c>
      <c r="D344" s="12">
        <v>12</v>
      </c>
      <c r="E344" s="12">
        <v>20</v>
      </c>
      <c r="F344" s="12">
        <v>1</v>
      </c>
      <c r="G344" s="12">
        <v>24</v>
      </c>
      <c r="H344" s="25" t="s">
        <v>6</v>
      </c>
      <c r="I344" s="12">
        <f t="shared" si="25"/>
        <v>8</v>
      </c>
      <c r="J344" s="12">
        <f t="shared" si="26"/>
        <v>20</v>
      </c>
      <c r="K344" s="24">
        <f t="shared" si="27"/>
        <v>0.6</v>
      </c>
      <c r="L344" s="24">
        <f t="shared" si="28"/>
        <v>0.66666666666666663</v>
      </c>
      <c r="M344" s="12">
        <f t="shared" si="29"/>
        <v>12</v>
      </c>
    </row>
    <row r="345" spans="1:13">
      <c r="A345" s="12">
        <v>129</v>
      </c>
      <c r="B345" s="12">
        <v>16</v>
      </c>
      <c r="C345" s="19" t="s">
        <v>13</v>
      </c>
      <c r="D345" s="12">
        <v>17</v>
      </c>
      <c r="E345" s="12">
        <v>29</v>
      </c>
      <c r="F345" s="12">
        <v>1</v>
      </c>
      <c r="G345" s="12">
        <v>50</v>
      </c>
      <c r="H345" s="25" t="s">
        <v>6</v>
      </c>
      <c r="I345" s="12">
        <f t="shared" si="25"/>
        <v>12</v>
      </c>
      <c r="J345" s="12">
        <f t="shared" si="26"/>
        <v>29</v>
      </c>
      <c r="K345" s="24">
        <f t="shared" si="27"/>
        <v>0.58620689655172409</v>
      </c>
      <c r="L345" s="24">
        <f t="shared" si="28"/>
        <v>0.70588235294117652</v>
      </c>
      <c r="M345" s="12">
        <f t="shared" si="29"/>
        <v>17</v>
      </c>
    </row>
    <row r="346" spans="1:13">
      <c r="A346" s="12">
        <v>130</v>
      </c>
      <c r="B346" s="12">
        <v>10</v>
      </c>
      <c r="C346" s="19" t="s">
        <v>17</v>
      </c>
      <c r="D346" s="12">
        <v>21</v>
      </c>
      <c r="E346" s="12">
        <v>35</v>
      </c>
      <c r="F346" s="12">
        <v>1</v>
      </c>
      <c r="G346" s="12">
        <v>25</v>
      </c>
      <c r="H346" s="25" t="s">
        <v>8</v>
      </c>
      <c r="I346" s="12">
        <f t="shared" si="25"/>
        <v>14</v>
      </c>
      <c r="J346" s="12">
        <f t="shared" si="26"/>
        <v>35</v>
      </c>
      <c r="K346" s="24">
        <f t="shared" si="27"/>
        <v>0.6</v>
      </c>
      <c r="L346" s="24">
        <f t="shared" si="28"/>
        <v>0.66666666666666663</v>
      </c>
      <c r="M346" s="12">
        <f t="shared" si="29"/>
        <v>21</v>
      </c>
    </row>
    <row r="347" spans="1:13">
      <c r="A347" s="12">
        <v>131</v>
      </c>
      <c r="B347" s="12">
        <v>7</v>
      </c>
      <c r="C347" s="19" t="s">
        <v>11</v>
      </c>
      <c r="D347" s="12">
        <v>25</v>
      </c>
      <c r="E347" s="12">
        <v>40</v>
      </c>
      <c r="F347" s="12">
        <v>1</v>
      </c>
      <c r="G347" s="12">
        <v>43</v>
      </c>
      <c r="H347" s="25" t="s">
        <v>8</v>
      </c>
      <c r="I347" s="12">
        <f t="shared" si="25"/>
        <v>15</v>
      </c>
      <c r="J347" s="12">
        <f t="shared" si="26"/>
        <v>40</v>
      </c>
      <c r="K347" s="24">
        <f t="shared" si="27"/>
        <v>0.625</v>
      </c>
      <c r="L347" s="24">
        <f t="shared" si="28"/>
        <v>0.6</v>
      </c>
      <c r="M347" s="12">
        <f t="shared" si="29"/>
        <v>25</v>
      </c>
    </row>
    <row r="348" spans="1:13">
      <c r="A348" s="12">
        <v>131</v>
      </c>
      <c r="B348" s="12">
        <v>7</v>
      </c>
      <c r="C348" s="19" t="s">
        <v>24</v>
      </c>
      <c r="D348" s="12">
        <v>10</v>
      </c>
      <c r="E348" s="12">
        <v>18</v>
      </c>
      <c r="F348" s="12">
        <v>3</v>
      </c>
      <c r="G348" s="12">
        <v>20</v>
      </c>
      <c r="H348" s="25" t="s">
        <v>6</v>
      </c>
      <c r="I348" s="12">
        <f t="shared" si="25"/>
        <v>24</v>
      </c>
      <c r="J348" s="12">
        <f t="shared" si="26"/>
        <v>54</v>
      </c>
      <c r="K348" s="24">
        <f t="shared" si="27"/>
        <v>0.55555555555555558</v>
      </c>
      <c r="L348" s="24">
        <f t="shared" si="28"/>
        <v>0.8</v>
      </c>
      <c r="M348" s="12">
        <f t="shared" si="29"/>
        <v>30</v>
      </c>
    </row>
    <row r="349" spans="1:13">
      <c r="A349" s="12">
        <v>131</v>
      </c>
      <c r="B349" s="12">
        <v>7</v>
      </c>
      <c r="C349" s="19" t="s">
        <v>23</v>
      </c>
      <c r="D349" s="12">
        <v>13</v>
      </c>
      <c r="E349" s="12">
        <v>21</v>
      </c>
      <c r="F349" s="12">
        <v>3</v>
      </c>
      <c r="G349" s="12">
        <v>57</v>
      </c>
      <c r="H349" s="25" t="s">
        <v>8</v>
      </c>
      <c r="I349" s="12">
        <f t="shared" si="25"/>
        <v>24</v>
      </c>
      <c r="J349" s="12">
        <f t="shared" si="26"/>
        <v>63</v>
      </c>
      <c r="K349" s="24">
        <f t="shared" si="27"/>
        <v>0.61904761904761907</v>
      </c>
      <c r="L349" s="24">
        <f t="shared" si="28"/>
        <v>0.61538461538461542</v>
      </c>
      <c r="M349" s="12">
        <f t="shared" si="29"/>
        <v>39</v>
      </c>
    </row>
    <row r="350" spans="1:13">
      <c r="A350" s="12">
        <v>132</v>
      </c>
      <c r="B350" s="12">
        <v>9</v>
      </c>
      <c r="C350" s="19" t="s">
        <v>22</v>
      </c>
      <c r="D350" s="12">
        <v>14</v>
      </c>
      <c r="E350" s="12">
        <v>23</v>
      </c>
      <c r="F350" s="12">
        <v>1</v>
      </c>
      <c r="G350" s="12">
        <v>6</v>
      </c>
      <c r="H350" s="25" t="s">
        <v>8</v>
      </c>
      <c r="I350" s="12">
        <f t="shared" si="25"/>
        <v>9</v>
      </c>
      <c r="J350" s="12">
        <f t="shared" si="26"/>
        <v>23</v>
      </c>
      <c r="K350" s="24">
        <f t="shared" si="27"/>
        <v>0.60869565217391308</v>
      </c>
      <c r="L350" s="24">
        <f t="shared" si="28"/>
        <v>0.6428571428571429</v>
      </c>
      <c r="M350" s="12">
        <f t="shared" si="29"/>
        <v>14</v>
      </c>
    </row>
    <row r="351" spans="1:13">
      <c r="A351" s="12">
        <v>132</v>
      </c>
      <c r="B351" s="12">
        <v>9</v>
      </c>
      <c r="C351" s="19" t="s">
        <v>12</v>
      </c>
      <c r="D351" s="12">
        <v>22</v>
      </c>
      <c r="E351" s="12">
        <v>36</v>
      </c>
      <c r="F351" s="12">
        <v>1</v>
      </c>
      <c r="G351" s="12">
        <v>18</v>
      </c>
      <c r="H351" s="25" t="s">
        <v>6</v>
      </c>
      <c r="I351" s="12">
        <f t="shared" si="25"/>
        <v>14</v>
      </c>
      <c r="J351" s="12">
        <f t="shared" si="26"/>
        <v>36</v>
      </c>
      <c r="K351" s="24">
        <f t="shared" si="27"/>
        <v>0.61111111111111116</v>
      </c>
      <c r="L351" s="24">
        <f t="shared" si="28"/>
        <v>0.63636363636363635</v>
      </c>
      <c r="M351" s="12">
        <f t="shared" si="29"/>
        <v>22</v>
      </c>
    </row>
    <row r="352" spans="1:13">
      <c r="A352" s="12">
        <v>132</v>
      </c>
      <c r="B352" s="12">
        <v>9</v>
      </c>
      <c r="C352" s="19" t="s">
        <v>23</v>
      </c>
      <c r="D352" s="12">
        <v>13</v>
      </c>
      <c r="E352" s="12">
        <v>21</v>
      </c>
      <c r="F352" s="12">
        <v>2</v>
      </c>
      <c r="G352" s="12">
        <v>53</v>
      </c>
      <c r="H352" s="25" t="s">
        <v>6</v>
      </c>
      <c r="I352" s="12">
        <f t="shared" si="25"/>
        <v>16</v>
      </c>
      <c r="J352" s="12">
        <f t="shared" si="26"/>
        <v>42</v>
      </c>
      <c r="K352" s="24">
        <f t="shared" si="27"/>
        <v>0.61904761904761907</v>
      </c>
      <c r="L352" s="24">
        <f t="shared" si="28"/>
        <v>0.61538461538461542</v>
      </c>
      <c r="M352" s="12">
        <f t="shared" si="29"/>
        <v>26</v>
      </c>
    </row>
    <row r="353" spans="1:13">
      <c r="A353" s="12">
        <v>132</v>
      </c>
      <c r="B353" s="12">
        <v>9</v>
      </c>
      <c r="C353" s="19" t="s">
        <v>17</v>
      </c>
      <c r="D353" s="12">
        <v>21</v>
      </c>
      <c r="E353" s="12">
        <v>35</v>
      </c>
      <c r="F353" s="12">
        <v>3</v>
      </c>
      <c r="G353" s="12">
        <v>25</v>
      </c>
      <c r="H353" s="25" t="s">
        <v>8</v>
      </c>
      <c r="I353" s="12">
        <f t="shared" si="25"/>
        <v>42</v>
      </c>
      <c r="J353" s="12">
        <f t="shared" si="26"/>
        <v>105</v>
      </c>
      <c r="K353" s="24">
        <f t="shared" si="27"/>
        <v>0.6</v>
      </c>
      <c r="L353" s="24">
        <f t="shared" si="28"/>
        <v>0.66666666666666663</v>
      </c>
      <c r="M353" s="12">
        <f t="shared" si="29"/>
        <v>63</v>
      </c>
    </row>
    <row r="354" spans="1:13">
      <c r="A354" s="12">
        <v>133</v>
      </c>
      <c r="B354" s="12">
        <v>20</v>
      </c>
      <c r="C354" s="19" t="s">
        <v>18</v>
      </c>
      <c r="D354" s="12">
        <v>19</v>
      </c>
      <c r="E354" s="12">
        <v>32</v>
      </c>
      <c r="F354" s="12">
        <v>1</v>
      </c>
      <c r="G354" s="12">
        <v>5</v>
      </c>
      <c r="H354" s="25" t="s">
        <v>6</v>
      </c>
      <c r="I354" s="12">
        <f t="shared" si="25"/>
        <v>13</v>
      </c>
      <c r="J354" s="12">
        <f t="shared" si="26"/>
        <v>32</v>
      </c>
      <c r="K354" s="24">
        <f t="shared" si="27"/>
        <v>0.59375</v>
      </c>
      <c r="L354" s="24">
        <f t="shared" si="28"/>
        <v>0.68421052631578949</v>
      </c>
      <c r="M354" s="12">
        <f t="shared" si="29"/>
        <v>19</v>
      </c>
    </row>
    <row r="355" spans="1:13">
      <c r="A355" s="12">
        <v>133</v>
      </c>
      <c r="B355" s="12">
        <v>20</v>
      </c>
      <c r="C355" s="19" t="s">
        <v>20</v>
      </c>
      <c r="D355" s="12">
        <v>20</v>
      </c>
      <c r="E355" s="12">
        <v>34</v>
      </c>
      <c r="F355" s="12">
        <v>1</v>
      </c>
      <c r="G355" s="12">
        <v>45</v>
      </c>
      <c r="H355" s="25" t="s">
        <v>8</v>
      </c>
      <c r="I355" s="12">
        <f t="shared" si="25"/>
        <v>14</v>
      </c>
      <c r="J355" s="12">
        <f t="shared" si="26"/>
        <v>34</v>
      </c>
      <c r="K355" s="24">
        <f t="shared" si="27"/>
        <v>0.58823529411764708</v>
      </c>
      <c r="L355" s="24">
        <f t="shared" si="28"/>
        <v>0.7</v>
      </c>
      <c r="M355" s="12">
        <f t="shared" si="29"/>
        <v>20</v>
      </c>
    </row>
    <row r="356" spans="1:13">
      <c r="A356" s="12">
        <v>133</v>
      </c>
      <c r="B356" s="12">
        <v>20</v>
      </c>
      <c r="C356" s="19" t="s">
        <v>9</v>
      </c>
      <c r="D356" s="12">
        <v>19</v>
      </c>
      <c r="E356" s="12">
        <v>31</v>
      </c>
      <c r="F356" s="12">
        <v>2</v>
      </c>
      <c r="G356" s="12">
        <v>46</v>
      </c>
      <c r="H356" s="25" t="s">
        <v>6</v>
      </c>
      <c r="I356" s="12">
        <f t="shared" si="25"/>
        <v>24</v>
      </c>
      <c r="J356" s="12">
        <f t="shared" si="26"/>
        <v>62</v>
      </c>
      <c r="K356" s="24">
        <f t="shared" si="27"/>
        <v>0.61290322580645162</v>
      </c>
      <c r="L356" s="24">
        <f t="shared" si="28"/>
        <v>0.63157894736842102</v>
      </c>
      <c r="M356" s="12">
        <f t="shared" si="29"/>
        <v>38</v>
      </c>
    </row>
    <row r="357" spans="1:13">
      <c r="A357" s="12">
        <v>133</v>
      </c>
      <c r="B357" s="12">
        <v>20</v>
      </c>
      <c r="C357" s="19" t="s">
        <v>24</v>
      </c>
      <c r="D357" s="12">
        <v>10</v>
      </c>
      <c r="E357" s="12">
        <v>18</v>
      </c>
      <c r="F357" s="12">
        <v>3</v>
      </c>
      <c r="G357" s="12">
        <v>11</v>
      </c>
      <c r="H357" s="25" t="s">
        <v>6</v>
      </c>
      <c r="I357" s="12">
        <f t="shared" si="25"/>
        <v>24</v>
      </c>
      <c r="J357" s="12">
        <f t="shared" si="26"/>
        <v>54</v>
      </c>
      <c r="K357" s="24">
        <f t="shared" si="27"/>
        <v>0.55555555555555558</v>
      </c>
      <c r="L357" s="24">
        <f t="shared" si="28"/>
        <v>0.8</v>
      </c>
      <c r="M357" s="12">
        <f t="shared" si="29"/>
        <v>30</v>
      </c>
    </row>
    <row r="358" spans="1:13">
      <c r="A358" s="12">
        <v>134</v>
      </c>
      <c r="B358" s="12">
        <v>3</v>
      </c>
      <c r="C358" s="19" t="s">
        <v>5</v>
      </c>
      <c r="D358" s="12">
        <v>14</v>
      </c>
      <c r="E358" s="12">
        <v>24</v>
      </c>
      <c r="F358" s="12">
        <v>1</v>
      </c>
      <c r="G358" s="12">
        <v>19</v>
      </c>
      <c r="H358" s="25" t="s">
        <v>6</v>
      </c>
      <c r="I358" s="12">
        <f t="shared" si="25"/>
        <v>10</v>
      </c>
      <c r="J358" s="12">
        <f t="shared" si="26"/>
        <v>24</v>
      </c>
      <c r="K358" s="24">
        <f t="shared" si="27"/>
        <v>0.58333333333333337</v>
      </c>
      <c r="L358" s="24">
        <f t="shared" si="28"/>
        <v>0.7142857142857143</v>
      </c>
      <c r="M358" s="12">
        <f t="shared" si="29"/>
        <v>14</v>
      </c>
    </row>
    <row r="359" spans="1:13">
      <c r="A359" s="12">
        <v>134</v>
      </c>
      <c r="B359" s="12">
        <v>3</v>
      </c>
      <c r="C359" s="19" t="s">
        <v>18</v>
      </c>
      <c r="D359" s="12">
        <v>19</v>
      </c>
      <c r="E359" s="12">
        <v>32</v>
      </c>
      <c r="F359" s="12">
        <v>3</v>
      </c>
      <c r="G359" s="12">
        <v>29</v>
      </c>
      <c r="H359" s="25" t="s">
        <v>6</v>
      </c>
      <c r="I359" s="12">
        <f t="shared" si="25"/>
        <v>39</v>
      </c>
      <c r="J359" s="12">
        <f t="shared" si="26"/>
        <v>96</v>
      </c>
      <c r="K359" s="24">
        <f t="shared" si="27"/>
        <v>0.59375</v>
      </c>
      <c r="L359" s="24">
        <f t="shared" si="28"/>
        <v>0.68421052631578949</v>
      </c>
      <c r="M359" s="12">
        <f t="shared" si="29"/>
        <v>57</v>
      </c>
    </row>
    <row r="360" spans="1:13">
      <c r="A360" s="12">
        <v>135</v>
      </c>
      <c r="B360" s="12">
        <v>11</v>
      </c>
      <c r="C360" s="19" t="s">
        <v>9</v>
      </c>
      <c r="D360" s="12">
        <v>19</v>
      </c>
      <c r="E360" s="12">
        <v>31</v>
      </c>
      <c r="F360" s="12">
        <v>3</v>
      </c>
      <c r="G360" s="12">
        <v>17</v>
      </c>
      <c r="H360" s="25" t="s">
        <v>6</v>
      </c>
      <c r="I360" s="12">
        <f t="shared" si="25"/>
        <v>36</v>
      </c>
      <c r="J360" s="12">
        <f t="shared" si="26"/>
        <v>93</v>
      </c>
      <c r="K360" s="24">
        <f t="shared" si="27"/>
        <v>0.61290322580645162</v>
      </c>
      <c r="L360" s="24">
        <f t="shared" si="28"/>
        <v>0.63157894736842102</v>
      </c>
      <c r="M360" s="12">
        <f t="shared" si="29"/>
        <v>57</v>
      </c>
    </row>
    <row r="361" spans="1:13">
      <c r="A361" s="12">
        <v>135</v>
      </c>
      <c r="B361" s="12">
        <v>11</v>
      </c>
      <c r="C361" s="19" t="s">
        <v>11</v>
      </c>
      <c r="D361" s="12">
        <v>25</v>
      </c>
      <c r="E361" s="12">
        <v>40</v>
      </c>
      <c r="F361" s="12">
        <v>2</v>
      </c>
      <c r="G361" s="12">
        <v>42</v>
      </c>
      <c r="H361" s="25" t="s">
        <v>6</v>
      </c>
      <c r="I361" s="12">
        <f t="shared" si="25"/>
        <v>30</v>
      </c>
      <c r="J361" s="12">
        <f t="shared" si="26"/>
        <v>80</v>
      </c>
      <c r="K361" s="24">
        <f t="shared" si="27"/>
        <v>0.625</v>
      </c>
      <c r="L361" s="24">
        <f t="shared" si="28"/>
        <v>0.6</v>
      </c>
      <c r="M361" s="12">
        <f t="shared" si="29"/>
        <v>50</v>
      </c>
    </row>
    <row r="362" spans="1:13">
      <c r="A362" s="12">
        <v>135</v>
      </c>
      <c r="B362" s="12">
        <v>11</v>
      </c>
      <c r="C362" s="19" t="s">
        <v>13</v>
      </c>
      <c r="D362" s="12">
        <v>17</v>
      </c>
      <c r="E362" s="12">
        <v>29</v>
      </c>
      <c r="F362" s="12">
        <v>3</v>
      </c>
      <c r="G362" s="12">
        <v>29</v>
      </c>
      <c r="H362" s="25" t="s">
        <v>8</v>
      </c>
      <c r="I362" s="12">
        <f t="shared" si="25"/>
        <v>36</v>
      </c>
      <c r="J362" s="12">
        <f t="shared" si="26"/>
        <v>87</v>
      </c>
      <c r="K362" s="24">
        <f t="shared" si="27"/>
        <v>0.58620689655172409</v>
      </c>
      <c r="L362" s="24">
        <f t="shared" si="28"/>
        <v>0.70588235294117652</v>
      </c>
      <c r="M362" s="12">
        <f t="shared" si="29"/>
        <v>51</v>
      </c>
    </row>
    <row r="363" spans="1:13">
      <c r="A363" s="12">
        <v>136</v>
      </c>
      <c r="B363" s="12">
        <v>6</v>
      </c>
      <c r="C363" s="19" t="s">
        <v>11</v>
      </c>
      <c r="D363" s="12">
        <v>25</v>
      </c>
      <c r="E363" s="12">
        <v>40</v>
      </c>
      <c r="F363" s="12">
        <v>2</v>
      </c>
      <c r="G363" s="12">
        <v>13</v>
      </c>
      <c r="H363" s="25" t="s">
        <v>8</v>
      </c>
      <c r="I363" s="12">
        <f t="shared" si="25"/>
        <v>30</v>
      </c>
      <c r="J363" s="12">
        <f t="shared" si="26"/>
        <v>80</v>
      </c>
      <c r="K363" s="24">
        <f t="shared" si="27"/>
        <v>0.625</v>
      </c>
      <c r="L363" s="24">
        <f t="shared" si="28"/>
        <v>0.6</v>
      </c>
      <c r="M363" s="12">
        <f t="shared" si="29"/>
        <v>50</v>
      </c>
    </row>
    <row r="364" spans="1:13">
      <c r="A364" s="12">
        <v>137</v>
      </c>
      <c r="B364" s="12">
        <v>13</v>
      </c>
      <c r="C364" s="19" t="s">
        <v>23</v>
      </c>
      <c r="D364" s="12">
        <v>13</v>
      </c>
      <c r="E364" s="12">
        <v>21</v>
      </c>
      <c r="F364" s="12">
        <v>3</v>
      </c>
      <c r="G364" s="12">
        <v>41</v>
      </c>
      <c r="H364" s="25" t="s">
        <v>8</v>
      </c>
      <c r="I364" s="12">
        <f t="shared" si="25"/>
        <v>24</v>
      </c>
      <c r="J364" s="12">
        <f t="shared" si="26"/>
        <v>63</v>
      </c>
      <c r="K364" s="24">
        <f t="shared" si="27"/>
        <v>0.61904761904761907</v>
      </c>
      <c r="L364" s="24">
        <f t="shared" si="28"/>
        <v>0.61538461538461542</v>
      </c>
      <c r="M364" s="12">
        <f t="shared" si="29"/>
        <v>39</v>
      </c>
    </row>
    <row r="365" spans="1:13">
      <c r="A365" s="12">
        <v>138</v>
      </c>
      <c r="B365" s="12">
        <v>6</v>
      </c>
      <c r="C365" s="19" t="s">
        <v>9</v>
      </c>
      <c r="D365" s="12">
        <v>19</v>
      </c>
      <c r="E365" s="12">
        <v>31</v>
      </c>
      <c r="F365" s="12">
        <v>2</v>
      </c>
      <c r="G365" s="12">
        <v>40</v>
      </c>
      <c r="H365" s="25" t="s">
        <v>6</v>
      </c>
      <c r="I365" s="12">
        <f t="shared" si="25"/>
        <v>24</v>
      </c>
      <c r="J365" s="12">
        <f t="shared" si="26"/>
        <v>62</v>
      </c>
      <c r="K365" s="24">
        <f t="shared" si="27"/>
        <v>0.61290322580645162</v>
      </c>
      <c r="L365" s="24">
        <f t="shared" si="28"/>
        <v>0.63157894736842102</v>
      </c>
      <c r="M365" s="12">
        <f t="shared" si="29"/>
        <v>38</v>
      </c>
    </row>
    <row r="366" spans="1:13">
      <c r="A366" s="12">
        <v>138</v>
      </c>
      <c r="B366" s="12">
        <v>6</v>
      </c>
      <c r="C366" s="19" t="s">
        <v>16</v>
      </c>
      <c r="D366" s="12">
        <v>11</v>
      </c>
      <c r="E366" s="12">
        <v>19</v>
      </c>
      <c r="F366" s="12">
        <v>2</v>
      </c>
      <c r="G366" s="12">
        <v>6</v>
      </c>
      <c r="H366" s="25" t="s">
        <v>6</v>
      </c>
      <c r="I366" s="12">
        <f t="shared" si="25"/>
        <v>16</v>
      </c>
      <c r="J366" s="12">
        <f t="shared" si="26"/>
        <v>38</v>
      </c>
      <c r="K366" s="24">
        <f t="shared" si="27"/>
        <v>0.57894736842105265</v>
      </c>
      <c r="L366" s="24">
        <f t="shared" si="28"/>
        <v>0.72727272727272729</v>
      </c>
      <c r="M366" s="12">
        <f t="shared" si="29"/>
        <v>22</v>
      </c>
    </row>
    <row r="367" spans="1:13">
      <c r="A367" s="12">
        <v>138</v>
      </c>
      <c r="B367" s="12">
        <v>6</v>
      </c>
      <c r="C367" s="19" t="s">
        <v>25</v>
      </c>
      <c r="D367" s="12">
        <v>15</v>
      </c>
      <c r="E367" s="12">
        <v>26</v>
      </c>
      <c r="F367" s="12">
        <v>3</v>
      </c>
      <c r="G367" s="12">
        <v>7</v>
      </c>
      <c r="H367" s="25" t="s">
        <v>8</v>
      </c>
      <c r="I367" s="12">
        <f t="shared" si="25"/>
        <v>33</v>
      </c>
      <c r="J367" s="12">
        <f t="shared" si="26"/>
        <v>78</v>
      </c>
      <c r="K367" s="24">
        <f t="shared" si="27"/>
        <v>0.57692307692307687</v>
      </c>
      <c r="L367" s="24">
        <f t="shared" si="28"/>
        <v>0.73333333333333328</v>
      </c>
      <c r="M367" s="12">
        <f t="shared" si="29"/>
        <v>45</v>
      </c>
    </row>
    <row r="368" spans="1:13">
      <c r="A368" s="12">
        <v>138</v>
      </c>
      <c r="B368" s="12">
        <v>6</v>
      </c>
      <c r="C368" s="19" t="s">
        <v>7</v>
      </c>
      <c r="D368" s="12">
        <v>18</v>
      </c>
      <c r="E368" s="12">
        <v>30</v>
      </c>
      <c r="F368" s="12">
        <v>2</v>
      </c>
      <c r="G368" s="12">
        <v>44</v>
      </c>
      <c r="H368" s="25" t="s">
        <v>8</v>
      </c>
      <c r="I368" s="12">
        <f t="shared" si="25"/>
        <v>24</v>
      </c>
      <c r="J368" s="12">
        <f t="shared" si="26"/>
        <v>60</v>
      </c>
      <c r="K368" s="24">
        <f t="shared" si="27"/>
        <v>0.6</v>
      </c>
      <c r="L368" s="24">
        <f t="shared" si="28"/>
        <v>0.66666666666666663</v>
      </c>
      <c r="M368" s="12">
        <f t="shared" si="29"/>
        <v>36</v>
      </c>
    </row>
    <row r="369" spans="1:13">
      <c r="A369" s="12">
        <v>139</v>
      </c>
      <c r="B369" s="12">
        <v>16</v>
      </c>
      <c r="C369" s="19" t="s">
        <v>17</v>
      </c>
      <c r="D369" s="12">
        <v>21</v>
      </c>
      <c r="E369" s="12">
        <v>35</v>
      </c>
      <c r="F369" s="12">
        <v>1</v>
      </c>
      <c r="G369" s="12">
        <v>26</v>
      </c>
      <c r="H369" s="25" t="s">
        <v>6</v>
      </c>
      <c r="I369" s="12">
        <f t="shared" si="25"/>
        <v>14</v>
      </c>
      <c r="J369" s="12">
        <f t="shared" si="26"/>
        <v>35</v>
      </c>
      <c r="K369" s="24">
        <f t="shared" si="27"/>
        <v>0.6</v>
      </c>
      <c r="L369" s="24">
        <f t="shared" si="28"/>
        <v>0.66666666666666663</v>
      </c>
      <c r="M369" s="12">
        <f t="shared" si="29"/>
        <v>21</v>
      </c>
    </row>
    <row r="370" spans="1:13">
      <c r="A370" s="12">
        <v>140</v>
      </c>
      <c r="B370" s="12">
        <v>11</v>
      </c>
      <c r="C370" s="19" t="s">
        <v>26</v>
      </c>
      <c r="D370" s="12">
        <v>15</v>
      </c>
      <c r="E370" s="12">
        <v>25</v>
      </c>
      <c r="F370" s="12">
        <v>2</v>
      </c>
      <c r="G370" s="12">
        <v>35</v>
      </c>
      <c r="H370" s="25" t="s">
        <v>6</v>
      </c>
      <c r="I370" s="12">
        <f t="shared" si="25"/>
        <v>20</v>
      </c>
      <c r="J370" s="12">
        <f t="shared" si="26"/>
        <v>50</v>
      </c>
      <c r="K370" s="24">
        <f t="shared" si="27"/>
        <v>0.6</v>
      </c>
      <c r="L370" s="24">
        <f t="shared" si="28"/>
        <v>0.66666666666666663</v>
      </c>
      <c r="M370" s="12">
        <f t="shared" si="29"/>
        <v>30</v>
      </c>
    </row>
    <row r="371" spans="1:13">
      <c r="A371" s="12">
        <v>140</v>
      </c>
      <c r="B371" s="12">
        <v>11</v>
      </c>
      <c r="C371" s="19" t="s">
        <v>17</v>
      </c>
      <c r="D371" s="12">
        <v>21</v>
      </c>
      <c r="E371" s="12">
        <v>35</v>
      </c>
      <c r="F371" s="12">
        <v>3</v>
      </c>
      <c r="G371" s="12">
        <v>35</v>
      </c>
      <c r="H371" s="25" t="s">
        <v>8</v>
      </c>
      <c r="I371" s="12">
        <f t="shared" si="25"/>
        <v>42</v>
      </c>
      <c r="J371" s="12">
        <f t="shared" si="26"/>
        <v>105</v>
      </c>
      <c r="K371" s="24">
        <f t="shared" si="27"/>
        <v>0.6</v>
      </c>
      <c r="L371" s="24">
        <f t="shared" si="28"/>
        <v>0.66666666666666663</v>
      </c>
      <c r="M371" s="12">
        <f t="shared" si="29"/>
        <v>63</v>
      </c>
    </row>
    <row r="372" spans="1:13">
      <c r="A372" s="12">
        <v>140</v>
      </c>
      <c r="B372" s="12">
        <v>11</v>
      </c>
      <c r="C372" s="19" t="s">
        <v>24</v>
      </c>
      <c r="D372" s="12">
        <v>10</v>
      </c>
      <c r="E372" s="12">
        <v>18</v>
      </c>
      <c r="F372" s="12">
        <v>2</v>
      </c>
      <c r="G372" s="12">
        <v>48</v>
      </c>
      <c r="H372" s="25" t="s">
        <v>8</v>
      </c>
      <c r="I372" s="12">
        <f t="shared" si="25"/>
        <v>16</v>
      </c>
      <c r="J372" s="12">
        <f t="shared" si="26"/>
        <v>36</v>
      </c>
      <c r="K372" s="24">
        <f t="shared" si="27"/>
        <v>0.55555555555555558</v>
      </c>
      <c r="L372" s="24">
        <f t="shared" si="28"/>
        <v>0.8</v>
      </c>
      <c r="M372" s="12">
        <f t="shared" si="29"/>
        <v>20</v>
      </c>
    </row>
    <row r="373" spans="1:13">
      <c r="A373" s="12">
        <v>141</v>
      </c>
      <c r="B373" s="12">
        <v>4</v>
      </c>
      <c r="C373" s="19" t="s">
        <v>23</v>
      </c>
      <c r="D373" s="12">
        <v>13</v>
      </c>
      <c r="E373" s="12">
        <v>21</v>
      </c>
      <c r="F373" s="12">
        <v>1</v>
      </c>
      <c r="G373" s="12">
        <v>28</v>
      </c>
      <c r="H373" s="25" t="s">
        <v>8</v>
      </c>
      <c r="I373" s="12">
        <f t="shared" si="25"/>
        <v>8</v>
      </c>
      <c r="J373" s="12">
        <f t="shared" si="26"/>
        <v>21</v>
      </c>
      <c r="K373" s="24">
        <f t="shared" si="27"/>
        <v>0.61904761904761907</v>
      </c>
      <c r="L373" s="24">
        <f t="shared" si="28"/>
        <v>0.61538461538461542</v>
      </c>
      <c r="M373" s="12">
        <f t="shared" si="29"/>
        <v>13</v>
      </c>
    </row>
    <row r="374" spans="1:13">
      <c r="A374" s="12">
        <v>142</v>
      </c>
      <c r="B374" s="12">
        <v>14</v>
      </c>
      <c r="C374" s="19" t="s">
        <v>5</v>
      </c>
      <c r="D374" s="12">
        <v>14</v>
      </c>
      <c r="E374" s="12">
        <v>24</v>
      </c>
      <c r="F374" s="12">
        <v>3</v>
      </c>
      <c r="G374" s="12">
        <v>37</v>
      </c>
      <c r="H374" s="25" t="s">
        <v>6</v>
      </c>
      <c r="I374" s="12">
        <f t="shared" si="25"/>
        <v>30</v>
      </c>
      <c r="J374" s="12">
        <f t="shared" si="26"/>
        <v>72</v>
      </c>
      <c r="K374" s="24">
        <f t="shared" si="27"/>
        <v>0.58333333333333337</v>
      </c>
      <c r="L374" s="24">
        <f t="shared" si="28"/>
        <v>0.7142857142857143</v>
      </c>
      <c r="M374" s="12">
        <f t="shared" si="29"/>
        <v>42</v>
      </c>
    </row>
    <row r="375" spans="1:13">
      <c r="A375" s="12">
        <v>142</v>
      </c>
      <c r="B375" s="12">
        <v>14</v>
      </c>
      <c r="C375" s="19" t="s">
        <v>22</v>
      </c>
      <c r="D375" s="12">
        <v>14</v>
      </c>
      <c r="E375" s="12">
        <v>23</v>
      </c>
      <c r="F375" s="12">
        <v>3</v>
      </c>
      <c r="G375" s="12">
        <v>11</v>
      </c>
      <c r="H375" s="25" t="s">
        <v>8</v>
      </c>
      <c r="I375" s="12">
        <f t="shared" si="25"/>
        <v>27</v>
      </c>
      <c r="J375" s="12">
        <f t="shared" si="26"/>
        <v>69</v>
      </c>
      <c r="K375" s="24">
        <f t="shared" si="27"/>
        <v>0.60869565217391308</v>
      </c>
      <c r="L375" s="24">
        <f t="shared" si="28"/>
        <v>0.6428571428571429</v>
      </c>
      <c r="M375" s="12">
        <f t="shared" si="29"/>
        <v>42</v>
      </c>
    </row>
    <row r="376" spans="1:13">
      <c r="A376" s="12">
        <v>142</v>
      </c>
      <c r="B376" s="12">
        <v>14</v>
      </c>
      <c r="C376" s="19" t="s">
        <v>11</v>
      </c>
      <c r="D376" s="12">
        <v>25</v>
      </c>
      <c r="E376" s="12">
        <v>40</v>
      </c>
      <c r="F376" s="12">
        <v>1</v>
      </c>
      <c r="G376" s="12">
        <v>22</v>
      </c>
      <c r="H376" s="25" t="s">
        <v>6</v>
      </c>
      <c r="I376" s="12">
        <f t="shared" si="25"/>
        <v>15</v>
      </c>
      <c r="J376" s="12">
        <f t="shared" si="26"/>
        <v>40</v>
      </c>
      <c r="K376" s="24">
        <f t="shared" si="27"/>
        <v>0.625</v>
      </c>
      <c r="L376" s="24">
        <f t="shared" si="28"/>
        <v>0.6</v>
      </c>
      <c r="M376" s="12">
        <f t="shared" si="29"/>
        <v>25</v>
      </c>
    </row>
    <row r="377" spans="1:13">
      <c r="A377" s="12">
        <v>143</v>
      </c>
      <c r="B377" s="12">
        <v>9</v>
      </c>
      <c r="C377" s="19" t="s">
        <v>26</v>
      </c>
      <c r="D377" s="12">
        <v>15</v>
      </c>
      <c r="E377" s="12">
        <v>25</v>
      </c>
      <c r="F377" s="12">
        <v>2</v>
      </c>
      <c r="G377" s="12">
        <v>16</v>
      </c>
      <c r="H377" s="25" t="s">
        <v>8</v>
      </c>
      <c r="I377" s="12">
        <f t="shared" si="25"/>
        <v>20</v>
      </c>
      <c r="J377" s="12">
        <f t="shared" si="26"/>
        <v>50</v>
      </c>
      <c r="K377" s="24">
        <f t="shared" si="27"/>
        <v>0.6</v>
      </c>
      <c r="L377" s="24">
        <f t="shared" si="28"/>
        <v>0.66666666666666663</v>
      </c>
      <c r="M377" s="12">
        <f t="shared" si="29"/>
        <v>30</v>
      </c>
    </row>
    <row r="378" spans="1:13">
      <c r="A378" s="12">
        <v>144</v>
      </c>
      <c r="B378" s="12">
        <v>18</v>
      </c>
      <c r="C378" s="19" t="s">
        <v>12</v>
      </c>
      <c r="D378" s="12">
        <v>22</v>
      </c>
      <c r="E378" s="12">
        <v>36</v>
      </c>
      <c r="F378" s="12">
        <v>1</v>
      </c>
      <c r="G378" s="12">
        <v>27</v>
      </c>
      <c r="H378" s="25" t="s">
        <v>8</v>
      </c>
      <c r="I378" s="12">
        <f t="shared" si="25"/>
        <v>14</v>
      </c>
      <c r="J378" s="12">
        <f t="shared" si="26"/>
        <v>36</v>
      </c>
      <c r="K378" s="24">
        <f t="shared" si="27"/>
        <v>0.61111111111111116</v>
      </c>
      <c r="L378" s="24">
        <f t="shared" si="28"/>
        <v>0.63636363636363635</v>
      </c>
      <c r="M378" s="12">
        <f t="shared" si="29"/>
        <v>22</v>
      </c>
    </row>
    <row r="379" spans="1:13">
      <c r="A379" s="12">
        <v>144</v>
      </c>
      <c r="B379" s="12">
        <v>18</v>
      </c>
      <c r="C379" s="19" t="s">
        <v>16</v>
      </c>
      <c r="D379" s="12">
        <v>11</v>
      </c>
      <c r="E379" s="12">
        <v>19</v>
      </c>
      <c r="F379" s="12">
        <v>3</v>
      </c>
      <c r="G379" s="12">
        <v>51</v>
      </c>
      <c r="H379" s="25" t="s">
        <v>6</v>
      </c>
      <c r="I379" s="12">
        <f t="shared" si="25"/>
        <v>24</v>
      </c>
      <c r="J379" s="12">
        <f t="shared" si="26"/>
        <v>57</v>
      </c>
      <c r="K379" s="24">
        <f t="shared" si="27"/>
        <v>0.57894736842105265</v>
      </c>
      <c r="L379" s="24">
        <f t="shared" si="28"/>
        <v>0.72727272727272729</v>
      </c>
      <c r="M379" s="12">
        <f t="shared" si="29"/>
        <v>33</v>
      </c>
    </row>
    <row r="380" spans="1:13">
      <c r="A380" s="12">
        <v>144</v>
      </c>
      <c r="B380" s="12">
        <v>18</v>
      </c>
      <c r="C380" s="19" t="s">
        <v>13</v>
      </c>
      <c r="D380" s="12">
        <v>17</v>
      </c>
      <c r="E380" s="12">
        <v>29</v>
      </c>
      <c r="F380" s="12">
        <v>2</v>
      </c>
      <c r="G380" s="12">
        <v>38</v>
      </c>
      <c r="H380" s="25" t="s">
        <v>6</v>
      </c>
      <c r="I380" s="12">
        <f t="shared" si="25"/>
        <v>24</v>
      </c>
      <c r="J380" s="12">
        <f t="shared" si="26"/>
        <v>58</v>
      </c>
      <c r="K380" s="24">
        <f t="shared" si="27"/>
        <v>0.58620689655172409</v>
      </c>
      <c r="L380" s="24">
        <f t="shared" si="28"/>
        <v>0.70588235294117652</v>
      </c>
      <c r="M380" s="12">
        <f t="shared" si="29"/>
        <v>34</v>
      </c>
    </row>
    <row r="381" spans="1:13">
      <c r="A381" s="12">
        <v>144</v>
      </c>
      <c r="B381" s="12">
        <v>18</v>
      </c>
      <c r="C381" s="19" t="s">
        <v>20</v>
      </c>
      <c r="D381" s="12">
        <v>20</v>
      </c>
      <c r="E381" s="12">
        <v>34</v>
      </c>
      <c r="F381" s="12">
        <v>1</v>
      </c>
      <c r="G381" s="12">
        <v>34</v>
      </c>
      <c r="H381" s="25" t="s">
        <v>8</v>
      </c>
      <c r="I381" s="12">
        <f t="shared" si="25"/>
        <v>14</v>
      </c>
      <c r="J381" s="12">
        <f t="shared" si="26"/>
        <v>34</v>
      </c>
      <c r="K381" s="24">
        <f t="shared" si="27"/>
        <v>0.58823529411764708</v>
      </c>
      <c r="L381" s="24">
        <f t="shared" si="28"/>
        <v>0.7</v>
      </c>
      <c r="M381" s="12">
        <f t="shared" si="29"/>
        <v>20</v>
      </c>
    </row>
    <row r="382" spans="1:13">
      <c r="A382" s="12">
        <v>145</v>
      </c>
      <c r="B382" s="12">
        <v>2</v>
      </c>
      <c r="C382" s="19" t="s">
        <v>19</v>
      </c>
      <c r="D382" s="12">
        <v>13</v>
      </c>
      <c r="E382" s="12">
        <v>22</v>
      </c>
      <c r="F382" s="12">
        <v>3</v>
      </c>
      <c r="G382" s="12">
        <v>59</v>
      </c>
      <c r="H382" s="25" t="s">
        <v>6</v>
      </c>
      <c r="I382" s="12">
        <f t="shared" si="25"/>
        <v>27</v>
      </c>
      <c r="J382" s="12">
        <f t="shared" si="26"/>
        <v>66</v>
      </c>
      <c r="K382" s="24">
        <f t="shared" si="27"/>
        <v>0.59090909090909094</v>
      </c>
      <c r="L382" s="24">
        <f t="shared" si="28"/>
        <v>0.69230769230769229</v>
      </c>
      <c r="M382" s="12">
        <f t="shared" si="29"/>
        <v>39</v>
      </c>
    </row>
    <row r="383" spans="1:13">
      <c r="A383" s="12">
        <v>145</v>
      </c>
      <c r="B383" s="12">
        <v>2</v>
      </c>
      <c r="C383" s="19" t="s">
        <v>7</v>
      </c>
      <c r="D383" s="12">
        <v>18</v>
      </c>
      <c r="E383" s="12">
        <v>30</v>
      </c>
      <c r="F383" s="12">
        <v>2</v>
      </c>
      <c r="G383" s="12">
        <v>47</v>
      </c>
      <c r="H383" s="25" t="s">
        <v>8</v>
      </c>
      <c r="I383" s="12">
        <f t="shared" si="25"/>
        <v>24</v>
      </c>
      <c r="J383" s="12">
        <f t="shared" si="26"/>
        <v>60</v>
      </c>
      <c r="K383" s="24">
        <f t="shared" si="27"/>
        <v>0.6</v>
      </c>
      <c r="L383" s="24">
        <f t="shared" si="28"/>
        <v>0.66666666666666663</v>
      </c>
      <c r="M383" s="12">
        <f t="shared" si="29"/>
        <v>36</v>
      </c>
    </row>
    <row r="384" spans="1:13">
      <c r="A384" s="12">
        <v>146</v>
      </c>
      <c r="B384" s="12">
        <v>8</v>
      </c>
      <c r="C384" s="19" t="s">
        <v>9</v>
      </c>
      <c r="D384" s="12">
        <v>19</v>
      </c>
      <c r="E384" s="12">
        <v>31</v>
      </c>
      <c r="F384" s="12">
        <v>2</v>
      </c>
      <c r="G384" s="12">
        <v>47</v>
      </c>
      <c r="H384" s="25" t="s">
        <v>8</v>
      </c>
      <c r="I384" s="12">
        <f t="shared" si="25"/>
        <v>24</v>
      </c>
      <c r="J384" s="12">
        <f t="shared" si="26"/>
        <v>62</v>
      </c>
      <c r="K384" s="24">
        <f t="shared" si="27"/>
        <v>0.61290322580645162</v>
      </c>
      <c r="L384" s="24">
        <f t="shared" si="28"/>
        <v>0.63157894736842102</v>
      </c>
      <c r="M384" s="12">
        <f t="shared" si="29"/>
        <v>38</v>
      </c>
    </row>
    <row r="385" spans="1:13">
      <c r="A385" s="12">
        <v>147</v>
      </c>
      <c r="B385" s="12">
        <v>5</v>
      </c>
      <c r="C385" s="19" t="s">
        <v>11</v>
      </c>
      <c r="D385" s="12">
        <v>25</v>
      </c>
      <c r="E385" s="12">
        <v>40</v>
      </c>
      <c r="F385" s="12">
        <v>1</v>
      </c>
      <c r="G385" s="12">
        <v>13</v>
      </c>
      <c r="H385" s="25" t="s">
        <v>8</v>
      </c>
      <c r="I385" s="12">
        <f t="shared" si="25"/>
        <v>15</v>
      </c>
      <c r="J385" s="12">
        <f t="shared" si="26"/>
        <v>40</v>
      </c>
      <c r="K385" s="24">
        <f t="shared" si="27"/>
        <v>0.625</v>
      </c>
      <c r="L385" s="24">
        <f t="shared" si="28"/>
        <v>0.6</v>
      </c>
      <c r="M385" s="12">
        <f t="shared" si="29"/>
        <v>25</v>
      </c>
    </row>
    <row r="386" spans="1:13">
      <c r="A386" s="12">
        <v>147</v>
      </c>
      <c r="B386" s="12">
        <v>5</v>
      </c>
      <c r="C386" s="19" t="s">
        <v>19</v>
      </c>
      <c r="D386" s="12">
        <v>13</v>
      </c>
      <c r="E386" s="12">
        <v>22</v>
      </c>
      <c r="F386" s="12">
        <v>2</v>
      </c>
      <c r="G386" s="12">
        <v>20</v>
      </c>
      <c r="H386" s="25" t="s">
        <v>6</v>
      </c>
      <c r="I386" s="12">
        <f t="shared" si="25"/>
        <v>18</v>
      </c>
      <c r="J386" s="12">
        <f t="shared" si="26"/>
        <v>44</v>
      </c>
      <c r="K386" s="24">
        <f t="shared" si="27"/>
        <v>0.59090909090909094</v>
      </c>
      <c r="L386" s="24">
        <f t="shared" si="28"/>
        <v>0.69230769230769229</v>
      </c>
      <c r="M386" s="12">
        <f t="shared" si="29"/>
        <v>26</v>
      </c>
    </row>
    <row r="387" spans="1:13">
      <c r="A387" s="12">
        <v>148</v>
      </c>
      <c r="B387" s="12">
        <v>10</v>
      </c>
      <c r="C387" s="19" t="s">
        <v>13</v>
      </c>
      <c r="D387" s="12">
        <v>17</v>
      </c>
      <c r="E387" s="12">
        <v>29</v>
      </c>
      <c r="F387" s="12">
        <v>2</v>
      </c>
      <c r="G387" s="12">
        <v>31</v>
      </c>
      <c r="H387" s="25" t="s">
        <v>6</v>
      </c>
      <c r="I387" s="12">
        <f t="shared" ref="I387:I450" si="30">(E387-D387)*F387</f>
        <v>24</v>
      </c>
      <c r="J387" s="12">
        <f t="shared" ref="J387:J450" si="31">F387*E387</f>
        <v>58</v>
      </c>
      <c r="K387" s="24">
        <f t="shared" ref="K387:K450" si="32">(J387-I387)/J387</f>
        <v>0.58620689655172409</v>
      </c>
      <c r="L387" s="24">
        <f t="shared" ref="L387:L450" si="33">I387/((D387*F387))</f>
        <v>0.70588235294117652</v>
      </c>
      <c r="M387" s="12">
        <f t="shared" ref="M387:M450" si="34">D387*F387</f>
        <v>34</v>
      </c>
    </row>
    <row r="388" spans="1:13">
      <c r="A388" s="12">
        <v>148</v>
      </c>
      <c r="B388" s="12">
        <v>10</v>
      </c>
      <c r="C388" s="19" t="s">
        <v>20</v>
      </c>
      <c r="D388" s="12">
        <v>20</v>
      </c>
      <c r="E388" s="12">
        <v>34</v>
      </c>
      <c r="F388" s="12">
        <v>2</v>
      </c>
      <c r="G388" s="12">
        <v>57</v>
      </c>
      <c r="H388" s="25" t="s">
        <v>6</v>
      </c>
      <c r="I388" s="12">
        <f t="shared" si="30"/>
        <v>28</v>
      </c>
      <c r="J388" s="12">
        <f t="shared" si="31"/>
        <v>68</v>
      </c>
      <c r="K388" s="24">
        <f t="shared" si="32"/>
        <v>0.58823529411764708</v>
      </c>
      <c r="L388" s="24">
        <f t="shared" si="33"/>
        <v>0.7</v>
      </c>
      <c r="M388" s="12">
        <f t="shared" si="34"/>
        <v>40</v>
      </c>
    </row>
    <row r="389" spans="1:13">
      <c r="A389" s="12">
        <v>148</v>
      </c>
      <c r="B389" s="12">
        <v>10</v>
      </c>
      <c r="C389" s="19" t="s">
        <v>21</v>
      </c>
      <c r="D389" s="12">
        <v>12</v>
      </c>
      <c r="E389" s="12">
        <v>20</v>
      </c>
      <c r="F389" s="12">
        <v>3</v>
      </c>
      <c r="G389" s="12">
        <v>46</v>
      </c>
      <c r="H389" s="25" t="s">
        <v>6</v>
      </c>
      <c r="I389" s="12">
        <f t="shared" si="30"/>
        <v>24</v>
      </c>
      <c r="J389" s="12">
        <f t="shared" si="31"/>
        <v>60</v>
      </c>
      <c r="K389" s="24">
        <f t="shared" si="32"/>
        <v>0.6</v>
      </c>
      <c r="L389" s="24">
        <f t="shared" si="33"/>
        <v>0.66666666666666663</v>
      </c>
      <c r="M389" s="12">
        <f t="shared" si="34"/>
        <v>36</v>
      </c>
    </row>
    <row r="390" spans="1:13">
      <c r="A390" s="12">
        <v>148</v>
      </c>
      <c r="B390" s="12">
        <v>10</v>
      </c>
      <c r="C390" s="19" t="s">
        <v>25</v>
      </c>
      <c r="D390" s="12">
        <v>15</v>
      </c>
      <c r="E390" s="12">
        <v>26</v>
      </c>
      <c r="F390" s="12">
        <v>1</v>
      </c>
      <c r="G390" s="12">
        <v>25</v>
      </c>
      <c r="H390" s="25" t="s">
        <v>6</v>
      </c>
      <c r="I390" s="12">
        <f t="shared" si="30"/>
        <v>11</v>
      </c>
      <c r="J390" s="12">
        <f t="shared" si="31"/>
        <v>26</v>
      </c>
      <c r="K390" s="24">
        <f t="shared" si="32"/>
        <v>0.57692307692307687</v>
      </c>
      <c r="L390" s="24">
        <f t="shared" si="33"/>
        <v>0.73333333333333328</v>
      </c>
      <c r="M390" s="12">
        <f t="shared" si="34"/>
        <v>15</v>
      </c>
    </row>
    <row r="391" spans="1:13">
      <c r="A391" s="12">
        <v>149</v>
      </c>
      <c r="B391" s="12">
        <v>18</v>
      </c>
      <c r="C391" s="19" t="s">
        <v>20</v>
      </c>
      <c r="D391" s="12">
        <v>20</v>
      </c>
      <c r="E391" s="12">
        <v>34</v>
      </c>
      <c r="F391" s="12">
        <v>3</v>
      </c>
      <c r="G391" s="12">
        <v>28</v>
      </c>
      <c r="H391" s="25" t="s">
        <v>8</v>
      </c>
      <c r="I391" s="12">
        <f t="shared" si="30"/>
        <v>42</v>
      </c>
      <c r="J391" s="12">
        <f t="shared" si="31"/>
        <v>102</v>
      </c>
      <c r="K391" s="24">
        <f t="shared" si="32"/>
        <v>0.58823529411764708</v>
      </c>
      <c r="L391" s="24">
        <f t="shared" si="33"/>
        <v>0.7</v>
      </c>
      <c r="M391" s="12">
        <f t="shared" si="34"/>
        <v>60</v>
      </c>
    </row>
    <row r="392" spans="1:13">
      <c r="A392" s="12">
        <v>149</v>
      </c>
      <c r="B392" s="12">
        <v>18</v>
      </c>
      <c r="C392" s="19" t="s">
        <v>7</v>
      </c>
      <c r="D392" s="12">
        <v>18</v>
      </c>
      <c r="E392" s="12">
        <v>30</v>
      </c>
      <c r="F392" s="12">
        <v>1</v>
      </c>
      <c r="G392" s="12">
        <v>38</v>
      </c>
      <c r="H392" s="25" t="s">
        <v>8</v>
      </c>
      <c r="I392" s="12">
        <f t="shared" si="30"/>
        <v>12</v>
      </c>
      <c r="J392" s="12">
        <f t="shared" si="31"/>
        <v>30</v>
      </c>
      <c r="K392" s="24">
        <f t="shared" si="32"/>
        <v>0.6</v>
      </c>
      <c r="L392" s="24">
        <f t="shared" si="33"/>
        <v>0.66666666666666663</v>
      </c>
      <c r="M392" s="12">
        <f t="shared" si="34"/>
        <v>18</v>
      </c>
    </row>
    <row r="393" spans="1:13">
      <c r="A393" s="12">
        <v>149</v>
      </c>
      <c r="B393" s="12">
        <v>18</v>
      </c>
      <c r="C393" s="19" t="s">
        <v>24</v>
      </c>
      <c r="D393" s="12">
        <v>10</v>
      </c>
      <c r="E393" s="12">
        <v>18</v>
      </c>
      <c r="F393" s="12">
        <v>2</v>
      </c>
      <c r="G393" s="12">
        <v>25</v>
      </c>
      <c r="H393" s="25" t="s">
        <v>6</v>
      </c>
      <c r="I393" s="12">
        <f t="shared" si="30"/>
        <v>16</v>
      </c>
      <c r="J393" s="12">
        <f t="shared" si="31"/>
        <v>36</v>
      </c>
      <c r="K393" s="24">
        <f t="shared" si="32"/>
        <v>0.55555555555555558</v>
      </c>
      <c r="L393" s="24">
        <f t="shared" si="33"/>
        <v>0.8</v>
      </c>
      <c r="M393" s="12">
        <f t="shared" si="34"/>
        <v>20</v>
      </c>
    </row>
    <row r="394" spans="1:13">
      <c r="A394" s="12">
        <v>149</v>
      </c>
      <c r="B394" s="12">
        <v>18</v>
      </c>
      <c r="C394" s="19" t="s">
        <v>13</v>
      </c>
      <c r="D394" s="12">
        <v>17</v>
      </c>
      <c r="E394" s="12">
        <v>29</v>
      </c>
      <c r="F394" s="12">
        <v>2</v>
      </c>
      <c r="G394" s="12">
        <v>48</v>
      </c>
      <c r="H394" s="25" t="s">
        <v>8</v>
      </c>
      <c r="I394" s="12">
        <f t="shared" si="30"/>
        <v>24</v>
      </c>
      <c r="J394" s="12">
        <f t="shared" si="31"/>
        <v>58</v>
      </c>
      <c r="K394" s="24">
        <f t="shared" si="32"/>
        <v>0.58620689655172409</v>
      </c>
      <c r="L394" s="24">
        <f t="shared" si="33"/>
        <v>0.70588235294117652</v>
      </c>
      <c r="M394" s="12">
        <f t="shared" si="34"/>
        <v>34</v>
      </c>
    </row>
    <row r="395" spans="1:13">
      <c r="A395" s="12">
        <v>150</v>
      </c>
      <c r="B395" s="12">
        <v>18</v>
      </c>
      <c r="C395" s="19" t="s">
        <v>19</v>
      </c>
      <c r="D395" s="12">
        <v>13</v>
      </c>
      <c r="E395" s="12">
        <v>22</v>
      </c>
      <c r="F395" s="12">
        <v>2</v>
      </c>
      <c r="G395" s="12">
        <v>19</v>
      </c>
      <c r="H395" s="25" t="s">
        <v>6</v>
      </c>
      <c r="I395" s="12">
        <f t="shared" si="30"/>
        <v>18</v>
      </c>
      <c r="J395" s="12">
        <f t="shared" si="31"/>
        <v>44</v>
      </c>
      <c r="K395" s="24">
        <f t="shared" si="32"/>
        <v>0.59090909090909094</v>
      </c>
      <c r="L395" s="24">
        <f t="shared" si="33"/>
        <v>0.69230769230769229</v>
      </c>
      <c r="M395" s="12">
        <f t="shared" si="34"/>
        <v>26</v>
      </c>
    </row>
    <row r="396" spans="1:13">
      <c r="A396" s="12">
        <v>150</v>
      </c>
      <c r="B396" s="12">
        <v>18</v>
      </c>
      <c r="C396" s="19" t="s">
        <v>14</v>
      </c>
      <c r="D396" s="12">
        <v>20</v>
      </c>
      <c r="E396" s="12">
        <v>33</v>
      </c>
      <c r="F396" s="12">
        <v>2</v>
      </c>
      <c r="G396" s="12">
        <v>57</v>
      </c>
      <c r="H396" s="25" t="s">
        <v>8</v>
      </c>
      <c r="I396" s="12">
        <f t="shared" si="30"/>
        <v>26</v>
      </c>
      <c r="J396" s="12">
        <f t="shared" si="31"/>
        <v>66</v>
      </c>
      <c r="K396" s="24">
        <f t="shared" si="32"/>
        <v>0.60606060606060608</v>
      </c>
      <c r="L396" s="24">
        <f t="shared" si="33"/>
        <v>0.65</v>
      </c>
      <c r="M396" s="12">
        <f t="shared" si="34"/>
        <v>40</v>
      </c>
    </row>
    <row r="397" spans="1:13">
      <c r="A397" s="12">
        <v>150</v>
      </c>
      <c r="B397" s="12">
        <v>18</v>
      </c>
      <c r="C397" s="19" t="s">
        <v>21</v>
      </c>
      <c r="D397" s="12">
        <v>12</v>
      </c>
      <c r="E397" s="12">
        <v>20</v>
      </c>
      <c r="F397" s="12">
        <v>2</v>
      </c>
      <c r="G397" s="12">
        <v>30</v>
      </c>
      <c r="H397" s="25" t="s">
        <v>8</v>
      </c>
      <c r="I397" s="12">
        <f t="shared" si="30"/>
        <v>16</v>
      </c>
      <c r="J397" s="12">
        <f t="shared" si="31"/>
        <v>40</v>
      </c>
      <c r="K397" s="24">
        <f t="shared" si="32"/>
        <v>0.6</v>
      </c>
      <c r="L397" s="24">
        <f t="shared" si="33"/>
        <v>0.66666666666666663</v>
      </c>
      <c r="M397" s="12">
        <f t="shared" si="34"/>
        <v>24</v>
      </c>
    </row>
    <row r="398" spans="1:13">
      <c r="A398" s="12">
        <v>151</v>
      </c>
      <c r="B398" s="12">
        <v>6</v>
      </c>
      <c r="C398" s="19" t="s">
        <v>22</v>
      </c>
      <c r="D398" s="12">
        <v>14</v>
      </c>
      <c r="E398" s="12">
        <v>23</v>
      </c>
      <c r="F398" s="12">
        <v>3</v>
      </c>
      <c r="G398" s="12">
        <v>13</v>
      </c>
      <c r="H398" s="25" t="s">
        <v>6</v>
      </c>
      <c r="I398" s="12">
        <f t="shared" si="30"/>
        <v>27</v>
      </c>
      <c r="J398" s="12">
        <f t="shared" si="31"/>
        <v>69</v>
      </c>
      <c r="K398" s="24">
        <f t="shared" si="32"/>
        <v>0.60869565217391308</v>
      </c>
      <c r="L398" s="24">
        <f t="shared" si="33"/>
        <v>0.6428571428571429</v>
      </c>
      <c r="M398" s="12">
        <f t="shared" si="34"/>
        <v>42</v>
      </c>
    </row>
    <row r="399" spans="1:13">
      <c r="A399" s="12">
        <v>151</v>
      </c>
      <c r="B399" s="12">
        <v>6</v>
      </c>
      <c r="C399" s="19" t="s">
        <v>23</v>
      </c>
      <c r="D399" s="12">
        <v>13</v>
      </c>
      <c r="E399" s="12">
        <v>21</v>
      </c>
      <c r="F399" s="12">
        <v>3</v>
      </c>
      <c r="G399" s="12">
        <v>6</v>
      </c>
      <c r="H399" s="25" t="s">
        <v>6</v>
      </c>
      <c r="I399" s="12">
        <f t="shared" si="30"/>
        <v>24</v>
      </c>
      <c r="J399" s="12">
        <f t="shared" si="31"/>
        <v>63</v>
      </c>
      <c r="K399" s="24">
        <f t="shared" si="32"/>
        <v>0.61904761904761907</v>
      </c>
      <c r="L399" s="24">
        <f t="shared" si="33"/>
        <v>0.61538461538461542</v>
      </c>
      <c r="M399" s="12">
        <f t="shared" si="34"/>
        <v>39</v>
      </c>
    </row>
    <row r="400" spans="1:13">
      <c r="A400" s="12">
        <v>152</v>
      </c>
      <c r="B400" s="12">
        <v>5</v>
      </c>
      <c r="C400" s="19" t="s">
        <v>15</v>
      </c>
      <c r="D400" s="12">
        <v>16</v>
      </c>
      <c r="E400" s="12">
        <v>28</v>
      </c>
      <c r="F400" s="12">
        <v>2</v>
      </c>
      <c r="G400" s="12">
        <v>12</v>
      </c>
      <c r="H400" s="25" t="s">
        <v>6</v>
      </c>
      <c r="I400" s="12">
        <f t="shared" si="30"/>
        <v>24</v>
      </c>
      <c r="J400" s="12">
        <f t="shared" si="31"/>
        <v>56</v>
      </c>
      <c r="K400" s="24">
        <f t="shared" si="32"/>
        <v>0.5714285714285714</v>
      </c>
      <c r="L400" s="24">
        <f t="shared" si="33"/>
        <v>0.75</v>
      </c>
      <c r="M400" s="12">
        <f t="shared" si="34"/>
        <v>32</v>
      </c>
    </row>
    <row r="401" spans="1:13">
      <c r="A401" s="12">
        <v>153</v>
      </c>
      <c r="B401" s="12">
        <v>10</v>
      </c>
      <c r="C401" s="19" t="s">
        <v>14</v>
      </c>
      <c r="D401" s="12">
        <v>20</v>
      </c>
      <c r="E401" s="12">
        <v>33</v>
      </c>
      <c r="F401" s="12">
        <v>3</v>
      </c>
      <c r="G401" s="12">
        <v>10</v>
      </c>
      <c r="H401" s="25" t="s">
        <v>8</v>
      </c>
      <c r="I401" s="12">
        <f t="shared" si="30"/>
        <v>39</v>
      </c>
      <c r="J401" s="12">
        <f t="shared" si="31"/>
        <v>99</v>
      </c>
      <c r="K401" s="24">
        <f t="shared" si="32"/>
        <v>0.60606060606060608</v>
      </c>
      <c r="L401" s="24">
        <f t="shared" si="33"/>
        <v>0.65</v>
      </c>
      <c r="M401" s="12">
        <f t="shared" si="34"/>
        <v>60</v>
      </c>
    </row>
    <row r="402" spans="1:13">
      <c r="A402" s="12">
        <v>153</v>
      </c>
      <c r="B402" s="12">
        <v>10</v>
      </c>
      <c r="C402" s="19" t="s">
        <v>5</v>
      </c>
      <c r="D402" s="12">
        <v>14</v>
      </c>
      <c r="E402" s="12">
        <v>24</v>
      </c>
      <c r="F402" s="12">
        <v>1</v>
      </c>
      <c r="G402" s="12">
        <v>53</v>
      </c>
      <c r="H402" s="25" t="s">
        <v>8</v>
      </c>
      <c r="I402" s="12">
        <f t="shared" si="30"/>
        <v>10</v>
      </c>
      <c r="J402" s="12">
        <f t="shared" si="31"/>
        <v>24</v>
      </c>
      <c r="K402" s="24">
        <f t="shared" si="32"/>
        <v>0.58333333333333337</v>
      </c>
      <c r="L402" s="24">
        <f t="shared" si="33"/>
        <v>0.7142857142857143</v>
      </c>
      <c r="M402" s="12">
        <f t="shared" si="34"/>
        <v>14</v>
      </c>
    </row>
    <row r="403" spans="1:13">
      <c r="A403" s="12">
        <v>153</v>
      </c>
      <c r="B403" s="12">
        <v>10</v>
      </c>
      <c r="C403" s="19" t="s">
        <v>11</v>
      </c>
      <c r="D403" s="12">
        <v>25</v>
      </c>
      <c r="E403" s="12">
        <v>40</v>
      </c>
      <c r="F403" s="12">
        <v>2</v>
      </c>
      <c r="G403" s="12">
        <v>26</v>
      </c>
      <c r="H403" s="25" t="s">
        <v>6</v>
      </c>
      <c r="I403" s="12">
        <f t="shared" si="30"/>
        <v>30</v>
      </c>
      <c r="J403" s="12">
        <f t="shared" si="31"/>
        <v>80</v>
      </c>
      <c r="K403" s="24">
        <f t="shared" si="32"/>
        <v>0.625</v>
      </c>
      <c r="L403" s="24">
        <f t="shared" si="33"/>
        <v>0.6</v>
      </c>
      <c r="M403" s="12">
        <f t="shared" si="34"/>
        <v>50</v>
      </c>
    </row>
    <row r="404" spans="1:13">
      <c r="A404" s="12">
        <v>154</v>
      </c>
      <c r="B404" s="12">
        <v>11</v>
      </c>
      <c r="C404" s="19" t="s">
        <v>12</v>
      </c>
      <c r="D404" s="12">
        <v>22</v>
      </c>
      <c r="E404" s="12">
        <v>36</v>
      </c>
      <c r="F404" s="12">
        <v>3</v>
      </c>
      <c r="G404" s="12">
        <v>52</v>
      </c>
      <c r="H404" s="25" t="s">
        <v>6</v>
      </c>
      <c r="I404" s="12">
        <f t="shared" si="30"/>
        <v>42</v>
      </c>
      <c r="J404" s="12">
        <f t="shared" si="31"/>
        <v>108</v>
      </c>
      <c r="K404" s="24">
        <f t="shared" si="32"/>
        <v>0.61111111111111116</v>
      </c>
      <c r="L404" s="24">
        <f t="shared" si="33"/>
        <v>0.63636363636363635</v>
      </c>
      <c r="M404" s="12">
        <f t="shared" si="34"/>
        <v>66</v>
      </c>
    </row>
    <row r="405" spans="1:13">
      <c r="A405" s="12">
        <v>154</v>
      </c>
      <c r="B405" s="12">
        <v>11</v>
      </c>
      <c r="C405" s="19" t="s">
        <v>24</v>
      </c>
      <c r="D405" s="12">
        <v>10</v>
      </c>
      <c r="E405" s="12">
        <v>18</v>
      </c>
      <c r="F405" s="12">
        <v>2</v>
      </c>
      <c r="G405" s="12">
        <v>30</v>
      </c>
      <c r="H405" s="25" t="s">
        <v>6</v>
      </c>
      <c r="I405" s="12">
        <f t="shared" si="30"/>
        <v>16</v>
      </c>
      <c r="J405" s="12">
        <f t="shared" si="31"/>
        <v>36</v>
      </c>
      <c r="K405" s="24">
        <f t="shared" si="32"/>
        <v>0.55555555555555558</v>
      </c>
      <c r="L405" s="24">
        <f t="shared" si="33"/>
        <v>0.8</v>
      </c>
      <c r="M405" s="12">
        <f t="shared" si="34"/>
        <v>20</v>
      </c>
    </row>
    <row r="406" spans="1:13">
      <c r="A406" s="12">
        <v>155</v>
      </c>
      <c r="B406" s="12">
        <v>7</v>
      </c>
      <c r="C406" s="19" t="s">
        <v>10</v>
      </c>
      <c r="D406" s="12">
        <v>16</v>
      </c>
      <c r="E406" s="12">
        <v>27</v>
      </c>
      <c r="F406" s="12">
        <v>2</v>
      </c>
      <c r="G406" s="12">
        <v>24</v>
      </c>
      <c r="H406" s="25" t="s">
        <v>8</v>
      </c>
      <c r="I406" s="12">
        <f t="shared" si="30"/>
        <v>22</v>
      </c>
      <c r="J406" s="12">
        <f t="shared" si="31"/>
        <v>54</v>
      </c>
      <c r="K406" s="24">
        <f t="shared" si="32"/>
        <v>0.59259259259259256</v>
      </c>
      <c r="L406" s="24">
        <f t="shared" si="33"/>
        <v>0.6875</v>
      </c>
      <c r="M406" s="12">
        <f t="shared" si="34"/>
        <v>32</v>
      </c>
    </row>
    <row r="407" spans="1:13">
      <c r="A407" s="12">
        <v>155</v>
      </c>
      <c r="B407" s="12">
        <v>7</v>
      </c>
      <c r="C407" s="19" t="s">
        <v>9</v>
      </c>
      <c r="D407" s="12">
        <v>19</v>
      </c>
      <c r="E407" s="12">
        <v>31</v>
      </c>
      <c r="F407" s="12">
        <v>2</v>
      </c>
      <c r="G407" s="12">
        <v>43</v>
      </c>
      <c r="H407" s="25" t="s">
        <v>6</v>
      </c>
      <c r="I407" s="12">
        <f t="shared" si="30"/>
        <v>24</v>
      </c>
      <c r="J407" s="12">
        <f t="shared" si="31"/>
        <v>62</v>
      </c>
      <c r="K407" s="24">
        <f t="shared" si="32"/>
        <v>0.61290322580645162</v>
      </c>
      <c r="L407" s="24">
        <f t="shared" si="33"/>
        <v>0.63157894736842102</v>
      </c>
      <c r="M407" s="12">
        <f t="shared" si="34"/>
        <v>38</v>
      </c>
    </row>
    <row r="408" spans="1:13">
      <c r="A408" s="12">
        <v>155</v>
      </c>
      <c r="B408" s="12">
        <v>7</v>
      </c>
      <c r="C408" s="19" t="s">
        <v>21</v>
      </c>
      <c r="D408" s="12">
        <v>12</v>
      </c>
      <c r="E408" s="12">
        <v>20</v>
      </c>
      <c r="F408" s="12">
        <v>1</v>
      </c>
      <c r="G408" s="12">
        <v>33</v>
      </c>
      <c r="H408" s="25" t="s">
        <v>8</v>
      </c>
      <c r="I408" s="12">
        <f t="shared" si="30"/>
        <v>8</v>
      </c>
      <c r="J408" s="12">
        <f t="shared" si="31"/>
        <v>20</v>
      </c>
      <c r="K408" s="24">
        <f t="shared" si="32"/>
        <v>0.6</v>
      </c>
      <c r="L408" s="24">
        <f t="shared" si="33"/>
        <v>0.66666666666666663</v>
      </c>
      <c r="M408" s="12">
        <f t="shared" si="34"/>
        <v>12</v>
      </c>
    </row>
    <row r="409" spans="1:13">
      <c r="A409" s="12">
        <v>156</v>
      </c>
      <c r="B409" s="12">
        <v>6</v>
      </c>
      <c r="C409" s="19" t="s">
        <v>15</v>
      </c>
      <c r="D409" s="12">
        <v>16</v>
      </c>
      <c r="E409" s="12">
        <v>28</v>
      </c>
      <c r="F409" s="12">
        <v>2</v>
      </c>
      <c r="G409" s="12">
        <v>6</v>
      </c>
      <c r="H409" s="25" t="s">
        <v>6</v>
      </c>
      <c r="I409" s="12">
        <f t="shared" si="30"/>
        <v>24</v>
      </c>
      <c r="J409" s="12">
        <f t="shared" si="31"/>
        <v>56</v>
      </c>
      <c r="K409" s="24">
        <f t="shared" si="32"/>
        <v>0.5714285714285714</v>
      </c>
      <c r="L409" s="24">
        <f t="shared" si="33"/>
        <v>0.75</v>
      </c>
      <c r="M409" s="12">
        <f t="shared" si="34"/>
        <v>32</v>
      </c>
    </row>
    <row r="410" spans="1:13">
      <c r="A410" s="12">
        <v>157</v>
      </c>
      <c r="B410" s="12">
        <v>13</v>
      </c>
      <c r="C410" s="19" t="s">
        <v>26</v>
      </c>
      <c r="D410" s="12">
        <v>15</v>
      </c>
      <c r="E410" s="12">
        <v>25</v>
      </c>
      <c r="F410" s="12">
        <v>3</v>
      </c>
      <c r="G410" s="12">
        <v>48</v>
      </c>
      <c r="H410" s="25" t="s">
        <v>8</v>
      </c>
      <c r="I410" s="12">
        <f t="shared" si="30"/>
        <v>30</v>
      </c>
      <c r="J410" s="12">
        <f t="shared" si="31"/>
        <v>75</v>
      </c>
      <c r="K410" s="24">
        <f t="shared" si="32"/>
        <v>0.6</v>
      </c>
      <c r="L410" s="24">
        <f t="shared" si="33"/>
        <v>0.66666666666666663</v>
      </c>
      <c r="M410" s="12">
        <f t="shared" si="34"/>
        <v>45</v>
      </c>
    </row>
    <row r="411" spans="1:13">
      <c r="A411" s="12">
        <v>157</v>
      </c>
      <c r="B411" s="12">
        <v>13</v>
      </c>
      <c r="C411" s="19" t="s">
        <v>15</v>
      </c>
      <c r="D411" s="12">
        <v>16</v>
      </c>
      <c r="E411" s="12">
        <v>28</v>
      </c>
      <c r="F411" s="12">
        <v>1</v>
      </c>
      <c r="G411" s="12">
        <v>54</v>
      </c>
      <c r="H411" s="25" t="s">
        <v>8</v>
      </c>
      <c r="I411" s="12">
        <f t="shared" si="30"/>
        <v>12</v>
      </c>
      <c r="J411" s="12">
        <f t="shared" si="31"/>
        <v>28</v>
      </c>
      <c r="K411" s="24">
        <f t="shared" si="32"/>
        <v>0.5714285714285714</v>
      </c>
      <c r="L411" s="24">
        <f t="shared" si="33"/>
        <v>0.75</v>
      </c>
      <c r="M411" s="12">
        <f t="shared" si="34"/>
        <v>16</v>
      </c>
    </row>
    <row r="412" spans="1:13">
      <c r="A412" s="12">
        <v>157</v>
      </c>
      <c r="B412" s="12">
        <v>13</v>
      </c>
      <c r="C412" s="19" t="s">
        <v>7</v>
      </c>
      <c r="D412" s="12">
        <v>18</v>
      </c>
      <c r="E412" s="12">
        <v>30</v>
      </c>
      <c r="F412" s="12">
        <v>2</v>
      </c>
      <c r="G412" s="12">
        <v>27</v>
      </c>
      <c r="H412" s="25" t="s">
        <v>6</v>
      </c>
      <c r="I412" s="12">
        <f t="shared" si="30"/>
        <v>24</v>
      </c>
      <c r="J412" s="12">
        <f t="shared" si="31"/>
        <v>60</v>
      </c>
      <c r="K412" s="24">
        <f t="shared" si="32"/>
        <v>0.6</v>
      </c>
      <c r="L412" s="24">
        <f t="shared" si="33"/>
        <v>0.66666666666666663</v>
      </c>
      <c r="M412" s="12">
        <f t="shared" si="34"/>
        <v>36</v>
      </c>
    </row>
    <row r="413" spans="1:13">
      <c r="A413" s="12">
        <v>157</v>
      </c>
      <c r="B413" s="12">
        <v>13</v>
      </c>
      <c r="C413" s="19" t="s">
        <v>12</v>
      </c>
      <c r="D413" s="12">
        <v>22</v>
      </c>
      <c r="E413" s="12">
        <v>36</v>
      </c>
      <c r="F413" s="12">
        <v>3</v>
      </c>
      <c r="G413" s="12">
        <v>21</v>
      </c>
      <c r="H413" s="25" t="s">
        <v>6</v>
      </c>
      <c r="I413" s="12">
        <f t="shared" si="30"/>
        <v>42</v>
      </c>
      <c r="J413" s="12">
        <f t="shared" si="31"/>
        <v>108</v>
      </c>
      <c r="K413" s="24">
        <f t="shared" si="32"/>
        <v>0.61111111111111116</v>
      </c>
      <c r="L413" s="24">
        <f t="shared" si="33"/>
        <v>0.63636363636363635</v>
      </c>
      <c r="M413" s="12">
        <f t="shared" si="34"/>
        <v>66</v>
      </c>
    </row>
    <row r="414" spans="1:13">
      <c r="A414" s="12">
        <v>158</v>
      </c>
      <c r="B414" s="12">
        <v>5</v>
      </c>
      <c r="C414" s="19" t="s">
        <v>16</v>
      </c>
      <c r="D414" s="12">
        <v>11</v>
      </c>
      <c r="E414" s="12">
        <v>19</v>
      </c>
      <c r="F414" s="12">
        <v>1</v>
      </c>
      <c r="G414" s="12">
        <v>57</v>
      </c>
      <c r="H414" s="25" t="s">
        <v>6</v>
      </c>
      <c r="I414" s="12">
        <f t="shared" si="30"/>
        <v>8</v>
      </c>
      <c r="J414" s="12">
        <f t="shared" si="31"/>
        <v>19</v>
      </c>
      <c r="K414" s="24">
        <f t="shared" si="32"/>
        <v>0.57894736842105265</v>
      </c>
      <c r="L414" s="24">
        <f t="shared" si="33"/>
        <v>0.72727272727272729</v>
      </c>
      <c r="M414" s="12">
        <f t="shared" si="34"/>
        <v>11</v>
      </c>
    </row>
    <row r="415" spans="1:13">
      <c r="A415" s="12">
        <v>158</v>
      </c>
      <c r="B415" s="12">
        <v>5</v>
      </c>
      <c r="C415" s="19" t="s">
        <v>25</v>
      </c>
      <c r="D415" s="12">
        <v>15</v>
      </c>
      <c r="E415" s="12">
        <v>26</v>
      </c>
      <c r="F415" s="12">
        <v>3</v>
      </c>
      <c r="G415" s="12">
        <v>55</v>
      </c>
      <c r="H415" s="25" t="s">
        <v>6</v>
      </c>
      <c r="I415" s="12">
        <f t="shared" si="30"/>
        <v>33</v>
      </c>
      <c r="J415" s="12">
        <f t="shared" si="31"/>
        <v>78</v>
      </c>
      <c r="K415" s="24">
        <f t="shared" si="32"/>
        <v>0.57692307692307687</v>
      </c>
      <c r="L415" s="24">
        <f t="shared" si="33"/>
        <v>0.73333333333333328</v>
      </c>
      <c r="M415" s="12">
        <f t="shared" si="34"/>
        <v>45</v>
      </c>
    </row>
    <row r="416" spans="1:13">
      <c r="A416" s="12">
        <v>158</v>
      </c>
      <c r="B416" s="12">
        <v>5</v>
      </c>
      <c r="C416" s="19" t="s">
        <v>12</v>
      </c>
      <c r="D416" s="12">
        <v>22</v>
      </c>
      <c r="E416" s="12">
        <v>36</v>
      </c>
      <c r="F416" s="12">
        <v>3</v>
      </c>
      <c r="G416" s="12">
        <v>7</v>
      </c>
      <c r="H416" s="25" t="s">
        <v>6</v>
      </c>
      <c r="I416" s="12">
        <f t="shared" si="30"/>
        <v>42</v>
      </c>
      <c r="J416" s="12">
        <f t="shared" si="31"/>
        <v>108</v>
      </c>
      <c r="K416" s="24">
        <f t="shared" si="32"/>
        <v>0.61111111111111116</v>
      </c>
      <c r="L416" s="24">
        <f t="shared" si="33"/>
        <v>0.63636363636363635</v>
      </c>
      <c r="M416" s="12">
        <f t="shared" si="34"/>
        <v>66</v>
      </c>
    </row>
    <row r="417" spans="1:13">
      <c r="A417" s="12">
        <v>158</v>
      </c>
      <c r="B417" s="12">
        <v>5</v>
      </c>
      <c r="C417" s="19" t="s">
        <v>17</v>
      </c>
      <c r="D417" s="12">
        <v>21</v>
      </c>
      <c r="E417" s="12">
        <v>35</v>
      </c>
      <c r="F417" s="12">
        <v>3</v>
      </c>
      <c r="G417" s="12">
        <v>16</v>
      </c>
      <c r="H417" s="25" t="s">
        <v>8</v>
      </c>
      <c r="I417" s="12">
        <f t="shared" si="30"/>
        <v>42</v>
      </c>
      <c r="J417" s="12">
        <f t="shared" si="31"/>
        <v>105</v>
      </c>
      <c r="K417" s="24">
        <f t="shared" si="32"/>
        <v>0.6</v>
      </c>
      <c r="L417" s="24">
        <f t="shared" si="33"/>
        <v>0.66666666666666663</v>
      </c>
      <c r="M417" s="12">
        <f t="shared" si="34"/>
        <v>63</v>
      </c>
    </row>
    <row r="418" spans="1:13">
      <c r="A418" s="12">
        <v>159</v>
      </c>
      <c r="B418" s="12">
        <v>16</v>
      </c>
      <c r="C418" s="19" t="s">
        <v>13</v>
      </c>
      <c r="D418" s="12">
        <v>17</v>
      </c>
      <c r="E418" s="12">
        <v>29</v>
      </c>
      <c r="F418" s="12">
        <v>3</v>
      </c>
      <c r="G418" s="12">
        <v>23</v>
      </c>
      <c r="H418" s="25" t="s">
        <v>8</v>
      </c>
      <c r="I418" s="12">
        <f t="shared" si="30"/>
        <v>36</v>
      </c>
      <c r="J418" s="12">
        <f t="shared" si="31"/>
        <v>87</v>
      </c>
      <c r="K418" s="24">
        <f t="shared" si="32"/>
        <v>0.58620689655172409</v>
      </c>
      <c r="L418" s="24">
        <f t="shared" si="33"/>
        <v>0.70588235294117652</v>
      </c>
      <c r="M418" s="12">
        <f t="shared" si="34"/>
        <v>51</v>
      </c>
    </row>
    <row r="419" spans="1:13">
      <c r="A419" s="12">
        <v>159</v>
      </c>
      <c r="B419" s="12">
        <v>16</v>
      </c>
      <c r="C419" s="19" t="s">
        <v>9</v>
      </c>
      <c r="D419" s="12">
        <v>19</v>
      </c>
      <c r="E419" s="12">
        <v>31</v>
      </c>
      <c r="F419" s="12">
        <v>1</v>
      </c>
      <c r="G419" s="12">
        <v>5</v>
      </c>
      <c r="H419" s="25" t="s">
        <v>6</v>
      </c>
      <c r="I419" s="12">
        <f t="shared" si="30"/>
        <v>12</v>
      </c>
      <c r="J419" s="12">
        <f t="shared" si="31"/>
        <v>31</v>
      </c>
      <c r="K419" s="24">
        <f t="shared" si="32"/>
        <v>0.61290322580645162</v>
      </c>
      <c r="L419" s="24">
        <f t="shared" si="33"/>
        <v>0.63157894736842102</v>
      </c>
      <c r="M419" s="12">
        <f t="shared" si="34"/>
        <v>19</v>
      </c>
    </row>
    <row r="420" spans="1:13">
      <c r="A420" s="12">
        <v>159</v>
      </c>
      <c r="B420" s="12">
        <v>16</v>
      </c>
      <c r="C420" s="19" t="s">
        <v>24</v>
      </c>
      <c r="D420" s="12">
        <v>10</v>
      </c>
      <c r="E420" s="12">
        <v>18</v>
      </c>
      <c r="F420" s="12">
        <v>2</v>
      </c>
      <c r="G420" s="12">
        <v>6</v>
      </c>
      <c r="H420" s="25" t="s">
        <v>6</v>
      </c>
      <c r="I420" s="12">
        <f t="shared" si="30"/>
        <v>16</v>
      </c>
      <c r="J420" s="12">
        <f t="shared" si="31"/>
        <v>36</v>
      </c>
      <c r="K420" s="24">
        <f t="shared" si="32"/>
        <v>0.55555555555555558</v>
      </c>
      <c r="L420" s="24">
        <f t="shared" si="33"/>
        <v>0.8</v>
      </c>
      <c r="M420" s="12">
        <f t="shared" si="34"/>
        <v>20</v>
      </c>
    </row>
    <row r="421" spans="1:13">
      <c r="A421" s="12">
        <v>159</v>
      </c>
      <c r="B421" s="12">
        <v>16</v>
      </c>
      <c r="C421" s="19" t="s">
        <v>14</v>
      </c>
      <c r="D421" s="12">
        <v>20</v>
      </c>
      <c r="E421" s="12">
        <v>33</v>
      </c>
      <c r="F421" s="12">
        <v>3</v>
      </c>
      <c r="G421" s="12">
        <v>40</v>
      </c>
      <c r="H421" s="25" t="s">
        <v>6</v>
      </c>
      <c r="I421" s="12">
        <f t="shared" si="30"/>
        <v>39</v>
      </c>
      <c r="J421" s="12">
        <f t="shared" si="31"/>
        <v>99</v>
      </c>
      <c r="K421" s="24">
        <f t="shared" si="32"/>
        <v>0.60606060606060608</v>
      </c>
      <c r="L421" s="24">
        <f t="shared" si="33"/>
        <v>0.65</v>
      </c>
      <c r="M421" s="12">
        <f t="shared" si="34"/>
        <v>60</v>
      </c>
    </row>
    <row r="422" spans="1:13">
      <c r="A422" s="12">
        <v>160</v>
      </c>
      <c r="B422" s="12">
        <v>19</v>
      </c>
      <c r="C422" s="19" t="s">
        <v>12</v>
      </c>
      <c r="D422" s="12">
        <v>22</v>
      </c>
      <c r="E422" s="12">
        <v>36</v>
      </c>
      <c r="F422" s="12">
        <v>3</v>
      </c>
      <c r="G422" s="12">
        <v>20</v>
      </c>
      <c r="H422" s="25" t="s">
        <v>6</v>
      </c>
      <c r="I422" s="12">
        <f t="shared" si="30"/>
        <v>42</v>
      </c>
      <c r="J422" s="12">
        <f t="shared" si="31"/>
        <v>108</v>
      </c>
      <c r="K422" s="24">
        <f t="shared" si="32"/>
        <v>0.61111111111111116</v>
      </c>
      <c r="L422" s="24">
        <f t="shared" si="33"/>
        <v>0.63636363636363635</v>
      </c>
      <c r="M422" s="12">
        <f t="shared" si="34"/>
        <v>66</v>
      </c>
    </row>
    <row r="423" spans="1:13">
      <c r="A423" s="12">
        <v>160</v>
      </c>
      <c r="B423" s="12">
        <v>19</v>
      </c>
      <c r="C423" s="19" t="s">
        <v>5</v>
      </c>
      <c r="D423" s="12">
        <v>14</v>
      </c>
      <c r="E423" s="12">
        <v>24</v>
      </c>
      <c r="F423" s="12">
        <v>2</v>
      </c>
      <c r="G423" s="12">
        <v>47</v>
      </c>
      <c r="H423" s="25" t="s">
        <v>6</v>
      </c>
      <c r="I423" s="12">
        <f t="shared" si="30"/>
        <v>20</v>
      </c>
      <c r="J423" s="12">
        <f t="shared" si="31"/>
        <v>48</v>
      </c>
      <c r="K423" s="24">
        <f t="shared" si="32"/>
        <v>0.58333333333333337</v>
      </c>
      <c r="L423" s="24">
        <f t="shared" si="33"/>
        <v>0.7142857142857143</v>
      </c>
      <c r="M423" s="12">
        <f t="shared" si="34"/>
        <v>28</v>
      </c>
    </row>
    <row r="424" spans="1:13">
      <c r="A424" s="12">
        <v>161</v>
      </c>
      <c r="B424" s="12">
        <v>13</v>
      </c>
      <c r="C424" s="19" t="s">
        <v>15</v>
      </c>
      <c r="D424" s="12">
        <v>16</v>
      </c>
      <c r="E424" s="12">
        <v>28</v>
      </c>
      <c r="F424" s="12">
        <v>3</v>
      </c>
      <c r="G424" s="12">
        <v>57</v>
      </c>
      <c r="H424" s="25" t="s">
        <v>6</v>
      </c>
      <c r="I424" s="12">
        <f t="shared" si="30"/>
        <v>36</v>
      </c>
      <c r="J424" s="12">
        <f t="shared" si="31"/>
        <v>84</v>
      </c>
      <c r="K424" s="24">
        <f t="shared" si="32"/>
        <v>0.5714285714285714</v>
      </c>
      <c r="L424" s="24">
        <f t="shared" si="33"/>
        <v>0.75</v>
      </c>
      <c r="M424" s="12">
        <f t="shared" si="34"/>
        <v>48</v>
      </c>
    </row>
    <row r="425" spans="1:13">
      <c r="A425" s="12">
        <v>162</v>
      </c>
      <c r="B425" s="12">
        <v>14</v>
      </c>
      <c r="C425" s="19" t="s">
        <v>5</v>
      </c>
      <c r="D425" s="12">
        <v>14</v>
      </c>
      <c r="E425" s="12">
        <v>24</v>
      </c>
      <c r="F425" s="12">
        <v>3</v>
      </c>
      <c r="G425" s="12">
        <v>25</v>
      </c>
      <c r="H425" s="25" t="s">
        <v>6</v>
      </c>
      <c r="I425" s="12">
        <f t="shared" si="30"/>
        <v>30</v>
      </c>
      <c r="J425" s="12">
        <f t="shared" si="31"/>
        <v>72</v>
      </c>
      <c r="K425" s="24">
        <f t="shared" si="32"/>
        <v>0.58333333333333337</v>
      </c>
      <c r="L425" s="24">
        <f t="shared" si="33"/>
        <v>0.7142857142857143</v>
      </c>
      <c r="M425" s="12">
        <f t="shared" si="34"/>
        <v>42</v>
      </c>
    </row>
    <row r="426" spans="1:13">
      <c r="A426" s="12">
        <v>163</v>
      </c>
      <c r="B426" s="12">
        <v>6</v>
      </c>
      <c r="C426" s="19" t="s">
        <v>9</v>
      </c>
      <c r="D426" s="12">
        <v>19</v>
      </c>
      <c r="E426" s="12">
        <v>31</v>
      </c>
      <c r="F426" s="12">
        <v>3</v>
      </c>
      <c r="G426" s="12">
        <v>8</v>
      </c>
      <c r="H426" s="25" t="s">
        <v>8</v>
      </c>
      <c r="I426" s="12">
        <f t="shared" si="30"/>
        <v>36</v>
      </c>
      <c r="J426" s="12">
        <f t="shared" si="31"/>
        <v>93</v>
      </c>
      <c r="K426" s="24">
        <f t="shared" si="32"/>
        <v>0.61290322580645162</v>
      </c>
      <c r="L426" s="24">
        <f t="shared" si="33"/>
        <v>0.63157894736842102</v>
      </c>
      <c r="M426" s="12">
        <f t="shared" si="34"/>
        <v>57</v>
      </c>
    </row>
    <row r="427" spans="1:13">
      <c r="A427" s="12">
        <v>163</v>
      </c>
      <c r="B427" s="12">
        <v>6</v>
      </c>
      <c r="C427" s="19" t="s">
        <v>7</v>
      </c>
      <c r="D427" s="12">
        <v>18</v>
      </c>
      <c r="E427" s="12">
        <v>30</v>
      </c>
      <c r="F427" s="12">
        <v>3</v>
      </c>
      <c r="G427" s="12">
        <v>16</v>
      </c>
      <c r="H427" s="25" t="s">
        <v>8</v>
      </c>
      <c r="I427" s="12">
        <f t="shared" si="30"/>
        <v>36</v>
      </c>
      <c r="J427" s="12">
        <f t="shared" si="31"/>
        <v>90</v>
      </c>
      <c r="K427" s="24">
        <f t="shared" si="32"/>
        <v>0.6</v>
      </c>
      <c r="L427" s="24">
        <f t="shared" si="33"/>
        <v>0.66666666666666663</v>
      </c>
      <c r="M427" s="12">
        <f t="shared" si="34"/>
        <v>54</v>
      </c>
    </row>
    <row r="428" spans="1:13">
      <c r="A428" s="12">
        <v>163</v>
      </c>
      <c r="B428" s="12">
        <v>6</v>
      </c>
      <c r="C428" s="19" t="s">
        <v>14</v>
      </c>
      <c r="D428" s="12">
        <v>20</v>
      </c>
      <c r="E428" s="12">
        <v>33</v>
      </c>
      <c r="F428" s="12">
        <v>2</v>
      </c>
      <c r="G428" s="12">
        <v>40</v>
      </c>
      <c r="H428" s="25" t="s">
        <v>8</v>
      </c>
      <c r="I428" s="12">
        <f t="shared" si="30"/>
        <v>26</v>
      </c>
      <c r="J428" s="12">
        <f t="shared" si="31"/>
        <v>66</v>
      </c>
      <c r="K428" s="24">
        <f t="shared" si="32"/>
        <v>0.60606060606060608</v>
      </c>
      <c r="L428" s="24">
        <f t="shared" si="33"/>
        <v>0.65</v>
      </c>
      <c r="M428" s="12">
        <f t="shared" si="34"/>
        <v>40</v>
      </c>
    </row>
    <row r="429" spans="1:13">
      <c r="A429" s="12">
        <v>163</v>
      </c>
      <c r="B429" s="12">
        <v>6</v>
      </c>
      <c r="C429" s="19" t="s">
        <v>19</v>
      </c>
      <c r="D429" s="12">
        <v>13</v>
      </c>
      <c r="E429" s="12">
        <v>22</v>
      </c>
      <c r="F429" s="12">
        <v>1</v>
      </c>
      <c r="G429" s="12">
        <v>7</v>
      </c>
      <c r="H429" s="25" t="s">
        <v>6</v>
      </c>
      <c r="I429" s="12">
        <f t="shared" si="30"/>
        <v>9</v>
      </c>
      <c r="J429" s="12">
        <f t="shared" si="31"/>
        <v>22</v>
      </c>
      <c r="K429" s="24">
        <f t="shared" si="32"/>
        <v>0.59090909090909094</v>
      </c>
      <c r="L429" s="24">
        <f t="shared" si="33"/>
        <v>0.69230769230769229</v>
      </c>
      <c r="M429" s="12">
        <f t="shared" si="34"/>
        <v>13</v>
      </c>
    </row>
    <row r="430" spans="1:13">
      <c r="A430" s="12">
        <v>164</v>
      </c>
      <c r="B430" s="12">
        <v>8</v>
      </c>
      <c r="C430" s="19" t="s">
        <v>19</v>
      </c>
      <c r="D430" s="12">
        <v>13</v>
      </c>
      <c r="E430" s="12">
        <v>22</v>
      </c>
      <c r="F430" s="12">
        <v>1</v>
      </c>
      <c r="G430" s="12">
        <v>43</v>
      </c>
      <c r="H430" s="25" t="s">
        <v>8</v>
      </c>
      <c r="I430" s="12">
        <f t="shared" si="30"/>
        <v>9</v>
      </c>
      <c r="J430" s="12">
        <f t="shared" si="31"/>
        <v>22</v>
      </c>
      <c r="K430" s="24">
        <f t="shared" si="32"/>
        <v>0.59090909090909094</v>
      </c>
      <c r="L430" s="24">
        <f t="shared" si="33"/>
        <v>0.69230769230769229</v>
      </c>
      <c r="M430" s="12">
        <f t="shared" si="34"/>
        <v>13</v>
      </c>
    </row>
    <row r="431" spans="1:13">
      <c r="A431" s="12">
        <v>164</v>
      </c>
      <c r="B431" s="12">
        <v>8</v>
      </c>
      <c r="C431" s="19" t="s">
        <v>12</v>
      </c>
      <c r="D431" s="12">
        <v>22</v>
      </c>
      <c r="E431" s="12">
        <v>36</v>
      </c>
      <c r="F431" s="12">
        <v>1</v>
      </c>
      <c r="G431" s="12">
        <v>7</v>
      </c>
      <c r="H431" s="25" t="s">
        <v>6</v>
      </c>
      <c r="I431" s="12">
        <f t="shared" si="30"/>
        <v>14</v>
      </c>
      <c r="J431" s="12">
        <f t="shared" si="31"/>
        <v>36</v>
      </c>
      <c r="K431" s="24">
        <f t="shared" si="32"/>
        <v>0.61111111111111116</v>
      </c>
      <c r="L431" s="24">
        <f t="shared" si="33"/>
        <v>0.63636363636363635</v>
      </c>
      <c r="M431" s="12">
        <f t="shared" si="34"/>
        <v>22</v>
      </c>
    </row>
    <row r="432" spans="1:13">
      <c r="A432" s="12">
        <v>164</v>
      </c>
      <c r="B432" s="12">
        <v>8</v>
      </c>
      <c r="C432" s="19" t="s">
        <v>18</v>
      </c>
      <c r="D432" s="12">
        <v>19</v>
      </c>
      <c r="E432" s="12">
        <v>32</v>
      </c>
      <c r="F432" s="12">
        <v>2</v>
      </c>
      <c r="G432" s="12">
        <v>20</v>
      </c>
      <c r="H432" s="25" t="s">
        <v>6</v>
      </c>
      <c r="I432" s="12">
        <f t="shared" si="30"/>
        <v>26</v>
      </c>
      <c r="J432" s="12">
        <f t="shared" si="31"/>
        <v>64</v>
      </c>
      <c r="K432" s="24">
        <f t="shared" si="32"/>
        <v>0.59375</v>
      </c>
      <c r="L432" s="24">
        <f t="shared" si="33"/>
        <v>0.68421052631578949</v>
      </c>
      <c r="M432" s="12">
        <f t="shared" si="34"/>
        <v>38</v>
      </c>
    </row>
    <row r="433" spans="1:13">
      <c r="A433" s="12">
        <v>164</v>
      </c>
      <c r="B433" s="12">
        <v>8</v>
      </c>
      <c r="C433" s="19" t="s">
        <v>5</v>
      </c>
      <c r="D433" s="12">
        <v>14</v>
      </c>
      <c r="E433" s="12">
        <v>24</v>
      </c>
      <c r="F433" s="12">
        <v>2</v>
      </c>
      <c r="G433" s="12">
        <v>35</v>
      </c>
      <c r="H433" s="25" t="s">
        <v>6</v>
      </c>
      <c r="I433" s="12">
        <f t="shared" si="30"/>
        <v>20</v>
      </c>
      <c r="J433" s="12">
        <f t="shared" si="31"/>
        <v>48</v>
      </c>
      <c r="K433" s="24">
        <f t="shared" si="32"/>
        <v>0.58333333333333337</v>
      </c>
      <c r="L433" s="24">
        <f t="shared" si="33"/>
        <v>0.7142857142857143</v>
      </c>
      <c r="M433" s="12">
        <f t="shared" si="34"/>
        <v>28</v>
      </c>
    </row>
    <row r="434" spans="1:13">
      <c r="A434" s="12">
        <v>165</v>
      </c>
      <c r="B434" s="12">
        <v>10</v>
      </c>
      <c r="C434" s="19" t="s">
        <v>5</v>
      </c>
      <c r="D434" s="12">
        <v>14</v>
      </c>
      <c r="E434" s="12">
        <v>24</v>
      </c>
      <c r="F434" s="12">
        <v>2</v>
      </c>
      <c r="G434" s="12">
        <v>15</v>
      </c>
      <c r="H434" s="25" t="s">
        <v>8</v>
      </c>
      <c r="I434" s="12">
        <f t="shared" si="30"/>
        <v>20</v>
      </c>
      <c r="J434" s="12">
        <f t="shared" si="31"/>
        <v>48</v>
      </c>
      <c r="K434" s="24">
        <f t="shared" si="32"/>
        <v>0.58333333333333337</v>
      </c>
      <c r="L434" s="24">
        <f t="shared" si="33"/>
        <v>0.7142857142857143</v>
      </c>
      <c r="M434" s="12">
        <f t="shared" si="34"/>
        <v>28</v>
      </c>
    </row>
    <row r="435" spans="1:13">
      <c r="A435" s="12">
        <v>165</v>
      </c>
      <c r="B435" s="12">
        <v>10</v>
      </c>
      <c r="C435" s="19" t="s">
        <v>23</v>
      </c>
      <c r="D435" s="12">
        <v>13</v>
      </c>
      <c r="E435" s="12">
        <v>21</v>
      </c>
      <c r="F435" s="12">
        <v>2</v>
      </c>
      <c r="G435" s="12">
        <v>41</v>
      </c>
      <c r="H435" s="25" t="s">
        <v>6</v>
      </c>
      <c r="I435" s="12">
        <f t="shared" si="30"/>
        <v>16</v>
      </c>
      <c r="J435" s="12">
        <f t="shared" si="31"/>
        <v>42</v>
      </c>
      <c r="K435" s="24">
        <f t="shared" si="32"/>
        <v>0.61904761904761907</v>
      </c>
      <c r="L435" s="24">
        <f t="shared" si="33"/>
        <v>0.61538461538461542</v>
      </c>
      <c r="M435" s="12">
        <f t="shared" si="34"/>
        <v>26</v>
      </c>
    </row>
    <row r="436" spans="1:13">
      <c r="A436" s="12">
        <v>166</v>
      </c>
      <c r="B436" s="12">
        <v>12</v>
      </c>
      <c r="C436" s="19" t="s">
        <v>22</v>
      </c>
      <c r="D436" s="12">
        <v>14</v>
      </c>
      <c r="E436" s="12">
        <v>23</v>
      </c>
      <c r="F436" s="12">
        <v>2</v>
      </c>
      <c r="G436" s="12">
        <v>22</v>
      </c>
      <c r="H436" s="25" t="s">
        <v>8</v>
      </c>
      <c r="I436" s="12">
        <f t="shared" si="30"/>
        <v>18</v>
      </c>
      <c r="J436" s="12">
        <f t="shared" si="31"/>
        <v>46</v>
      </c>
      <c r="K436" s="24">
        <f t="shared" si="32"/>
        <v>0.60869565217391308</v>
      </c>
      <c r="L436" s="24">
        <f t="shared" si="33"/>
        <v>0.6428571428571429</v>
      </c>
      <c r="M436" s="12">
        <f t="shared" si="34"/>
        <v>28</v>
      </c>
    </row>
    <row r="437" spans="1:13">
      <c r="A437" s="12">
        <v>167</v>
      </c>
      <c r="B437" s="12">
        <v>5</v>
      </c>
      <c r="C437" s="19" t="s">
        <v>16</v>
      </c>
      <c r="D437" s="12">
        <v>11</v>
      </c>
      <c r="E437" s="12">
        <v>19</v>
      </c>
      <c r="F437" s="12">
        <v>1</v>
      </c>
      <c r="G437" s="12">
        <v>29</v>
      </c>
      <c r="H437" s="25" t="s">
        <v>6</v>
      </c>
      <c r="I437" s="12">
        <f t="shared" si="30"/>
        <v>8</v>
      </c>
      <c r="J437" s="12">
        <f t="shared" si="31"/>
        <v>19</v>
      </c>
      <c r="K437" s="24">
        <f t="shared" si="32"/>
        <v>0.57894736842105265</v>
      </c>
      <c r="L437" s="24">
        <f t="shared" si="33"/>
        <v>0.72727272727272729</v>
      </c>
      <c r="M437" s="12">
        <f t="shared" si="34"/>
        <v>11</v>
      </c>
    </row>
    <row r="438" spans="1:13">
      <c r="A438" s="12">
        <v>167</v>
      </c>
      <c r="B438" s="12">
        <v>5</v>
      </c>
      <c r="C438" s="19" t="s">
        <v>20</v>
      </c>
      <c r="D438" s="12">
        <v>20</v>
      </c>
      <c r="E438" s="12">
        <v>34</v>
      </c>
      <c r="F438" s="12">
        <v>3</v>
      </c>
      <c r="G438" s="12">
        <v>11</v>
      </c>
      <c r="H438" s="25" t="s">
        <v>6</v>
      </c>
      <c r="I438" s="12">
        <f t="shared" si="30"/>
        <v>42</v>
      </c>
      <c r="J438" s="12">
        <f t="shared" si="31"/>
        <v>102</v>
      </c>
      <c r="K438" s="24">
        <f t="shared" si="32"/>
        <v>0.58823529411764708</v>
      </c>
      <c r="L438" s="24">
        <f t="shared" si="33"/>
        <v>0.7</v>
      </c>
      <c r="M438" s="12">
        <f t="shared" si="34"/>
        <v>60</v>
      </c>
    </row>
    <row r="439" spans="1:13">
      <c r="A439" s="12">
        <v>167</v>
      </c>
      <c r="B439" s="12">
        <v>5</v>
      </c>
      <c r="C439" s="19" t="s">
        <v>9</v>
      </c>
      <c r="D439" s="12">
        <v>19</v>
      </c>
      <c r="E439" s="12">
        <v>31</v>
      </c>
      <c r="F439" s="12">
        <v>1</v>
      </c>
      <c r="G439" s="12">
        <v>36</v>
      </c>
      <c r="H439" s="25" t="s">
        <v>8</v>
      </c>
      <c r="I439" s="12">
        <f t="shared" si="30"/>
        <v>12</v>
      </c>
      <c r="J439" s="12">
        <f t="shared" si="31"/>
        <v>31</v>
      </c>
      <c r="K439" s="24">
        <f t="shared" si="32"/>
        <v>0.61290322580645162</v>
      </c>
      <c r="L439" s="24">
        <f t="shared" si="33"/>
        <v>0.63157894736842102</v>
      </c>
      <c r="M439" s="12">
        <f t="shared" si="34"/>
        <v>19</v>
      </c>
    </row>
    <row r="440" spans="1:13">
      <c r="A440" s="12">
        <v>168</v>
      </c>
      <c r="B440" s="12">
        <v>17</v>
      </c>
      <c r="C440" s="19" t="s">
        <v>19</v>
      </c>
      <c r="D440" s="12">
        <v>13</v>
      </c>
      <c r="E440" s="12">
        <v>22</v>
      </c>
      <c r="F440" s="12">
        <v>2</v>
      </c>
      <c r="G440" s="12">
        <v>7</v>
      </c>
      <c r="H440" s="25" t="s">
        <v>8</v>
      </c>
      <c r="I440" s="12">
        <f t="shared" si="30"/>
        <v>18</v>
      </c>
      <c r="J440" s="12">
        <f t="shared" si="31"/>
        <v>44</v>
      </c>
      <c r="K440" s="24">
        <f t="shared" si="32"/>
        <v>0.59090909090909094</v>
      </c>
      <c r="L440" s="24">
        <f t="shared" si="33"/>
        <v>0.69230769230769229</v>
      </c>
      <c r="M440" s="12">
        <f t="shared" si="34"/>
        <v>26</v>
      </c>
    </row>
    <row r="441" spans="1:13">
      <c r="A441" s="12">
        <v>169</v>
      </c>
      <c r="B441" s="12">
        <v>19</v>
      </c>
      <c r="C441" s="19" t="s">
        <v>23</v>
      </c>
      <c r="D441" s="12">
        <v>13</v>
      </c>
      <c r="E441" s="12">
        <v>21</v>
      </c>
      <c r="F441" s="12">
        <v>2</v>
      </c>
      <c r="G441" s="12">
        <v>44</v>
      </c>
      <c r="H441" s="25" t="s">
        <v>8</v>
      </c>
      <c r="I441" s="12">
        <f t="shared" si="30"/>
        <v>16</v>
      </c>
      <c r="J441" s="12">
        <f t="shared" si="31"/>
        <v>42</v>
      </c>
      <c r="K441" s="24">
        <f t="shared" si="32"/>
        <v>0.61904761904761907</v>
      </c>
      <c r="L441" s="24">
        <f t="shared" si="33"/>
        <v>0.61538461538461542</v>
      </c>
      <c r="M441" s="12">
        <f t="shared" si="34"/>
        <v>26</v>
      </c>
    </row>
    <row r="442" spans="1:13">
      <c r="A442" s="12">
        <v>169</v>
      </c>
      <c r="B442" s="12">
        <v>19</v>
      </c>
      <c r="C442" s="19" t="s">
        <v>20</v>
      </c>
      <c r="D442" s="12">
        <v>20</v>
      </c>
      <c r="E442" s="12">
        <v>34</v>
      </c>
      <c r="F442" s="12">
        <v>2</v>
      </c>
      <c r="G442" s="12">
        <v>59</v>
      </c>
      <c r="H442" s="25" t="s">
        <v>8</v>
      </c>
      <c r="I442" s="12">
        <f t="shared" si="30"/>
        <v>28</v>
      </c>
      <c r="J442" s="12">
        <f t="shared" si="31"/>
        <v>68</v>
      </c>
      <c r="K442" s="24">
        <f t="shared" si="32"/>
        <v>0.58823529411764708</v>
      </c>
      <c r="L442" s="24">
        <f t="shared" si="33"/>
        <v>0.7</v>
      </c>
      <c r="M442" s="12">
        <f t="shared" si="34"/>
        <v>40</v>
      </c>
    </row>
    <row r="443" spans="1:13">
      <c r="A443" s="12">
        <v>169</v>
      </c>
      <c r="B443" s="12">
        <v>19</v>
      </c>
      <c r="C443" s="19" t="s">
        <v>19</v>
      </c>
      <c r="D443" s="12">
        <v>13</v>
      </c>
      <c r="E443" s="12">
        <v>22</v>
      </c>
      <c r="F443" s="12">
        <v>2</v>
      </c>
      <c r="G443" s="12">
        <v>7</v>
      </c>
      <c r="H443" s="25" t="s">
        <v>6</v>
      </c>
      <c r="I443" s="12">
        <f t="shared" si="30"/>
        <v>18</v>
      </c>
      <c r="J443" s="12">
        <f t="shared" si="31"/>
        <v>44</v>
      </c>
      <c r="K443" s="24">
        <f t="shared" si="32"/>
        <v>0.59090909090909094</v>
      </c>
      <c r="L443" s="24">
        <f t="shared" si="33"/>
        <v>0.69230769230769229</v>
      </c>
      <c r="M443" s="12">
        <f t="shared" si="34"/>
        <v>26</v>
      </c>
    </row>
    <row r="444" spans="1:13">
      <c r="A444" s="12">
        <v>170</v>
      </c>
      <c r="B444" s="12">
        <v>12</v>
      </c>
      <c r="C444" s="19" t="s">
        <v>21</v>
      </c>
      <c r="D444" s="12">
        <v>12</v>
      </c>
      <c r="E444" s="12">
        <v>20</v>
      </c>
      <c r="F444" s="12">
        <v>3</v>
      </c>
      <c r="G444" s="12">
        <v>16</v>
      </c>
      <c r="H444" s="25" t="s">
        <v>6</v>
      </c>
      <c r="I444" s="12">
        <f t="shared" si="30"/>
        <v>24</v>
      </c>
      <c r="J444" s="12">
        <f t="shared" si="31"/>
        <v>60</v>
      </c>
      <c r="K444" s="24">
        <f t="shared" si="32"/>
        <v>0.6</v>
      </c>
      <c r="L444" s="24">
        <f t="shared" si="33"/>
        <v>0.66666666666666663</v>
      </c>
      <c r="M444" s="12">
        <f t="shared" si="34"/>
        <v>36</v>
      </c>
    </row>
    <row r="445" spans="1:13">
      <c r="A445" s="12">
        <v>170</v>
      </c>
      <c r="B445" s="12">
        <v>12</v>
      </c>
      <c r="C445" s="19" t="s">
        <v>13</v>
      </c>
      <c r="D445" s="12">
        <v>17</v>
      </c>
      <c r="E445" s="12">
        <v>29</v>
      </c>
      <c r="F445" s="12">
        <v>3</v>
      </c>
      <c r="G445" s="12">
        <v>16</v>
      </c>
      <c r="H445" s="25" t="s">
        <v>6</v>
      </c>
      <c r="I445" s="12">
        <f t="shared" si="30"/>
        <v>36</v>
      </c>
      <c r="J445" s="12">
        <f t="shared" si="31"/>
        <v>87</v>
      </c>
      <c r="K445" s="24">
        <f t="shared" si="32"/>
        <v>0.58620689655172409</v>
      </c>
      <c r="L445" s="24">
        <f t="shared" si="33"/>
        <v>0.70588235294117652</v>
      </c>
      <c r="M445" s="12">
        <f t="shared" si="34"/>
        <v>51</v>
      </c>
    </row>
    <row r="446" spans="1:13">
      <c r="A446" s="12">
        <v>170</v>
      </c>
      <c r="B446" s="12">
        <v>12</v>
      </c>
      <c r="C446" s="19" t="s">
        <v>12</v>
      </c>
      <c r="D446" s="12">
        <v>22</v>
      </c>
      <c r="E446" s="12">
        <v>36</v>
      </c>
      <c r="F446" s="12">
        <v>1</v>
      </c>
      <c r="G446" s="12">
        <v>33</v>
      </c>
      <c r="H446" s="25" t="s">
        <v>8</v>
      </c>
      <c r="I446" s="12">
        <f t="shared" si="30"/>
        <v>14</v>
      </c>
      <c r="J446" s="12">
        <f t="shared" si="31"/>
        <v>36</v>
      </c>
      <c r="K446" s="24">
        <f t="shared" si="32"/>
        <v>0.61111111111111116</v>
      </c>
      <c r="L446" s="24">
        <f t="shared" si="33"/>
        <v>0.63636363636363635</v>
      </c>
      <c r="M446" s="12">
        <f t="shared" si="34"/>
        <v>22</v>
      </c>
    </row>
    <row r="447" spans="1:13">
      <c r="A447" s="12">
        <v>170</v>
      </c>
      <c r="B447" s="12">
        <v>12</v>
      </c>
      <c r="C447" s="19" t="s">
        <v>7</v>
      </c>
      <c r="D447" s="12">
        <v>18</v>
      </c>
      <c r="E447" s="12">
        <v>30</v>
      </c>
      <c r="F447" s="12">
        <v>2</v>
      </c>
      <c r="G447" s="12">
        <v>8</v>
      </c>
      <c r="H447" s="25" t="s">
        <v>8</v>
      </c>
      <c r="I447" s="12">
        <f t="shared" si="30"/>
        <v>24</v>
      </c>
      <c r="J447" s="12">
        <f t="shared" si="31"/>
        <v>60</v>
      </c>
      <c r="K447" s="24">
        <f t="shared" si="32"/>
        <v>0.6</v>
      </c>
      <c r="L447" s="24">
        <f t="shared" si="33"/>
        <v>0.66666666666666663</v>
      </c>
      <c r="M447" s="12">
        <f t="shared" si="34"/>
        <v>36</v>
      </c>
    </row>
    <row r="448" spans="1:13">
      <c r="A448" s="12">
        <v>171</v>
      </c>
      <c r="B448" s="12">
        <v>16</v>
      </c>
      <c r="C448" s="19" t="s">
        <v>25</v>
      </c>
      <c r="D448" s="12">
        <v>15</v>
      </c>
      <c r="E448" s="12">
        <v>26</v>
      </c>
      <c r="F448" s="12">
        <v>2</v>
      </c>
      <c r="G448" s="12">
        <v>29</v>
      </c>
      <c r="H448" s="25" t="s">
        <v>6</v>
      </c>
      <c r="I448" s="12">
        <f t="shared" si="30"/>
        <v>22</v>
      </c>
      <c r="J448" s="12">
        <f t="shared" si="31"/>
        <v>52</v>
      </c>
      <c r="K448" s="24">
        <f t="shared" si="32"/>
        <v>0.57692307692307687</v>
      </c>
      <c r="L448" s="24">
        <f t="shared" si="33"/>
        <v>0.73333333333333328</v>
      </c>
      <c r="M448" s="12">
        <f t="shared" si="34"/>
        <v>30</v>
      </c>
    </row>
    <row r="449" spans="1:13">
      <c r="A449" s="12">
        <v>171</v>
      </c>
      <c r="B449" s="12">
        <v>16</v>
      </c>
      <c r="C449" s="19" t="s">
        <v>13</v>
      </c>
      <c r="D449" s="12">
        <v>17</v>
      </c>
      <c r="E449" s="12">
        <v>29</v>
      </c>
      <c r="F449" s="12">
        <v>3</v>
      </c>
      <c r="G449" s="12">
        <v>22</v>
      </c>
      <c r="H449" s="25" t="s">
        <v>8</v>
      </c>
      <c r="I449" s="12">
        <f t="shared" si="30"/>
        <v>36</v>
      </c>
      <c r="J449" s="12">
        <f t="shared" si="31"/>
        <v>87</v>
      </c>
      <c r="K449" s="24">
        <f t="shared" si="32"/>
        <v>0.58620689655172409</v>
      </c>
      <c r="L449" s="24">
        <f t="shared" si="33"/>
        <v>0.70588235294117652</v>
      </c>
      <c r="M449" s="12">
        <f t="shared" si="34"/>
        <v>51</v>
      </c>
    </row>
    <row r="450" spans="1:13">
      <c r="A450" s="12">
        <v>172</v>
      </c>
      <c r="B450" s="12">
        <v>12</v>
      </c>
      <c r="C450" s="19" t="s">
        <v>20</v>
      </c>
      <c r="D450" s="12">
        <v>20</v>
      </c>
      <c r="E450" s="12">
        <v>34</v>
      </c>
      <c r="F450" s="12">
        <v>2</v>
      </c>
      <c r="G450" s="12">
        <v>27</v>
      </c>
      <c r="H450" s="25" t="s">
        <v>8</v>
      </c>
      <c r="I450" s="12">
        <f t="shared" si="30"/>
        <v>28</v>
      </c>
      <c r="J450" s="12">
        <f t="shared" si="31"/>
        <v>68</v>
      </c>
      <c r="K450" s="24">
        <f t="shared" si="32"/>
        <v>0.58823529411764708</v>
      </c>
      <c r="L450" s="24">
        <f t="shared" si="33"/>
        <v>0.7</v>
      </c>
      <c r="M450" s="12">
        <f t="shared" si="34"/>
        <v>40</v>
      </c>
    </row>
    <row r="451" spans="1:13">
      <c r="A451" s="12">
        <v>173</v>
      </c>
      <c r="B451" s="12">
        <v>11</v>
      </c>
      <c r="C451" s="19" t="s">
        <v>10</v>
      </c>
      <c r="D451" s="12">
        <v>16</v>
      </c>
      <c r="E451" s="12">
        <v>27</v>
      </c>
      <c r="F451" s="12">
        <v>3</v>
      </c>
      <c r="G451" s="12">
        <v>15</v>
      </c>
      <c r="H451" s="25" t="s">
        <v>8</v>
      </c>
      <c r="I451" s="12">
        <f t="shared" ref="I451:I514" si="35">(E451-D451)*F451</f>
        <v>33</v>
      </c>
      <c r="J451" s="12">
        <f t="shared" ref="J451:J514" si="36">F451*E451</f>
        <v>81</v>
      </c>
      <c r="K451" s="24">
        <f t="shared" ref="K451:K514" si="37">(J451-I451)/J451</f>
        <v>0.59259259259259256</v>
      </c>
      <c r="L451" s="24">
        <f t="shared" ref="L451:L514" si="38">I451/((D451*F451))</f>
        <v>0.6875</v>
      </c>
      <c r="M451" s="12">
        <f t="shared" ref="M451:M514" si="39">D451*F451</f>
        <v>48</v>
      </c>
    </row>
    <row r="452" spans="1:13">
      <c r="A452" s="12">
        <v>173</v>
      </c>
      <c r="B452" s="12">
        <v>11</v>
      </c>
      <c r="C452" s="19" t="s">
        <v>18</v>
      </c>
      <c r="D452" s="12">
        <v>19</v>
      </c>
      <c r="E452" s="12">
        <v>32</v>
      </c>
      <c r="F452" s="12">
        <v>3</v>
      </c>
      <c r="G452" s="12">
        <v>52</v>
      </c>
      <c r="H452" s="25" t="s">
        <v>8</v>
      </c>
      <c r="I452" s="12">
        <f t="shared" si="35"/>
        <v>39</v>
      </c>
      <c r="J452" s="12">
        <f t="shared" si="36"/>
        <v>96</v>
      </c>
      <c r="K452" s="24">
        <f t="shared" si="37"/>
        <v>0.59375</v>
      </c>
      <c r="L452" s="24">
        <f t="shared" si="38"/>
        <v>0.68421052631578949</v>
      </c>
      <c r="M452" s="12">
        <f t="shared" si="39"/>
        <v>57</v>
      </c>
    </row>
    <row r="453" spans="1:13">
      <c r="A453" s="12">
        <v>174</v>
      </c>
      <c r="B453" s="12">
        <v>10</v>
      </c>
      <c r="C453" s="19" t="s">
        <v>7</v>
      </c>
      <c r="D453" s="12">
        <v>18</v>
      </c>
      <c r="E453" s="12">
        <v>30</v>
      </c>
      <c r="F453" s="12">
        <v>2</v>
      </c>
      <c r="G453" s="12">
        <v>12</v>
      </c>
      <c r="H453" s="25" t="s">
        <v>8</v>
      </c>
      <c r="I453" s="12">
        <f t="shared" si="35"/>
        <v>24</v>
      </c>
      <c r="J453" s="12">
        <f t="shared" si="36"/>
        <v>60</v>
      </c>
      <c r="K453" s="24">
        <f t="shared" si="37"/>
        <v>0.6</v>
      </c>
      <c r="L453" s="24">
        <f t="shared" si="38"/>
        <v>0.66666666666666663</v>
      </c>
      <c r="M453" s="12">
        <f t="shared" si="39"/>
        <v>36</v>
      </c>
    </row>
    <row r="454" spans="1:13">
      <c r="A454" s="12">
        <v>175</v>
      </c>
      <c r="B454" s="12">
        <v>14</v>
      </c>
      <c r="C454" s="19" t="s">
        <v>18</v>
      </c>
      <c r="D454" s="12">
        <v>19</v>
      </c>
      <c r="E454" s="12">
        <v>32</v>
      </c>
      <c r="F454" s="12">
        <v>3</v>
      </c>
      <c r="G454" s="12">
        <v>9</v>
      </c>
      <c r="H454" s="25" t="s">
        <v>8</v>
      </c>
      <c r="I454" s="12">
        <f t="shared" si="35"/>
        <v>39</v>
      </c>
      <c r="J454" s="12">
        <f t="shared" si="36"/>
        <v>96</v>
      </c>
      <c r="K454" s="24">
        <f t="shared" si="37"/>
        <v>0.59375</v>
      </c>
      <c r="L454" s="24">
        <f t="shared" si="38"/>
        <v>0.68421052631578949</v>
      </c>
      <c r="M454" s="12">
        <f t="shared" si="39"/>
        <v>57</v>
      </c>
    </row>
    <row r="455" spans="1:13">
      <c r="A455" s="12">
        <v>175</v>
      </c>
      <c r="B455" s="12">
        <v>14</v>
      </c>
      <c r="C455" s="19" t="s">
        <v>5</v>
      </c>
      <c r="D455" s="12">
        <v>14</v>
      </c>
      <c r="E455" s="12">
        <v>24</v>
      </c>
      <c r="F455" s="12">
        <v>2</v>
      </c>
      <c r="G455" s="12">
        <v>38</v>
      </c>
      <c r="H455" s="25" t="s">
        <v>6</v>
      </c>
      <c r="I455" s="12">
        <f t="shared" si="35"/>
        <v>20</v>
      </c>
      <c r="J455" s="12">
        <f t="shared" si="36"/>
        <v>48</v>
      </c>
      <c r="K455" s="24">
        <f t="shared" si="37"/>
        <v>0.58333333333333337</v>
      </c>
      <c r="L455" s="24">
        <f t="shared" si="38"/>
        <v>0.7142857142857143</v>
      </c>
      <c r="M455" s="12">
        <f t="shared" si="39"/>
        <v>28</v>
      </c>
    </row>
    <row r="456" spans="1:13">
      <c r="A456" s="12">
        <v>176</v>
      </c>
      <c r="B456" s="12">
        <v>20</v>
      </c>
      <c r="C456" s="19" t="s">
        <v>23</v>
      </c>
      <c r="D456" s="12">
        <v>13</v>
      </c>
      <c r="E456" s="12">
        <v>21</v>
      </c>
      <c r="F456" s="12">
        <v>3</v>
      </c>
      <c r="G456" s="12">
        <v>48</v>
      </c>
      <c r="H456" s="25" t="s">
        <v>8</v>
      </c>
      <c r="I456" s="12">
        <f t="shared" si="35"/>
        <v>24</v>
      </c>
      <c r="J456" s="12">
        <f t="shared" si="36"/>
        <v>63</v>
      </c>
      <c r="K456" s="24">
        <f t="shared" si="37"/>
        <v>0.61904761904761907</v>
      </c>
      <c r="L456" s="24">
        <f t="shared" si="38"/>
        <v>0.61538461538461542</v>
      </c>
      <c r="M456" s="12">
        <f t="shared" si="39"/>
        <v>39</v>
      </c>
    </row>
    <row r="457" spans="1:13">
      <c r="A457" s="12">
        <v>177</v>
      </c>
      <c r="B457" s="12">
        <v>4</v>
      </c>
      <c r="C457" s="19" t="s">
        <v>5</v>
      </c>
      <c r="D457" s="12">
        <v>14</v>
      </c>
      <c r="E457" s="12">
        <v>24</v>
      </c>
      <c r="F457" s="12">
        <v>2</v>
      </c>
      <c r="G457" s="12">
        <v>10</v>
      </c>
      <c r="H457" s="25" t="s">
        <v>8</v>
      </c>
      <c r="I457" s="12">
        <f t="shared" si="35"/>
        <v>20</v>
      </c>
      <c r="J457" s="12">
        <f t="shared" si="36"/>
        <v>48</v>
      </c>
      <c r="K457" s="24">
        <f t="shared" si="37"/>
        <v>0.58333333333333337</v>
      </c>
      <c r="L457" s="24">
        <f t="shared" si="38"/>
        <v>0.7142857142857143</v>
      </c>
      <c r="M457" s="12">
        <f t="shared" si="39"/>
        <v>28</v>
      </c>
    </row>
    <row r="458" spans="1:13">
      <c r="A458" s="12">
        <v>177</v>
      </c>
      <c r="B458" s="12">
        <v>4</v>
      </c>
      <c r="C458" s="19" t="s">
        <v>25</v>
      </c>
      <c r="D458" s="12">
        <v>15</v>
      </c>
      <c r="E458" s="12">
        <v>26</v>
      </c>
      <c r="F458" s="12">
        <v>1</v>
      </c>
      <c r="G458" s="12">
        <v>40</v>
      </c>
      <c r="H458" s="25" t="s">
        <v>6</v>
      </c>
      <c r="I458" s="12">
        <f t="shared" si="35"/>
        <v>11</v>
      </c>
      <c r="J458" s="12">
        <f t="shared" si="36"/>
        <v>26</v>
      </c>
      <c r="K458" s="24">
        <f t="shared" si="37"/>
        <v>0.57692307692307687</v>
      </c>
      <c r="L458" s="24">
        <f t="shared" si="38"/>
        <v>0.73333333333333328</v>
      </c>
      <c r="M458" s="12">
        <f t="shared" si="39"/>
        <v>15</v>
      </c>
    </row>
    <row r="459" spans="1:13">
      <c r="A459" s="12">
        <v>177</v>
      </c>
      <c r="B459" s="12">
        <v>4</v>
      </c>
      <c r="C459" s="19" t="s">
        <v>23</v>
      </c>
      <c r="D459" s="12">
        <v>13</v>
      </c>
      <c r="E459" s="12">
        <v>21</v>
      </c>
      <c r="F459" s="12">
        <v>2</v>
      </c>
      <c r="G459" s="12">
        <v>45</v>
      </c>
      <c r="H459" s="25" t="s">
        <v>8</v>
      </c>
      <c r="I459" s="12">
        <f t="shared" si="35"/>
        <v>16</v>
      </c>
      <c r="J459" s="12">
        <f t="shared" si="36"/>
        <v>42</v>
      </c>
      <c r="K459" s="24">
        <f t="shared" si="37"/>
        <v>0.61904761904761907</v>
      </c>
      <c r="L459" s="24">
        <f t="shared" si="38"/>
        <v>0.61538461538461542</v>
      </c>
      <c r="M459" s="12">
        <f t="shared" si="39"/>
        <v>26</v>
      </c>
    </row>
    <row r="460" spans="1:13">
      <c r="A460" s="12">
        <v>177</v>
      </c>
      <c r="B460" s="12">
        <v>4</v>
      </c>
      <c r="C460" s="19" t="s">
        <v>16</v>
      </c>
      <c r="D460" s="12">
        <v>11</v>
      </c>
      <c r="E460" s="12">
        <v>19</v>
      </c>
      <c r="F460" s="12">
        <v>3</v>
      </c>
      <c r="G460" s="12">
        <v>47</v>
      </c>
      <c r="H460" s="25" t="s">
        <v>6</v>
      </c>
      <c r="I460" s="12">
        <f t="shared" si="35"/>
        <v>24</v>
      </c>
      <c r="J460" s="12">
        <f t="shared" si="36"/>
        <v>57</v>
      </c>
      <c r="K460" s="24">
        <f t="shared" si="37"/>
        <v>0.57894736842105265</v>
      </c>
      <c r="L460" s="24">
        <f t="shared" si="38"/>
        <v>0.72727272727272729</v>
      </c>
      <c r="M460" s="12">
        <f t="shared" si="39"/>
        <v>33</v>
      </c>
    </row>
    <row r="461" spans="1:13">
      <c r="A461" s="12">
        <v>178</v>
      </c>
      <c r="B461" s="12">
        <v>11</v>
      </c>
      <c r="C461" s="19" t="s">
        <v>7</v>
      </c>
      <c r="D461" s="12">
        <v>18</v>
      </c>
      <c r="E461" s="12">
        <v>30</v>
      </c>
      <c r="F461" s="12">
        <v>1</v>
      </c>
      <c r="G461" s="12">
        <v>55</v>
      </c>
      <c r="H461" s="25" t="s">
        <v>8</v>
      </c>
      <c r="I461" s="12">
        <f t="shared" si="35"/>
        <v>12</v>
      </c>
      <c r="J461" s="12">
        <f t="shared" si="36"/>
        <v>30</v>
      </c>
      <c r="K461" s="24">
        <f t="shared" si="37"/>
        <v>0.6</v>
      </c>
      <c r="L461" s="24">
        <f t="shared" si="38"/>
        <v>0.66666666666666663</v>
      </c>
      <c r="M461" s="12">
        <f t="shared" si="39"/>
        <v>18</v>
      </c>
    </row>
    <row r="462" spans="1:13">
      <c r="A462" s="12">
        <v>178</v>
      </c>
      <c r="B462" s="12">
        <v>11</v>
      </c>
      <c r="C462" s="19" t="s">
        <v>17</v>
      </c>
      <c r="D462" s="12">
        <v>21</v>
      </c>
      <c r="E462" s="12">
        <v>35</v>
      </c>
      <c r="F462" s="12">
        <v>1</v>
      </c>
      <c r="G462" s="12">
        <v>16</v>
      </c>
      <c r="H462" s="25" t="s">
        <v>8</v>
      </c>
      <c r="I462" s="12">
        <f t="shared" si="35"/>
        <v>14</v>
      </c>
      <c r="J462" s="12">
        <f t="shared" si="36"/>
        <v>35</v>
      </c>
      <c r="K462" s="24">
        <f t="shared" si="37"/>
        <v>0.6</v>
      </c>
      <c r="L462" s="24">
        <f t="shared" si="38"/>
        <v>0.66666666666666663</v>
      </c>
      <c r="M462" s="12">
        <f t="shared" si="39"/>
        <v>21</v>
      </c>
    </row>
    <row r="463" spans="1:13">
      <c r="A463" s="12">
        <v>178</v>
      </c>
      <c r="B463" s="12">
        <v>11</v>
      </c>
      <c r="C463" s="19" t="s">
        <v>19</v>
      </c>
      <c r="D463" s="12">
        <v>13</v>
      </c>
      <c r="E463" s="12">
        <v>22</v>
      </c>
      <c r="F463" s="12">
        <v>2</v>
      </c>
      <c r="G463" s="12">
        <v>20</v>
      </c>
      <c r="H463" s="25" t="s">
        <v>6</v>
      </c>
      <c r="I463" s="12">
        <f t="shared" si="35"/>
        <v>18</v>
      </c>
      <c r="J463" s="12">
        <f t="shared" si="36"/>
        <v>44</v>
      </c>
      <c r="K463" s="24">
        <f t="shared" si="37"/>
        <v>0.59090909090909094</v>
      </c>
      <c r="L463" s="24">
        <f t="shared" si="38"/>
        <v>0.69230769230769229</v>
      </c>
      <c r="M463" s="12">
        <f t="shared" si="39"/>
        <v>26</v>
      </c>
    </row>
    <row r="464" spans="1:13">
      <c r="A464" s="12">
        <v>178</v>
      </c>
      <c r="B464" s="12">
        <v>11</v>
      </c>
      <c r="C464" s="19" t="s">
        <v>14</v>
      </c>
      <c r="D464" s="12">
        <v>20</v>
      </c>
      <c r="E464" s="12">
        <v>33</v>
      </c>
      <c r="F464" s="12">
        <v>3</v>
      </c>
      <c r="G464" s="12">
        <v>55</v>
      </c>
      <c r="H464" s="25" t="s">
        <v>6</v>
      </c>
      <c r="I464" s="12">
        <f t="shared" si="35"/>
        <v>39</v>
      </c>
      <c r="J464" s="12">
        <f t="shared" si="36"/>
        <v>99</v>
      </c>
      <c r="K464" s="24">
        <f t="shared" si="37"/>
        <v>0.60606060606060608</v>
      </c>
      <c r="L464" s="24">
        <f t="shared" si="38"/>
        <v>0.65</v>
      </c>
      <c r="M464" s="12">
        <f t="shared" si="39"/>
        <v>60</v>
      </c>
    </row>
    <row r="465" spans="1:13">
      <c r="A465" s="12">
        <v>179</v>
      </c>
      <c r="B465" s="12">
        <v>12</v>
      </c>
      <c r="C465" s="19" t="s">
        <v>9</v>
      </c>
      <c r="D465" s="12">
        <v>19</v>
      </c>
      <c r="E465" s="12">
        <v>31</v>
      </c>
      <c r="F465" s="12">
        <v>2</v>
      </c>
      <c r="G465" s="12">
        <v>26</v>
      </c>
      <c r="H465" s="25" t="s">
        <v>6</v>
      </c>
      <c r="I465" s="12">
        <f t="shared" si="35"/>
        <v>24</v>
      </c>
      <c r="J465" s="12">
        <f t="shared" si="36"/>
        <v>62</v>
      </c>
      <c r="K465" s="24">
        <f t="shared" si="37"/>
        <v>0.61290322580645162</v>
      </c>
      <c r="L465" s="24">
        <f t="shared" si="38"/>
        <v>0.63157894736842102</v>
      </c>
      <c r="M465" s="12">
        <f t="shared" si="39"/>
        <v>38</v>
      </c>
    </row>
    <row r="466" spans="1:13">
      <c r="A466" s="12">
        <v>180</v>
      </c>
      <c r="B466" s="12">
        <v>10</v>
      </c>
      <c r="C466" s="19" t="s">
        <v>13</v>
      </c>
      <c r="D466" s="12">
        <v>17</v>
      </c>
      <c r="E466" s="12">
        <v>29</v>
      </c>
      <c r="F466" s="12">
        <v>1</v>
      </c>
      <c r="G466" s="12">
        <v>35</v>
      </c>
      <c r="H466" s="25" t="s">
        <v>8</v>
      </c>
      <c r="I466" s="12">
        <f t="shared" si="35"/>
        <v>12</v>
      </c>
      <c r="J466" s="12">
        <f t="shared" si="36"/>
        <v>29</v>
      </c>
      <c r="K466" s="24">
        <f t="shared" si="37"/>
        <v>0.58620689655172409</v>
      </c>
      <c r="L466" s="24">
        <f t="shared" si="38"/>
        <v>0.70588235294117652</v>
      </c>
      <c r="M466" s="12">
        <f t="shared" si="39"/>
        <v>17</v>
      </c>
    </row>
    <row r="467" spans="1:13">
      <c r="A467" s="12">
        <v>180</v>
      </c>
      <c r="B467" s="12">
        <v>10</v>
      </c>
      <c r="C467" s="19" t="s">
        <v>7</v>
      </c>
      <c r="D467" s="12">
        <v>18</v>
      </c>
      <c r="E467" s="12">
        <v>30</v>
      </c>
      <c r="F467" s="12">
        <v>3</v>
      </c>
      <c r="G467" s="12">
        <v>20</v>
      </c>
      <c r="H467" s="25" t="s">
        <v>8</v>
      </c>
      <c r="I467" s="12">
        <f t="shared" si="35"/>
        <v>36</v>
      </c>
      <c r="J467" s="12">
        <f t="shared" si="36"/>
        <v>90</v>
      </c>
      <c r="K467" s="24">
        <f t="shared" si="37"/>
        <v>0.6</v>
      </c>
      <c r="L467" s="24">
        <f t="shared" si="38"/>
        <v>0.66666666666666663</v>
      </c>
      <c r="M467" s="12">
        <f t="shared" si="39"/>
        <v>54</v>
      </c>
    </row>
    <row r="468" spans="1:13">
      <c r="A468" s="12">
        <v>180</v>
      </c>
      <c r="B468" s="12">
        <v>10</v>
      </c>
      <c r="C468" s="19" t="s">
        <v>21</v>
      </c>
      <c r="D468" s="12">
        <v>12</v>
      </c>
      <c r="E468" s="12">
        <v>20</v>
      </c>
      <c r="F468" s="12">
        <v>1</v>
      </c>
      <c r="G468" s="12">
        <v>50</v>
      </c>
      <c r="H468" s="25" t="s">
        <v>6</v>
      </c>
      <c r="I468" s="12">
        <f t="shared" si="35"/>
        <v>8</v>
      </c>
      <c r="J468" s="12">
        <f t="shared" si="36"/>
        <v>20</v>
      </c>
      <c r="K468" s="24">
        <f t="shared" si="37"/>
        <v>0.6</v>
      </c>
      <c r="L468" s="24">
        <f t="shared" si="38"/>
        <v>0.66666666666666663</v>
      </c>
      <c r="M468" s="12">
        <f t="shared" si="39"/>
        <v>12</v>
      </c>
    </row>
    <row r="469" spans="1:13">
      <c r="A469" s="12">
        <v>180</v>
      </c>
      <c r="B469" s="12">
        <v>10</v>
      </c>
      <c r="C469" s="19" t="s">
        <v>10</v>
      </c>
      <c r="D469" s="12">
        <v>16</v>
      </c>
      <c r="E469" s="12">
        <v>27</v>
      </c>
      <c r="F469" s="12">
        <v>1</v>
      </c>
      <c r="G469" s="12">
        <v>56</v>
      </c>
      <c r="H469" s="25" t="s">
        <v>6</v>
      </c>
      <c r="I469" s="12">
        <f t="shared" si="35"/>
        <v>11</v>
      </c>
      <c r="J469" s="12">
        <f t="shared" si="36"/>
        <v>27</v>
      </c>
      <c r="K469" s="24">
        <f t="shared" si="37"/>
        <v>0.59259259259259256</v>
      </c>
      <c r="L469" s="24">
        <f t="shared" si="38"/>
        <v>0.6875</v>
      </c>
      <c r="M469" s="12">
        <f t="shared" si="39"/>
        <v>16</v>
      </c>
    </row>
    <row r="470" spans="1:13">
      <c r="A470" s="12">
        <v>181</v>
      </c>
      <c r="B470" s="12">
        <v>15</v>
      </c>
      <c r="C470" s="19" t="s">
        <v>10</v>
      </c>
      <c r="D470" s="12">
        <v>16</v>
      </c>
      <c r="E470" s="12">
        <v>27</v>
      </c>
      <c r="F470" s="12">
        <v>1</v>
      </c>
      <c r="G470" s="12">
        <v>55</v>
      </c>
      <c r="H470" s="25" t="s">
        <v>8</v>
      </c>
      <c r="I470" s="12">
        <f t="shared" si="35"/>
        <v>11</v>
      </c>
      <c r="J470" s="12">
        <f t="shared" si="36"/>
        <v>27</v>
      </c>
      <c r="K470" s="24">
        <f t="shared" si="37"/>
        <v>0.59259259259259256</v>
      </c>
      <c r="L470" s="24">
        <f t="shared" si="38"/>
        <v>0.6875</v>
      </c>
      <c r="M470" s="12">
        <f t="shared" si="39"/>
        <v>16</v>
      </c>
    </row>
    <row r="471" spans="1:13">
      <c r="A471" s="12">
        <v>182</v>
      </c>
      <c r="B471" s="12">
        <v>18</v>
      </c>
      <c r="C471" s="19" t="s">
        <v>16</v>
      </c>
      <c r="D471" s="12">
        <v>11</v>
      </c>
      <c r="E471" s="12">
        <v>19</v>
      </c>
      <c r="F471" s="12">
        <v>2</v>
      </c>
      <c r="G471" s="12">
        <v>11</v>
      </c>
      <c r="H471" s="25" t="s">
        <v>8</v>
      </c>
      <c r="I471" s="12">
        <f t="shared" si="35"/>
        <v>16</v>
      </c>
      <c r="J471" s="12">
        <f t="shared" si="36"/>
        <v>38</v>
      </c>
      <c r="K471" s="24">
        <f t="shared" si="37"/>
        <v>0.57894736842105265</v>
      </c>
      <c r="L471" s="24">
        <f t="shared" si="38"/>
        <v>0.72727272727272729</v>
      </c>
      <c r="M471" s="12">
        <f t="shared" si="39"/>
        <v>22</v>
      </c>
    </row>
    <row r="472" spans="1:13">
      <c r="A472" s="12">
        <v>183</v>
      </c>
      <c r="B472" s="12">
        <v>18</v>
      </c>
      <c r="C472" s="19" t="s">
        <v>18</v>
      </c>
      <c r="D472" s="12">
        <v>19</v>
      </c>
      <c r="E472" s="12">
        <v>32</v>
      </c>
      <c r="F472" s="12">
        <v>2</v>
      </c>
      <c r="G472" s="12">
        <v>52</v>
      </c>
      <c r="H472" s="25" t="s">
        <v>6</v>
      </c>
      <c r="I472" s="12">
        <f t="shared" si="35"/>
        <v>26</v>
      </c>
      <c r="J472" s="12">
        <f t="shared" si="36"/>
        <v>64</v>
      </c>
      <c r="K472" s="24">
        <f t="shared" si="37"/>
        <v>0.59375</v>
      </c>
      <c r="L472" s="24">
        <f t="shared" si="38"/>
        <v>0.68421052631578949</v>
      </c>
      <c r="M472" s="12">
        <f t="shared" si="39"/>
        <v>38</v>
      </c>
    </row>
    <row r="473" spans="1:13">
      <c r="A473" s="12">
        <v>183</v>
      </c>
      <c r="B473" s="12">
        <v>18</v>
      </c>
      <c r="C473" s="19" t="s">
        <v>25</v>
      </c>
      <c r="D473" s="12">
        <v>15</v>
      </c>
      <c r="E473" s="12">
        <v>26</v>
      </c>
      <c r="F473" s="12">
        <v>1</v>
      </c>
      <c r="G473" s="12">
        <v>10</v>
      </c>
      <c r="H473" s="25" t="s">
        <v>6</v>
      </c>
      <c r="I473" s="12">
        <f t="shared" si="35"/>
        <v>11</v>
      </c>
      <c r="J473" s="12">
        <f t="shared" si="36"/>
        <v>26</v>
      </c>
      <c r="K473" s="24">
        <f t="shared" si="37"/>
        <v>0.57692307692307687</v>
      </c>
      <c r="L473" s="24">
        <f t="shared" si="38"/>
        <v>0.73333333333333328</v>
      </c>
      <c r="M473" s="12">
        <f t="shared" si="39"/>
        <v>15</v>
      </c>
    </row>
    <row r="474" spans="1:13">
      <c r="A474" s="12">
        <v>183</v>
      </c>
      <c r="B474" s="12">
        <v>18</v>
      </c>
      <c r="C474" s="19" t="s">
        <v>21</v>
      </c>
      <c r="D474" s="12">
        <v>12</v>
      </c>
      <c r="E474" s="12">
        <v>20</v>
      </c>
      <c r="F474" s="12">
        <v>3</v>
      </c>
      <c r="G474" s="12">
        <v>58</v>
      </c>
      <c r="H474" s="25" t="s">
        <v>6</v>
      </c>
      <c r="I474" s="12">
        <f t="shared" si="35"/>
        <v>24</v>
      </c>
      <c r="J474" s="12">
        <f t="shared" si="36"/>
        <v>60</v>
      </c>
      <c r="K474" s="24">
        <f t="shared" si="37"/>
        <v>0.6</v>
      </c>
      <c r="L474" s="24">
        <f t="shared" si="38"/>
        <v>0.66666666666666663</v>
      </c>
      <c r="M474" s="12">
        <f t="shared" si="39"/>
        <v>36</v>
      </c>
    </row>
    <row r="475" spans="1:13">
      <c r="A475" s="12">
        <v>183</v>
      </c>
      <c r="B475" s="12">
        <v>18</v>
      </c>
      <c r="C475" s="19" t="s">
        <v>17</v>
      </c>
      <c r="D475" s="12">
        <v>21</v>
      </c>
      <c r="E475" s="12">
        <v>35</v>
      </c>
      <c r="F475" s="12">
        <v>3</v>
      </c>
      <c r="G475" s="12">
        <v>46</v>
      </c>
      <c r="H475" s="25" t="s">
        <v>6</v>
      </c>
      <c r="I475" s="12">
        <f t="shared" si="35"/>
        <v>42</v>
      </c>
      <c r="J475" s="12">
        <f t="shared" si="36"/>
        <v>105</v>
      </c>
      <c r="K475" s="24">
        <f t="shared" si="37"/>
        <v>0.6</v>
      </c>
      <c r="L475" s="24">
        <f t="shared" si="38"/>
        <v>0.66666666666666663</v>
      </c>
      <c r="M475" s="12">
        <f t="shared" si="39"/>
        <v>63</v>
      </c>
    </row>
    <row r="476" spans="1:13">
      <c r="A476" s="12">
        <v>184</v>
      </c>
      <c r="B476" s="12">
        <v>4</v>
      </c>
      <c r="C476" s="19" t="s">
        <v>15</v>
      </c>
      <c r="D476" s="12">
        <v>16</v>
      </c>
      <c r="E476" s="12">
        <v>28</v>
      </c>
      <c r="F476" s="12">
        <v>3</v>
      </c>
      <c r="G476" s="12">
        <v>6</v>
      </c>
      <c r="H476" s="25" t="s">
        <v>8</v>
      </c>
      <c r="I476" s="12">
        <f t="shared" si="35"/>
        <v>36</v>
      </c>
      <c r="J476" s="12">
        <f t="shared" si="36"/>
        <v>84</v>
      </c>
      <c r="K476" s="24">
        <f t="shared" si="37"/>
        <v>0.5714285714285714</v>
      </c>
      <c r="L476" s="24">
        <f t="shared" si="38"/>
        <v>0.75</v>
      </c>
      <c r="M476" s="12">
        <f t="shared" si="39"/>
        <v>48</v>
      </c>
    </row>
    <row r="477" spans="1:13">
      <c r="A477" s="12">
        <v>184</v>
      </c>
      <c r="B477" s="12">
        <v>4</v>
      </c>
      <c r="C477" s="19" t="s">
        <v>10</v>
      </c>
      <c r="D477" s="12">
        <v>16</v>
      </c>
      <c r="E477" s="12">
        <v>27</v>
      </c>
      <c r="F477" s="12">
        <v>3</v>
      </c>
      <c r="G477" s="12">
        <v>10</v>
      </c>
      <c r="H477" s="25" t="s">
        <v>6</v>
      </c>
      <c r="I477" s="12">
        <f t="shared" si="35"/>
        <v>33</v>
      </c>
      <c r="J477" s="12">
        <f t="shared" si="36"/>
        <v>81</v>
      </c>
      <c r="K477" s="24">
        <f t="shared" si="37"/>
        <v>0.59259259259259256</v>
      </c>
      <c r="L477" s="24">
        <f t="shared" si="38"/>
        <v>0.6875</v>
      </c>
      <c r="M477" s="12">
        <f t="shared" si="39"/>
        <v>48</v>
      </c>
    </row>
    <row r="478" spans="1:13">
      <c r="A478" s="12">
        <v>184</v>
      </c>
      <c r="B478" s="12">
        <v>4</v>
      </c>
      <c r="C478" s="19" t="s">
        <v>21</v>
      </c>
      <c r="D478" s="12">
        <v>12</v>
      </c>
      <c r="E478" s="12">
        <v>20</v>
      </c>
      <c r="F478" s="12">
        <v>2</v>
      </c>
      <c r="G478" s="12">
        <v>13</v>
      </c>
      <c r="H478" s="25" t="s">
        <v>8</v>
      </c>
      <c r="I478" s="12">
        <f t="shared" si="35"/>
        <v>16</v>
      </c>
      <c r="J478" s="12">
        <f t="shared" si="36"/>
        <v>40</v>
      </c>
      <c r="K478" s="24">
        <f t="shared" si="37"/>
        <v>0.6</v>
      </c>
      <c r="L478" s="24">
        <f t="shared" si="38"/>
        <v>0.66666666666666663</v>
      </c>
      <c r="M478" s="12">
        <f t="shared" si="39"/>
        <v>24</v>
      </c>
    </row>
    <row r="479" spans="1:13">
      <c r="A479" s="12">
        <v>185</v>
      </c>
      <c r="B479" s="12">
        <v>16</v>
      </c>
      <c r="C479" s="19" t="s">
        <v>23</v>
      </c>
      <c r="D479" s="12">
        <v>13</v>
      </c>
      <c r="E479" s="12">
        <v>21</v>
      </c>
      <c r="F479" s="12">
        <v>3</v>
      </c>
      <c r="G479" s="12">
        <v>34</v>
      </c>
      <c r="H479" s="25" t="s">
        <v>6</v>
      </c>
      <c r="I479" s="12">
        <f t="shared" si="35"/>
        <v>24</v>
      </c>
      <c r="J479" s="12">
        <f t="shared" si="36"/>
        <v>63</v>
      </c>
      <c r="K479" s="24">
        <f t="shared" si="37"/>
        <v>0.61904761904761907</v>
      </c>
      <c r="L479" s="24">
        <f t="shared" si="38"/>
        <v>0.61538461538461542</v>
      </c>
      <c r="M479" s="12">
        <f t="shared" si="39"/>
        <v>39</v>
      </c>
    </row>
    <row r="480" spans="1:13">
      <c r="A480" s="12">
        <v>185</v>
      </c>
      <c r="B480" s="12">
        <v>16</v>
      </c>
      <c r="C480" s="19" t="s">
        <v>15</v>
      </c>
      <c r="D480" s="12">
        <v>16</v>
      </c>
      <c r="E480" s="12">
        <v>28</v>
      </c>
      <c r="F480" s="12">
        <v>1</v>
      </c>
      <c r="G480" s="12">
        <v>6</v>
      </c>
      <c r="H480" s="25" t="s">
        <v>8</v>
      </c>
      <c r="I480" s="12">
        <f t="shared" si="35"/>
        <v>12</v>
      </c>
      <c r="J480" s="12">
        <f t="shared" si="36"/>
        <v>28</v>
      </c>
      <c r="K480" s="24">
        <f t="shared" si="37"/>
        <v>0.5714285714285714</v>
      </c>
      <c r="L480" s="24">
        <f t="shared" si="38"/>
        <v>0.75</v>
      </c>
      <c r="M480" s="12">
        <f t="shared" si="39"/>
        <v>16</v>
      </c>
    </row>
    <row r="481" spans="1:13">
      <c r="A481" s="12">
        <v>186</v>
      </c>
      <c r="B481" s="12">
        <v>13</v>
      </c>
      <c r="C481" s="19" t="s">
        <v>10</v>
      </c>
      <c r="D481" s="12">
        <v>16</v>
      </c>
      <c r="E481" s="12">
        <v>27</v>
      </c>
      <c r="F481" s="12">
        <v>3</v>
      </c>
      <c r="G481" s="12">
        <v>16</v>
      </c>
      <c r="H481" s="25" t="s">
        <v>6</v>
      </c>
      <c r="I481" s="12">
        <f t="shared" si="35"/>
        <v>33</v>
      </c>
      <c r="J481" s="12">
        <f t="shared" si="36"/>
        <v>81</v>
      </c>
      <c r="K481" s="24">
        <f t="shared" si="37"/>
        <v>0.59259259259259256</v>
      </c>
      <c r="L481" s="24">
        <f t="shared" si="38"/>
        <v>0.6875</v>
      </c>
      <c r="M481" s="12">
        <f t="shared" si="39"/>
        <v>48</v>
      </c>
    </row>
    <row r="482" spans="1:13">
      <c r="A482" s="12">
        <v>186</v>
      </c>
      <c r="B482" s="12">
        <v>13</v>
      </c>
      <c r="C482" s="19" t="s">
        <v>18</v>
      </c>
      <c r="D482" s="12">
        <v>19</v>
      </c>
      <c r="E482" s="12">
        <v>32</v>
      </c>
      <c r="F482" s="12">
        <v>3</v>
      </c>
      <c r="G482" s="12">
        <v>23</v>
      </c>
      <c r="H482" s="25" t="s">
        <v>8</v>
      </c>
      <c r="I482" s="12">
        <f t="shared" si="35"/>
        <v>39</v>
      </c>
      <c r="J482" s="12">
        <f t="shared" si="36"/>
        <v>96</v>
      </c>
      <c r="K482" s="24">
        <f t="shared" si="37"/>
        <v>0.59375</v>
      </c>
      <c r="L482" s="24">
        <f t="shared" si="38"/>
        <v>0.68421052631578949</v>
      </c>
      <c r="M482" s="12">
        <f t="shared" si="39"/>
        <v>57</v>
      </c>
    </row>
    <row r="483" spans="1:13">
      <c r="A483" s="12">
        <v>186</v>
      </c>
      <c r="B483" s="12">
        <v>13</v>
      </c>
      <c r="C483" s="19" t="s">
        <v>9</v>
      </c>
      <c r="D483" s="12">
        <v>19</v>
      </c>
      <c r="E483" s="12">
        <v>31</v>
      </c>
      <c r="F483" s="12">
        <v>3</v>
      </c>
      <c r="G483" s="12">
        <v>54</v>
      </c>
      <c r="H483" s="25" t="s">
        <v>6</v>
      </c>
      <c r="I483" s="12">
        <f t="shared" si="35"/>
        <v>36</v>
      </c>
      <c r="J483" s="12">
        <f t="shared" si="36"/>
        <v>93</v>
      </c>
      <c r="K483" s="24">
        <f t="shared" si="37"/>
        <v>0.61290322580645162</v>
      </c>
      <c r="L483" s="24">
        <f t="shared" si="38"/>
        <v>0.63157894736842102</v>
      </c>
      <c r="M483" s="12">
        <f t="shared" si="39"/>
        <v>57</v>
      </c>
    </row>
    <row r="484" spans="1:13">
      <c r="A484" s="12">
        <v>187</v>
      </c>
      <c r="B484" s="12">
        <v>5</v>
      </c>
      <c r="C484" s="19" t="s">
        <v>20</v>
      </c>
      <c r="D484" s="12">
        <v>20</v>
      </c>
      <c r="E484" s="12">
        <v>34</v>
      </c>
      <c r="F484" s="12">
        <v>2</v>
      </c>
      <c r="G484" s="12">
        <v>28</v>
      </c>
      <c r="H484" s="25" t="s">
        <v>8</v>
      </c>
      <c r="I484" s="12">
        <f t="shared" si="35"/>
        <v>28</v>
      </c>
      <c r="J484" s="12">
        <f t="shared" si="36"/>
        <v>68</v>
      </c>
      <c r="K484" s="24">
        <f t="shared" si="37"/>
        <v>0.58823529411764708</v>
      </c>
      <c r="L484" s="24">
        <f t="shared" si="38"/>
        <v>0.7</v>
      </c>
      <c r="M484" s="12">
        <f t="shared" si="39"/>
        <v>40</v>
      </c>
    </row>
    <row r="485" spans="1:13">
      <c r="A485" s="12">
        <v>187</v>
      </c>
      <c r="B485" s="12">
        <v>5</v>
      </c>
      <c r="C485" s="19" t="s">
        <v>25</v>
      </c>
      <c r="D485" s="12">
        <v>15</v>
      </c>
      <c r="E485" s="12">
        <v>26</v>
      </c>
      <c r="F485" s="12">
        <v>1</v>
      </c>
      <c r="G485" s="12">
        <v>51</v>
      </c>
      <c r="H485" s="25" t="s">
        <v>6</v>
      </c>
      <c r="I485" s="12">
        <f t="shared" si="35"/>
        <v>11</v>
      </c>
      <c r="J485" s="12">
        <f t="shared" si="36"/>
        <v>26</v>
      </c>
      <c r="K485" s="24">
        <f t="shared" si="37"/>
        <v>0.57692307692307687</v>
      </c>
      <c r="L485" s="24">
        <f t="shared" si="38"/>
        <v>0.73333333333333328</v>
      </c>
      <c r="M485" s="12">
        <f t="shared" si="39"/>
        <v>15</v>
      </c>
    </row>
    <row r="486" spans="1:13">
      <c r="A486" s="12">
        <v>187</v>
      </c>
      <c r="B486" s="12">
        <v>5</v>
      </c>
      <c r="C486" s="19" t="s">
        <v>13</v>
      </c>
      <c r="D486" s="12">
        <v>17</v>
      </c>
      <c r="E486" s="12">
        <v>29</v>
      </c>
      <c r="F486" s="12">
        <v>3</v>
      </c>
      <c r="G486" s="12">
        <v>11</v>
      </c>
      <c r="H486" s="25" t="s">
        <v>6</v>
      </c>
      <c r="I486" s="12">
        <f t="shared" si="35"/>
        <v>36</v>
      </c>
      <c r="J486" s="12">
        <f t="shared" si="36"/>
        <v>87</v>
      </c>
      <c r="K486" s="24">
        <f t="shared" si="37"/>
        <v>0.58620689655172409</v>
      </c>
      <c r="L486" s="24">
        <f t="shared" si="38"/>
        <v>0.70588235294117652</v>
      </c>
      <c r="M486" s="12">
        <f t="shared" si="39"/>
        <v>51</v>
      </c>
    </row>
    <row r="487" spans="1:13">
      <c r="A487" s="12">
        <v>187</v>
      </c>
      <c r="B487" s="12">
        <v>5</v>
      </c>
      <c r="C487" s="19" t="s">
        <v>10</v>
      </c>
      <c r="D487" s="12">
        <v>16</v>
      </c>
      <c r="E487" s="12">
        <v>27</v>
      </c>
      <c r="F487" s="12">
        <v>1</v>
      </c>
      <c r="G487" s="12">
        <v>36</v>
      </c>
      <c r="H487" s="25" t="s">
        <v>8</v>
      </c>
      <c r="I487" s="12">
        <f t="shared" si="35"/>
        <v>11</v>
      </c>
      <c r="J487" s="12">
        <f t="shared" si="36"/>
        <v>27</v>
      </c>
      <c r="K487" s="24">
        <f t="shared" si="37"/>
        <v>0.59259259259259256</v>
      </c>
      <c r="L487" s="24">
        <f t="shared" si="38"/>
        <v>0.6875</v>
      </c>
      <c r="M487" s="12">
        <f t="shared" si="39"/>
        <v>16</v>
      </c>
    </row>
    <row r="488" spans="1:13">
      <c r="A488" s="12">
        <v>188</v>
      </c>
      <c r="B488" s="12">
        <v>20</v>
      </c>
      <c r="C488" s="19" t="s">
        <v>9</v>
      </c>
      <c r="D488" s="12">
        <v>19</v>
      </c>
      <c r="E488" s="12">
        <v>31</v>
      </c>
      <c r="F488" s="12">
        <v>1</v>
      </c>
      <c r="G488" s="12">
        <v>58</v>
      </c>
      <c r="H488" s="25" t="s">
        <v>6</v>
      </c>
      <c r="I488" s="12">
        <f t="shared" si="35"/>
        <v>12</v>
      </c>
      <c r="J488" s="12">
        <f t="shared" si="36"/>
        <v>31</v>
      </c>
      <c r="K488" s="24">
        <f t="shared" si="37"/>
        <v>0.61290322580645162</v>
      </c>
      <c r="L488" s="24">
        <f t="shared" si="38"/>
        <v>0.63157894736842102</v>
      </c>
      <c r="M488" s="12">
        <f t="shared" si="39"/>
        <v>19</v>
      </c>
    </row>
    <row r="489" spans="1:13">
      <c r="A489" s="12">
        <v>188</v>
      </c>
      <c r="B489" s="12">
        <v>20</v>
      </c>
      <c r="C489" s="19" t="s">
        <v>25</v>
      </c>
      <c r="D489" s="12">
        <v>15</v>
      </c>
      <c r="E489" s="12">
        <v>26</v>
      </c>
      <c r="F489" s="12">
        <v>2</v>
      </c>
      <c r="G489" s="12">
        <v>47</v>
      </c>
      <c r="H489" s="25" t="s">
        <v>6</v>
      </c>
      <c r="I489" s="12">
        <f t="shared" si="35"/>
        <v>22</v>
      </c>
      <c r="J489" s="12">
        <f t="shared" si="36"/>
        <v>52</v>
      </c>
      <c r="K489" s="24">
        <f t="shared" si="37"/>
        <v>0.57692307692307687</v>
      </c>
      <c r="L489" s="24">
        <f t="shared" si="38"/>
        <v>0.73333333333333328</v>
      </c>
      <c r="M489" s="12">
        <f t="shared" si="39"/>
        <v>30</v>
      </c>
    </row>
    <row r="490" spans="1:13">
      <c r="A490" s="12">
        <v>189</v>
      </c>
      <c r="B490" s="12">
        <v>11</v>
      </c>
      <c r="C490" s="19" t="s">
        <v>20</v>
      </c>
      <c r="D490" s="12">
        <v>20</v>
      </c>
      <c r="E490" s="12">
        <v>34</v>
      </c>
      <c r="F490" s="12">
        <v>2</v>
      </c>
      <c r="G490" s="12">
        <v>42</v>
      </c>
      <c r="H490" s="25" t="s">
        <v>8</v>
      </c>
      <c r="I490" s="12">
        <f t="shared" si="35"/>
        <v>28</v>
      </c>
      <c r="J490" s="12">
        <f t="shared" si="36"/>
        <v>68</v>
      </c>
      <c r="K490" s="24">
        <f t="shared" si="37"/>
        <v>0.58823529411764708</v>
      </c>
      <c r="L490" s="24">
        <f t="shared" si="38"/>
        <v>0.7</v>
      </c>
      <c r="M490" s="12">
        <f t="shared" si="39"/>
        <v>40</v>
      </c>
    </row>
    <row r="491" spans="1:13">
      <c r="A491" s="12">
        <v>189</v>
      </c>
      <c r="B491" s="12">
        <v>11</v>
      </c>
      <c r="C491" s="19" t="s">
        <v>25</v>
      </c>
      <c r="D491" s="12">
        <v>15</v>
      </c>
      <c r="E491" s="12">
        <v>26</v>
      </c>
      <c r="F491" s="12">
        <v>2</v>
      </c>
      <c r="G491" s="12">
        <v>22</v>
      </c>
      <c r="H491" s="25" t="s">
        <v>8</v>
      </c>
      <c r="I491" s="12">
        <f t="shared" si="35"/>
        <v>22</v>
      </c>
      <c r="J491" s="12">
        <f t="shared" si="36"/>
        <v>52</v>
      </c>
      <c r="K491" s="24">
        <f t="shared" si="37"/>
        <v>0.57692307692307687</v>
      </c>
      <c r="L491" s="24">
        <f t="shared" si="38"/>
        <v>0.73333333333333328</v>
      </c>
      <c r="M491" s="12">
        <f t="shared" si="39"/>
        <v>30</v>
      </c>
    </row>
    <row r="492" spans="1:13">
      <c r="A492" s="12">
        <v>189</v>
      </c>
      <c r="B492" s="12">
        <v>11</v>
      </c>
      <c r="C492" s="19" t="s">
        <v>5</v>
      </c>
      <c r="D492" s="12">
        <v>14</v>
      </c>
      <c r="E492" s="12">
        <v>24</v>
      </c>
      <c r="F492" s="12">
        <v>3</v>
      </c>
      <c r="G492" s="12">
        <v>53</v>
      </c>
      <c r="H492" s="25" t="s">
        <v>8</v>
      </c>
      <c r="I492" s="12">
        <f t="shared" si="35"/>
        <v>30</v>
      </c>
      <c r="J492" s="12">
        <f t="shared" si="36"/>
        <v>72</v>
      </c>
      <c r="K492" s="24">
        <f t="shared" si="37"/>
        <v>0.58333333333333337</v>
      </c>
      <c r="L492" s="24">
        <f t="shared" si="38"/>
        <v>0.7142857142857143</v>
      </c>
      <c r="M492" s="12">
        <f t="shared" si="39"/>
        <v>42</v>
      </c>
    </row>
    <row r="493" spans="1:13">
      <c r="A493" s="12">
        <v>190</v>
      </c>
      <c r="B493" s="12">
        <v>5</v>
      </c>
      <c r="C493" s="19" t="s">
        <v>24</v>
      </c>
      <c r="D493" s="12">
        <v>10</v>
      </c>
      <c r="E493" s="12">
        <v>18</v>
      </c>
      <c r="F493" s="12">
        <v>1</v>
      </c>
      <c r="G493" s="12">
        <v>39</v>
      </c>
      <c r="H493" s="25" t="s">
        <v>6</v>
      </c>
      <c r="I493" s="12">
        <f t="shared" si="35"/>
        <v>8</v>
      </c>
      <c r="J493" s="12">
        <f t="shared" si="36"/>
        <v>18</v>
      </c>
      <c r="K493" s="24">
        <f t="shared" si="37"/>
        <v>0.55555555555555558</v>
      </c>
      <c r="L493" s="24">
        <f t="shared" si="38"/>
        <v>0.8</v>
      </c>
      <c r="M493" s="12">
        <f t="shared" si="39"/>
        <v>10</v>
      </c>
    </row>
    <row r="494" spans="1:13">
      <c r="A494" s="12">
        <v>190</v>
      </c>
      <c r="B494" s="12">
        <v>5</v>
      </c>
      <c r="C494" s="19" t="s">
        <v>11</v>
      </c>
      <c r="D494" s="12">
        <v>25</v>
      </c>
      <c r="E494" s="12">
        <v>40</v>
      </c>
      <c r="F494" s="12">
        <v>2</v>
      </c>
      <c r="G494" s="12">
        <v>45</v>
      </c>
      <c r="H494" s="25" t="s">
        <v>6</v>
      </c>
      <c r="I494" s="12">
        <f t="shared" si="35"/>
        <v>30</v>
      </c>
      <c r="J494" s="12">
        <f t="shared" si="36"/>
        <v>80</v>
      </c>
      <c r="K494" s="24">
        <f t="shared" si="37"/>
        <v>0.625</v>
      </c>
      <c r="L494" s="24">
        <f t="shared" si="38"/>
        <v>0.6</v>
      </c>
      <c r="M494" s="12">
        <f t="shared" si="39"/>
        <v>50</v>
      </c>
    </row>
    <row r="495" spans="1:13">
      <c r="A495" s="12">
        <v>190</v>
      </c>
      <c r="B495" s="12">
        <v>5</v>
      </c>
      <c r="C495" s="19" t="s">
        <v>17</v>
      </c>
      <c r="D495" s="12">
        <v>21</v>
      </c>
      <c r="E495" s="12">
        <v>35</v>
      </c>
      <c r="F495" s="12">
        <v>1</v>
      </c>
      <c r="G495" s="12">
        <v>11</v>
      </c>
      <c r="H495" s="25" t="s">
        <v>8</v>
      </c>
      <c r="I495" s="12">
        <f t="shared" si="35"/>
        <v>14</v>
      </c>
      <c r="J495" s="12">
        <f t="shared" si="36"/>
        <v>35</v>
      </c>
      <c r="K495" s="24">
        <f t="shared" si="37"/>
        <v>0.6</v>
      </c>
      <c r="L495" s="24">
        <f t="shared" si="38"/>
        <v>0.66666666666666663</v>
      </c>
      <c r="M495" s="12">
        <f t="shared" si="39"/>
        <v>21</v>
      </c>
    </row>
    <row r="496" spans="1:13">
      <c r="A496" s="12">
        <v>190</v>
      </c>
      <c r="B496" s="12">
        <v>5</v>
      </c>
      <c r="C496" s="19" t="s">
        <v>22</v>
      </c>
      <c r="D496" s="12">
        <v>14</v>
      </c>
      <c r="E496" s="12">
        <v>23</v>
      </c>
      <c r="F496" s="12">
        <v>3</v>
      </c>
      <c r="G496" s="12">
        <v>7</v>
      </c>
      <c r="H496" s="25" t="s">
        <v>8</v>
      </c>
      <c r="I496" s="12">
        <f t="shared" si="35"/>
        <v>27</v>
      </c>
      <c r="J496" s="12">
        <f t="shared" si="36"/>
        <v>69</v>
      </c>
      <c r="K496" s="24">
        <f t="shared" si="37"/>
        <v>0.60869565217391308</v>
      </c>
      <c r="L496" s="24">
        <f t="shared" si="38"/>
        <v>0.6428571428571429</v>
      </c>
      <c r="M496" s="12">
        <f t="shared" si="39"/>
        <v>42</v>
      </c>
    </row>
    <row r="497" spans="1:13">
      <c r="A497" s="12">
        <v>191</v>
      </c>
      <c r="B497" s="12">
        <v>12</v>
      </c>
      <c r="C497" s="19" t="s">
        <v>26</v>
      </c>
      <c r="D497" s="12">
        <v>15</v>
      </c>
      <c r="E497" s="12">
        <v>25</v>
      </c>
      <c r="F497" s="12">
        <v>3</v>
      </c>
      <c r="G497" s="12">
        <v>32</v>
      </c>
      <c r="H497" s="25" t="s">
        <v>8</v>
      </c>
      <c r="I497" s="12">
        <f t="shared" si="35"/>
        <v>30</v>
      </c>
      <c r="J497" s="12">
        <f t="shared" si="36"/>
        <v>75</v>
      </c>
      <c r="K497" s="24">
        <f t="shared" si="37"/>
        <v>0.6</v>
      </c>
      <c r="L497" s="24">
        <f t="shared" si="38"/>
        <v>0.66666666666666663</v>
      </c>
      <c r="M497" s="12">
        <f t="shared" si="39"/>
        <v>45</v>
      </c>
    </row>
    <row r="498" spans="1:13">
      <c r="A498" s="12">
        <v>191</v>
      </c>
      <c r="B498" s="12">
        <v>12</v>
      </c>
      <c r="C498" s="19" t="s">
        <v>13</v>
      </c>
      <c r="D498" s="12">
        <v>17</v>
      </c>
      <c r="E498" s="12">
        <v>29</v>
      </c>
      <c r="F498" s="12">
        <v>3</v>
      </c>
      <c r="G498" s="12">
        <v>55</v>
      </c>
      <c r="H498" s="25" t="s">
        <v>6</v>
      </c>
      <c r="I498" s="12">
        <f t="shared" si="35"/>
        <v>36</v>
      </c>
      <c r="J498" s="12">
        <f t="shared" si="36"/>
        <v>87</v>
      </c>
      <c r="K498" s="24">
        <f t="shared" si="37"/>
        <v>0.58620689655172409</v>
      </c>
      <c r="L498" s="24">
        <f t="shared" si="38"/>
        <v>0.70588235294117652</v>
      </c>
      <c r="M498" s="12">
        <f t="shared" si="39"/>
        <v>51</v>
      </c>
    </row>
    <row r="499" spans="1:13">
      <c r="A499" s="12">
        <v>192</v>
      </c>
      <c r="B499" s="12">
        <v>17</v>
      </c>
      <c r="C499" s="19" t="s">
        <v>26</v>
      </c>
      <c r="D499" s="12">
        <v>15</v>
      </c>
      <c r="E499" s="12">
        <v>25</v>
      </c>
      <c r="F499" s="12">
        <v>3</v>
      </c>
      <c r="G499" s="12">
        <v>26</v>
      </c>
      <c r="H499" s="25" t="s">
        <v>6</v>
      </c>
      <c r="I499" s="12">
        <f t="shared" si="35"/>
        <v>30</v>
      </c>
      <c r="J499" s="12">
        <f t="shared" si="36"/>
        <v>75</v>
      </c>
      <c r="K499" s="24">
        <f t="shared" si="37"/>
        <v>0.6</v>
      </c>
      <c r="L499" s="24">
        <f t="shared" si="38"/>
        <v>0.66666666666666663</v>
      </c>
      <c r="M499" s="12">
        <f t="shared" si="39"/>
        <v>45</v>
      </c>
    </row>
    <row r="500" spans="1:13">
      <c r="A500" s="12">
        <v>193</v>
      </c>
      <c r="B500" s="12">
        <v>3</v>
      </c>
      <c r="C500" s="19" t="s">
        <v>25</v>
      </c>
      <c r="D500" s="12">
        <v>15</v>
      </c>
      <c r="E500" s="12">
        <v>26</v>
      </c>
      <c r="F500" s="12">
        <v>2</v>
      </c>
      <c r="G500" s="12">
        <v>57</v>
      </c>
      <c r="H500" s="25" t="s">
        <v>8</v>
      </c>
      <c r="I500" s="12">
        <f t="shared" si="35"/>
        <v>22</v>
      </c>
      <c r="J500" s="12">
        <f t="shared" si="36"/>
        <v>52</v>
      </c>
      <c r="K500" s="24">
        <f t="shared" si="37"/>
        <v>0.57692307692307687</v>
      </c>
      <c r="L500" s="24">
        <f t="shared" si="38"/>
        <v>0.73333333333333328</v>
      </c>
      <c r="M500" s="12">
        <f t="shared" si="39"/>
        <v>30</v>
      </c>
    </row>
    <row r="501" spans="1:13">
      <c r="A501" s="12">
        <v>193</v>
      </c>
      <c r="B501" s="12">
        <v>3</v>
      </c>
      <c r="C501" s="19" t="s">
        <v>12</v>
      </c>
      <c r="D501" s="12">
        <v>22</v>
      </c>
      <c r="E501" s="12">
        <v>36</v>
      </c>
      <c r="F501" s="12">
        <v>2</v>
      </c>
      <c r="G501" s="12">
        <v>59</v>
      </c>
      <c r="H501" s="25" t="s">
        <v>6</v>
      </c>
      <c r="I501" s="12">
        <f t="shared" si="35"/>
        <v>28</v>
      </c>
      <c r="J501" s="12">
        <f t="shared" si="36"/>
        <v>72</v>
      </c>
      <c r="K501" s="24">
        <f t="shared" si="37"/>
        <v>0.61111111111111116</v>
      </c>
      <c r="L501" s="24">
        <f t="shared" si="38"/>
        <v>0.63636363636363635</v>
      </c>
      <c r="M501" s="12">
        <f t="shared" si="39"/>
        <v>44</v>
      </c>
    </row>
    <row r="502" spans="1:13">
      <c r="A502" s="12">
        <v>193</v>
      </c>
      <c r="B502" s="12">
        <v>3</v>
      </c>
      <c r="C502" s="19" t="s">
        <v>10</v>
      </c>
      <c r="D502" s="12">
        <v>16</v>
      </c>
      <c r="E502" s="12">
        <v>27</v>
      </c>
      <c r="F502" s="12">
        <v>1</v>
      </c>
      <c r="G502" s="12">
        <v>31</v>
      </c>
      <c r="H502" s="25" t="s">
        <v>8</v>
      </c>
      <c r="I502" s="12">
        <f t="shared" si="35"/>
        <v>11</v>
      </c>
      <c r="J502" s="12">
        <f t="shared" si="36"/>
        <v>27</v>
      </c>
      <c r="K502" s="24">
        <f t="shared" si="37"/>
        <v>0.59259259259259256</v>
      </c>
      <c r="L502" s="24">
        <f t="shared" si="38"/>
        <v>0.6875</v>
      </c>
      <c r="M502" s="12">
        <f t="shared" si="39"/>
        <v>16</v>
      </c>
    </row>
    <row r="503" spans="1:13">
      <c r="A503" s="12">
        <v>193</v>
      </c>
      <c r="B503" s="12">
        <v>3</v>
      </c>
      <c r="C503" s="19" t="s">
        <v>22</v>
      </c>
      <c r="D503" s="12">
        <v>14</v>
      </c>
      <c r="E503" s="12">
        <v>23</v>
      </c>
      <c r="F503" s="12">
        <v>3</v>
      </c>
      <c r="G503" s="12">
        <v>24</v>
      </c>
      <c r="H503" s="25" t="s">
        <v>6</v>
      </c>
      <c r="I503" s="12">
        <f t="shared" si="35"/>
        <v>27</v>
      </c>
      <c r="J503" s="12">
        <f t="shared" si="36"/>
        <v>69</v>
      </c>
      <c r="K503" s="24">
        <f t="shared" si="37"/>
        <v>0.60869565217391308</v>
      </c>
      <c r="L503" s="24">
        <f t="shared" si="38"/>
        <v>0.6428571428571429</v>
      </c>
      <c r="M503" s="12">
        <f t="shared" si="39"/>
        <v>42</v>
      </c>
    </row>
    <row r="504" spans="1:13">
      <c r="A504" s="12">
        <v>194</v>
      </c>
      <c r="B504" s="12">
        <v>3</v>
      </c>
      <c r="C504" s="19" t="s">
        <v>14</v>
      </c>
      <c r="D504" s="12">
        <v>20</v>
      </c>
      <c r="E504" s="12">
        <v>33</v>
      </c>
      <c r="F504" s="12">
        <v>2</v>
      </c>
      <c r="G504" s="12">
        <v>18</v>
      </c>
      <c r="H504" s="25" t="s">
        <v>6</v>
      </c>
      <c r="I504" s="12">
        <f t="shared" si="35"/>
        <v>26</v>
      </c>
      <c r="J504" s="12">
        <f t="shared" si="36"/>
        <v>66</v>
      </c>
      <c r="K504" s="24">
        <f t="shared" si="37"/>
        <v>0.60606060606060608</v>
      </c>
      <c r="L504" s="24">
        <f t="shared" si="38"/>
        <v>0.65</v>
      </c>
      <c r="M504" s="12">
        <f t="shared" si="39"/>
        <v>40</v>
      </c>
    </row>
    <row r="505" spans="1:13">
      <c r="A505" s="12">
        <v>194</v>
      </c>
      <c r="B505" s="12">
        <v>3</v>
      </c>
      <c r="C505" s="19" t="s">
        <v>7</v>
      </c>
      <c r="D505" s="12">
        <v>18</v>
      </c>
      <c r="E505" s="12">
        <v>30</v>
      </c>
      <c r="F505" s="12">
        <v>1</v>
      </c>
      <c r="G505" s="12">
        <v>50</v>
      </c>
      <c r="H505" s="25" t="s">
        <v>6</v>
      </c>
      <c r="I505" s="12">
        <f t="shared" si="35"/>
        <v>12</v>
      </c>
      <c r="J505" s="12">
        <f t="shared" si="36"/>
        <v>30</v>
      </c>
      <c r="K505" s="24">
        <f t="shared" si="37"/>
        <v>0.6</v>
      </c>
      <c r="L505" s="24">
        <f t="shared" si="38"/>
        <v>0.66666666666666663</v>
      </c>
      <c r="M505" s="12">
        <f t="shared" si="39"/>
        <v>18</v>
      </c>
    </row>
    <row r="506" spans="1:13">
      <c r="A506" s="12">
        <v>195</v>
      </c>
      <c r="B506" s="12">
        <v>2</v>
      </c>
      <c r="C506" s="19" t="s">
        <v>26</v>
      </c>
      <c r="D506" s="12">
        <v>15</v>
      </c>
      <c r="E506" s="12">
        <v>25</v>
      </c>
      <c r="F506" s="12">
        <v>2</v>
      </c>
      <c r="G506" s="12">
        <v>51</v>
      </c>
      <c r="H506" s="25" t="s">
        <v>6</v>
      </c>
      <c r="I506" s="12">
        <f t="shared" si="35"/>
        <v>20</v>
      </c>
      <c r="J506" s="12">
        <f t="shared" si="36"/>
        <v>50</v>
      </c>
      <c r="K506" s="24">
        <f t="shared" si="37"/>
        <v>0.6</v>
      </c>
      <c r="L506" s="24">
        <f t="shared" si="38"/>
        <v>0.66666666666666663</v>
      </c>
      <c r="M506" s="12">
        <f t="shared" si="39"/>
        <v>30</v>
      </c>
    </row>
    <row r="507" spans="1:13">
      <c r="A507" s="12">
        <v>196</v>
      </c>
      <c r="B507" s="12">
        <v>4</v>
      </c>
      <c r="C507" s="19" t="s">
        <v>21</v>
      </c>
      <c r="D507" s="12">
        <v>12</v>
      </c>
      <c r="E507" s="12">
        <v>20</v>
      </c>
      <c r="F507" s="12">
        <v>3</v>
      </c>
      <c r="G507" s="12">
        <v>34</v>
      </c>
      <c r="H507" s="25" t="s">
        <v>8</v>
      </c>
      <c r="I507" s="12">
        <f t="shared" si="35"/>
        <v>24</v>
      </c>
      <c r="J507" s="12">
        <f t="shared" si="36"/>
        <v>60</v>
      </c>
      <c r="K507" s="24">
        <f t="shared" si="37"/>
        <v>0.6</v>
      </c>
      <c r="L507" s="24">
        <f t="shared" si="38"/>
        <v>0.66666666666666663</v>
      </c>
      <c r="M507" s="12">
        <f t="shared" si="39"/>
        <v>36</v>
      </c>
    </row>
    <row r="508" spans="1:13">
      <c r="A508" s="12">
        <v>196</v>
      </c>
      <c r="B508" s="12">
        <v>4</v>
      </c>
      <c r="C508" s="19" t="s">
        <v>22</v>
      </c>
      <c r="D508" s="12">
        <v>14</v>
      </c>
      <c r="E508" s="12">
        <v>23</v>
      </c>
      <c r="F508" s="12">
        <v>2</v>
      </c>
      <c r="G508" s="12">
        <v>51</v>
      </c>
      <c r="H508" s="25" t="s">
        <v>6</v>
      </c>
      <c r="I508" s="12">
        <f t="shared" si="35"/>
        <v>18</v>
      </c>
      <c r="J508" s="12">
        <f t="shared" si="36"/>
        <v>46</v>
      </c>
      <c r="K508" s="24">
        <f t="shared" si="37"/>
        <v>0.60869565217391308</v>
      </c>
      <c r="L508" s="24">
        <f t="shared" si="38"/>
        <v>0.6428571428571429</v>
      </c>
      <c r="M508" s="12">
        <f t="shared" si="39"/>
        <v>28</v>
      </c>
    </row>
    <row r="509" spans="1:13">
      <c r="A509" s="12">
        <v>196</v>
      </c>
      <c r="B509" s="12">
        <v>4</v>
      </c>
      <c r="C509" s="19" t="s">
        <v>13</v>
      </c>
      <c r="D509" s="12">
        <v>17</v>
      </c>
      <c r="E509" s="12">
        <v>29</v>
      </c>
      <c r="F509" s="12">
        <v>1</v>
      </c>
      <c r="G509" s="12">
        <v>47</v>
      </c>
      <c r="H509" s="25" t="s">
        <v>8</v>
      </c>
      <c r="I509" s="12">
        <f t="shared" si="35"/>
        <v>12</v>
      </c>
      <c r="J509" s="12">
        <f t="shared" si="36"/>
        <v>29</v>
      </c>
      <c r="K509" s="24">
        <f t="shared" si="37"/>
        <v>0.58620689655172409</v>
      </c>
      <c r="L509" s="24">
        <f t="shared" si="38"/>
        <v>0.70588235294117652</v>
      </c>
      <c r="M509" s="12">
        <f t="shared" si="39"/>
        <v>17</v>
      </c>
    </row>
    <row r="510" spans="1:13">
      <c r="A510" s="12">
        <v>196</v>
      </c>
      <c r="B510" s="12">
        <v>4</v>
      </c>
      <c r="C510" s="19" t="s">
        <v>15</v>
      </c>
      <c r="D510" s="12">
        <v>16</v>
      </c>
      <c r="E510" s="12">
        <v>28</v>
      </c>
      <c r="F510" s="12">
        <v>2</v>
      </c>
      <c r="G510" s="12">
        <v>44</v>
      </c>
      <c r="H510" s="25" t="s">
        <v>8</v>
      </c>
      <c r="I510" s="12">
        <f t="shared" si="35"/>
        <v>24</v>
      </c>
      <c r="J510" s="12">
        <f t="shared" si="36"/>
        <v>56</v>
      </c>
      <c r="K510" s="24">
        <f t="shared" si="37"/>
        <v>0.5714285714285714</v>
      </c>
      <c r="L510" s="24">
        <f t="shared" si="38"/>
        <v>0.75</v>
      </c>
      <c r="M510" s="12">
        <f t="shared" si="39"/>
        <v>32</v>
      </c>
    </row>
    <row r="511" spans="1:13">
      <c r="A511" s="12">
        <v>197</v>
      </c>
      <c r="B511" s="12">
        <v>5</v>
      </c>
      <c r="C511" s="19" t="s">
        <v>20</v>
      </c>
      <c r="D511" s="12">
        <v>20</v>
      </c>
      <c r="E511" s="12">
        <v>34</v>
      </c>
      <c r="F511" s="12">
        <v>3</v>
      </c>
      <c r="G511" s="12">
        <v>22</v>
      </c>
      <c r="H511" s="25" t="s">
        <v>6</v>
      </c>
      <c r="I511" s="12">
        <f t="shared" si="35"/>
        <v>42</v>
      </c>
      <c r="J511" s="12">
        <f t="shared" si="36"/>
        <v>102</v>
      </c>
      <c r="K511" s="24">
        <f t="shared" si="37"/>
        <v>0.58823529411764708</v>
      </c>
      <c r="L511" s="24">
        <f t="shared" si="38"/>
        <v>0.7</v>
      </c>
      <c r="M511" s="12">
        <f t="shared" si="39"/>
        <v>60</v>
      </c>
    </row>
    <row r="512" spans="1:13">
      <c r="A512" s="12">
        <v>197</v>
      </c>
      <c r="B512" s="12">
        <v>5</v>
      </c>
      <c r="C512" s="19" t="s">
        <v>10</v>
      </c>
      <c r="D512" s="12">
        <v>16</v>
      </c>
      <c r="E512" s="12">
        <v>27</v>
      </c>
      <c r="F512" s="12">
        <v>1</v>
      </c>
      <c r="G512" s="12">
        <v>50</v>
      </c>
      <c r="H512" s="25" t="s">
        <v>6</v>
      </c>
      <c r="I512" s="12">
        <f t="shared" si="35"/>
        <v>11</v>
      </c>
      <c r="J512" s="12">
        <f t="shared" si="36"/>
        <v>27</v>
      </c>
      <c r="K512" s="24">
        <f t="shared" si="37"/>
        <v>0.59259259259259256</v>
      </c>
      <c r="L512" s="24">
        <f t="shared" si="38"/>
        <v>0.6875</v>
      </c>
      <c r="M512" s="12">
        <f t="shared" si="39"/>
        <v>16</v>
      </c>
    </row>
    <row r="513" spans="1:13">
      <c r="A513" s="12">
        <v>198</v>
      </c>
      <c r="B513" s="12">
        <v>9</v>
      </c>
      <c r="C513" s="19" t="s">
        <v>10</v>
      </c>
      <c r="D513" s="12">
        <v>16</v>
      </c>
      <c r="E513" s="12">
        <v>27</v>
      </c>
      <c r="F513" s="12">
        <v>2</v>
      </c>
      <c r="G513" s="12">
        <v>33</v>
      </c>
      <c r="H513" s="25" t="s">
        <v>6</v>
      </c>
      <c r="I513" s="12">
        <f t="shared" si="35"/>
        <v>22</v>
      </c>
      <c r="J513" s="12">
        <f t="shared" si="36"/>
        <v>54</v>
      </c>
      <c r="K513" s="24">
        <f t="shared" si="37"/>
        <v>0.59259259259259256</v>
      </c>
      <c r="L513" s="24">
        <f t="shared" si="38"/>
        <v>0.6875</v>
      </c>
      <c r="M513" s="12">
        <f t="shared" si="39"/>
        <v>32</v>
      </c>
    </row>
    <row r="514" spans="1:13">
      <c r="A514" s="12">
        <v>199</v>
      </c>
      <c r="B514" s="12">
        <v>11</v>
      </c>
      <c r="C514" s="19" t="s">
        <v>13</v>
      </c>
      <c r="D514" s="12">
        <v>17</v>
      </c>
      <c r="E514" s="12">
        <v>29</v>
      </c>
      <c r="F514" s="12">
        <v>3</v>
      </c>
      <c r="G514" s="12">
        <v>31</v>
      </c>
      <c r="H514" s="25" t="s">
        <v>6</v>
      </c>
      <c r="I514" s="12">
        <f t="shared" si="35"/>
        <v>36</v>
      </c>
      <c r="J514" s="12">
        <f t="shared" si="36"/>
        <v>87</v>
      </c>
      <c r="K514" s="24">
        <f t="shared" si="37"/>
        <v>0.58620689655172409</v>
      </c>
      <c r="L514" s="24">
        <f t="shared" si="38"/>
        <v>0.70588235294117652</v>
      </c>
      <c r="M514" s="12">
        <f t="shared" si="39"/>
        <v>51</v>
      </c>
    </row>
    <row r="515" spans="1:13">
      <c r="A515" s="12">
        <v>199</v>
      </c>
      <c r="B515" s="12">
        <v>11</v>
      </c>
      <c r="C515" s="19" t="s">
        <v>17</v>
      </c>
      <c r="D515" s="12">
        <v>21</v>
      </c>
      <c r="E515" s="12">
        <v>35</v>
      </c>
      <c r="F515" s="12">
        <v>3</v>
      </c>
      <c r="G515" s="12">
        <v>41</v>
      </c>
      <c r="H515" s="25" t="s">
        <v>8</v>
      </c>
      <c r="I515" s="12">
        <f t="shared" ref="I515:I578" si="40">(E515-D515)*F515</f>
        <v>42</v>
      </c>
      <c r="J515" s="12">
        <f t="shared" ref="J515:J578" si="41">F515*E515</f>
        <v>105</v>
      </c>
      <c r="K515" s="24">
        <f t="shared" ref="K515:K578" si="42">(J515-I515)/J515</f>
        <v>0.6</v>
      </c>
      <c r="L515" s="24">
        <f t="shared" ref="L515:L578" si="43">I515/((D515*F515))</f>
        <v>0.66666666666666663</v>
      </c>
      <c r="M515" s="12">
        <f t="shared" ref="M515:M578" si="44">D515*F515</f>
        <v>63</v>
      </c>
    </row>
    <row r="516" spans="1:13">
      <c r="A516" s="12">
        <v>199</v>
      </c>
      <c r="B516" s="12">
        <v>11</v>
      </c>
      <c r="C516" s="19" t="s">
        <v>23</v>
      </c>
      <c r="D516" s="12">
        <v>13</v>
      </c>
      <c r="E516" s="12">
        <v>21</v>
      </c>
      <c r="F516" s="12">
        <v>2</v>
      </c>
      <c r="G516" s="12">
        <v>18</v>
      </c>
      <c r="H516" s="25" t="s">
        <v>8</v>
      </c>
      <c r="I516" s="12">
        <f t="shared" si="40"/>
        <v>16</v>
      </c>
      <c r="J516" s="12">
        <f t="shared" si="41"/>
        <v>42</v>
      </c>
      <c r="K516" s="24">
        <f t="shared" si="42"/>
        <v>0.61904761904761907</v>
      </c>
      <c r="L516" s="24">
        <f t="shared" si="43"/>
        <v>0.61538461538461542</v>
      </c>
      <c r="M516" s="12">
        <f t="shared" si="44"/>
        <v>26</v>
      </c>
    </row>
    <row r="517" spans="1:13">
      <c r="A517" s="12">
        <v>199</v>
      </c>
      <c r="B517" s="12">
        <v>11</v>
      </c>
      <c r="C517" s="19" t="s">
        <v>10</v>
      </c>
      <c r="D517" s="12">
        <v>16</v>
      </c>
      <c r="E517" s="12">
        <v>27</v>
      </c>
      <c r="F517" s="12">
        <v>1</v>
      </c>
      <c r="G517" s="12">
        <v>52</v>
      </c>
      <c r="H517" s="25" t="s">
        <v>8</v>
      </c>
      <c r="I517" s="12">
        <f t="shared" si="40"/>
        <v>11</v>
      </c>
      <c r="J517" s="12">
        <f t="shared" si="41"/>
        <v>27</v>
      </c>
      <c r="K517" s="24">
        <f t="shared" si="42"/>
        <v>0.59259259259259256</v>
      </c>
      <c r="L517" s="24">
        <f t="shared" si="43"/>
        <v>0.6875</v>
      </c>
      <c r="M517" s="12">
        <f t="shared" si="44"/>
        <v>16</v>
      </c>
    </row>
    <row r="518" spans="1:13">
      <c r="A518" s="12">
        <v>200</v>
      </c>
      <c r="B518" s="12">
        <v>11</v>
      </c>
      <c r="C518" s="19" t="s">
        <v>16</v>
      </c>
      <c r="D518" s="12">
        <v>11</v>
      </c>
      <c r="E518" s="12">
        <v>19</v>
      </c>
      <c r="F518" s="12">
        <v>2</v>
      </c>
      <c r="G518" s="12">
        <v>39</v>
      </c>
      <c r="H518" s="25" t="s">
        <v>6</v>
      </c>
      <c r="I518" s="12">
        <f t="shared" si="40"/>
        <v>16</v>
      </c>
      <c r="J518" s="12">
        <f t="shared" si="41"/>
        <v>38</v>
      </c>
      <c r="K518" s="24">
        <f t="shared" si="42"/>
        <v>0.57894736842105265</v>
      </c>
      <c r="L518" s="24">
        <f t="shared" si="43"/>
        <v>0.72727272727272729</v>
      </c>
      <c r="M518" s="12">
        <f t="shared" si="44"/>
        <v>22</v>
      </c>
    </row>
    <row r="519" spans="1:13">
      <c r="A519" s="12">
        <v>200</v>
      </c>
      <c r="B519" s="12">
        <v>11</v>
      </c>
      <c r="C519" s="19" t="s">
        <v>26</v>
      </c>
      <c r="D519" s="12">
        <v>15</v>
      </c>
      <c r="E519" s="12">
        <v>25</v>
      </c>
      <c r="F519" s="12">
        <v>2</v>
      </c>
      <c r="G519" s="12">
        <v>28</v>
      </c>
      <c r="H519" s="25" t="s">
        <v>8</v>
      </c>
      <c r="I519" s="12">
        <f t="shared" si="40"/>
        <v>20</v>
      </c>
      <c r="J519" s="12">
        <f t="shared" si="41"/>
        <v>50</v>
      </c>
      <c r="K519" s="24">
        <f t="shared" si="42"/>
        <v>0.6</v>
      </c>
      <c r="L519" s="24">
        <f t="shared" si="43"/>
        <v>0.66666666666666663</v>
      </c>
      <c r="M519" s="12">
        <f t="shared" si="44"/>
        <v>30</v>
      </c>
    </row>
    <row r="520" spans="1:13">
      <c r="A520" s="12">
        <v>201</v>
      </c>
      <c r="B520" s="12">
        <v>3</v>
      </c>
      <c r="C520" s="19" t="s">
        <v>5</v>
      </c>
      <c r="D520" s="12">
        <v>14</v>
      </c>
      <c r="E520" s="12">
        <v>24</v>
      </c>
      <c r="F520" s="12">
        <v>3</v>
      </c>
      <c r="G520" s="12">
        <v>58</v>
      </c>
      <c r="H520" s="25" t="s">
        <v>8</v>
      </c>
      <c r="I520" s="12">
        <f t="shared" si="40"/>
        <v>30</v>
      </c>
      <c r="J520" s="12">
        <f t="shared" si="41"/>
        <v>72</v>
      </c>
      <c r="K520" s="24">
        <f t="shared" si="42"/>
        <v>0.58333333333333337</v>
      </c>
      <c r="L520" s="24">
        <f t="shared" si="43"/>
        <v>0.7142857142857143</v>
      </c>
      <c r="M520" s="12">
        <f t="shared" si="44"/>
        <v>42</v>
      </c>
    </row>
    <row r="521" spans="1:13">
      <c r="A521" s="12">
        <v>202</v>
      </c>
      <c r="B521" s="12">
        <v>16</v>
      </c>
      <c r="C521" s="19" t="s">
        <v>12</v>
      </c>
      <c r="D521" s="12">
        <v>22</v>
      </c>
      <c r="E521" s="12">
        <v>36</v>
      </c>
      <c r="F521" s="12">
        <v>2</v>
      </c>
      <c r="G521" s="12">
        <v>46</v>
      </c>
      <c r="H521" s="25" t="s">
        <v>8</v>
      </c>
      <c r="I521" s="12">
        <f t="shared" si="40"/>
        <v>28</v>
      </c>
      <c r="J521" s="12">
        <f t="shared" si="41"/>
        <v>72</v>
      </c>
      <c r="K521" s="24">
        <f t="shared" si="42"/>
        <v>0.61111111111111116</v>
      </c>
      <c r="L521" s="24">
        <f t="shared" si="43"/>
        <v>0.63636363636363635</v>
      </c>
      <c r="M521" s="12">
        <f t="shared" si="44"/>
        <v>44</v>
      </c>
    </row>
    <row r="522" spans="1:13">
      <c r="A522" s="12">
        <v>202</v>
      </c>
      <c r="B522" s="12">
        <v>16</v>
      </c>
      <c r="C522" s="19" t="s">
        <v>11</v>
      </c>
      <c r="D522" s="12">
        <v>25</v>
      </c>
      <c r="E522" s="12">
        <v>40</v>
      </c>
      <c r="F522" s="12">
        <v>2</v>
      </c>
      <c r="G522" s="12">
        <v>47</v>
      </c>
      <c r="H522" s="25" t="s">
        <v>6</v>
      </c>
      <c r="I522" s="12">
        <f t="shared" si="40"/>
        <v>30</v>
      </c>
      <c r="J522" s="12">
        <f t="shared" si="41"/>
        <v>80</v>
      </c>
      <c r="K522" s="24">
        <f t="shared" si="42"/>
        <v>0.625</v>
      </c>
      <c r="L522" s="24">
        <f t="shared" si="43"/>
        <v>0.6</v>
      </c>
      <c r="M522" s="12">
        <f t="shared" si="44"/>
        <v>50</v>
      </c>
    </row>
    <row r="523" spans="1:13">
      <c r="A523" s="12">
        <v>202</v>
      </c>
      <c r="B523" s="12">
        <v>16</v>
      </c>
      <c r="C523" s="19" t="s">
        <v>5</v>
      </c>
      <c r="D523" s="12">
        <v>14</v>
      </c>
      <c r="E523" s="12">
        <v>24</v>
      </c>
      <c r="F523" s="12">
        <v>1</v>
      </c>
      <c r="G523" s="12">
        <v>5</v>
      </c>
      <c r="H523" s="25" t="s">
        <v>6</v>
      </c>
      <c r="I523" s="12">
        <f t="shared" si="40"/>
        <v>10</v>
      </c>
      <c r="J523" s="12">
        <f t="shared" si="41"/>
        <v>24</v>
      </c>
      <c r="K523" s="24">
        <f t="shared" si="42"/>
        <v>0.58333333333333337</v>
      </c>
      <c r="L523" s="24">
        <f t="shared" si="43"/>
        <v>0.7142857142857143</v>
      </c>
      <c r="M523" s="12">
        <f t="shared" si="44"/>
        <v>14</v>
      </c>
    </row>
    <row r="524" spans="1:13">
      <c r="A524" s="12">
        <v>202</v>
      </c>
      <c r="B524" s="12">
        <v>16</v>
      </c>
      <c r="C524" s="19" t="s">
        <v>7</v>
      </c>
      <c r="D524" s="12">
        <v>18</v>
      </c>
      <c r="E524" s="12">
        <v>30</v>
      </c>
      <c r="F524" s="12">
        <v>1</v>
      </c>
      <c r="G524" s="12">
        <v>58</v>
      </c>
      <c r="H524" s="25" t="s">
        <v>6</v>
      </c>
      <c r="I524" s="12">
        <f t="shared" si="40"/>
        <v>12</v>
      </c>
      <c r="J524" s="12">
        <f t="shared" si="41"/>
        <v>30</v>
      </c>
      <c r="K524" s="24">
        <f t="shared" si="42"/>
        <v>0.6</v>
      </c>
      <c r="L524" s="24">
        <f t="shared" si="43"/>
        <v>0.66666666666666663</v>
      </c>
      <c r="M524" s="12">
        <f t="shared" si="44"/>
        <v>18</v>
      </c>
    </row>
    <row r="525" spans="1:13">
      <c r="A525" s="12">
        <v>203</v>
      </c>
      <c r="B525" s="12">
        <v>5</v>
      </c>
      <c r="C525" s="19" t="s">
        <v>9</v>
      </c>
      <c r="D525" s="12">
        <v>19</v>
      </c>
      <c r="E525" s="12">
        <v>31</v>
      </c>
      <c r="F525" s="12">
        <v>3</v>
      </c>
      <c r="G525" s="12">
        <v>51</v>
      </c>
      <c r="H525" s="25" t="s">
        <v>6</v>
      </c>
      <c r="I525" s="12">
        <f t="shared" si="40"/>
        <v>36</v>
      </c>
      <c r="J525" s="12">
        <f t="shared" si="41"/>
        <v>93</v>
      </c>
      <c r="K525" s="24">
        <f t="shared" si="42"/>
        <v>0.61290322580645162</v>
      </c>
      <c r="L525" s="24">
        <f t="shared" si="43"/>
        <v>0.63157894736842102</v>
      </c>
      <c r="M525" s="12">
        <f t="shared" si="44"/>
        <v>57</v>
      </c>
    </row>
    <row r="526" spans="1:13">
      <c r="A526" s="12">
        <v>203</v>
      </c>
      <c r="B526" s="12">
        <v>5</v>
      </c>
      <c r="C526" s="19" t="s">
        <v>23</v>
      </c>
      <c r="D526" s="12">
        <v>13</v>
      </c>
      <c r="E526" s="12">
        <v>21</v>
      </c>
      <c r="F526" s="12">
        <v>3</v>
      </c>
      <c r="G526" s="12">
        <v>34</v>
      </c>
      <c r="H526" s="25" t="s">
        <v>8</v>
      </c>
      <c r="I526" s="12">
        <f t="shared" si="40"/>
        <v>24</v>
      </c>
      <c r="J526" s="12">
        <f t="shared" si="41"/>
        <v>63</v>
      </c>
      <c r="K526" s="24">
        <f t="shared" si="42"/>
        <v>0.61904761904761907</v>
      </c>
      <c r="L526" s="24">
        <f t="shared" si="43"/>
        <v>0.61538461538461542</v>
      </c>
      <c r="M526" s="12">
        <f t="shared" si="44"/>
        <v>39</v>
      </c>
    </row>
    <row r="527" spans="1:13">
      <c r="A527" s="12">
        <v>204</v>
      </c>
      <c r="B527" s="12">
        <v>16</v>
      </c>
      <c r="C527" s="19" t="s">
        <v>5</v>
      </c>
      <c r="D527" s="12">
        <v>14</v>
      </c>
      <c r="E527" s="12">
        <v>24</v>
      </c>
      <c r="F527" s="12">
        <v>2</v>
      </c>
      <c r="G527" s="12">
        <v>21</v>
      </c>
      <c r="H527" s="25" t="s">
        <v>6</v>
      </c>
      <c r="I527" s="12">
        <f t="shared" si="40"/>
        <v>20</v>
      </c>
      <c r="J527" s="12">
        <f t="shared" si="41"/>
        <v>48</v>
      </c>
      <c r="K527" s="24">
        <f t="shared" si="42"/>
        <v>0.58333333333333337</v>
      </c>
      <c r="L527" s="24">
        <f t="shared" si="43"/>
        <v>0.7142857142857143</v>
      </c>
      <c r="M527" s="12">
        <f t="shared" si="44"/>
        <v>28</v>
      </c>
    </row>
    <row r="528" spans="1:13">
      <c r="A528" s="12">
        <v>205</v>
      </c>
      <c r="B528" s="12">
        <v>14</v>
      </c>
      <c r="C528" s="19" t="s">
        <v>18</v>
      </c>
      <c r="D528" s="12">
        <v>19</v>
      </c>
      <c r="E528" s="12">
        <v>32</v>
      </c>
      <c r="F528" s="12">
        <v>1</v>
      </c>
      <c r="G528" s="12">
        <v>34</v>
      </c>
      <c r="H528" s="25" t="s">
        <v>6</v>
      </c>
      <c r="I528" s="12">
        <f t="shared" si="40"/>
        <v>13</v>
      </c>
      <c r="J528" s="12">
        <f t="shared" si="41"/>
        <v>32</v>
      </c>
      <c r="K528" s="24">
        <f t="shared" si="42"/>
        <v>0.59375</v>
      </c>
      <c r="L528" s="24">
        <f t="shared" si="43"/>
        <v>0.68421052631578949</v>
      </c>
      <c r="M528" s="12">
        <f t="shared" si="44"/>
        <v>19</v>
      </c>
    </row>
    <row r="529" spans="1:13">
      <c r="A529" s="12">
        <v>205</v>
      </c>
      <c r="B529" s="12">
        <v>14</v>
      </c>
      <c r="C529" s="19" t="s">
        <v>13</v>
      </c>
      <c r="D529" s="12">
        <v>17</v>
      </c>
      <c r="E529" s="12">
        <v>29</v>
      </c>
      <c r="F529" s="12">
        <v>1</v>
      </c>
      <c r="G529" s="12">
        <v>52</v>
      </c>
      <c r="H529" s="25" t="s">
        <v>8</v>
      </c>
      <c r="I529" s="12">
        <f t="shared" si="40"/>
        <v>12</v>
      </c>
      <c r="J529" s="12">
        <f t="shared" si="41"/>
        <v>29</v>
      </c>
      <c r="K529" s="24">
        <f t="shared" si="42"/>
        <v>0.58620689655172409</v>
      </c>
      <c r="L529" s="24">
        <f t="shared" si="43"/>
        <v>0.70588235294117652</v>
      </c>
      <c r="M529" s="12">
        <f t="shared" si="44"/>
        <v>17</v>
      </c>
    </row>
    <row r="530" spans="1:13">
      <c r="A530" s="12">
        <v>206</v>
      </c>
      <c r="B530" s="12">
        <v>4</v>
      </c>
      <c r="C530" s="19" t="s">
        <v>7</v>
      </c>
      <c r="D530" s="12">
        <v>18</v>
      </c>
      <c r="E530" s="12">
        <v>30</v>
      </c>
      <c r="F530" s="12">
        <v>1</v>
      </c>
      <c r="G530" s="12">
        <v>58</v>
      </c>
      <c r="H530" s="25" t="s">
        <v>8</v>
      </c>
      <c r="I530" s="12">
        <f t="shared" si="40"/>
        <v>12</v>
      </c>
      <c r="J530" s="12">
        <f t="shared" si="41"/>
        <v>30</v>
      </c>
      <c r="K530" s="24">
        <f t="shared" si="42"/>
        <v>0.6</v>
      </c>
      <c r="L530" s="24">
        <f t="shared" si="43"/>
        <v>0.66666666666666663</v>
      </c>
      <c r="M530" s="12">
        <f t="shared" si="44"/>
        <v>18</v>
      </c>
    </row>
    <row r="531" spans="1:13">
      <c r="A531" s="12">
        <v>207</v>
      </c>
      <c r="B531" s="12">
        <v>20</v>
      </c>
      <c r="C531" s="19" t="s">
        <v>25</v>
      </c>
      <c r="D531" s="12">
        <v>15</v>
      </c>
      <c r="E531" s="12">
        <v>26</v>
      </c>
      <c r="F531" s="12">
        <v>2</v>
      </c>
      <c r="G531" s="12">
        <v>37</v>
      </c>
      <c r="H531" s="25" t="s">
        <v>6</v>
      </c>
      <c r="I531" s="12">
        <f t="shared" si="40"/>
        <v>22</v>
      </c>
      <c r="J531" s="12">
        <f t="shared" si="41"/>
        <v>52</v>
      </c>
      <c r="K531" s="24">
        <f t="shared" si="42"/>
        <v>0.57692307692307687</v>
      </c>
      <c r="L531" s="24">
        <f t="shared" si="43"/>
        <v>0.73333333333333328</v>
      </c>
      <c r="M531" s="12">
        <f t="shared" si="44"/>
        <v>30</v>
      </c>
    </row>
    <row r="532" spans="1:13">
      <c r="A532" s="12">
        <v>207</v>
      </c>
      <c r="B532" s="12">
        <v>20</v>
      </c>
      <c r="C532" s="19" t="s">
        <v>17</v>
      </c>
      <c r="D532" s="12">
        <v>21</v>
      </c>
      <c r="E532" s="12">
        <v>35</v>
      </c>
      <c r="F532" s="12">
        <v>1</v>
      </c>
      <c r="G532" s="12">
        <v>55</v>
      </c>
      <c r="H532" s="25" t="s">
        <v>8</v>
      </c>
      <c r="I532" s="12">
        <f t="shared" si="40"/>
        <v>14</v>
      </c>
      <c r="J532" s="12">
        <f t="shared" si="41"/>
        <v>35</v>
      </c>
      <c r="K532" s="24">
        <f t="shared" si="42"/>
        <v>0.6</v>
      </c>
      <c r="L532" s="24">
        <f t="shared" si="43"/>
        <v>0.66666666666666663</v>
      </c>
      <c r="M532" s="12">
        <f t="shared" si="44"/>
        <v>21</v>
      </c>
    </row>
    <row r="533" spans="1:13">
      <c r="A533" s="12">
        <v>207</v>
      </c>
      <c r="B533" s="12">
        <v>20</v>
      </c>
      <c r="C533" s="19" t="s">
        <v>9</v>
      </c>
      <c r="D533" s="12">
        <v>19</v>
      </c>
      <c r="E533" s="12">
        <v>31</v>
      </c>
      <c r="F533" s="12">
        <v>3</v>
      </c>
      <c r="G533" s="12">
        <v>19</v>
      </c>
      <c r="H533" s="25" t="s">
        <v>8</v>
      </c>
      <c r="I533" s="12">
        <f t="shared" si="40"/>
        <v>36</v>
      </c>
      <c r="J533" s="12">
        <f t="shared" si="41"/>
        <v>93</v>
      </c>
      <c r="K533" s="24">
        <f t="shared" si="42"/>
        <v>0.61290322580645162</v>
      </c>
      <c r="L533" s="24">
        <f t="shared" si="43"/>
        <v>0.63157894736842102</v>
      </c>
      <c r="M533" s="12">
        <f t="shared" si="44"/>
        <v>57</v>
      </c>
    </row>
    <row r="534" spans="1:13">
      <c r="A534" s="12">
        <v>208</v>
      </c>
      <c r="B534" s="12">
        <v>16</v>
      </c>
      <c r="C534" s="19" t="s">
        <v>18</v>
      </c>
      <c r="D534" s="12">
        <v>19</v>
      </c>
      <c r="E534" s="12">
        <v>32</v>
      </c>
      <c r="F534" s="12">
        <v>1</v>
      </c>
      <c r="G534" s="12">
        <v>18</v>
      </c>
      <c r="H534" s="25" t="s">
        <v>8</v>
      </c>
      <c r="I534" s="12">
        <f t="shared" si="40"/>
        <v>13</v>
      </c>
      <c r="J534" s="12">
        <f t="shared" si="41"/>
        <v>32</v>
      </c>
      <c r="K534" s="24">
        <f t="shared" si="42"/>
        <v>0.59375</v>
      </c>
      <c r="L534" s="24">
        <f t="shared" si="43"/>
        <v>0.68421052631578949</v>
      </c>
      <c r="M534" s="12">
        <f t="shared" si="44"/>
        <v>19</v>
      </c>
    </row>
    <row r="535" spans="1:13">
      <c r="A535" s="12">
        <v>208</v>
      </c>
      <c r="B535" s="12">
        <v>16</v>
      </c>
      <c r="C535" s="19" t="s">
        <v>12</v>
      </c>
      <c r="D535" s="12">
        <v>22</v>
      </c>
      <c r="E535" s="12">
        <v>36</v>
      </c>
      <c r="F535" s="12">
        <v>3</v>
      </c>
      <c r="G535" s="12">
        <v>29</v>
      </c>
      <c r="H535" s="25" t="s">
        <v>8</v>
      </c>
      <c r="I535" s="12">
        <f t="shared" si="40"/>
        <v>42</v>
      </c>
      <c r="J535" s="12">
        <f t="shared" si="41"/>
        <v>108</v>
      </c>
      <c r="K535" s="24">
        <f t="shared" si="42"/>
        <v>0.61111111111111116</v>
      </c>
      <c r="L535" s="24">
        <f t="shared" si="43"/>
        <v>0.63636363636363635</v>
      </c>
      <c r="M535" s="12">
        <f t="shared" si="44"/>
        <v>66</v>
      </c>
    </row>
    <row r="536" spans="1:13">
      <c r="A536" s="12">
        <v>208</v>
      </c>
      <c r="B536" s="12">
        <v>16</v>
      </c>
      <c r="C536" s="19" t="s">
        <v>21</v>
      </c>
      <c r="D536" s="12">
        <v>12</v>
      </c>
      <c r="E536" s="12">
        <v>20</v>
      </c>
      <c r="F536" s="12">
        <v>2</v>
      </c>
      <c r="G536" s="12">
        <v>53</v>
      </c>
      <c r="H536" s="25" t="s">
        <v>6</v>
      </c>
      <c r="I536" s="12">
        <f t="shared" si="40"/>
        <v>16</v>
      </c>
      <c r="J536" s="12">
        <f t="shared" si="41"/>
        <v>40</v>
      </c>
      <c r="K536" s="24">
        <f t="shared" si="42"/>
        <v>0.6</v>
      </c>
      <c r="L536" s="24">
        <f t="shared" si="43"/>
        <v>0.66666666666666663</v>
      </c>
      <c r="M536" s="12">
        <f t="shared" si="44"/>
        <v>24</v>
      </c>
    </row>
    <row r="537" spans="1:13">
      <c r="A537" s="12">
        <v>209</v>
      </c>
      <c r="B537" s="12">
        <v>9</v>
      </c>
      <c r="C537" s="19" t="s">
        <v>22</v>
      </c>
      <c r="D537" s="12">
        <v>14</v>
      </c>
      <c r="E537" s="12">
        <v>23</v>
      </c>
      <c r="F537" s="12">
        <v>3</v>
      </c>
      <c r="G537" s="12">
        <v>35</v>
      </c>
      <c r="H537" s="25" t="s">
        <v>8</v>
      </c>
      <c r="I537" s="12">
        <f t="shared" si="40"/>
        <v>27</v>
      </c>
      <c r="J537" s="12">
        <f t="shared" si="41"/>
        <v>69</v>
      </c>
      <c r="K537" s="24">
        <f t="shared" si="42"/>
        <v>0.60869565217391308</v>
      </c>
      <c r="L537" s="24">
        <f t="shared" si="43"/>
        <v>0.6428571428571429</v>
      </c>
      <c r="M537" s="12">
        <f t="shared" si="44"/>
        <v>42</v>
      </c>
    </row>
    <row r="538" spans="1:13">
      <c r="A538" s="12">
        <v>209</v>
      </c>
      <c r="B538" s="12">
        <v>9</v>
      </c>
      <c r="C538" s="19" t="s">
        <v>20</v>
      </c>
      <c r="D538" s="12">
        <v>20</v>
      </c>
      <c r="E538" s="12">
        <v>34</v>
      </c>
      <c r="F538" s="12">
        <v>2</v>
      </c>
      <c r="G538" s="12">
        <v>40</v>
      </c>
      <c r="H538" s="25" t="s">
        <v>8</v>
      </c>
      <c r="I538" s="12">
        <f t="shared" si="40"/>
        <v>28</v>
      </c>
      <c r="J538" s="12">
        <f t="shared" si="41"/>
        <v>68</v>
      </c>
      <c r="K538" s="24">
        <f t="shared" si="42"/>
        <v>0.58823529411764708</v>
      </c>
      <c r="L538" s="24">
        <f t="shared" si="43"/>
        <v>0.7</v>
      </c>
      <c r="M538" s="12">
        <f t="shared" si="44"/>
        <v>40</v>
      </c>
    </row>
    <row r="539" spans="1:13">
      <c r="A539" s="12">
        <v>209</v>
      </c>
      <c r="B539" s="12">
        <v>9</v>
      </c>
      <c r="C539" s="19" t="s">
        <v>26</v>
      </c>
      <c r="D539" s="12">
        <v>15</v>
      </c>
      <c r="E539" s="12">
        <v>25</v>
      </c>
      <c r="F539" s="12">
        <v>1</v>
      </c>
      <c r="G539" s="12">
        <v>42</v>
      </c>
      <c r="H539" s="25" t="s">
        <v>6</v>
      </c>
      <c r="I539" s="12">
        <f t="shared" si="40"/>
        <v>10</v>
      </c>
      <c r="J539" s="12">
        <f t="shared" si="41"/>
        <v>25</v>
      </c>
      <c r="K539" s="24">
        <f t="shared" si="42"/>
        <v>0.6</v>
      </c>
      <c r="L539" s="24">
        <f t="shared" si="43"/>
        <v>0.66666666666666663</v>
      </c>
      <c r="M539" s="12">
        <f t="shared" si="44"/>
        <v>15</v>
      </c>
    </row>
    <row r="540" spans="1:13">
      <c r="A540" s="12">
        <v>209</v>
      </c>
      <c r="B540" s="12">
        <v>9</v>
      </c>
      <c r="C540" s="19" t="s">
        <v>25</v>
      </c>
      <c r="D540" s="12">
        <v>15</v>
      </c>
      <c r="E540" s="12">
        <v>26</v>
      </c>
      <c r="F540" s="12">
        <v>2</v>
      </c>
      <c r="G540" s="12">
        <v>54</v>
      </c>
      <c r="H540" s="25" t="s">
        <v>6</v>
      </c>
      <c r="I540" s="12">
        <f t="shared" si="40"/>
        <v>22</v>
      </c>
      <c r="J540" s="12">
        <f t="shared" si="41"/>
        <v>52</v>
      </c>
      <c r="K540" s="24">
        <f t="shared" si="42"/>
        <v>0.57692307692307687</v>
      </c>
      <c r="L540" s="24">
        <f t="shared" si="43"/>
        <v>0.73333333333333328</v>
      </c>
      <c r="M540" s="12">
        <f t="shared" si="44"/>
        <v>30</v>
      </c>
    </row>
    <row r="541" spans="1:13">
      <c r="A541" s="12">
        <v>210</v>
      </c>
      <c r="B541" s="12">
        <v>10</v>
      </c>
      <c r="C541" s="19" t="s">
        <v>23</v>
      </c>
      <c r="D541" s="12">
        <v>13</v>
      </c>
      <c r="E541" s="12">
        <v>21</v>
      </c>
      <c r="F541" s="12">
        <v>1</v>
      </c>
      <c r="G541" s="12">
        <v>28</v>
      </c>
      <c r="H541" s="25" t="s">
        <v>8</v>
      </c>
      <c r="I541" s="12">
        <f t="shared" si="40"/>
        <v>8</v>
      </c>
      <c r="J541" s="12">
        <f t="shared" si="41"/>
        <v>21</v>
      </c>
      <c r="K541" s="24">
        <f t="shared" si="42"/>
        <v>0.61904761904761907</v>
      </c>
      <c r="L541" s="24">
        <f t="shared" si="43"/>
        <v>0.61538461538461542</v>
      </c>
      <c r="M541" s="12">
        <f t="shared" si="44"/>
        <v>13</v>
      </c>
    </row>
    <row r="542" spans="1:13">
      <c r="A542" s="12">
        <v>210</v>
      </c>
      <c r="B542" s="12">
        <v>10</v>
      </c>
      <c r="C542" s="19" t="s">
        <v>7</v>
      </c>
      <c r="D542" s="12">
        <v>18</v>
      </c>
      <c r="E542" s="12">
        <v>30</v>
      </c>
      <c r="F542" s="12">
        <v>1</v>
      </c>
      <c r="G542" s="12">
        <v>50</v>
      </c>
      <c r="H542" s="25" t="s">
        <v>6</v>
      </c>
      <c r="I542" s="12">
        <f t="shared" si="40"/>
        <v>12</v>
      </c>
      <c r="J542" s="12">
        <f t="shared" si="41"/>
        <v>30</v>
      </c>
      <c r="K542" s="24">
        <f t="shared" si="42"/>
        <v>0.6</v>
      </c>
      <c r="L542" s="24">
        <f t="shared" si="43"/>
        <v>0.66666666666666663</v>
      </c>
      <c r="M542" s="12">
        <f t="shared" si="44"/>
        <v>18</v>
      </c>
    </row>
    <row r="543" spans="1:13">
      <c r="A543" s="12">
        <v>210</v>
      </c>
      <c r="B543" s="12">
        <v>10</v>
      </c>
      <c r="C543" s="19" t="s">
        <v>5</v>
      </c>
      <c r="D543" s="12">
        <v>14</v>
      </c>
      <c r="E543" s="12">
        <v>24</v>
      </c>
      <c r="F543" s="12">
        <v>1</v>
      </c>
      <c r="G543" s="12">
        <v>34</v>
      </c>
      <c r="H543" s="25" t="s">
        <v>6</v>
      </c>
      <c r="I543" s="12">
        <f t="shared" si="40"/>
        <v>10</v>
      </c>
      <c r="J543" s="12">
        <f t="shared" si="41"/>
        <v>24</v>
      </c>
      <c r="K543" s="24">
        <f t="shared" si="42"/>
        <v>0.58333333333333337</v>
      </c>
      <c r="L543" s="24">
        <f t="shared" si="43"/>
        <v>0.7142857142857143</v>
      </c>
      <c r="M543" s="12">
        <f t="shared" si="44"/>
        <v>14</v>
      </c>
    </row>
    <row r="544" spans="1:13">
      <c r="A544" s="12">
        <v>210</v>
      </c>
      <c r="B544" s="12">
        <v>10</v>
      </c>
      <c r="C544" s="19" t="s">
        <v>11</v>
      </c>
      <c r="D544" s="12">
        <v>25</v>
      </c>
      <c r="E544" s="12">
        <v>40</v>
      </c>
      <c r="F544" s="12">
        <v>3</v>
      </c>
      <c r="G544" s="12">
        <v>46</v>
      </c>
      <c r="H544" s="25" t="s">
        <v>6</v>
      </c>
      <c r="I544" s="12">
        <f t="shared" si="40"/>
        <v>45</v>
      </c>
      <c r="J544" s="12">
        <f t="shared" si="41"/>
        <v>120</v>
      </c>
      <c r="K544" s="24">
        <f t="shared" si="42"/>
        <v>0.625</v>
      </c>
      <c r="L544" s="24">
        <f t="shared" si="43"/>
        <v>0.6</v>
      </c>
      <c r="M544" s="12">
        <f t="shared" si="44"/>
        <v>75</v>
      </c>
    </row>
    <row r="545" spans="1:13">
      <c r="A545" s="12">
        <v>211</v>
      </c>
      <c r="B545" s="12">
        <v>1</v>
      </c>
      <c r="C545" s="19" t="s">
        <v>23</v>
      </c>
      <c r="D545" s="12">
        <v>13</v>
      </c>
      <c r="E545" s="12">
        <v>21</v>
      </c>
      <c r="F545" s="12">
        <v>3</v>
      </c>
      <c r="G545" s="12">
        <v>54</v>
      </c>
      <c r="H545" s="25" t="s">
        <v>8</v>
      </c>
      <c r="I545" s="12">
        <f t="shared" si="40"/>
        <v>24</v>
      </c>
      <c r="J545" s="12">
        <f t="shared" si="41"/>
        <v>63</v>
      </c>
      <c r="K545" s="24">
        <f t="shared" si="42"/>
        <v>0.61904761904761907</v>
      </c>
      <c r="L545" s="24">
        <f t="shared" si="43"/>
        <v>0.61538461538461542</v>
      </c>
      <c r="M545" s="12">
        <f t="shared" si="44"/>
        <v>39</v>
      </c>
    </row>
    <row r="546" spans="1:13">
      <c r="A546" s="12">
        <v>211</v>
      </c>
      <c r="B546" s="12">
        <v>1</v>
      </c>
      <c r="C546" s="19" t="s">
        <v>24</v>
      </c>
      <c r="D546" s="12">
        <v>10</v>
      </c>
      <c r="E546" s="12">
        <v>18</v>
      </c>
      <c r="F546" s="12">
        <v>2</v>
      </c>
      <c r="G546" s="12">
        <v>45</v>
      </c>
      <c r="H546" s="25" t="s">
        <v>6</v>
      </c>
      <c r="I546" s="12">
        <f t="shared" si="40"/>
        <v>16</v>
      </c>
      <c r="J546" s="12">
        <f t="shared" si="41"/>
        <v>36</v>
      </c>
      <c r="K546" s="24">
        <f t="shared" si="42"/>
        <v>0.55555555555555558</v>
      </c>
      <c r="L546" s="24">
        <f t="shared" si="43"/>
        <v>0.8</v>
      </c>
      <c r="M546" s="12">
        <f t="shared" si="44"/>
        <v>20</v>
      </c>
    </row>
    <row r="547" spans="1:13">
      <c r="A547" s="12">
        <v>211</v>
      </c>
      <c r="B547" s="12">
        <v>1</v>
      </c>
      <c r="C547" s="19" t="s">
        <v>26</v>
      </c>
      <c r="D547" s="12">
        <v>15</v>
      </c>
      <c r="E547" s="12">
        <v>25</v>
      </c>
      <c r="F547" s="12">
        <v>2</v>
      </c>
      <c r="G547" s="12">
        <v>9</v>
      </c>
      <c r="H547" s="25" t="s">
        <v>6</v>
      </c>
      <c r="I547" s="12">
        <f t="shared" si="40"/>
        <v>20</v>
      </c>
      <c r="J547" s="12">
        <f t="shared" si="41"/>
        <v>50</v>
      </c>
      <c r="K547" s="24">
        <f t="shared" si="42"/>
        <v>0.6</v>
      </c>
      <c r="L547" s="24">
        <f t="shared" si="43"/>
        <v>0.66666666666666663</v>
      </c>
      <c r="M547" s="12">
        <f t="shared" si="44"/>
        <v>30</v>
      </c>
    </row>
    <row r="548" spans="1:13">
      <c r="A548" s="12">
        <v>211</v>
      </c>
      <c r="B548" s="12">
        <v>1</v>
      </c>
      <c r="C548" s="19" t="s">
        <v>21</v>
      </c>
      <c r="D548" s="12">
        <v>12</v>
      </c>
      <c r="E548" s="12">
        <v>20</v>
      </c>
      <c r="F548" s="12">
        <v>1</v>
      </c>
      <c r="G548" s="12">
        <v>27</v>
      </c>
      <c r="H548" s="25" t="s">
        <v>6</v>
      </c>
      <c r="I548" s="12">
        <f t="shared" si="40"/>
        <v>8</v>
      </c>
      <c r="J548" s="12">
        <f t="shared" si="41"/>
        <v>20</v>
      </c>
      <c r="K548" s="24">
        <f t="shared" si="42"/>
        <v>0.6</v>
      </c>
      <c r="L548" s="24">
        <f t="shared" si="43"/>
        <v>0.66666666666666663</v>
      </c>
      <c r="M548" s="12">
        <f t="shared" si="44"/>
        <v>12</v>
      </c>
    </row>
    <row r="549" spans="1:13">
      <c r="A549" s="12">
        <v>212</v>
      </c>
      <c r="B549" s="12">
        <v>14</v>
      </c>
      <c r="C549" s="19" t="s">
        <v>7</v>
      </c>
      <c r="D549" s="12">
        <v>18</v>
      </c>
      <c r="E549" s="12">
        <v>30</v>
      </c>
      <c r="F549" s="12">
        <v>3</v>
      </c>
      <c r="G549" s="12">
        <v>35</v>
      </c>
      <c r="H549" s="25" t="s">
        <v>8</v>
      </c>
      <c r="I549" s="12">
        <f t="shared" si="40"/>
        <v>36</v>
      </c>
      <c r="J549" s="12">
        <f t="shared" si="41"/>
        <v>90</v>
      </c>
      <c r="K549" s="24">
        <f t="shared" si="42"/>
        <v>0.6</v>
      </c>
      <c r="L549" s="24">
        <f t="shared" si="43"/>
        <v>0.66666666666666663</v>
      </c>
      <c r="M549" s="12">
        <f t="shared" si="44"/>
        <v>54</v>
      </c>
    </row>
    <row r="550" spans="1:13">
      <c r="A550" s="12">
        <v>212</v>
      </c>
      <c r="B550" s="12">
        <v>14</v>
      </c>
      <c r="C550" s="19" t="s">
        <v>25</v>
      </c>
      <c r="D550" s="12">
        <v>15</v>
      </c>
      <c r="E550" s="12">
        <v>26</v>
      </c>
      <c r="F550" s="12">
        <v>3</v>
      </c>
      <c r="G550" s="12">
        <v>43</v>
      </c>
      <c r="H550" s="25" t="s">
        <v>8</v>
      </c>
      <c r="I550" s="12">
        <f t="shared" si="40"/>
        <v>33</v>
      </c>
      <c r="J550" s="12">
        <f t="shared" si="41"/>
        <v>78</v>
      </c>
      <c r="K550" s="24">
        <f t="shared" si="42"/>
        <v>0.57692307692307687</v>
      </c>
      <c r="L550" s="24">
        <f t="shared" si="43"/>
        <v>0.73333333333333328</v>
      </c>
      <c r="M550" s="12">
        <f t="shared" si="44"/>
        <v>45</v>
      </c>
    </row>
    <row r="551" spans="1:13">
      <c r="A551" s="12">
        <v>212</v>
      </c>
      <c r="B551" s="12">
        <v>14</v>
      </c>
      <c r="C551" s="19" t="s">
        <v>23</v>
      </c>
      <c r="D551" s="12">
        <v>13</v>
      </c>
      <c r="E551" s="12">
        <v>21</v>
      </c>
      <c r="F551" s="12">
        <v>1</v>
      </c>
      <c r="G551" s="12">
        <v>31</v>
      </c>
      <c r="H551" s="25" t="s">
        <v>8</v>
      </c>
      <c r="I551" s="12">
        <f t="shared" si="40"/>
        <v>8</v>
      </c>
      <c r="J551" s="12">
        <f t="shared" si="41"/>
        <v>21</v>
      </c>
      <c r="K551" s="24">
        <f t="shared" si="42"/>
        <v>0.61904761904761907</v>
      </c>
      <c r="L551" s="24">
        <f t="shared" si="43"/>
        <v>0.61538461538461542</v>
      </c>
      <c r="M551" s="12">
        <f t="shared" si="44"/>
        <v>13</v>
      </c>
    </row>
    <row r="552" spans="1:13">
      <c r="A552" s="12">
        <v>212</v>
      </c>
      <c r="B552" s="12">
        <v>14</v>
      </c>
      <c r="C552" s="19" t="s">
        <v>15</v>
      </c>
      <c r="D552" s="12">
        <v>16</v>
      </c>
      <c r="E552" s="12">
        <v>28</v>
      </c>
      <c r="F552" s="12">
        <v>2</v>
      </c>
      <c r="G552" s="12">
        <v>55</v>
      </c>
      <c r="H552" s="25" t="s">
        <v>8</v>
      </c>
      <c r="I552" s="12">
        <f t="shared" si="40"/>
        <v>24</v>
      </c>
      <c r="J552" s="12">
        <f t="shared" si="41"/>
        <v>56</v>
      </c>
      <c r="K552" s="24">
        <f t="shared" si="42"/>
        <v>0.5714285714285714</v>
      </c>
      <c r="L552" s="24">
        <f t="shared" si="43"/>
        <v>0.75</v>
      </c>
      <c r="M552" s="12">
        <f t="shared" si="44"/>
        <v>32</v>
      </c>
    </row>
    <row r="553" spans="1:13">
      <c r="A553" s="12">
        <v>213</v>
      </c>
      <c r="B553" s="12">
        <v>13</v>
      </c>
      <c r="C553" s="19" t="s">
        <v>10</v>
      </c>
      <c r="D553" s="12">
        <v>16</v>
      </c>
      <c r="E553" s="12">
        <v>27</v>
      </c>
      <c r="F553" s="12">
        <v>1</v>
      </c>
      <c r="G553" s="12">
        <v>53</v>
      </c>
      <c r="H553" s="25" t="s">
        <v>6</v>
      </c>
      <c r="I553" s="12">
        <f t="shared" si="40"/>
        <v>11</v>
      </c>
      <c r="J553" s="12">
        <f t="shared" si="41"/>
        <v>27</v>
      </c>
      <c r="K553" s="24">
        <f t="shared" si="42"/>
        <v>0.59259259259259256</v>
      </c>
      <c r="L553" s="24">
        <f t="shared" si="43"/>
        <v>0.6875</v>
      </c>
      <c r="M553" s="12">
        <f t="shared" si="44"/>
        <v>16</v>
      </c>
    </row>
    <row r="554" spans="1:13">
      <c r="A554" s="12">
        <v>213</v>
      </c>
      <c r="B554" s="12">
        <v>13</v>
      </c>
      <c r="C554" s="19" t="s">
        <v>7</v>
      </c>
      <c r="D554" s="12">
        <v>18</v>
      </c>
      <c r="E554" s="12">
        <v>30</v>
      </c>
      <c r="F554" s="12">
        <v>2</v>
      </c>
      <c r="G554" s="12">
        <v>47</v>
      </c>
      <c r="H554" s="25" t="s">
        <v>8</v>
      </c>
      <c r="I554" s="12">
        <f t="shared" si="40"/>
        <v>24</v>
      </c>
      <c r="J554" s="12">
        <f t="shared" si="41"/>
        <v>60</v>
      </c>
      <c r="K554" s="24">
        <f t="shared" si="42"/>
        <v>0.6</v>
      </c>
      <c r="L554" s="24">
        <f t="shared" si="43"/>
        <v>0.66666666666666663</v>
      </c>
      <c r="M554" s="12">
        <f t="shared" si="44"/>
        <v>36</v>
      </c>
    </row>
    <row r="555" spans="1:13">
      <c r="A555" s="12">
        <v>214</v>
      </c>
      <c r="B555" s="12">
        <v>2</v>
      </c>
      <c r="C555" s="19" t="s">
        <v>20</v>
      </c>
      <c r="D555" s="12">
        <v>20</v>
      </c>
      <c r="E555" s="12">
        <v>34</v>
      </c>
      <c r="F555" s="12">
        <v>2</v>
      </c>
      <c r="G555" s="12">
        <v>14</v>
      </c>
      <c r="H555" s="25" t="s">
        <v>6</v>
      </c>
      <c r="I555" s="12">
        <f t="shared" si="40"/>
        <v>28</v>
      </c>
      <c r="J555" s="12">
        <f t="shared" si="41"/>
        <v>68</v>
      </c>
      <c r="K555" s="24">
        <f t="shared" si="42"/>
        <v>0.58823529411764708</v>
      </c>
      <c r="L555" s="24">
        <f t="shared" si="43"/>
        <v>0.7</v>
      </c>
      <c r="M555" s="12">
        <f t="shared" si="44"/>
        <v>40</v>
      </c>
    </row>
    <row r="556" spans="1:13">
      <c r="A556" s="12">
        <v>214</v>
      </c>
      <c r="B556" s="12">
        <v>2</v>
      </c>
      <c r="C556" s="19" t="s">
        <v>11</v>
      </c>
      <c r="D556" s="12">
        <v>25</v>
      </c>
      <c r="E556" s="12">
        <v>40</v>
      </c>
      <c r="F556" s="12">
        <v>3</v>
      </c>
      <c r="G556" s="12">
        <v>12</v>
      </c>
      <c r="H556" s="25" t="s">
        <v>8</v>
      </c>
      <c r="I556" s="12">
        <f t="shared" si="40"/>
        <v>45</v>
      </c>
      <c r="J556" s="12">
        <f t="shared" si="41"/>
        <v>120</v>
      </c>
      <c r="K556" s="24">
        <f t="shared" si="42"/>
        <v>0.625</v>
      </c>
      <c r="L556" s="24">
        <f t="shared" si="43"/>
        <v>0.6</v>
      </c>
      <c r="M556" s="12">
        <f t="shared" si="44"/>
        <v>75</v>
      </c>
    </row>
    <row r="557" spans="1:13">
      <c r="A557" s="12">
        <v>214</v>
      </c>
      <c r="B557" s="12">
        <v>2</v>
      </c>
      <c r="C557" s="19" t="s">
        <v>21</v>
      </c>
      <c r="D557" s="12">
        <v>12</v>
      </c>
      <c r="E557" s="12">
        <v>20</v>
      </c>
      <c r="F557" s="12">
        <v>2</v>
      </c>
      <c r="G557" s="12">
        <v>12</v>
      </c>
      <c r="H557" s="25" t="s">
        <v>8</v>
      </c>
      <c r="I557" s="12">
        <f t="shared" si="40"/>
        <v>16</v>
      </c>
      <c r="J557" s="12">
        <f t="shared" si="41"/>
        <v>40</v>
      </c>
      <c r="K557" s="24">
        <f t="shared" si="42"/>
        <v>0.6</v>
      </c>
      <c r="L557" s="24">
        <f t="shared" si="43"/>
        <v>0.66666666666666663</v>
      </c>
      <c r="M557" s="12">
        <f t="shared" si="44"/>
        <v>24</v>
      </c>
    </row>
    <row r="558" spans="1:13">
      <c r="A558" s="12">
        <v>215</v>
      </c>
      <c r="B558" s="12">
        <v>6</v>
      </c>
      <c r="C558" s="19" t="s">
        <v>20</v>
      </c>
      <c r="D558" s="12">
        <v>20</v>
      </c>
      <c r="E558" s="12">
        <v>34</v>
      </c>
      <c r="F558" s="12">
        <v>2</v>
      </c>
      <c r="G558" s="12">
        <v>12</v>
      </c>
      <c r="H558" s="25" t="s">
        <v>6</v>
      </c>
      <c r="I558" s="12">
        <f t="shared" si="40"/>
        <v>28</v>
      </c>
      <c r="J558" s="12">
        <f t="shared" si="41"/>
        <v>68</v>
      </c>
      <c r="K558" s="24">
        <f t="shared" si="42"/>
        <v>0.58823529411764708</v>
      </c>
      <c r="L558" s="24">
        <f t="shared" si="43"/>
        <v>0.7</v>
      </c>
      <c r="M558" s="12">
        <f t="shared" si="44"/>
        <v>40</v>
      </c>
    </row>
    <row r="559" spans="1:13">
      <c r="A559" s="12">
        <v>215</v>
      </c>
      <c r="B559" s="12">
        <v>6</v>
      </c>
      <c r="C559" s="19" t="s">
        <v>7</v>
      </c>
      <c r="D559" s="12">
        <v>18</v>
      </c>
      <c r="E559" s="12">
        <v>30</v>
      </c>
      <c r="F559" s="12">
        <v>3</v>
      </c>
      <c r="G559" s="12">
        <v>34</v>
      </c>
      <c r="H559" s="25" t="s">
        <v>6</v>
      </c>
      <c r="I559" s="12">
        <f t="shared" si="40"/>
        <v>36</v>
      </c>
      <c r="J559" s="12">
        <f t="shared" si="41"/>
        <v>90</v>
      </c>
      <c r="K559" s="24">
        <f t="shared" si="42"/>
        <v>0.6</v>
      </c>
      <c r="L559" s="24">
        <f t="shared" si="43"/>
        <v>0.66666666666666663</v>
      </c>
      <c r="M559" s="12">
        <f t="shared" si="44"/>
        <v>54</v>
      </c>
    </row>
    <row r="560" spans="1:13">
      <c r="A560" s="12">
        <v>216</v>
      </c>
      <c r="B560" s="12">
        <v>17</v>
      </c>
      <c r="C560" s="19" t="s">
        <v>26</v>
      </c>
      <c r="D560" s="12">
        <v>15</v>
      </c>
      <c r="E560" s="12">
        <v>25</v>
      </c>
      <c r="F560" s="12">
        <v>1</v>
      </c>
      <c r="G560" s="12">
        <v>42</v>
      </c>
      <c r="H560" s="25" t="s">
        <v>6</v>
      </c>
      <c r="I560" s="12">
        <f t="shared" si="40"/>
        <v>10</v>
      </c>
      <c r="J560" s="12">
        <f t="shared" si="41"/>
        <v>25</v>
      </c>
      <c r="K560" s="24">
        <f t="shared" si="42"/>
        <v>0.6</v>
      </c>
      <c r="L560" s="24">
        <f t="shared" si="43"/>
        <v>0.66666666666666663</v>
      </c>
      <c r="M560" s="12">
        <f t="shared" si="44"/>
        <v>15</v>
      </c>
    </row>
    <row r="561" spans="1:13">
      <c r="A561" s="12">
        <v>216</v>
      </c>
      <c r="B561" s="12">
        <v>17</v>
      </c>
      <c r="C561" s="19" t="s">
        <v>23</v>
      </c>
      <c r="D561" s="12">
        <v>13</v>
      </c>
      <c r="E561" s="12">
        <v>21</v>
      </c>
      <c r="F561" s="12">
        <v>3</v>
      </c>
      <c r="G561" s="12">
        <v>36</v>
      </c>
      <c r="H561" s="25" t="s">
        <v>6</v>
      </c>
      <c r="I561" s="12">
        <f t="shared" si="40"/>
        <v>24</v>
      </c>
      <c r="J561" s="12">
        <f t="shared" si="41"/>
        <v>63</v>
      </c>
      <c r="K561" s="24">
        <f t="shared" si="42"/>
        <v>0.61904761904761907</v>
      </c>
      <c r="L561" s="24">
        <f t="shared" si="43"/>
        <v>0.61538461538461542</v>
      </c>
      <c r="M561" s="12">
        <f t="shared" si="44"/>
        <v>39</v>
      </c>
    </row>
    <row r="562" spans="1:13">
      <c r="A562" s="12">
        <v>216</v>
      </c>
      <c r="B562" s="12">
        <v>17</v>
      </c>
      <c r="C562" s="19" t="s">
        <v>10</v>
      </c>
      <c r="D562" s="12">
        <v>16</v>
      </c>
      <c r="E562" s="12">
        <v>27</v>
      </c>
      <c r="F562" s="12">
        <v>2</v>
      </c>
      <c r="G562" s="12">
        <v>42</v>
      </c>
      <c r="H562" s="25" t="s">
        <v>6</v>
      </c>
      <c r="I562" s="12">
        <f t="shared" si="40"/>
        <v>22</v>
      </c>
      <c r="J562" s="12">
        <f t="shared" si="41"/>
        <v>54</v>
      </c>
      <c r="K562" s="24">
        <f t="shared" si="42"/>
        <v>0.59259259259259256</v>
      </c>
      <c r="L562" s="24">
        <f t="shared" si="43"/>
        <v>0.6875</v>
      </c>
      <c r="M562" s="12">
        <f t="shared" si="44"/>
        <v>32</v>
      </c>
    </row>
    <row r="563" spans="1:13">
      <c r="A563" s="12">
        <v>217</v>
      </c>
      <c r="B563" s="12">
        <v>1</v>
      </c>
      <c r="C563" s="19" t="s">
        <v>18</v>
      </c>
      <c r="D563" s="12">
        <v>19</v>
      </c>
      <c r="E563" s="12">
        <v>32</v>
      </c>
      <c r="F563" s="12">
        <v>3</v>
      </c>
      <c r="G563" s="12">
        <v>13</v>
      </c>
      <c r="H563" s="25" t="s">
        <v>8</v>
      </c>
      <c r="I563" s="12">
        <f t="shared" si="40"/>
        <v>39</v>
      </c>
      <c r="J563" s="12">
        <f t="shared" si="41"/>
        <v>96</v>
      </c>
      <c r="K563" s="24">
        <f t="shared" si="42"/>
        <v>0.59375</v>
      </c>
      <c r="L563" s="24">
        <f t="shared" si="43"/>
        <v>0.68421052631578949</v>
      </c>
      <c r="M563" s="12">
        <f t="shared" si="44"/>
        <v>57</v>
      </c>
    </row>
    <row r="564" spans="1:13">
      <c r="A564" s="12">
        <v>218</v>
      </c>
      <c r="B564" s="12">
        <v>13</v>
      </c>
      <c r="C564" s="19" t="s">
        <v>16</v>
      </c>
      <c r="D564" s="12">
        <v>11</v>
      </c>
      <c r="E564" s="12">
        <v>19</v>
      </c>
      <c r="F564" s="12">
        <v>3</v>
      </c>
      <c r="G564" s="12">
        <v>24</v>
      </c>
      <c r="H564" s="25" t="s">
        <v>8</v>
      </c>
      <c r="I564" s="12">
        <f t="shared" si="40"/>
        <v>24</v>
      </c>
      <c r="J564" s="12">
        <f t="shared" si="41"/>
        <v>57</v>
      </c>
      <c r="K564" s="24">
        <f t="shared" si="42"/>
        <v>0.57894736842105265</v>
      </c>
      <c r="L564" s="24">
        <f t="shared" si="43"/>
        <v>0.72727272727272729</v>
      </c>
      <c r="M564" s="12">
        <f t="shared" si="44"/>
        <v>33</v>
      </c>
    </row>
    <row r="565" spans="1:13">
      <c r="A565" s="12">
        <v>218</v>
      </c>
      <c r="B565" s="12">
        <v>13</v>
      </c>
      <c r="C565" s="19" t="s">
        <v>10</v>
      </c>
      <c r="D565" s="12">
        <v>16</v>
      </c>
      <c r="E565" s="12">
        <v>27</v>
      </c>
      <c r="F565" s="12">
        <v>3</v>
      </c>
      <c r="G565" s="12">
        <v>16</v>
      </c>
      <c r="H565" s="25" t="s">
        <v>6</v>
      </c>
      <c r="I565" s="12">
        <f t="shared" si="40"/>
        <v>33</v>
      </c>
      <c r="J565" s="12">
        <f t="shared" si="41"/>
        <v>81</v>
      </c>
      <c r="K565" s="24">
        <f t="shared" si="42"/>
        <v>0.59259259259259256</v>
      </c>
      <c r="L565" s="24">
        <f t="shared" si="43"/>
        <v>0.6875</v>
      </c>
      <c r="M565" s="12">
        <f t="shared" si="44"/>
        <v>48</v>
      </c>
    </row>
    <row r="566" spans="1:13">
      <c r="A566" s="12">
        <v>218</v>
      </c>
      <c r="B566" s="12">
        <v>13</v>
      </c>
      <c r="C566" s="19" t="s">
        <v>22</v>
      </c>
      <c r="D566" s="12">
        <v>14</v>
      </c>
      <c r="E566" s="12">
        <v>23</v>
      </c>
      <c r="F566" s="12">
        <v>2</v>
      </c>
      <c r="G566" s="12">
        <v>6</v>
      </c>
      <c r="H566" s="25" t="s">
        <v>6</v>
      </c>
      <c r="I566" s="12">
        <f t="shared" si="40"/>
        <v>18</v>
      </c>
      <c r="J566" s="12">
        <f t="shared" si="41"/>
        <v>46</v>
      </c>
      <c r="K566" s="24">
        <f t="shared" si="42"/>
        <v>0.60869565217391308</v>
      </c>
      <c r="L566" s="24">
        <f t="shared" si="43"/>
        <v>0.6428571428571429</v>
      </c>
      <c r="M566" s="12">
        <f t="shared" si="44"/>
        <v>28</v>
      </c>
    </row>
    <row r="567" spans="1:13">
      <c r="A567" s="12">
        <v>219</v>
      </c>
      <c r="B567" s="12">
        <v>1</v>
      </c>
      <c r="C567" s="19" t="s">
        <v>22</v>
      </c>
      <c r="D567" s="12">
        <v>14</v>
      </c>
      <c r="E567" s="12">
        <v>23</v>
      </c>
      <c r="F567" s="12">
        <v>2</v>
      </c>
      <c r="G567" s="12">
        <v>12</v>
      </c>
      <c r="H567" s="25" t="s">
        <v>6</v>
      </c>
      <c r="I567" s="12">
        <f t="shared" si="40"/>
        <v>18</v>
      </c>
      <c r="J567" s="12">
        <f t="shared" si="41"/>
        <v>46</v>
      </c>
      <c r="K567" s="24">
        <f t="shared" si="42"/>
        <v>0.60869565217391308</v>
      </c>
      <c r="L567" s="24">
        <f t="shared" si="43"/>
        <v>0.6428571428571429</v>
      </c>
      <c r="M567" s="12">
        <f t="shared" si="44"/>
        <v>28</v>
      </c>
    </row>
    <row r="568" spans="1:13">
      <c r="A568" s="12">
        <v>219</v>
      </c>
      <c r="B568" s="12">
        <v>1</v>
      </c>
      <c r="C568" s="19" t="s">
        <v>9</v>
      </c>
      <c r="D568" s="12">
        <v>19</v>
      </c>
      <c r="E568" s="12">
        <v>31</v>
      </c>
      <c r="F568" s="12">
        <v>3</v>
      </c>
      <c r="G568" s="12">
        <v>11</v>
      </c>
      <c r="H568" s="25" t="s">
        <v>8</v>
      </c>
      <c r="I568" s="12">
        <f t="shared" si="40"/>
        <v>36</v>
      </c>
      <c r="J568" s="12">
        <f t="shared" si="41"/>
        <v>93</v>
      </c>
      <c r="K568" s="24">
        <f t="shared" si="42"/>
        <v>0.61290322580645162</v>
      </c>
      <c r="L568" s="24">
        <f t="shared" si="43"/>
        <v>0.63157894736842102</v>
      </c>
      <c r="M568" s="12">
        <f t="shared" si="44"/>
        <v>57</v>
      </c>
    </row>
    <row r="569" spans="1:13">
      <c r="A569" s="12">
        <v>220</v>
      </c>
      <c r="B569" s="12">
        <v>15</v>
      </c>
      <c r="C569" s="19" t="s">
        <v>5</v>
      </c>
      <c r="D569" s="12">
        <v>14</v>
      </c>
      <c r="E569" s="12">
        <v>24</v>
      </c>
      <c r="F569" s="12">
        <v>1</v>
      </c>
      <c r="G569" s="12">
        <v>13</v>
      </c>
      <c r="H569" s="25" t="s">
        <v>6</v>
      </c>
      <c r="I569" s="12">
        <f t="shared" si="40"/>
        <v>10</v>
      </c>
      <c r="J569" s="12">
        <f t="shared" si="41"/>
        <v>24</v>
      </c>
      <c r="K569" s="24">
        <f t="shared" si="42"/>
        <v>0.58333333333333337</v>
      </c>
      <c r="L569" s="24">
        <f t="shared" si="43"/>
        <v>0.7142857142857143</v>
      </c>
      <c r="M569" s="12">
        <f t="shared" si="44"/>
        <v>14</v>
      </c>
    </row>
    <row r="570" spans="1:13">
      <c r="A570" s="12">
        <v>221</v>
      </c>
      <c r="B570" s="12">
        <v>16</v>
      </c>
      <c r="C570" s="19" t="s">
        <v>18</v>
      </c>
      <c r="D570" s="12">
        <v>19</v>
      </c>
      <c r="E570" s="12">
        <v>32</v>
      </c>
      <c r="F570" s="12">
        <v>3</v>
      </c>
      <c r="G570" s="12">
        <v>29</v>
      </c>
      <c r="H570" s="25" t="s">
        <v>6</v>
      </c>
      <c r="I570" s="12">
        <f t="shared" si="40"/>
        <v>39</v>
      </c>
      <c r="J570" s="12">
        <f t="shared" si="41"/>
        <v>96</v>
      </c>
      <c r="K570" s="24">
        <f t="shared" si="42"/>
        <v>0.59375</v>
      </c>
      <c r="L570" s="24">
        <f t="shared" si="43"/>
        <v>0.68421052631578949</v>
      </c>
      <c r="M570" s="12">
        <f t="shared" si="44"/>
        <v>57</v>
      </c>
    </row>
    <row r="571" spans="1:13">
      <c r="A571" s="12">
        <v>221</v>
      </c>
      <c r="B571" s="12">
        <v>16</v>
      </c>
      <c r="C571" s="19" t="s">
        <v>20</v>
      </c>
      <c r="D571" s="12">
        <v>20</v>
      </c>
      <c r="E571" s="12">
        <v>34</v>
      </c>
      <c r="F571" s="12">
        <v>2</v>
      </c>
      <c r="G571" s="12">
        <v>54</v>
      </c>
      <c r="H571" s="25" t="s">
        <v>8</v>
      </c>
      <c r="I571" s="12">
        <f t="shared" si="40"/>
        <v>28</v>
      </c>
      <c r="J571" s="12">
        <f t="shared" si="41"/>
        <v>68</v>
      </c>
      <c r="K571" s="24">
        <f t="shared" si="42"/>
        <v>0.58823529411764708</v>
      </c>
      <c r="L571" s="24">
        <f t="shared" si="43"/>
        <v>0.7</v>
      </c>
      <c r="M571" s="12">
        <f t="shared" si="44"/>
        <v>40</v>
      </c>
    </row>
    <row r="572" spans="1:13">
      <c r="A572" s="12">
        <v>221</v>
      </c>
      <c r="B572" s="12">
        <v>16</v>
      </c>
      <c r="C572" s="19" t="s">
        <v>13</v>
      </c>
      <c r="D572" s="12">
        <v>17</v>
      </c>
      <c r="E572" s="12">
        <v>29</v>
      </c>
      <c r="F572" s="12">
        <v>1</v>
      </c>
      <c r="G572" s="12">
        <v>25</v>
      </c>
      <c r="H572" s="25" t="s">
        <v>6</v>
      </c>
      <c r="I572" s="12">
        <f t="shared" si="40"/>
        <v>12</v>
      </c>
      <c r="J572" s="12">
        <f t="shared" si="41"/>
        <v>29</v>
      </c>
      <c r="K572" s="24">
        <f t="shared" si="42"/>
        <v>0.58620689655172409</v>
      </c>
      <c r="L572" s="24">
        <f t="shared" si="43"/>
        <v>0.70588235294117652</v>
      </c>
      <c r="M572" s="12">
        <f t="shared" si="44"/>
        <v>17</v>
      </c>
    </row>
    <row r="573" spans="1:13">
      <c r="A573" s="12">
        <v>222</v>
      </c>
      <c r="B573" s="12">
        <v>3</v>
      </c>
      <c r="C573" s="19" t="s">
        <v>22</v>
      </c>
      <c r="D573" s="12">
        <v>14</v>
      </c>
      <c r="E573" s="12">
        <v>23</v>
      </c>
      <c r="F573" s="12">
        <v>3</v>
      </c>
      <c r="G573" s="12">
        <v>29</v>
      </c>
      <c r="H573" s="25" t="s">
        <v>6</v>
      </c>
      <c r="I573" s="12">
        <f t="shared" si="40"/>
        <v>27</v>
      </c>
      <c r="J573" s="12">
        <f t="shared" si="41"/>
        <v>69</v>
      </c>
      <c r="K573" s="24">
        <f t="shared" si="42"/>
        <v>0.60869565217391308</v>
      </c>
      <c r="L573" s="24">
        <f t="shared" si="43"/>
        <v>0.6428571428571429</v>
      </c>
      <c r="M573" s="12">
        <f t="shared" si="44"/>
        <v>42</v>
      </c>
    </row>
    <row r="574" spans="1:13">
      <c r="A574" s="12">
        <v>222</v>
      </c>
      <c r="B574" s="12">
        <v>3</v>
      </c>
      <c r="C574" s="19" t="s">
        <v>15</v>
      </c>
      <c r="D574" s="12">
        <v>16</v>
      </c>
      <c r="E574" s="12">
        <v>28</v>
      </c>
      <c r="F574" s="12">
        <v>1</v>
      </c>
      <c r="G574" s="12">
        <v>56</v>
      </c>
      <c r="H574" s="25" t="s">
        <v>6</v>
      </c>
      <c r="I574" s="12">
        <f t="shared" si="40"/>
        <v>12</v>
      </c>
      <c r="J574" s="12">
        <f t="shared" si="41"/>
        <v>28</v>
      </c>
      <c r="K574" s="24">
        <f t="shared" si="42"/>
        <v>0.5714285714285714</v>
      </c>
      <c r="L574" s="24">
        <f t="shared" si="43"/>
        <v>0.75</v>
      </c>
      <c r="M574" s="12">
        <f t="shared" si="44"/>
        <v>16</v>
      </c>
    </row>
    <row r="575" spans="1:13">
      <c r="A575" s="12">
        <v>223</v>
      </c>
      <c r="B575" s="12">
        <v>19</v>
      </c>
      <c r="C575" s="19" t="s">
        <v>18</v>
      </c>
      <c r="D575" s="12">
        <v>19</v>
      </c>
      <c r="E575" s="12">
        <v>32</v>
      </c>
      <c r="F575" s="12">
        <v>1</v>
      </c>
      <c r="G575" s="12">
        <v>53</v>
      </c>
      <c r="H575" s="25" t="s">
        <v>6</v>
      </c>
      <c r="I575" s="12">
        <f t="shared" si="40"/>
        <v>13</v>
      </c>
      <c r="J575" s="12">
        <f t="shared" si="41"/>
        <v>32</v>
      </c>
      <c r="K575" s="24">
        <f t="shared" si="42"/>
        <v>0.59375</v>
      </c>
      <c r="L575" s="24">
        <f t="shared" si="43"/>
        <v>0.68421052631578949</v>
      </c>
      <c r="M575" s="12">
        <f t="shared" si="44"/>
        <v>19</v>
      </c>
    </row>
    <row r="576" spans="1:13">
      <c r="A576" s="12">
        <v>224</v>
      </c>
      <c r="B576" s="12">
        <v>7</v>
      </c>
      <c r="C576" s="19" t="s">
        <v>25</v>
      </c>
      <c r="D576" s="12">
        <v>15</v>
      </c>
      <c r="E576" s="12">
        <v>26</v>
      </c>
      <c r="F576" s="12">
        <v>2</v>
      </c>
      <c r="G576" s="12">
        <v>20</v>
      </c>
      <c r="H576" s="25" t="s">
        <v>6</v>
      </c>
      <c r="I576" s="12">
        <f t="shared" si="40"/>
        <v>22</v>
      </c>
      <c r="J576" s="12">
        <f t="shared" si="41"/>
        <v>52</v>
      </c>
      <c r="K576" s="24">
        <f t="shared" si="42"/>
        <v>0.57692307692307687</v>
      </c>
      <c r="L576" s="24">
        <f t="shared" si="43"/>
        <v>0.73333333333333328</v>
      </c>
      <c r="M576" s="12">
        <f t="shared" si="44"/>
        <v>30</v>
      </c>
    </row>
    <row r="577" spans="1:13">
      <c r="A577" s="12">
        <v>225</v>
      </c>
      <c r="B577" s="12">
        <v>19</v>
      </c>
      <c r="C577" s="19" t="s">
        <v>14</v>
      </c>
      <c r="D577" s="12">
        <v>20</v>
      </c>
      <c r="E577" s="12">
        <v>33</v>
      </c>
      <c r="F577" s="12">
        <v>3</v>
      </c>
      <c r="G577" s="12">
        <v>56</v>
      </c>
      <c r="H577" s="25" t="s">
        <v>8</v>
      </c>
      <c r="I577" s="12">
        <f t="shared" si="40"/>
        <v>39</v>
      </c>
      <c r="J577" s="12">
        <f t="shared" si="41"/>
        <v>99</v>
      </c>
      <c r="K577" s="24">
        <f t="shared" si="42"/>
        <v>0.60606060606060608</v>
      </c>
      <c r="L577" s="24">
        <f t="shared" si="43"/>
        <v>0.65</v>
      </c>
      <c r="M577" s="12">
        <f t="shared" si="44"/>
        <v>60</v>
      </c>
    </row>
    <row r="578" spans="1:13">
      <c r="A578" s="12">
        <v>225</v>
      </c>
      <c r="B578" s="12">
        <v>19</v>
      </c>
      <c r="C578" s="19" t="s">
        <v>22</v>
      </c>
      <c r="D578" s="12">
        <v>14</v>
      </c>
      <c r="E578" s="12">
        <v>23</v>
      </c>
      <c r="F578" s="12">
        <v>3</v>
      </c>
      <c r="G578" s="12">
        <v>38</v>
      </c>
      <c r="H578" s="25" t="s">
        <v>8</v>
      </c>
      <c r="I578" s="12">
        <f t="shared" si="40"/>
        <v>27</v>
      </c>
      <c r="J578" s="12">
        <f t="shared" si="41"/>
        <v>69</v>
      </c>
      <c r="K578" s="24">
        <f t="shared" si="42"/>
        <v>0.60869565217391308</v>
      </c>
      <c r="L578" s="24">
        <f t="shared" si="43"/>
        <v>0.6428571428571429</v>
      </c>
      <c r="M578" s="12">
        <f t="shared" si="44"/>
        <v>42</v>
      </c>
    </row>
    <row r="579" spans="1:13">
      <c r="A579" s="12">
        <v>226</v>
      </c>
      <c r="B579" s="12">
        <v>7</v>
      </c>
      <c r="C579" s="19" t="s">
        <v>21</v>
      </c>
      <c r="D579" s="12">
        <v>12</v>
      </c>
      <c r="E579" s="12">
        <v>20</v>
      </c>
      <c r="F579" s="12">
        <v>2</v>
      </c>
      <c r="G579" s="12">
        <v>7</v>
      </c>
      <c r="H579" s="25" t="s">
        <v>6</v>
      </c>
      <c r="I579" s="12">
        <f t="shared" ref="I579:I642" si="45">(E579-D579)*F579</f>
        <v>16</v>
      </c>
      <c r="J579" s="12">
        <f t="shared" ref="J579:J642" si="46">F579*E579</f>
        <v>40</v>
      </c>
      <c r="K579" s="24">
        <f t="shared" ref="K579:K642" si="47">(J579-I579)/J579</f>
        <v>0.6</v>
      </c>
      <c r="L579" s="24">
        <f t="shared" ref="L579:L642" si="48">I579/((D579*F579))</f>
        <v>0.66666666666666663</v>
      </c>
      <c r="M579" s="12">
        <f t="shared" ref="M579:M642" si="49">D579*F579</f>
        <v>24</v>
      </c>
    </row>
    <row r="580" spans="1:13">
      <c r="A580" s="12">
        <v>226</v>
      </c>
      <c r="B580" s="12">
        <v>7</v>
      </c>
      <c r="C580" s="19" t="s">
        <v>23</v>
      </c>
      <c r="D580" s="12">
        <v>13</v>
      </c>
      <c r="E580" s="12">
        <v>21</v>
      </c>
      <c r="F580" s="12">
        <v>1</v>
      </c>
      <c r="G580" s="12">
        <v>29</v>
      </c>
      <c r="H580" s="25" t="s">
        <v>8</v>
      </c>
      <c r="I580" s="12">
        <f t="shared" si="45"/>
        <v>8</v>
      </c>
      <c r="J580" s="12">
        <f t="shared" si="46"/>
        <v>21</v>
      </c>
      <c r="K580" s="24">
        <f t="shared" si="47"/>
        <v>0.61904761904761907</v>
      </c>
      <c r="L580" s="24">
        <f t="shared" si="48"/>
        <v>0.61538461538461542</v>
      </c>
      <c r="M580" s="12">
        <f t="shared" si="49"/>
        <v>13</v>
      </c>
    </row>
    <row r="581" spans="1:13">
      <c r="A581" s="12">
        <v>226</v>
      </c>
      <c r="B581" s="12">
        <v>7</v>
      </c>
      <c r="C581" s="19" t="s">
        <v>10</v>
      </c>
      <c r="D581" s="12">
        <v>16</v>
      </c>
      <c r="E581" s="12">
        <v>27</v>
      </c>
      <c r="F581" s="12">
        <v>3</v>
      </c>
      <c r="G581" s="12">
        <v>56</v>
      </c>
      <c r="H581" s="25" t="s">
        <v>6</v>
      </c>
      <c r="I581" s="12">
        <f t="shared" si="45"/>
        <v>33</v>
      </c>
      <c r="J581" s="12">
        <f t="shared" si="46"/>
        <v>81</v>
      </c>
      <c r="K581" s="24">
        <f t="shared" si="47"/>
        <v>0.59259259259259256</v>
      </c>
      <c r="L581" s="24">
        <f t="shared" si="48"/>
        <v>0.6875</v>
      </c>
      <c r="M581" s="12">
        <f t="shared" si="49"/>
        <v>48</v>
      </c>
    </row>
    <row r="582" spans="1:13">
      <c r="A582" s="12">
        <v>226</v>
      </c>
      <c r="B582" s="12">
        <v>7</v>
      </c>
      <c r="C582" s="19" t="s">
        <v>13</v>
      </c>
      <c r="D582" s="12">
        <v>17</v>
      </c>
      <c r="E582" s="12">
        <v>29</v>
      </c>
      <c r="F582" s="12">
        <v>1</v>
      </c>
      <c r="G582" s="12">
        <v>54</v>
      </c>
      <c r="H582" s="25" t="s">
        <v>8</v>
      </c>
      <c r="I582" s="12">
        <f t="shared" si="45"/>
        <v>12</v>
      </c>
      <c r="J582" s="12">
        <f t="shared" si="46"/>
        <v>29</v>
      </c>
      <c r="K582" s="24">
        <f t="shared" si="47"/>
        <v>0.58620689655172409</v>
      </c>
      <c r="L582" s="24">
        <f t="shared" si="48"/>
        <v>0.70588235294117652</v>
      </c>
      <c r="M582" s="12">
        <f t="shared" si="49"/>
        <v>17</v>
      </c>
    </row>
    <row r="583" spans="1:13">
      <c r="A583" s="12">
        <v>227</v>
      </c>
      <c r="B583" s="12">
        <v>17</v>
      </c>
      <c r="C583" s="19" t="s">
        <v>5</v>
      </c>
      <c r="D583" s="12">
        <v>14</v>
      </c>
      <c r="E583" s="12">
        <v>24</v>
      </c>
      <c r="F583" s="12">
        <v>1</v>
      </c>
      <c r="G583" s="12">
        <v>58</v>
      </c>
      <c r="H583" s="25" t="s">
        <v>6</v>
      </c>
      <c r="I583" s="12">
        <f t="shared" si="45"/>
        <v>10</v>
      </c>
      <c r="J583" s="12">
        <f t="shared" si="46"/>
        <v>24</v>
      </c>
      <c r="K583" s="24">
        <f t="shared" si="47"/>
        <v>0.58333333333333337</v>
      </c>
      <c r="L583" s="24">
        <f t="shared" si="48"/>
        <v>0.7142857142857143</v>
      </c>
      <c r="M583" s="12">
        <f t="shared" si="49"/>
        <v>14</v>
      </c>
    </row>
    <row r="584" spans="1:13">
      <c r="A584" s="12">
        <v>227</v>
      </c>
      <c r="B584" s="12">
        <v>17</v>
      </c>
      <c r="C584" s="19" t="s">
        <v>9</v>
      </c>
      <c r="D584" s="12">
        <v>19</v>
      </c>
      <c r="E584" s="12">
        <v>31</v>
      </c>
      <c r="F584" s="12">
        <v>3</v>
      </c>
      <c r="G584" s="12">
        <v>15</v>
      </c>
      <c r="H584" s="25" t="s">
        <v>8</v>
      </c>
      <c r="I584" s="12">
        <f t="shared" si="45"/>
        <v>36</v>
      </c>
      <c r="J584" s="12">
        <f t="shared" si="46"/>
        <v>93</v>
      </c>
      <c r="K584" s="24">
        <f t="shared" si="47"/>
        <v>0.61290322580645162</v>
      </c>
      <c r="L584" s="24">
        <f t="shared" si="48"/>
        <v>0.63157894736842102</v>
      </c>
      <c r="M584" s="12">
        <f t="shared" si="49"/>
        <v>57</v>
      </c>
    </row>
    <row r="585" spans="1:13">
      <c r="A585" s="12">
        <v>227</v>
      </c>
      <c r="B585" s="12">
        <v>17</v>
      </c>
      <c r="C585" s="19" t="s">
        <v>15</v>
      </c>
      <c r="D585" s="12">
        <v>16</v>
      </c>
      <c r="E585" s="12">
        <v>28</v>
      </c>
      <c r="F585" s="12">
        <v>1</v>
      </c>
      <c r="G585" s="12">
        <v>13</v>
      </c>
      <c r="H585" s="25" t="s">
        <v>6</v>
      </c>
      <c r="I585" s="12">
        <f t="shared" si="45"/>
        <v>12</v>
      </c>
      <c r="J585" s="12">
        <f t="shared" si="46"/>
        <v>28</v>
      </c>
      <c r="K585" s="24">
        <f t="shared" si="47"/>
        <v>0.5714285714285714</v>
      </c>
      <c r="L585" s="24">
        <f t="shared" si="48"/>
        <v>0.75</v>
      </c>
      <c r="M585" s="12">
        <f t="shared" si="49"/>
        <v>16</v>
      </c>
    </row>
    <row r="586" spans="1:13">
      <c r="A586" s="12">
        <v>227</v>
      </c>
      <c r="B586" s="12">
        <v>17</v>
      </c>
      <c r="C586" s="19" t="s">
        <v>14</v>
      </c>
      <c r="D586" s="12">
        <v>20</v>
      </c>
      <c r="E586" s="12">
        <v>33</v>
      </c>
      <c r="F586" s="12">
        <v>2</v>
      </c>
      <c r="G586" s="12">
        <v>33</v>
      </c>
      <c r="H586" s="25" t="s">
        <v>6</v>
      </c>
      <c r="I586" s="12">
        <f t="shared" si="45"/>
        <v>26</v>
      </c>
      <c r="J586" s="12">
        <f t="shared" si="46"/>
        <v>66</v>
      </c>
      <c r="K586" s="24">
        <f t="shared" si="47"/>
        <v>0.60606060606060608</v>
      </c>
      <c r="L586" s="24">
        <f t="shared" si="48"/>
        <v>0.65</v>
      </c>
      <c r="M586" s="12">
        <f t="shared" si="49"/>
        <v>40</v>
      </c>
    </row>
    <row r="587" spans="1:13">
      <c r="A587" s="12">
        <v>228</v>
      </c>
      <c r="B587" s="12">
        <v>16</v>
      </c>
      <c r="C587" s="19" t="s">
        <v>22</v>
      </c>
      <c r="D587" s="12">
        <v>14</v>
      </c>
      <c r="E587" s="12">
        <v>23</v>
      </c>
      <c r="F587" s="12">
        <v>3</v>
      </c>
      <c r="G587" s="12">
        <v>35</v>
      </c>
      <c r="H587" s="25" t="s">
        <v>6</v>
      </c>
      <c r="I587" s="12">
        <f t="shared" si="45"/>
        <v>27</v>
      </c>
      <c r="J587" s="12">
        <f t="shared" si="46"/>
        <v>69</v>
      </c>
      <c r="K587" s="24">
        <f t="shared" si="47"/>
        <v>0.60869565217391308</v>
      </c>
      <c r="L587" s="24">
        <f t="shared" si="48"/>
        <v>0.6428571428571429</v>
      </c>
      <c r="M587" s="12">
        <f t="shared" si="49"/>
        <v>42</v>
      </c>
    </row>
    <row r="588" spans="1:13">
      <c r="A588" s="12">
        <v>229</v>
      </c>
      <c r="B588" s="12">
        <v>14</v>
      </c>
      <c r="C588" s="19" t="s">
        <v>26</v>
      </c>
      <c r="D588" s="12">
        <v>15</v>
      </c>
      <c r="E588" s="12">
        <v>25</v>
      </c>
      <c r="F588" s="12">
        <v>1</v>
      </c>
      <c r="G588" s="12">
        <v>28</v>
      </c>
      <c r="H588" s="25" t="s">
        <v>8</v>
      </c>
      <c r="I588" s="12">
        <f t="shared" si="45"/>
        <v>10</v>
      </c>
      <c r="J588" s="12">
        <f t="shared" si="46"/>
        <v>25</v>
      </c>
      <c r="K588" s="24">
        <f t="shared" si="47"/>
        <v>0.6</v>
      </c>
      <c r="L588" s="24">
        <f t="shared" si="48"/>
        <v>0.66666666666666663</v>
      </c>
      <c r="M588" s="12">
        <f t="shared" si="49"/>
        <v>15</v>
      </c>
    </row>
    <row r="589" spans="1:13">
      <c r="A589" s="12">
        <v>229</v>
      </c>
      <c r="B589" s="12">
        <v>14</v>
      </c>
      <c r="C589" s="19" t="s">
        <v>17</v>
      </c>
      <c r="D589" s="12">
        <v>21</v>
      </c>
      <c r="E589" s="12">
        <v>35</v>
      </c>
      <c r="F589" s="12">
        <v>1</v>
      </c>
      <c r="G589" s="12">
        <v>43</v>
      </c>
      <c r="H589" s="25" t="s">
        <v>6</v>
      </c>
      <c r="I589" s="12">
        <f t="shared" si="45"/>
        <v>14</v>
      </c>
      <c r="J589" s="12">
        <f t="shared" si="46"/>
        <v>35</v>
      </c>
      <c r="K589" s="24">
        <f t="shared" si="47"/>
        <v>0.6</v>
      </c>
      <c r="L589" s="24">
        <f t="shared" si="48"/>
        <v>0.66666666666666663</v>
      </c>
      <c r="M589" s="12">
        <f t="shared" si="49"/>
        <v>21</v>
      </c>
    </row>
    <row r="590" spans="1:13">
      <c r="A590" s="12">
        <v>229</v>
      </c>
      <c r="B590" s="12">
        <v>14</v>
      </c>
      <c r="C590" s="19" t="s">
        <v>12</v>
      </c>
      <c r="D590" s="12">
        <v>22</v>
      </c>
      <c r="E590" s="12">
        <v>36</v>
      </c>
      <c r="F590" s="12">
        <v>1</v>
      </c>
      <c r="G590" s="12">
        <v>19</v>
      </c>
      <c r="H590" s="25" t="s">
        <v>8</v>
      </c>
      <c r="I590" s="12">
        <f t="shared" si="45"/>
        <v>14</v>
      </c>
      <c r="J590" s="12">
        <f t="shared" si="46"/>
        <v>36</v>
      </c>
      <c r="K590" s="24">
        <f t="shared" si="47"/>
        <v>0.61111111111111116</v>
      </c>
      <c r="L590" s="24">
        <f t="shared" si="48"/>
        <v>0.63636363636363635</v>
      </c>
      <c r="M590" s="12">
        <f t="shared" si="49"/>
        <v>22</v>
      </c>
    </row>
    <row r="591" spans="1:13">
      <c r="A591" s="12">
        <v>229</v>
      </c>
      <c r="B591" s="12">
        <v>14</v>
      </c>
      <c r="C591" s="19" t="s">
        <v>15</v>
      </c>
      <c r="D591" s="12">
        <v>16</v>
      </c>
      <c r="E591" s="12">
        <v>28</v>
      </c>
      <c r="F591" s="12">
        <v>1</v>
      </c>
      <c r="G591" s="12">
        <v>27</v>
      </c>
      <c r="H591" s="25" t="s">
        <v>8</v>
      </c>
      <c r="I591" s="12">
        <f t="shared" si="45"/>
        <v>12</v>
      </c>
      <c r="J591" s="12">
        <f t="shared" si="46"/>
        <v>28</v>
      </c>
      <c r="K591" s="24">
        <f t="shared" si="47"/>
        <v>0.5714285714285714</v>
      </c>
      <c r="L591" s="24">
        <f t="shared" si="48"/>
        <v>0.75</v>
      </c>
      <c r="M591" s="12">
        <f t="shared" si="49"/>
        <v>16</v>
      </c>
    </row>
    <row r="592" spans="1:13">
      <c r="A592" s="12">
        <v>230</v>
      </c>
      <c r="B592" s="12">
        <v>5</v>
      </c>
      <c r="C592" s="19" t="s">
        <v>18</v>
      </c>
      <c r="D592" s="12">
        <v>19</v>
      </c>
      <c r="E592" s="12">
        <v>32</v>
      </c>
      <c r="F592" s="12">
        <v>3</v>
      </c>
      <c r="G592" s="12">
        <v>10</v>
      </c>
      <c r="H592" s="25" t="s">
        <v>8</v>
      </c>
      <c r="I592" s="12">
        <f t="shared" si="45"/>
        <v>39</v>
      </c>
      <c r="J592" s="12">
        <f t="shared" si="46"/>
        <v>96</v>
      </c>
      <c r="K592" s="24">
        <f t="shared" si="47"/>
        <v>0.59375</v>
      </c>
      <c r="L592" s="24">
        <f t="shared" si="48"/>
        <v>0.68421052631578949</v>
      </c>
      <c r="M592" s="12">
        <f t="shared" si="49"/>
        <v>57</v>
      </c>
    </row>
    <row r="593" spans="1:13">
      <c r="A593" s="12">
        <v>230</v>
      </c>
      <c r="B593" s="12">
        <v>5</v>
      </c>
      <c r="C593" s="19" t="s">
        <v>15</v>
      </c>
      <c r="D593" s="12">
        <v>16</v>
      </c>
      <c r="E593" s="12">
        <v>28</v>
      </c>
      <c r="F593" s="12">
        <v>2</v>
      </c>
      <c r="G593" s="12">
        <v>24</v>
      </c>
      <c r="H593" s="25" t="s">
        <v>8</v>
      </c>
      <c r="I593" s="12">
        <f t="shared" si="45"/>
        <v>24</v>
      </c>
      <c r="J593" s="12">
        <f t="shared" si="46"/>
        <v>56</v>
      </c>
      <c r="K593" s="24">
        <f t="shared" si="47"/>
        <v>0.5714285714285714</v>
      </c>
      <c r="L593" s="24">
        <f t="shared" si="48"/>
        <v>0.75</v>
      </c>
      <c r="M593" s="12">
        <f t="shared" si="49"/>
        <v>32</v>
      </c>
    </row>
    <row r="594" spans="1:13">
      <c r="A594" s="12">
        <v>230</v>
      </c>
      <c r="B594" s="12">
        <v>5</v>
      </c>
      <c r="C594" s="19" t="s">
        <v>9</v>
      </c>
      <c r="D594" s="12">
        <v>19</v>
      </c>
      <c r="E594" s="12">
        <v>31</v>
      </c>
      <c r="F594" s="12">
        <v>2</v>
      </c>
      <c r="G594" s="12">
        <v>57</v>
      </c>
      <c r="H594" s="25" t="s">
        <v>8</v>
      </c>
      <c r="I594" s="12">
        <f t="shared" si="45"/>
        <v>24</v>
      </c>
      <c r="J594" s="12">
        <f t="shared" si="46"/>
        <v>62</v>
      </c>
      <c r="K594" s="24">
        <f t="shared" si="47"/>
        <v>0.61290322580645162</v>
      </c>
      <c r="L594" s="24">
        <f t="shared" si="48"/>
        <v>0.63157894736842102</v>
      </c>
      <c r="M594" s="12">
        <f t="shared" si="49"/>
        <v>38</v>
      </c>
    </row>
    <row r="595" spans="1:13">
      <c r="A595" s="12">
        <v>231</v>
      </c>
      <c r="B595" s="12">
        <v>8</v>
      </c>
      <c r="C595" s="19" t="s">
        <v>23</v>
      </c>
      <c r="D595" s="12">
        <v>13</v>
      </c>
      <c r="E595" s="12">
        <v>21</v>
      </c>
      <c r="F595" s="12">
        <v>2</v>
      </c>
      <c r="G595" s="12">
        <v>29</v>
      </c>
      <c r="H595" s="25" t="s">
        <v>8</v>
      </c>
      <c r="I595" s="12">
        <f t="shared" si="45"/>
        <v>16</v>
      </c>
      <c r="J595" s="12">
        <f t="shared" si="46"/>
        <v>42</v>
      </c>
      <c r="K595" s="24">
        <f t="shared" si="47"/>
        <v>0.61904761904761907</v>
      </c>
      <c r="L595" s="24">
        <f t="shared" si="48"/>
        <v>0.61538461538461542</v>
      </c>
      <c r="M595" s="12">
        <f t="shared" si="49"/>
        <v>26</v>
      </c>
    </row>
    <row r="596" spans="1:13">
      <c r="A596" s="12">
        <v>231</v>
      </c>
      <c r="B596" s="12">
        <v>8</v>
      </c>
      <c r="C596" s="19" t="s">
        <v>20</v>
      </c>
      <c r="D596" s="12">
        <v>20</v>
      </c>
      <c r="E596" s="12">
        <v>34</v>
      </c>
      <c r="F596" s="12">
        <v>3</v>
      </c>
      <c r="G596" s="12">
        <v>17</v>
      </c>
      <c r="H596" s="25" t="s">
        <v>8</v>
      </c>
      <c r="I596" s="12">
        <f t="shared" si="45"/>
        <v>42</v>
      </c>
      <c r="J596" s="12">
        <f t="shared" si="46"/>
        <v>102</v>
      </c>
      <c r="K596" s="24">
        <f t="shared" si="47"/>
        <v>0.58823529411764708</v>
      </c>
      <c r="L596" s="24">
        <f t="shared" si="48"/>
        <v>0.7</v>
      </c>
      <c r="M596" s="12">
        <f t="shared" si="49"/>
        <v>60</v>
      </c>
    </row>
    <row r="597" spans="1:13">
      <c r="A597" s="12">
        <v>231</v>
      </c>
      <c r="B597" s="12">
        <v>8</v>
      </c>
      <c r="C597" s="19" t="s">
        <v>9</v>
      </c>
      <c r="D597" s="12">
        <v>19</v>
      </c>
      <c r="E597" s="12">
        <v>31</v>
      </c>
      <c r="F597" s="12">
        <v>1</v>
      </c>
      <c r="G597" s="12">
        <v>53</v>
      </c>
      <c r="H597" s="25" t="s">
        <v>8</v>
      </c>
      <c r="I597" s="12">
        <f t="shared" si="45"/>
        <v>12</v>
      </c>
      <c r="J597" s="12">
        <f t="shared" si="46"/>
        <v>31</v>
      </c>
      <c r="K597" s="24">
        <f t="shared" si="47"/>
        <v>0.61290322580645162</v>
      </c>
      <c r="L597" s="24">
        <f t="shared" si="48"/>
        <v>0.63157894736842102</v>
      </c>
      <c r="M597" s="12">
        <f t="shared" si="49"/>
        <v>19</v>
      </c>
    </row>
    <row r="598" spans="1:13">
      <c r="A598" s="12">
        <v>231</v>
      </c>
      <c r="B598" s="12">
        <v>8</v>
      </c>
      <c r="C598" s="19" t="s">
        <v>14</v>
      </c>
      <c r="D598" s="12">
        <v>20</v>
      </c>
      <c r="E598" s="12">
        <v>33</v>
      </c>
      <c r="F598" s="12">
        <v>1</v>
      </c>
      <c r="G598" s="12">
        <v>51</v>
      </c>
      <c r="H598" s="25" t="s">
        <v>6</v>
      </c>
      <c r="I598" s="12">
        <f t="shared" si="45"/>
        <v>13</v>
      </c>
      <c r="J598" s="12">
        <f t="shared" si="46"/>
        <v>33</v>
      </c>
      <c r="K598" s="24">
        <f t="shared" si="47"/>
        <v>0.60606060606060608</v>
      </c>
      <c r="L598" s="24">
        <f t="shared" si="48"/>
        <v>0.65</v>
      </c>
      <c r="M598" s="12">
        <f t="shared" si="49"/>
        <v>20</v>
      </c>
    </row>
    <row r="599" spans="1:13">
      <c r="A599" s="12">
        <v>232</v>
      </c>
      <c r="B599" s="12">
        <v>2</v>
      </c>
      <c r="C599" s="19" t="s">
        <v>5</v>
      </c>
      <c r="D599" s="12">
        <v>14</v>
      </c>
      <c r="E599" s="12">
        <v>24</v>
      </c>
      <c r="F599" s="12">
        <v>1</v>
      </c>
      <c r="G599" s="12">
        <v>50</v>
      </c>
      <c r="H599" s="25" t="s">
        <v>8</v>
      </c>
      <c r="I599" s="12">
        <f t="shared" si="45"/>
        <v>10</v>
      </c>
      <c r="J599" s="12">
        <f t="shared" si="46"/>
        <v>24</v>
      </c>
      <c r="K599" s="24">
        <f t="shared" si="47"/>
        <v>0.58333333333333337</v>
      </c>
      <c r="L599" s="24">
        <f t="shared" si="48"/>
        <v>0.7142857142857143</v>
      </c>
      <c r="M599" s="12">
        <f t="shared" si="49"/>
        <v>14</v>
      </c>
    </row>
    <row r="600" spans="1:13">
      <c r="A600" s="12">
        <v>232</v>
      </c>
      <c r="B600" s="12">
        <v>2</v>
      </c>
      <c r="C600" s="19" t="s">
        <v>10</v>
      </c>
      <c r="D600" s="12">
        <v>16</v>
      </c>
      <c r="E600" s="12">
        <v>27</v>
      </c>
      <c r="F600" s="12">
        <v>2</v>
      </c>
      <c r="G600" s="12">
        <v>30</v>
      </c>
      <c r="H600" s="25" t="s">
        <v>8</v>
      </c>
      <c r="I600" s="12">
        <f t="shared" si="45"/>
        <v>22</v>
      </c>
      <c r="J600" s="12">
        <f t="shared" si="46"/>
        <v>54</v>
      </c>
      <c r="K600" s="24">
        <f t="shared" si="47"/>
        <v>0.59259259259259256</v>
      </c>
      <c r="L600" s="24">
        <f t="shared" si="48"/>
        <v>0.6875</v>
      </c>
      <c r="M600" s="12">
        <f t="shared" si="49"/>
        <v>32</v>
      </c>
    </row>
    <row r="601" spans="1:13">
      <c r="A601" s="12">
        <v>232</v>
      </c>
      <c r="B601" s="12">
        <v>2</v>
      </c>
      <c r="C601" s="19" t="s">
        <v>7</v>
      </c>
      <c r="D601" s="12">
        <v>18</v>
      </c>
      <c r="E601" s="12">
        <v>30</v>
      </c>
      <c r="F601" s="12">
        <v>2</v>
      </c>
      <c r="G601" s="12">
        <v>40</v>
      </c>
      <c r="H601" s="25" t="s">
        <v>8</v>
      </c>
      <c r="I601" s="12">
        <f t="shared" si="45"/>
        <v>24</v>
      </c>
      <c r="J601" s="12">
        <f t="shared" si="46"/>
        <v>60</v>
      </c>
      <c r="K601" s="24">
        <f t="shared" si="47"/>
        <v>0.6</v>
      </c>
      <c r="L601" s="24">
        <f t="shared" si="48"/>
        <v>0.66666666666666663</v>
      </c>
      <c r="M601" s="12">
        <f t="shared" si="49"/>
        <v>36</v>
      </c>
    </row>
    <row r="602" spans="1:13">
      <c r="A602" s="12">
        <v>232</v>
      </c>
      <c r="B602" s="12">
        <v>2</v>
      </c>
      <c r="C602" s="19" t="s">
        <v>25</v>
      </c>
      <c r="D602" s="12">
        <v>15</v>
      </c>
      <c r="E602" s="12">
        <v>26</v>
      </c>
      <c r="F602" s="12">
        <v>2</v>
      </c>
      <c r="G602" s="12">
        <v>19</v>
      </c>
      <c r="H602" s="25" t="s">
        <v>6</v>
      </c>
      <c r="I602" s="12">
        <f t="shared" si="45"/>
        <v>22</v>
      </c>
      <c r="J602" s="12">
        <f t="shared" si="46"/>
        <v>52</v>
      </c>
      <c r="K602" s="24">
        <f t="shared" si="47"/>
        <v>0.57692307692307687</v>
      </c>
      <c r="L602" s="24">
        <f t="shared" si="48"/>
        <v>0.73333333333333328</v>
      </c>
      <c r="M602" s="12">
        <f t="shared" si="49"/>
        <v>30</v>
      </c>
    </row>
    <row r="603" spans="1:13">
      <c r="A603" s="12">
        <v>233</v>
      </c>
      <c r="B603" s="12">
        <v>8</v>
      </c>
      <c r="C603" s="19" t="s">
        <v>16</v>
      </c>
      <c r="D603" s="12">
        <v>11</v>
      </c>
      <c r="E603" s="12">
        <v>19</v>
      </c>
      <c r="F603" s="12">
        <v>2</v>
      </c>
      <c r="G603" s="12">
        <v>31</v>
      </c>
      <c r="H603" s="25" t="s">
        <v>8</v>
      </c>
      <c r="I603" s="12">
        <f t="shared" si="45"/>
        <v>16</v>
      </c>
      <c r="J603" s="12">
        <f t="shared" si="46"/>
        <v>38</v>
      </c>
      <c r="K603" s="24">
        <f t="shared" si="47"/>
        <v>0.57894736842105265</v>
      </c>
      <c r="L603" s="24">
        <f t="shared" si="48"/>
        <v>0.72727272727272729</v>
      </c>
      <c r="M603" s="12">
        <f t="shared" si="49"/>
        <v>22</v>
      </c>
    </row>
    <row r="604" spans="1:13">
      <c r="A604" s="12">
        <v>234</v>
      </c>
      <c r="B604" s="12">
        <v>17</v>
      </c>
      <c r="C604" s="19" t="s">
        <v>7</v>
      </c>
      <c r="D604" s="12">
        <v>18</v>
      </c>
      <c r="E604" s="12">
        <v>30</v>
      </c>
      <c r="F604" s="12">
        <v>2</v>
      </c>
      <c r="G604" s="12">
        <v>41</v>
      </c>
      <c r="H604" s="25" t="s">
        <v>8</v>
      </c>
      <c r="I604" s="12">
        <f t="shared" si="45"/>
        <v>24</v>
      </c>
      <c r="J604" s="12">
        <f t="shared" si="46"/>
        <v>60</v>
      </c>
      <c r="K604" s="24">
        <f t="shared" si="47"/>
        <v>0.6</v>
      </c>
      <c r="L604" s="24">
        <f t="shared" si="48"/>
        <v>0.66666666666666663</v>
      </c>
      <c r="M604" s="12">
        <f t="shared" si="49"/>
        <v>36</v>
      </c>
    </row>
    <row r="605" spans="1:13">
      <c r="A605" s="12">
        <v>234</v>
      </c>
      <c r="B605" s="12">
        <v>17</v>
      </c>
      <c r="C605" s="19" t="s">
        <v>5</v>
      </c>
      <c r="D605" s="12">
        <v>14</v>
      </c>
      <c r="E605" s="12">
        <v>24</v>
      </c>
      <c r="F605" s="12">
        <v>3</v>
      </c>
      <c r="G605" s="12">
        <v>35</v>
      </c>
      <c r="H605" s="25" t="s">
        <v>6</v>
      </c>
      <c r="I605" s="12">
        <f t="shared" si="45"/>
        <v>30</v>
      </c>
      <c r="J605" s="12">
        <f t="shared" si="46"/>
        <v>72</v>
      </c>
      <c r="K605" s="24">
        <f t="shared" si="47"/>
        <v>0.58333333333333337</v>
      </c>
      <c r="L605" s="24">
        <f t="shared" si="48"/>
        <v>0.7142857142857143</v>
      </c>
      <c r="M605" s="12">
        <f t="shared" si="49"/>
        <v>42</v>
      </c>
    </row>
    <row r="606" spans="1:13">
      <c r="A606" s="12">
        <v>234</v>
      </c>
      <c r="B606" s="12">
        <v>17</v>
      </c>
      <c r="C606" s="19" t="s">
        <v>9</v>
      </c>
      <c r="D606" s="12">
        <v>19</v>
      </c>
      <c r="E606" s="12">
        <v>31</v>
      </c>
      <c r="F606" s="12">
        <v>3</v>
      </c>
      <c r="G606" s="12">
        <v>23</v>
      </c>
      <c r="H606" s="25" t="s">
        <v>8</v>
      </c>
      <c r="I606" s="12">
        <f t="shared" si="45"/>
        <v>36</v>
      </c>
      <c r="J606" s="12">
        <f t="shared" si="46"/>
        <v>93</v>
      </c>
      <c r="K606" s="24">
        <f t="shared" si="47"/>
        <v>0.61290322580645162</v>
      </c>
      <c r="L606" s="24">
        <f t="shared" si="48"/>
        <v>0.63157894736842102</v>
      </c>
      <c r="M606" s="12">
        <f t="shared" si="49"/>
        <v>57</v>
      </c>
    </row>
    <row r="607" spans="1:13">
      <c r="A607" s="12">
        <v>235</v>
      </c>
      <c r="B607" s="12">
        <v>13</v>
      </c>
      <c r="C607" s="19" t="s">
        <v>14</v>
      </c>
      <c r="D607" s="12">
        <v>20</v>
      </c>
      <c r="E607" s="12">
        <v>33</v>
      </c>
      <c r="F607" s="12">
        <v>1</v>
      </c>
      <c r="G607" s="12">
        <v>25</v>
      </c>
      <c r="H607" s="25" t="s">
        <v>6</v>
      </c>
      <c r="I607" s="12">
        <f t="shared" si="45"/>
        <v>13</v>
      </c>
      <c r="J607" s="12">
        <f t="shared" si="46"/>
        <v>33</v>
      </c>
      <c r="K607" s="24">
        <f t="shared" si="47"/>
        <v>0.60606060606060608</v>
      </c>
      <c r="L607" s="24">
        <f t="shared" si="48"/>
        <v>0.65</v>
      </c>
      <c r="M607" s="12">
        <f t="shared" si="49"/>
        <v>20</v>
      </c>
    </row>
    <row r="608" spans="1:13">
      <c r="A608" s="12">
        <v>236</v>
      </c>
      <c r="B608" s="12">
        <v>12</v>
      </c>
      <c r="C608" s="19" t="s">
        <v>14</v>
      </c>
      <c r="D608" s="12">
        <v>20</v>
      </c>
      <c r="E608" s="12">
        <v>33</v>
      </c>
      <c r="F608" s="12">
        <v>3</v>
      </c>
      <c r="G608" s="12">
        <v>21</v>
      </c>
      <c r="H608" s="25" t="s">
        <v>6</v>
      </c>
      <c r="I608" s="12">
        <f t="shared" si="45"/>
        <v>39</v>
      </c>
      <c r="J608" s="12">
        <f t="shared" si="46"/>
        <v>99</v>
      </c>
      <c r="K608" s="24">
        <f t="shared" si="47"/>
        <v>0.60606060606060608</v>
      </c>
      <c r="L608" s="24">
        <f t="shared" si="48"/>
        <v>0.65</v>
      </c>
      <c r="M608" s="12">
        <f t="shared" si="49"/>
        <v>60</v>
      </c>
    </row>
    <row r="609" spans="1:13">
      <c r="A609" s="12">
        <v>236</v>
      </c>
      <c r="B609" s="12">
        <v>12</v>
      </c>
      <c r="C609" s="19" t="s">
        <v>19</v>
      </c>
      <c r="D609" s="12">
        <v>13</v>
      </c>
      <c r="E609" s="12">
        <v>22</v>
      </c>
      <c r="F609" s="12">
        <v>1</v>
      </c>
      <c r="G609" s="12">
        <v>7</v>
      </c>
      <c r="H609" s="25" t="s">
        <v>6</v>
      </c>
      <c r="I609" s="12">
        <f t="shared" si="45"/>
        <v>9</v>
      </c>
      <c r="J609" s="12">
        <f t="shared" si="46"/>
        <v>22</v>
      </c>
      <c r="K609" s="24">
        <f t="shared" si="47"/>
        <v>0.59090909090909094</v>
      </c>
      <c r="L609" s="24">
        <f t="shared" si="48"/>
        <v>0.69230769230769229</v>
      </c>
      <c r="M609" s="12">
        <f t="shared" si="49"/>
        <v>13</v>
      </c>
    </row>
    <row r="610" spans="1:13">
      <c r="A610" s="12">
        <v>236</v>
      </c>
      <c r="B610" s="12">
        <v>12</v>
      </c>
      <c r="C610" s="19" t="s">
        <v>17</v>
      </c>
      <c r="D610" s="12">
        <v>21</v>
      </c>
      <c r="E610" s="12">
        <v>35</v>
      </c>
      <c r="F610" s="12">
        <v>2</v>
      </c>
      <c r="G610" s="12">
        <v>43</v>
      </c>
      <c r="H610" s="25" t="s">
        <v>8</v>
      </c>
      <c r="I610" s="12">
        <f t="shared" si="45"/>
        <v>28</v>
      </c>
      <c r="J610" s="12">
        <f t="shared" si="46"/>
        <v>70</v>
      </c>
      <c r="K610" s="24">
        <f t="shared" si="47"/>
        <v>0.6</v>
      </c>
      <c r="L610" s="24">
        <f t="shared" si="48"/>
        <v>0.66666666666666663</v>
      </c>
      <c r="M610" s="12">
        <f t="shared" si="49"/>
        <v>42</v>
      </c>
    </row>
    <row r="611" spans="1:13">
      <c r="A611" s="12">
        <v>236</v>
      </c>
      <c r="B611" s="12">
        <v>12</v>
      </c>
      <c r="C611" s="19" t="s">
        <v>18</v>
      </c>
      <c r="D611" s="12">
        <v>19</v>
      </c>
      <c r="E611" s="12">
        <v>32</v>
      </c>
      <c r="F611" s="12">
        <v>2</v>
      </c>
      <c r="G611" s="12">
        <v>30</v>
      </c>
      <c r="H611" s="25" t="s">
        <v>6</v>
      </c>
      <c r="I611" s="12">
        <f t="shared" si="45"/>
        <v>26</v>
      </c>
      <c r="J611" s="12">
        <f t="shared" si="46"/>
        <v>64</v>
      </c>
      <c r="K611" s="24">
        <f t="shared" si="47"/>
        <v>0.59375</v>
      </c>
      <c r="L611" s="24">
        <f t="shared" si="48"/>
        <v>0.68421052631578949</v>
      </c>
      <c r="M611" s="12">
        <f t="shared" si="49"/>
        <v>38</v>
      </c>
    </row>
    <row r="612" spans="1:13">
      <c r="A612" s="12">
        <v>237</v>
      </c>
      <c r="B612" s="12">
        <v>4</v>
      </c>
      <c r="C612" s="19" t="s">
        <v>22</v>
      </c>
      <c r="D612" s="12">
        <v>14</v>
      </c>
      <c r="E612" s="12">
        <v>23</v>
      </c>
      <c r="F612" s="12">
        <v>2</v>
      </c>
      <c r="G612" s="12">
        <v>12</v>
      </c>
      <c r="H612" s="25" t="s">
        <v>6</v>
      </c>
      <c r="I612" s="12">
        <f t="shared" si="45"/>
        <v>18</v>
      </c>
      <c r="J612" s="12">
        <f t="shared" si="46"/>
        <v>46</v>
      </c>
      <c r="K612" s="24">
        <f t="shared" si="47"/>
        <v>0.60869565217391308</v>
      </c>
      <c r="L612" s="24">
        <f t="shared" si="48"/>
        <v>0.6428571428571429</v>
      </c>
      <c r="M612" s="12">
        <f t="shared" si="49"/>
        <v>28</v>
      </c>
    </row>
    <row r="613" spans="1:13">
      <c r="A613" s="12">
        <v>237</v>
      </c>
      <c r="B613" s="12">
        <v>4</v>
      </c>
      <c r="C613" s="19" t="s">
        <v>7</v>
      </c>
      <c r="D613" s="12">
        <v>18</v>
      </c>
      <c r="E613" s="12">
        <v>30</v>
      </c>
      <c r="F613" s="12">
        <v>2</v>
      </c>
      <c r="G613" s="12">
        <v>25</v>
      </c>
      <c r="H613" s="25" t="s">
        <v>8</v>
      </c>
      <c r="I613" s="12">
        <f t="shared" si="45"/>
        <v>24</v>
      </c>
      <c r="J613" s="12">
        <f t="shared" si="46"/>
        <v>60</v>
      </c>
      <c r="K613" s="24">
        <f t="shared" si="47"/>
        <v>0.6</v>
      </c>
      <c r="L613" s="24">
        <f t="shared" si="48"/>
        <v>0.66666666666666663</v>
      </c>
      <c r="M613" s="12">
        <f t="shared" si="49"/>
        <v>36</v>
      </c>
    </row>
    <row r="614" spans="1:13">
      <c r="A614" s="12">
        <v>238</v>
      </c>
      <c r="B614" s="12">
        <v>13</v>
      </c>
      <c r="C614" s="19" t="s">
        <v>12</v>
      </c>
      <c r="D614" s="12">
        <v>22</v>
      </c>
      <c r="E614" s="12">
        <v>36</v>
      </c>
      <c r="F614" s="12">
        <v>2</v>
      </c>
      <c r="G614" s="12">
        <v>45</v>
      </c>
      <c r="H614" s="25" t="s">
        <v>8</v>
      </c>
      <c r="I614" s="12">
        <f t="shared" si="45"/>
        <v>28</v>
      </c>
      <c r="J614" s="12">
        <f t="shared" si="46"/>
        <v>72</v>
      </c>
      <c r="K614" s="24">
        <f t="shared" si="47"/>
        <v>0.61111111111111116</v>
      </c>
      <c r="L614" s="24">
        <f t="shared" si="48"/>
        <v>0.63636363636363635</v>
      </c>
      <c r="M614" s="12">
        <f t="shared" si="49"/>
        <v>44</v>
      </c>
    </row>
    <row r="615" spans="1:13">
      <c r="A615" s="12">
        <v>239</v>
      </c>
      <c r="B615" s="12">
        <v>12</v>
      </c>
      <c r="C615" s="19" t="s">
        <v>25</v>
      </c>
      <c r="D615" s="12">
        <v>15</v>
      </c>
      <c r="E615" s="12">
        <v>26</v>
      </c>
      <c r="F615" s="12">
        <v>1</v>
      </c>
      <c r="G615" s="12">
        <v>36</v>
      </c>
      <c r="H615" s="25" t="s">
        <v>6</v>
      </c>
      <c r="I615" s="12">
        <f t="shared" si="45"/>
        <v>11</v>
      </c>
      <c r="J615" s="12">
        <f t="shared" si="46"/>
        <v>26</v>
      </c>
      <c r="K615" s="24">
        <f t="shared" si="47"/>
        <v>0.57692307692307687</v>
      </c>
      <c r="L615" s="24">
        <f t="shared" si="48"/>
        <v>0.73333333333333328</v>
      </c>
      <c r="M615" s="12">
        <f t="shared" si="49"/>
        <v>15</v>
      </c>
    </row>
    <row r="616" spans="1:13">
      <c r="A616" s="12">
        <v>239</v>
      </c>
      <c r="B616" s="12">
        <v>12</v>
      </c>
      <c r="C616" s="19" t="s">
        <v>5</v>
      </c>
      <c r="D616" s="12">
        <v>14</v>
      </c>
      <c r="E616" s="12">
        <v>24</v>
      </c>
      <c r="F616" s="12">
        <v>2</v>
      </c>
      <c r="G616" s="12">
        <v>37</v>
      </c>
      <c r="H616" s="25" t="s">
        <v>6</v>
      </c>
      <c r="I616" s="12">
        <f t="shared" si="45"/>
        <v>20</v>
      </c>
      <c r="J616" s="12">
        <f t="shared" si="46"/>
        <v>48</v>
      </c>
      <c r="K616" s="24">
        <f t="shared" si="47"/>
        <v>0.58333333333333337</v>
      </c>
      <c r="L616" s="24">
        <f t="shared" si="48"/>
        <v>0.7142857142857143</v>
      </c>
      <c r="M616" s="12">
        <f t="shared" si="49"/>
        <v>28</v>
      </c>
    </row>
    <row r="617" spans="1:13">
      <c r="A617" s="12">
        <v>240</v>
      </c>
      <c r="B617" s="12">
        <v>9</v>
      </c>
      <c r="C617" s="19" t="s">
        <v>9</v>
      </c>
      <c r="D617" s="12">
        <v>19</v>
      </c>
      <c r="E617" s="12">
        <v>31</v>
      </c>
      <c r="F617" s="12">
        <v>3</v>
      </c>
      <c r="G617" s="12">
        <v>32</v>
      </c>
      <c r="H617" s="25" t="s">
        <v>8</v>
      </c>
      <c r="I617" s="12">
        <f t="shared" si="45"/>
        <v>36</v>
      </c>
      <c r="J617" s="12">
        <f t="shared" si="46"/>
        <v>93</v>
      </c>
      <c r="K617" s="24">
        <f t="shared" si="47"/>
        <v>0.61290322580645162</v>
      </c>
      <c r="L617" s="24">
        <f t="shared" si="48"/>
        <v>0.63157894736842102</v>
      </c>
      <c r="M617" s="12">
        <f t="shared" si="49"/>
        <v>57</v>
      </c>
    </row>
    <row r="618" spans="1:13">
      <c r="A618" s="12">
        <v>240</v>
      </c>
      <c r="B618" s="12">
        <v>9</v>
      </c>
      <c r="C618" s="19" t="s">
        <v>22</v>
      </c>
      <c r="D618" s="12">
        <v>14</v>
      </c>
      <c r="E618" s="12">
        <v>23</v>
      </c>
      <c r="F618" s="12">
        <v>3</v>
      </c>
      <c r="G618" s="12">
        <v>32</v>
      </c>
      <c r="H618" s="25" t="s">
        <v>8</v>
      </c>
      <c r="I618" s="12">
        <f t="shared" si="45"/>
        <v>27</v>
      </c>
      <c r="J618" s="12">
        <f t="shared" si="46"/>
        <v>69</v>
      </c>
      <c r="K618" s="24">
        <f t="shared" si="47"/>
        <v>0.60869565217391308</v>
      </c>
      <c r="L618" s="24">
        <f t="shared" si="48"/>
        <v>0.6428571428571429</v>
      </c>
      <c r="M618" s="12">
        <f t="shared" si="49"/>
        <v>42</v>
      </c>
    </row>
    <row r="619" spans="1:13">
      <c r="A619" s="12">
        <v>240</v>
      </c>
      <c r="B619" s="12">
        <v>9</v>
      </c>
      <c r="C619" s="19" t="s">
        <v>24</v>
      </c>
      <c r="D619" s="12">
        <v>10</v>
      </c>
      <c r="E619" s="12">
        <v>18</v>
      </c>
      <c r="F619" s="12">
        <v>2</v>
      </c>
      <c r="G619" s="12">
        <v>46</v>
      </c>
      <c r="H619" s="25" t="s">
        <v>6</v>
      </c>
      <c r="I619" s="12">
        <f t="shared" si="45"/>
        <v>16</v>
      </c>
      <c r="J619" s="12">
        <f t="shared" si="46"/>
        <v>36</v>
      </c>
      <c r="K619" s="24">
        <f t="shared" si="47"/>
        <v>0.55555555555555558</v>
      </c>
      <c r="L619" s="24">
        <f t="shared" si="48"/>
        <v>0.8</v>
      </c>
      <c r="M619" s="12">
        <f t="shared" si="49"/>
        <v>20</v>
      </c>
    </row>
    <row r="620" spans="1:13">
      <c r="A620" s="12">
        <v>240</v>
      </c>
      <c r="B620" s="12">
        <v>9</v>
      </c>
      <c r="C620" s="19" t="s">
        <v>18</v>
      </c>
      <c r="D620" s="12">
        <v>19</v>
      </c>
      <c r="E620" s="12">
        <v>32</v>
      </c>
      <c r="F620" s="12">
        <v>3</v>
      </c>
      <c r="G620" s="12">
        <v>19</v>
      </c>
      <c r="H620" s="25" t="s">
        <v>6</v>
      </c>
      <c r="I620" s="12">
        <f t="shared" si="45"/>
        <v>39</v>
      </c>
      <c r="J620" s="12">
        <f t="shared" si="46"/>
        <v>96</v>
      </c>
      <c r="K620" s="24">
        <f t="shared" si="47"/>
        <v>0.59375</v>
      </c>
      <c r="L620" s="24">
        <f t="shared" si="48"/>
        <v>0.68421052631578949</v>
      </c>
      <c r="M620" s="12">
        <f t="shared" si="49"/>
        <v>57</v>
      </c>
    </row>
    <row r="621" spans="1:13">
      <c r="A621" s="12">
        <v>241</v>
      </c>
      <c r="B621" s="12">
        <v>12</v>
      </c>
      <c r="C621" s="19" t="s">
        <v>24</v>
      </c>
      <c r="D621" s="12">
        <v>10</v>
      </c>
      <c r="E621" s="12">
        <v>18</v>
      </c>
      <c r="F621" s="12">
        <v>1</v>
      </c>
      <c r="G621" s="12">
        <v>11</v>
      </c>
      <c r="H621" s="25" t="s">
        <v>8</v>
      </c>
      <c r="I621" s="12">
        <f t="shared" si="45"/>
        <v>8</v>
      </c>
      <c r="J621" s="12">
        <f t="shared" si="46"/>
        <v>18</v>
      </c>
      <c r="K621" s="24">
        <f t="shared" si="47"/>
        <v>0.55555555555555558</v>
      </c>
      <c r="L621" s="24">
        <f t="shared" si="48"/>
        <v>0.8</v>
      </c>
      <c r="M621" s="12">
        <f t="shared" si="49"/>
        <v>10</v>
      </c>
    </row>
    <row r="622" spans="1:13">
      <c r="A622" s="12">
        <v>242</v>
      </c>
      <c r="B622" s="12">
        <v>12</v>
      </c>
      <c r="C622" s="19" t="s">
        <v>25</v>
      </c>
      <c r="D622" s="12">
        <v>15</v>
      </c>
      <c r="E622" s="12">
        <v>26</v>
      </c>
      <c r="F622" s="12">
        <v>1</v>
      </c>
      <c r="G622" s="12">
        <v>54</v>
      </c>
      <c r="H622" s="25" t="s">
        <v>6</v>
      </c>
      <c r="I622" s="12">
        <f t="shared" si="45"/>
        <v>11</v>
      </c>
      <c r="J622" s="12">
        <f t="shared" si="46"/>
        <v>26</v>
      </c>
      <c r="K622" s="24">
        <f t="shared" si="47"/>
        <v>0.57692307692307687</v>
      </c>
      <c r="L622" s="24">
        <f t="shared" si="48"/>
        <v>0.73333333333333328</v>
      </c>
      <c r="M622" s="12">
        <f t="shared" si="49"/>
        <v>15</v>
      </c>
    </row>
    <row r="623" spans="1:13">
      <c r="A623" s="12">
        <v>242</v>
      </c>
      <c r="B623" s="12">
        <v>12</v>
      </c>
      <c r="C623" s="19" t="s">
        <v>26</v>
      </c>
      <c r="D623" s="12">
        <v>15</v>
      </c>
      <c r="E623" s="12">
        <v>25</v>
      </c>
      <c r="F623" s="12">
        <v>3</v>
      </c>
      <c r="G623" s="12">
        <v>40</v>
      </c>
      <c r="H623" s="25" t="s">
        <v>8</v>
      </c>
      <c r="I623" s="12">
        <f t="shared" si="45"/>
        <v>30</v>
      </c>
      <c r="J623" s="12">
        <f t="shared" si="46"/>
        <v>75</v>
      </c>
      <c r="K623" s="24">
        <f t="shared" si="47"/>
        <v>0.6</v>
      </c>
      <c r="L623" s="24">
        <f t="shared" si="48"/>
        <v>0.66666666666666663</v>
      </c>
      <c r="M623" s="12">
        <f t="shared" si="49"/>
        <v>45</v>
      </c>
    </row>
    <row r="624" spans="1:13">
      <c r="A624" s="12">
        <v>242</v>
      </c>
      <c r="B624" s="12">
        <v>12</v>
      </c>
      <c r="C624" s="19" t="s">
        <v>14</v>
      </c>
      <c r="D624" s="12">
        <v>20</v>
      </c>
      <c r="E624" s="12">
        <v>33</v>
      </c>
      <c r="F624" s="12">
        <v>1</v>
      </c>
      <c r="G624" s="12">
        <v>5</v>
      </c>
      <c r="H624" s="25" t="s">
        <v>6</v>
      </c>
      <c r="I624" s="12">
        <f t="shared" si="45"/>
        <v>13</v>
      </c>
      <c r="J624" s="12">
        <f t="shared" si="46"/>
        <v>33</v>
      </c>
      <c r="K624" s="24">
        <f t="shared" si="47"/>
        <v>0.60606060606060608</v>
      </c>
      <c r="L624" s="24">
        <f t="shared" si="48"/>
        <v>0.65</v>
      </c>
      <c r="M624" s="12">
        <f t="shared" si="49"/>
        <v>20</v>
      </c>
    </row>
    <row r="625" spans="1:13">
      <c r="A625" s="12">
        <v>243</v>
      </c>
      <c r="B625" s="12">
        <v>4</v>
      </c>
      <c r="C625" s="19" t="s">
        <v>11</v>
      </c>
      <c r="D625" s="12">
        <v>25</v>
      </c>
      <c r="E625" s="12">
        <v>40</v>
      </c>
      <c r="F625" s="12">
        <v>3</v>
      </c>
      <c r="G625" s="12">
        <v>22</v>
      </c>
      <c r="H625" s="25" t="s">
        <v>8</v>
      </c>
      <c r="I625" s="12">
        <f t="shared" si="45"/>
        <v>45</v>
      </c>
      <c r="J625" s="12">
        <f t="shared" si="46"/>
        <v>120</v>
      </c>
      <c r="K625" s="24">
        <f t="shared" si="47"/>
        <v>0.625</v>
      </c>
      <c r="L625" s="24">
        <f t="shared" si="48"/>
        <v>0.6</v>
      </c>
      <c r="M625" s="12">
        <f t="shared" si="49"/>
        <v>75</v>
      </c>
    </row>
    <row r="626" spans="1:13">
      <c r="A626" s="12">
        <v>244</v>
      </c>
      <c r="B626" s="12">
        <v>17</v>
      </c>
      <c r="C626" s="19" t="s">
        <v>11</v>
      </c>
      <c r="D626" s="12">
        <v>25</v>
      </c>
      <c r="E626" s="12">
        <v>40</v>
      </c>
      <c r="F626" s="12">
        <v>3</v>
      </c>
      <c r="G626" s="12">
        <v>30</v>
      </c>
      <c r="H626" s="25" t="s">
        <v>6</v>
      </c>
      <c r="I626" s="12">
        <f t="shared" si="45"/>
        <v>45</v>
      </c>
      <c r="J626" s="12">
        <f t="shared" si="46"/>
        <v>120</v>
      </c>
      <c r="K626" s="24">
        <f t="shared" si="47"/>
        <v>0.625</v>
      </c>
      <c r="L626" s="24">
        <f t="shared" si="48"/>
        <v>0.6</v>
      </c>
      <c r="M626" s="12">
        <f t="shared" si="49"/>
        <v>75</v>
      </c>
    </row>
    <row r="627" spans="1:13">
      <c r="A627" s="12">
        <v>244</v>
      </c>
      <c r="B627" s="12">
        <v>17</v>
      </c>
      <c r="C627" s="19" t="s">
        <v>16</v>
      </c>
      <c r="D627" s="12">
        <v>11</v>
      </c>
      <c r="E627" s="12">
        <v>19</v>
      </c>
      <c r="F627" s="12">
        <v>2</v>
      </c>
      <c r="G627" s="12">
        <v>59</v>
      </c>
      <c r="H627" s="25" t="s">
        <v>6</v>
      </c>
      <c r="I627" s="12">
        <f t="shared" si="45"/>
        <v>16</v>
      </c>
      <c r="J627" s="12">
        <f t="shared" si="46"/>
        <v>38</v>
      </c>
      <c r="K627" s="24">
        <f t="shared" si="47"/>
        <v>0.57894736842105265</v>
      </c>
      <c r="L627" s="24">
        <f t="shared" si="48"/>
        <v>0.72727272727272729</v>
      </c>
      <c r="M627" s="12">
        <f t="shared" si="49"/>
        <v>22</v>
      </c>
    </row>
    <row r="628" spans="1:13">
      <c r="A628" s="12">
        <v>245</v>
      </c>
      <c r="B628" s="12">
        <v>11</v>
      </c>
      <c r="C628" s="19" t="s">
        <v>24</v>
      </c>
      <c r="D628" s="12">
        <v>10</v>
      </c>
      <c r="E628" s="12">
        <v>18</v>
      </c>
      <c r="F628" s="12">
        <v>3</v>
      </c>
      <c r="G628" s="12">
        <v>45</v>
      </c>
      <c r="H628" s="25" t="s">
        <v>8</v>
      </c>
      <c r="I628" s="12">
        <f t="shared" si="45"/>
        <v>24</v>
      </c>
      <c r="J628" s="12">
        <f t="shared" si="46"/>
        <v>54</v>
      </c>
      <c r="K628" s="24">
        <f t="shared" si="47"/>
        <v>0.55555555555555558</v>
      </c>
      <c r="L628" s="24">
        <f t="shared" si="48"/>
        <v>0.8</v>
      </c>
      <c r="M628" s="12">
        <f t="shared" si="49"/>
        <v>30</v>
      </c>
    </row>
    <row r="629" spans="1:13">
      <c r="A629" s="12">
        <v>245</v>
      </c>
      <c r="B629" s="12">
        <v>11</v>
      </c>
      <c r="C629" s="19" t="s">
        <v>9</v>
      </c>
      <c r="D629" s="12">
        <v>19</v>
      </c>
      <c r="E629" s="12">
        <v>31</v>
      </c>
      <c r="F629" s="12">
        <v>1</v>
      </c>
      <c r="G629" s="12">
        <v>23</v>
      </c>
      <c r="H629" s="25" t="s">
        <v>6</v>
      </c>
      <c r="I629" s="12">
        <f t="shared" si="45"/>
        <v>12</v>
      </c>
      <c r="J629" s="12">
        <f t="shared" si="46"/>
        <v>31</v>
      </c>
      <c r="K629" s="24">
        <f t="shared" si="47"/>
        <v>0.61290322580645162</v>
      </c>
      <c r="L629" s="24">
        <f t="shared" si="48"/>
        <v>0.63157894736842102</v>
      </c>
      <c r="M629" s="12">
        <f t="shared" si="49"/>
        <v>19</v>
      </c>
    </row>
    <row r="630" spans="1:13">
      <c r="A630" s="12">
        <v>245</v>
      </c>
      <c r="B630" s="12">
        <v>11</v>
      </c>
      <c r="C630" s="19" t="s">
        <v>11</v>
      </c>
      <c r="D630" s="12">
        <v>25</v>
      </c>
      <c r="E630" s="12">
        <v>40</v>
      </c>
      <c r="F630" s="12">
        <v>2</v>
      </c>
      <c r="G630" s="12">
        <v>23</v>
      </c>
      <c r="H630" s="25" t="s">
        <v>6</v>
      </c>
      <c r="I630" s="12">
        <f t="shared" si="45"/>
        <v>30</v>
      </c>
      <c r="J630" s="12">
        <f t="shared" si="46"/>
        <v>80</v>
      </c>
      <c r="K630" s="24">
        <f t="shared" si="47"/>
        <v>0.625</v>
      </c>
      <c r="L630" s="24">
        <f t="shared" si="48"/>
        <v>0.6</v>
      </c>
      <c r="M630" s="12">
        <f t="shared" si="49"/>
        <v>50</v>
      </c>
    </row>
    <row r="631" spans="1:13">
      <c r="A631" s="12">
        <v>245</v>
      </c>
      <c r="B631" s="12">
        <v>11</v>
      </c>
      <c r="C631" s="19" t="s">
        <v>12</v>
      </c>
      <c r="D631" s="12">
        <v>22</v>
      </c>
      <c r="E631" s="12">
        <v>36</v>
      </c>
      <c r="F631" s="12">
        <v>3</v>
      </c>
      <c r="G631" s="12">
        <v>25</v>
      </c>
      <c r="H631" s="25" t="s">
        <v>8</v>
      </c>
      <c r="I631" s="12">
        <f t="shared" si="45"/>
        <v>42</v>
      </c>
      <c r="J631" s="12">
        <f t="shared" si="46"/>
        <v>108</v>
      </c>
      <c r="K631" s="24">
        <f t="shared" si="47"/>
        <v>0.61111111111111116</v>
      </c>
      <c r="L631" s="24">
        <f t="shared" si="48"/>
        <v>0.63636363636363635</v>
      </c>
      <c r="M631" s="12">
        <f t="shared" si="49"/>
        <v>66</v>
      </c>
    </row>
    <row r="632" spans="1:13">
      <c r="A632" s="12">
        <v>246</v>
      </c>
      <c r="B632" s="12">
        <v>2</v>
      </c>
      <c r="C632" s="19" t="s">
        <v>10</v>
      </c>
      <c r="D632" s="12">
        <v>16</v>
      </c>
      <c r="E632" s="12">
        <v>27</v>
      </c>
      <c r="F632" s="12">
        <v>3</v>
      </c>
      <c r="G632" s="12">
        <v>36</v>
      </c>
      <c r="H632" s="25" t="s">
        <v>8</v>
      </c>
      <c r="I632" s="12">
        <f t="shared" si="45"/>
        <v>33</v>
      </c>
      <c r="J632" s="12">
        <f t="shared" si="46"/>
        <v>81</v>
      </c>
      <c r="K632" s="24">
        <f t="shared" si="47"/>
        <v>0.59259259259259256</v>
      </c>
      <c r="L632" s="24">
        <f t="shared" si="48"/>
        <v>0.6875</v>
      </c>
      <c r="M632" s="12">
        <f t="shared" si="49"/>
        <v>48</v>
      </c>
    </row>
    <row r="633" spans="1:13">
      <c r="A633" s="12">
        <v>246</v>
      </c>
      <c r="B633" s="12">
        <v>2</v>
      </c>
      <c r="C633" s="19" t="s">
        <v>5</v>
      </c>
      <c r="D633" s="12">
        <v>14</v>
      </c>
      <c r="E633" s="12">
        <v>24</v>
      </c>
      <c r="F633" s="12">
        <v>2</v>
      </c>
      <c r="G633" s="12">
        <v>10</v>
      </c>
      <c r="H633" s="25" t="s">
        <v>6</v>
      </c>
      <c r="I633" s="12">
        <f t="shared" si="45"/>
        <v>20</v>
      </c>
      <c r="J633" s="12">
        <f t="shared" si="46"/>
        <v>48</v>
      </c>
      <c r="K633" s="24">
        <f t="shared" si="47"/>
        <v>0.58333333333333337</v>
      </c>
      <c r="L633" s="24">
        <f t="shared" si="48"/>
        <v>0.7142857142857143</v>
      </c>
      <c r="M633" s="12">
        <f t="shared" si="49"/>
        <v>28</v>
      </c>
    </row>
    <row r="634" spans="1:13">
      <c r="A634" s="12">
        <v>246</v>
      </c>
      <c r="B634" s="12">
        <v>2</v>
      </c>
      <c r="C634" s="19" t="s">
        <v>17</v>
      </c>
      <c r="D634" s="12">
        <v>21</v>
      </c>
      <c r="E634" s="12">
        <v>35</v>
      </c>
      <c r="F634" s="12">
        <v>3</v>
      </c>
      <c r="G634" s="12">
        <v>48</v>
      </c>
      <c r="H634" s="25" t="s">
        <v>6</v>
      </c>
      <c r="I634" s="12">
        <f t="shared" si="45"/>
        <v>42</v>
      </c>
      <c r="J634" s="12">
        <f t="shared" si="46"/>
        <v>105</v>
      </c>
      <c r="K634" s="24">
        <f t="shared" si="47"/>
        <v>0.6</v>
      </c>
      <c r="L634" s="24">
        <f t="shared" si="48"/>
        <v>0.66666666666666663</v>
      </c>
      <c r="M634" s="12">
        <f t="shared" si="49"/>
        <v>63</v>
      </c>
    </row>
    <row r="635" spans="1:13">
      <c r="A635" s="12">
        <v>246</v>
      </c>
      <c r="B635" s="12">
        <v>2</v>
      </c>
      <c r="C635" s="19" t="s">
        <v>9</v>
      </c>
      <c r="D635" s="12">
        <v>19</v>
      </c>
      <c r="E635" s="12">
        <v>31</v>
      </c>
      <c r="F635" s="12">
        <v>3</v>
      </c>
      <c r="G635" s="12">
        <v>52</v>
      </c>
      <c r="H635" s="25" t="s">
        <v>6</v>
      </c>
      <c r="I635" s="12">
        <f t="shared" si="45"/>
        <v>36</v>
      </c>
      <c r="J635" s="12">
        <f t="shared" si="46"/>
        <v>93</v>
      </c>
      <c r="K635" s="24">
        <f t="shared" si="47"/>
        <v>0.61290322580645162</v>
      </c>
      <c r="L635" s="24">
        <f t="shared" si="48"/>
        <v>0.63157894736842102</v>
      </c>
      <c r="M635" s="12">
        <f t="shared" si="49"/>
        <v>57</v>
      </c>
    </row>
    <row r="636" spans="1:13">
      <c r="A636" s="12">
        <v>247</v>
      </c>
      <c r="B636" s="12">
        <v>11</v>
      </c>
      <c r="C636" s="19" t="s">
        <v>14</v>
      </c>
      <c r="D636" s="12">
        <v>20</v>
      </c>
      <c r="E636" s="12">
        <v>33</v>
      </c>
      <c r="F636" s="12">
        <v>2</v>
      </c>
      <c r="G636" s="12">
        <v>59</v>
      </c>
      <c r="H636" s="25" t="s">
        <v>8</v>
      </c>
      <c r="I636" s="12">
        <f t="shared" si="45"/>
        <v>26</v>
      </c>
      <c r="J636" s="12">
        <f t="shared" si="46"/>
        <v>66</v>
      </c>
      <c r="K636" s="24">
        <f t="shared" si="47"/>
        <v>0.60606060606060608</v>
      </c>
      <c r="L636" s="24">
        <f t="shared" si="48"/>
        <v>0.65</v>
      </c>
      <c r="M636" s="12">
        <f t="shared" si="49"/>
        <v>40</v>
      </c>
    </row>
    <row r="637" spans="1:13">
      <c r="A637" s="12">
        <v>248</v>
      </c>
      <c r="B637" s="12">
        <v>12</v>
      </c>
      <c r="C637" s="19" t="s">
        <v>20</v>
      </c>
      <c r="D637" s="12">
        <v>20</v>
      </c>
      <c r="E637" s="12">
        <v>34</v>
      </c>
      <c r="F637" s="12">
        <v>1</v>
      </c>
      <c r="G637" s="12">
        <v>32</v>
      </c>
      <c r="H637" s="25" t="s">
        <v>8</v>
      </c>
      <c r="I637" s="12">
        <f t="shared" si="45"/>
        <v>14</v>
      </c>
      <c r="J637" s="12">
        <f t="shared" si="46"/>
        <v>34</v>
      </c>
      <c r="K637" s="24">
        <f t="shared" si="47"/>
        <v>0.58823529411764708</v>
      </c>
      <c r="L637" s="24">
        <f t="shared" si="48"/>
        <v>0.7</v>
      </c>
      <c r="M637" s="12">
        <f t="shared" si="49"/>
        <v>20</v>
      </c>
    </row>
    <row r="638" spans="1:13">
      <c r="A638" s="12">
        <v>248</v>
      </c>
      <c r="B638" s="12">
        <v>12</v>
      </c>
      <c r="C638" s="19" t="s">
        <v>13</v>
      </c>
      <c r="D638" s="12">
        <v>17</v>
      </c>
      <c r="E638" s="12">
        <v>29</v>
      </c>
      <c r="F638" s="12">
        <v>3</v>
      </c>
      <c r="G638" s="12">
        <v>51</v>
      </c>
      <c r="H638" s="25" t="s">
        <v>8</v>
      </c>
      <c r="I638" s="12">
        <f t="shared" si="45"/>
        <v>36</v>
      </c>
      <c r="J638" s="12">
        <f t="shared" si="46"/>
        <v>87</v>
      </c>
      <c r="K638" s="24">
        <f t="shared" si="47"/>
        <v>0.58620689655172409</v>
      </c>
      <c r="L638" s="24">
        <f t="shared" si="48"/>
        <v>0.70588235294117652</v>
      </c>
      <c r="M638" s="12">
        <f t="shared" si="49"/>
        <v>51</v>
      </c>
    </row>
    <row r="639" spans="1:13">
      <c r="A639" s="12">
        <v>248</v>
      </c>
      <c r="B639" s="12">
        <v>12</v>
      </c>
      <c r="C639" s="19" t="s">
        <v>10</v>
      </c>
      <c r="D639" s="12">
        <v>16</v>
      </c>
      <c r="E639" s="12">
        <v>27</v>
      </c>
      <c r="F639" s="12">
        <v>2</v>
      </c>
      <c r="G639" s="12">
        <v>6</v>
      </c>
      <c r="H639" s="25" t="s">
        <v>8</v>
      </c>
      <c r="I639" s="12">
        <f t="shared" si="45"/>
        <v>22</v>
      </c>
      <c r="J639" s="12">
        <f t="shared" si="46"/>
        <v>54</v>
      </c>
      <c r="K639" s="24">
        <f t="shared" si="47"/>
        <v>0.59259259259259256</v>
      </c>
      <c r="L639" s="24">
        <f t="shared" si="48"/>
        <v>0.6875</v>
      </c>
      <c r="M639" s="12">
        <f t="shared" si="49"/>
        <v>32</v>
      </c>
    </row>
    <row r="640" spans="1:13">
      <c r="A640" s="12">
        <v>248</v>
      </c>
      <c r="B640" s="12">
        <v>12</v>
      </c>
      <c r="C640" s="19" t="s">
        <v>26</v>
      </c>
      <c r="D640" s="12">
        <v>15</v>
      </c>
      <c r="E640" s="12">
        <v>25</v>
      </c>
      <c r="F640" s="12">
        <v>2</v>
      </c>
      <c r="G640" s="12">
        <v>31</v>
      </c>
      <c r="H640" s="25" t="s">
        <v>6</v>
      </c>
      <c r="I640" s="12">
        <f t="shared" si="45"/>
        <v>20</v>
      </c>
      <c r="J640" s="12">
        <f t="shared" si="46"/>
        <v>50</v>
      </c>
      <c r="K640" s="24">
        <f t="shared" si="47"/>
        <v>0.6</v>
      </c>
      <c r="L640" s="24">
        <f t="shared" si="48"/>
        <v>0.66666666666666663</v>
      </c>
      <c r="M640" s="12">
        <f t="shared" si="49"/>
        <v>30</v>
      </c>
    </row>
    <row r="641" spans="1:13">
      <c r="A641" s="12">
        <v>249</v>
      </c>
      <c r="B641" s="12">
        <v>8</v>
      </c>
      <c r="C641" s="19" t="s">
        <v>19</v>
      </c>
      <c r="D641" s="12">
        <v>13</v>
      </c>
      <c r="E641" s="12">
        <v>22</v>
      </c>
      <c r="F641" s="12">
        <v>2</v>
      </c>
      <c r="G641" s="12">
        <v>51</v>
      </c>
      <c r="H641" s="25" t="s">
        <v>8</v>
      </c>
      <c r="I641" s="12">
        <f t="shared" si="45"/>
        <v>18</v>
      </c>
      <c r="J641" s="12">
        <f t="shared" si="46"/>
        <v>44</v>
      </c>
      <c r="K641" s="24">
        <f t="shared" si="47"/>
        <v>0.59090909090909094</v>
      </c>
      <c r="L641" s="24">
        <f t="shared" si="48"/>
        <v>0.69230769230769229</v>
      </c>
      <c r="M641" s="12">
        <f t="shared" si="49"/>
        <v>26</v>
      </c>
    </row>
    <row r="642" spans="1:13">
      <c r="A642" s="12">
        <v>249</v>
      </c>
      <c r="B642" s="12">
        <v>8</v>
      </c>
      <c r="C642" s="19" t="s">
        <v>24</v>
      </c>
      <c r="D642" s="12">
        <v>10</v>
      </c>
      <c r="E642" s="12">
        <v>18</v>
      </c>
      <c r="F642" s="12">
        <v>2</v>
      </c>
      <c r="G642" s="12">
        <v>58</v>
      </c>
      <c r="H642" s="25" t="s">
        <v>6</v>
      </c>
      <c r="I642" s="12">
        <f t="shared" si="45"/>
        <v>16</v>
      </c>
      <c r="J642" s="12">
        <f t="shared" si="46"/>
        <v>36</v>
      </c>
      <c r="K642" s="24">
        <f t="shared" si="47"/>
        <v>0.55555555555555558</v>
      </c>
      <c r="L642" s="24">
        <f t="shared" si="48"/>
        <v>0.8</v>
      </c>
      <c r="M642" s="12">
        <f t="shared" si="49"/>
        <v>20</v>
      </c>
    </row>
    <row r="643" spans="1:13">
      <c r="A643" s="12">
        <v>250</v>
      </c>
      <c r="B643" s="12">
        <v>8</v>
      </c>
      <c r="C643" s="19" t="s">
        <v>21</v>
      </c>
      <c r="D643" s="12">
        <v>12</v>
      </c>
      <c r="E643" s="12">
        <v>20</v>
      </c>
      <c r="F643" s="12">
        <v>1</v>
      </c>
      <c r="G643" s="12">
        <v>29</v>
      </c>
      <c r="H643" s="25" t="s">
        <v>8</v>
      </c>
      <c r="I643" s="12">
        <f t="shared" ref="I643:I706" si="50">(E643-D643)*F643</f>
        <v>8</v>
      </c>
      <c r="J643" s="12">
        <f t="shared" ref="J643:J706" si="51">F643*E643</f>
        <v>20</v>
      </c>
      <c r="K643" s="24">
        <f t="shared" ref="K643:K706" si="52">(J643-I643)/J643</f>
        <v>0.6</v>
      </c>
      <c r="L643" s="24">
        <f t="shared" ref="L643:L706" si="53">I643/((D643*F643))</f>
        <v>0.66666666666666663</v>
      </c>
      <c r="M643" s="12">
        <f t="shared" ref="M643:M706" si="54">D643*F643</f>
        <v>12</v>
      </c>
    </row>
    <row r="644" spans="1:13">
      <c r="A644" s="12">
        <v>251</v>
      </c>
      <c r="B644" s="12">
        <v>12</v>
      </c>
      <c r="C644" s="19" t="s">
        <v>25</v>
      </c>
      <c r="D644" s="12">
        <v>15</v>
      </c>
      <c r="E644" s="12">
        <v>26</v>
      </c>
      <c r="F644" s="12">
        <v>1</v>
      </c>
      <c r="G644" s="12">
        <v>25</v>
      </c>
      <c r="H644" s="25" t="s">
        <v>8</v>
      </c>
      <c r="I644" s="12">
        <f t="shared" si="50"/>
        <v>11</v>
      </c>
      <c r="J644" s="12">
        <f t="shared" si="51"/>
        <v>26</v>
      </c>
      <c r="K644" s="24">
        <f t="shared" si="52"/>
        <v>0.57692307692307687</v>
      </c>
      <c r="L644" s="24">
        <f t="shared" si="53"/>
        <v>0.73333333333333328</v>
      </c>
      <c r="M644" s="12">
        <f t="shared" si="54"/>
        <v>15</v>
      </c>
    </row>
    <row r="645" spans="1:13">
      <c r="A645" s="12">
        <v>251</v>
      </c>
      <c r="B645" s="12">
        <v>12</v>
      </c>
      <c r="C645" s="19" t="s">
        <v>19</v>
      </c>
      <c r="D645" s="12">
        <v>13</v>
      </c>
      <c r="E645" s="12">
        <v>22</v>
      </c>
      <c r="F645" s="12">
        <v>1</v>
      </c>
      <c r="G645" s="12">
        <v>34</v>
      </c>
      <c r="H645" s="25" t="s">
        <v>6</v>
      </c>
      <c r="I645" s="12">
        <f t="shared" si="50"/>
        <v>9</v>
      </c>
      <c r="J645" s="12">
        <f t="shared" si="51"/>
        <v>22</v>
      </c>
      <c r="K645" s="24">
        <f t="shared" si="52"/>
        <v>0.59090909090909094</v>
      </c>
      <c r="L645" s="24">
        <f t="shared" si="53"/>
        <v>0.69230769230769229</v>
      </c>
      <c r="M645" s="12">
        <f t="shared" si="54"/>
        <v>13</v>
      </c>
    </row>
    <row r="646" spans="1:13">
      <c r="A646" s="12">
        <v>251</v>
      </c>
      <c r="B646" s="12">
        <v>12</v>
      </c>
      <c r="C646" s="19" t="s">
        <v>22</v>
      </c>
      <c r="D646" s="12">
        <v>14</v>
      </c>
      <c r="E646" s="12">
        <v>23</v>
      </c>
      <c r="F646" s="12">
        <v>1</v>
      </c>
      <c r="G646" s="12">
        <v>23</v>
      </c>
      <c r="H646" s="25" t="s">
        <v>8</v>
      </c>
      <c r="I646" s="12">
        <f t="shared" si="50"/>
        <v>9</v>
      </c>
      <c r="J646" s="12">
        <f t="shared" si="51"/>
        <v>23</v>
      </c>
      <c r="K646" s="24">
        <f t="shared" si="52"/>
        <v>0.60869565217391308</v>
      </c>
      <c r="L646" s="24">
        <f t="shared" si="53"/>
        <v>0.6428571428571429</v>
      </c>
      <c r="M646" s="12">
        <f t="shared" si="54"/>
        <v>14</v>
      </c>
    </row>
    <row r="647" spans="1:13">
      <c r="A647" s="12">
        <v>251</v>
      </c>
      <c r="B647" s="12">
        <v>12</v>
      </c>
      <c r="C647" s="19" t="s">
        <v>16</v>
      </c>
      <c r="D647" s="12">
        <v>11</v>
      </c>
      <c r="E647" s="12">
        <v>19</v>
      </c>
      <c r="F647" s="12">
        <v>2</v>
      </c>
      <c r="G647" s="12">
        <v>40</v>
      </c>
      <c r="H647" s="25" t="s">
        <v>8</v>
      </c>
      <c r="I647" s="12">
        <f t="shared" si="50"/>
        <v>16</v>
      </c>
      <c r="J647" s="12">
        <f t="shared" si="51"/>
        <v>38</v>
      </c>
      <c r="K647" s="24">
        <f t="shared" si="52"/>
        <v>0.57894736842105265</v>
      </c>
      <c r="L647" s="24">
        <f t="shared" si="53"/>
        <v>0.72727272727272729</v>
      </c>
      <c r="M647" s="12">
        <f t="shared" si="54"/>
        <v>22</v>
      </c>
    </row>
    <row r="648" spans="1:13">
      <c r="A648" s="12">
        <v>252</v>
      </c>
      <c r="B648" s="12">
        <v>4</v>
      </c>
      <c r="C648" s="19" t="s">
        <v>26</v>
      </c>
      <c r="D648" s="12">
        <v>15</v>
      </c>
      <c r="E648" s="12">
        <v>25</v>
      </c>
      <c r="F648" s="12">
        <v>2</v>
      </c>
      <c r="G648" s="12">
        <v>53</v>
      </c>
      <c r="H648" s="25" t="s">
        <v>8</v>
      </c>
      <c r="I648" s="12">
        <f t="shared" si="50"/>
        <v>20</v>
      </c>
      <c r="J648" s="12">
        <f t="shared" si="51"/>
        <v>50</v>
      </c>
      <c r="K648" s="24">
        <f t="shared" si="52"/>
        <v>0.6</v>
      </c>
      <c r="L648" s="24">
        <f t="shared" si="53"/>
        <v>0.66666666666666663</v>
      </c>
      <c r="M648" s="12">
        <f t="shared" si="54"/>
        <v>30</v>
      </c>
    </row>
    <row r="649" spans="1:13">
      <c r="A649" s="12">
        <v>252</v>
      </c>
      <c r="B649" s="12">
        <v>4</v>
      </c>
      <c r="C649" s="19" t="s">
        <v>25</v>
      </c>
      <c r="D649" s="12">
        <v>15</v>
      </c>
      <c r="E649" s="12">
        <v>26</v>
      </c>
      <c r="F649" s="12">
        <v>2</v>
      </c>
      <c r="G649" s="12">
        <v>31</v>
      </c>
      <c r="H649" s="25" t="s">
        <v>6</v>
      </c>
      <c r="I649" s="12">
        <f t="shared" si="50"/>
        <v>22</v>
      </c>
      <c r="J649" s="12">
        <f t="shared" si="51"/>
        <v>52</v>
      </c>
      <c r="K649" s="24">
        <f t="shared" si="52"/>
        <v>0.57692307692307687</v>
      </c>
      <c r="L649" s="24">
        <f t="shared" si="53"/>
        <v>0.73333333333333328</v>
      </c>
      <c r="M649" s="12">
        <f t="shared" si="54"/>
        <v>30</v>
      </c>
    </row>
    <row r="650" spans="1:13">
      <c r="A650" s="12">
        <v>253</v>
      </c>
      <c r="B650" s="12">
        <v>8</v>
      </c>
      <c r="C650" s="19" t="s">
        <v>26</v>
      </c>
      <c r="D650" s="12">
        <v>15</v>
      </c>
      <c r="E650" s="12">
        <v>25</v>
      </c>
      <c r="F650" s="12">
        <v>1</v>
      </c>
      <c r="G650" s="12">
        <v>18</v>
      </c>
      <c r="H650" s="25" t="s">
        <v>6</v>
      </c>
      <c r="I650" s="12">
        <f t="shared" si="50"/>
        <v>10</v>
      </c>
      <c r="J650" s="12">
        <f t="shared" si="51"/>
        <v>25</v>
      </c>
      <c r="K650" s="24">
        <f t="shared" si="52"/>
        <v>0.6</v>
      </c>
      <c r="L650" s="24">
        <f t="shared" si="53"/>
        <v>0.66666666666666663</v>
      </c>
      <c r="M650" s="12">
        <f t="shared" si="54"/>
        <v>15</v>
      </c>
    </row>
    <row r="651" spans="1:13">
      <c r="A651" s="12">
        <v>253</v>
      </c>
      <c r="B651" s="12">
        <v>8</v>
      </c>
      <c r="C651" s="19" t="s">
        <v>23</v>
      </c>
      <c r="D651" s="12">
        <v>13</v>
      </c>
      <c r="E651" s="12">
        <v>21</v>
      </c>
      <c r="F651" s="12">
        <v>2</v>
      </c>
      <c r="G651" s="12">
        <v>8</v>
      </c>
      <c r="H651" s="25" t="s">
        <v>6</v>
      </c>
      <c r="I651" s="12">
        <f t="shared" si="50"/>
        <v>16</v>
      </c>
      <c r="J651" s="12">
        <f t="shared" si="51"/>
        <v>42</v>
      </c>
      <c r="K651" s="24">
        <f t="shared" si="52"/>
        <v>0.61904761904761907</v>
      </c>
      <c r="L651" s="24">
        <f t="shared" si="53"/>
        <v>0.61538461538461542</v>
      </c>
      <c r="M651" s="12">
        <f t="shared" si="54"/>
        <v>26</v>
      </c>
    </row>
    <row r="652" spans="1:13">
      <c r="A652" s="12">
        <v>253</v>
      </c>
      <c r="B652" s="12">
        <v>8</v>
      </c>
      <c r="C652" s="19" t="s">
        <v>13</v>
      </c>
      <c r="D652" s="12">
        <v>17</v>
      </c>
      <c r="E652" s="12">
        <v>29</v>
      </c>
      <c r="F652" s="12">
        <v>3</v>
      </c>
      <c r="G652" s="12">
        <v>29</v>
      </c>
      <c r="H652" s="25" t="s">
        <v>8</v>
      </c>
      <c r="I652" s="12">
        <f t="shared" si="50"/>
        <v>36</v>
      </c>
      <c r="J652" s="12">
        <f t="shared" si="51"/>
        <v>87</v>
      </c>
      <c r="K652" s="24">
        <f t="shared" si="52"/>
        <v>0.58620689655172409</v>
      </c>
      <c r="L652" s="24">
        <f t="shared" si="53"/>
        <v>0.70588235294117652</v>
      </c>
      <c r="M652" s="12">
        <f t="shared" si="54"/>
        <v>51</v>
      </c>
    </row>
    <row r="653" spans="1:13">
      <c r="A653" s="12">
        <v>254</v>
      </c>
      <c r="B653" s="12">
        <v>10</v>
      </c>
      <c r="C653" s="19" t="s">
        <v>9</v>
      </c>
      <c r="D653" s="12">
        <v>19</v>
      </c>
      <c r="E653" s="12">
        <v>31</v>
      </c>
      <c r="F653" s="12">
        <v>3</v>
      </c>
      <c r="G653" s="12">
        <v>33</v>
      </c>
      <c r="H653" s="25" t="s">
        <v>6</v>
      </c>
      <c r="I653" s="12">
        <f t="shared" si="50"/>
        <v>36</v>
      </c>
      <c r="J653" s="12">
        <f t="shared" si="51"/>
        <v>93</v>
      </c>
      <c r="K653" s="24">
        <f t="shared" si="52"/>
        <v>0.61290322580645162</v>
      </c>
      <c r="L653" s="24">
        <f t="shared" si="53"/>
        <v>0.63157894736842102</v>
      </c>
      <c r="M653" s="12">
        <f t="shared" si="54"/>
        <v>57</v>
      </c>
    </row>
    <row r="654" spans="1:13">
      <c r="A654" s="12">
        <v>254</v>
      </c>
      <c r="B654" s="12">
        <v>10</v>
      </c>
      <c r="C654" s="19" t="s">
        <v>25</v>
      </c>
      <c r="D654" s="12">
        <v>15</v>
      </c>
      <c r="E654" s="12">
        <v>26</v>
      </c>
      <c r="F654" s="12">
        <v>2</v>
      </c>
      <c r="G654" s="12">
        <v>10</v>
      </c>
      <c r="H654" s="25" t="s">
        <v>8</v>
      </c>
      <c r="I654" s="12">
        <f t="shared" si="50"/>
        <v>22</v>
      </c>
      <c r="J654" s="12">
        <f t="shared" si="51"/>
        <v>52</v>
      </c>
      <c r="K654" s="24">
        <f t="shared" si="52"/>
        <v>0.57692307692307687</v>
      </c>
      <c r="L654" s="24">
        <f t="shared" si="53"/>
        <v>0.73333333333333328</v>
      </c>
      <c r="M654" s="12">
        <f t="shared" si="54"/>
        <v>30</v>
      </c>
    </row>
    <row r="655" spans="1:13">
      <c r="A655" s="12">
        <v>254</v>
      </c>
      <c r="B655" s="12">
        <v>10</v>
      </c>
      <c r="C655" s="19" t="s">
        <v>20</v>
      </c>
      <c r="D655" s="12">
        <v>20</v>
      </c>
      <c r="E655" s="12">
        <v>34</v>
      </c>
      <c r="F655" s="12">
        <v>2</v>
      </c>
      <c r="G655" s="12">
        <v>56</v>
      </c>
      <c r="H655" s="25" t="s">
        <v>6</v>
      </c>
      <c r="I655" s="12">
        <f t="shared" si="50"/>
        <v>28</v>
      </c>
      <c r="J655" s="12">
        <f t="shared" si="51"/>
        <v>68</v>
      </c>
      <c r="K655" s="24">
        <f t="shared" si="52"/>
        <v>0.58823529411764708</v>
      </c>
      <c r="L655" s="24">
        <f t="shared" si="53"/>
        <v>0.7</v>
      </c>
      <c r="M655" s="12">
        <f t="shared" si="54"/>
        <v>40</v>
      </c>
    </row>
    <row r="656" spans="1:13">
      <c r="A656" s="12">
        <v>254</v>
      </c>
      <c r="B656" s="12">
        <v>10</v>
      </c>
      <c r="C656" s="19" t="s">
        <v>15</v>
      </c>
      <c r="D656" s="12">
        <v>16</v>
      </c>
      <c r="E656" s="12">
        <v>28</v>
      </c>
      <c r="F656" s="12">
        <v>3</v>
      </c>
      <c r="G656" s="12">
        <v>42</v>
      </c>
      <c r="H656" s="25" t="s">
        <v>8</v>
      </c>
      <c r="I656" s="12">
        <f t="shared" si="50"/>
        <v>36</v>
      </c>
      <c r="J656" s="12">
        <f t="shared" si="51"/>
        <v>84</v>
      </c>
      <c r="K656" s="24">
        <f t="shared" si="52"/>
        <v>0.5714285714285714</v>
      </c>
      <c r="L656" s="24">
        <f t="shared" si="53"/>
        <v>0.75</v>
      </c>
      <c r="M656" s="12">
        <f t="shared" si="54"/>
        <v>48</v>
      </c>
    </row>
    <row r="657" spans="1:13">
      <c r="A657" s="12">
        <v>255</v>
      </c>
      <c r="B657" s="12">
        <v>8</v>
      </c>
      <c r="C657" s="19" t="s">
        <v>26</v>
      </c>
      <c r="D657" s="12">
        <v>15</v>
      </c>
      <c r="E657" s="12">
        <v>25</v>
      </c>
      <c r="F657" s="12">
        <v>1</v>
      </c>
      <c r="G657" s="12">
        <v>37</v>
      </c>
      <c r="H657" s="25" t="s">
        <v>6</v>
      </c>
      <c r="I657" s="12">
        <f t="shared" si="50"/>
        <v>10</v>
      </c>
      <c r="J657" s="12">
        <f t="shared" si="51"/>
        <v>25</v>
      </c>
      <c r="K657" s="24">
        <f t="shared" si="52"/>
        <v>0.6</v>
      </c>
      <c r="L657" s="24">
        <f t="shared" si="53"/>
        <v>0.66666666666666663</v>
      </c>
      <c r="M657" s="12">
        <f t="shared" si="54"/>
        <v>15</v>
      </c>
    </row>
    <row r="658" spans="1:13">
      <c r="A658" s="12">
        <v>256</v>
      </c>
      <c r="B658" s="12">
        <v>5</v>
      </c>
      <c r="C658" s="19" t="s">
        <v>23</v>
      </c>
      <c r="D658" s="12">
        <v>13</v>
      </c>
      <c r="E658" s="12">
        <v>21</v>
      </c>
      <c r="F658" s="12">
        <v>1</v>
      </c>
      <c r="G658" s="12">
        <v>16</v>
      </c>
      <c r="H658" s="25" t="s">
        <v>6</v>
      </c>
      <c r="I658" s="12">
        <f t="shared" si="50"/>
        <v>8</v>
      </c>
      <c r="J658" s="12">
        <f t="shared" si="51"/>
        <v>21</v>
      </c>
      <c r="K658" s="24">
        <f t="shared" si="52"/>
        <v>0.61904761904761907</v>
      </c>
      <c r="L658" s="24">
        <f t="shared" si="53"/>
        <v>0.61538461538461542</v>
      </c>
      <c r="M658" s="12">
        <f t="shared" si="54"/>
        <v>13</v>
      </c>
    </row>
    <row r="659" spans="1:13">
      <c r="A659" s="12">
        <v>257</v>
      </c>
      <c r="B659" s="12">
        <v>12</v>
      </c>
      <c r="C659" s="19" t="s">
        <v>22</v>
      </c>
      <c r="D659" s="12">
        <v>14</v>
      </c>
      <c r="E659" s="12">
        <v>23</v>
      </c>
      <c r="F659" s="12">
        <v>2</v>
      </c>
      <c r="G659" s="12">
        <v>28</v>
      </c>
      <c r="H659" s="25" t="s">
        <v>8</v>
      </c>
      <c r="I659" s="12">
        <f t="shared" si="50"/>
        <v>18</v>
      </c>
      <c r="J659" s="12">
        <f t="shared" si="51"/>
        <v>46</v>
      </c>
      <c r="K659" s="24">
        <f t="shared" si="52"/>
        <v>0.60869565217391308</v>
      </c>
      <c r="L659" s="24">
        <f t="shared" si="53"/>
        <v>0.6428571428571429</v>
      </c>
      <c r="M659" s="12">
        <f t="shared" si="54"/>
        <v>28</v>
      </c>
    </row>
    <row r="660" spans="1:13">
      <c r="A660" s="12">
        <v>258</v>
      </c>
      <c r="B660" s="12">
        <v>12</v>
      </c>
      <c r="C660" s="19" t="s">
        <v>26</v>
      </c>
      <c r="D660" s="12">
        <v>15</v>
      </c>
      <c r="E660" s="12">
        <v>25</v>
      </c>
      <c r="F660" s="12">
        <v>1</v>
      </c>
      <c r="G660" s="12">
        <v>59</v>
      </c>
      <c r="H660" s="25" t="s">
        <v>6</v>
      </c>
      <c r="I660" s="12">
        <f t="shared" si="50"/>
        <v>10</v>
      </c>
      <c r="J660" s="12">
        <f t="shared" si="51"/>
        <v>25</v>
      </c>
      <c r="K660" s="24">
        <f t="shared" si="52"/>
        <v>0.6</v>
      </c>
      <c r="L660" s="24">
        <f t="shared" si="53"/>
        <v>0.66666666666666663</v>
      </c>
      <c r="M660" s="12">
        <f t="shared" si="54"/>
        <v>15</v>
      </c>
    </row>
    <row r="661" spans="1:13">
      <c r="A661" s="12">
        <v>258</v>
      </c>
      <c r="B661" s="12">
        <v>12</v>
      </c>
      <c r="C661" s="19" t="s">
        <v>21</v>
      </c>
      <c r="D661" s="12">
        <v>12</v>
      </c>
      <c r="E661" s="12">
        <v>20</v>
      </c>
      <c r="F661" s="12">
        <v>1</v>
      </c>
      <c r="G661" s="12">
        <v>31</v>
      </c>
      <c r="H661" s="25" t="s">
        <v>6</v>
      </c>
      <c r="I661" s="12">
        <f t="shared" si="50"/>
        <v>8</v>
      </c>
      <c r="J661" s="12">
        <f t="shared" si="51"/>
        <v>20</v>
      </c>
      <c r="K661" s="24">
        <f t="shared" si="52"/>
        <v>0.6</v>
      </c>
      <c r="L661" s="24">
        <f t="shared" si="53"/>
        <v>0.66666666666666663</v>
      </c>
      <c r="M661" s="12">
        <f t="shared" si="54"/>
        <v>12</v>
      </c>
    </row>
    <row r="662" spans="1:13">
      <c r="A662" s="12">
        <v>258</v>
      </c>
      <c r="B662" s="12">
        <v>12</v>
      </c>
      <c r="C662" s="19" t="s">
        <v>18</v>
      </c>
      <c r="D662" s="12">
        <v>19</v>
      </c>
      <c r="E662" s="12">
        <v>32</v>
      </c>
      <c r="F662" s="12">
        <v>1</v>
      </c>
      <c r="G662" s="12">
        <v>5</v>
      </c>
      <c r="H662" s="25" t="s">
        <v>6</v>
      </c>
      <c r="I662" s="12">
        <f t="shared" si="50"/>
        <v>13</v>
      </c>
      <c r="J662" s="12">
        <f t="shared" si="51"/>
        <v>32</v>
      </c>
      <c r="K662" s="24">
        <f t="shared" si="52"/>
        <v>0.59375</v>
      </c>
      <c r="L662" s="24">
        <f t="shared" si="53"/>
        <v>0.68421052631578949</v>
      </c>
      <c r="M662" s="12">
        <f t="shared" si="54"/>
        <v>19</v>
      </c>
    </row>
    <row r="663" spans="1:13">
      <c r="A663" s="12">
        <v>258</v>
      </c>
      <c r="B663" s="12">
        <v>12</v>
      </c>
      <c r="C663" s="19" t="s">
        <v>11</v>
      </c>
      <c r="D663" s="12">
        <v>25</v>
      </c>
      <c r="E663" s="12">
        <v>40</v>
      </c>
      <c r="F663" s="12">
        <v>1</v>
      </c>
      <c r="G663" s="12">
        <v>10</v>
      </c>
      <c r="H663" s="25" t="s">
        <v>6</v>
      </c>
      <c r="I663" s="12">
        <f t="shared" si="50"/>
        <v>15</v>
      </c>
      <c r="J663" s="12">
        <f t="shared" si="51"/>
        <v>40</v>
      </c>
      <c r="K663" s="24">
        <f t="shared" si="52"/>
        <v>0.625</v>
      </c>
      <c r="L663" s="24">
        <f t="shared" si="53"/>
        <v>0.6</v>
      </c>
      <c r="M663" s="12">
        <f t="shared" si="54"/>
        <v>25</v>
      </c>
    </row>
    <row r="664" spans="1:13">
      <c r="A664" s="12">
        <v>259</v>
      </c>
      <c r="B664" s="12">
        <v>10</v>
      </c>
      <c r="C664" s="19" t="s">
        <v>10</v>
      </c>
      <c r="D664" s="12">
        <v>16</v>
      </c>
      <c r="E664" s="12">
        <v>27</v>
      </c>
      <c r="F664" s="12">
        <v>3</v>
      </c>
      <c r="G664" s="12">
        <v>11</v>
      </c>
      <c r="H664" s="25" t="s">
        <v>8</v>
      </c>
      <c r="I664" s="12">
        <f t="shared" si="50"/>
        <v>33</v>
      </c>
      <c r="J664" s="12">
        <f t="shared" si="51"/>
        <v>81</v>
      </c>
      <c r="K664" s="24">
        <f t="shared" si="52"/>
        <v>0.59259259259259256</v>
      </c>
      <c r="L664" s="24">
        <f t="shared" si="53"/>
        <v>0.6875</v>
      </c>
      <c r="M664" s="12">
        <f t="shared" si="54"/>
        <v>48</v>
      </c>
    </row>
    <row r="665" spans="1:13">
      <c r="A665" s="12">
        <v>260</v>
      </c>
      <c r="B665" s="12">
        <v>20</v>
      </c>
      <c r="C665" s="19" t="s">
        <v>22</v>
      </c>
      <c r="D665" s="12">
        <v>14</v>
      </c>
      <c r="E665" s="12">
        <v>23</v>
      </c>
      <c r="F665" s="12">
        <v>3</v>
      </c>
      <c r="G665" s="12">
        <v>49</v>
      </c>
      <c r="H665" s="25" t="s">
        <v>8</v>
      </c>
      <c r="I665" s="12">
        <f t="shared" si="50"/>
        <v>27</v>
      </c>
      <c r="J665" s="12">
        <f t="shared" si="51"/>
        <v>69</v>
      </c>
      <c r="K665" s="24">
        <f t="shared" si="52"/>
        <v>0.60869565217391308</v>
      </c>
      <c r="L665" s="24">
        <f t="shared" si="53"/>
        <v>0.6428571428571429</v>
      </c>
      <c r="M665" s="12">
        <f t="shared" si="54"/>
        <v>42</v>
      </c>
    </row>
    <row r="666" spans="1:13">
      <c r="A666" s="12">
        <v>261</v>
      </c>
      <c r="B666" s="12">
        <v>8</v>
      </c>
      <c r="C666" s="19" t="s">
        <v>18</v>
      </c>
      <c r="D666" s="12">
        <v>19</v>
      </c>
      <c r="E666" s="12">
        <v>32</v>
      </c>
      <c r="F666" s="12">
        <v>3</v>
      </c>
      <c r="G666" s="12">
        <v>19</v>
      </c>
      <c r="H666" s="25" t="s">
        <v>8</v>
      </c>
      <c r="I666" s="12">
        <f t="shared" si="50"/>
        <v>39</v>
      </c>
      <c r="J666" s="12">
        <f t="shared" si="51"/>
        <v>96</v>
      </c>
      <c r="K666" s="24">
        <f t="shared" si="52"/>
        <v>0.59375</v>
      </c>
      <c r="L666" s="24">
        <f t="shared" si="53"/>
        <v>0.68421052631578949</v>
      </c>
      <c r="M666" s="12">
        <f t="shared" si="54"/>
        <v>57</v>
      </c>
    </row>
    <row r="667" spans="1:13">
      <c r="A667" s="12">
        <v>261</v>
      </c>
      <c r="B667" s="12">
        <v>8</v>
      </c>
      <c r="C667" s="19" t="s">
        <v>13</v>
      </c>
      <c r="D667" s="12">
        <v>17</v>
      </c>
      <c r="E667" s="12">
        <v>29</v>
      </c>
      <c r="F667" s="12">
        <v>2</v>
      </c>
      <c r="G667" s="12">
        <v>36</v>
      </c>
      <c r="H667" s="25" t="s">
        <v>8</v>
      </c>
      <c r="I667" s="12">
        <f t="shared" si="50"/>
        <v>24</v>
      </c>
      <c r="J667" s="12">
        <f t="shared" si="51"/>
        <v>58</v>
      </c>
      <c r="K667" s="24">
        <f t="shared" si="52"/>
        <v>0.58620689655172409</v>
      </c>
      <c r="L667" s="24">
        <f t="shared" si="53"/>
        <v>0.70588235294117652</v>
      </c>
      <c r="M667" s="12">
        <f t="shared" si="54"/>
        <v>34</v>
      </c>
    </row>
    <row r="668" spans="1:13">
      <c r="A668" s="12">
        <v>262</v>
      </c>
      <c r="B668" s="12">
        <v>18</v>
      </c>
      <c r="C668" s="19" t="s">
        <v>19</v>
      </c>
      <c r="D668" s="12">
        <v>13</v>
      </c>
      <c r="E668" s="12">
        <v>22</v>
      </c>
      <c r="F668" s="12">
        <v>1</v>
      </c>
      <c r="G668" s="12">
        <v>28</v>
      </c>
      <c r="H668" s="25" t="s">
        <v>8</v>
      </c>
      <c r="I668" s="12">
        <f t="shared" si="50"/>
        <v>9</v>
      </c>
      <c r="J668" s="12">
        <f t="shared" si="51"/>
        <v>22</v>
      </c>
      <c r="K668" s="24">
        <f t="shared" si="52"/>
        <v>0.59090909090909094</v>
      </c>
      <c r="L668" s="24">
        <f t="shared" si="53"/>
        <v>0.69230769230769229</v>
      </c>
      <c r="M668" s="12">
        <f t="shared" si="54"/>
        <v>13</v>
      </c>
    </row>
    <row r="669" spans="1:13">
      <c r="A669" s="12">
        <v>262</v>
      </c>
      <c r="B669" s="12">
        <v>18</v>
      </c>
      <c r="C669" s="19" t="s">
        <v>9</v>
      </c>
      <c r="D669" s="12">
        <v>19</v>
      </c>
      <c r="E669" s="12">
        <v>31</v>
      </c>
      <c r="F669" s="12">
        <v>3</v>
      </c>
      <c r="G669" s="12">
        <v>20</v>
      </c>
      <c r="H669" s="25" t="s">
        <v>8</v>
      </c>
      <c r="I669" s="12">
        <f t="shared" si="50"/>
        <v>36</v>
      </c>
      <c r="J669" s="12">
        <f t="shared" si="51"/>
        <v>93</v>
      </c>
      <c r="K669" s="24">
        <f t="shared" si="52"/>
        <v>0.61290322580645162</v>
      </c>
      <c r="L669" s="24">
        <f t="shared" si="53"/>
        <v>0.63157894736842102</v>
      </c>
      <c r="M669" s="12">
        <f t="shared" si="54"/>
        <v>57</v>
      </c>
    </row>
    <row r="670" spans="1:13">
      <c r="A670" s="12">
        <v>263</v>
      </c>
      <c r="B670" s="12">
        <v>5</v>
      </c>
      <c r="C670" s="19" t="s">
        <v>18</v>
      </c>
      <c r="D670" s="12">
        <v>19</v>
      </c>
      <c r="E670" s="12">
        <v>32</v>
      </c>
      <c r="F670" s="12">
        <v>1</v>
      </c>
      <c r="G670" s="12">
        <v>37</v>
      </c>
      <c r="H670" s="25" t="s">
        <v>8</v>
      </c>
      <c r="I670" s="12">
        <f t="shared" si="50"/>
        <v>13</v>
      </c>
      <c r="J670" s="12">
        <f t="shared" si="51"/>
        <v>32</v>
      </c>
      <c r="K670" s="24">
        <f t="shared" si="52"/>
        <v>0.59375</v>
      </c>
      <c r="L670" s="24">
        <f t="shared" si="53"/>
        <v>0.68421052631578949</v>
      </c>
      <c r="M670" s="12">
        <f t="shared" si="54"/>
        <v>19</v>
      </c>
    </row>
    <row r="671" spans="1:13">
      <c r="A671" s="12">
        <v>263</v>
      </c>
      <c r="B671" s="12">
        <v>5</v>
      </c>
      <c r="C671" s="19" t="s">
        <v>17</v>
      </c>
      <c r="D671" s="12">
        <v>21</v>
      </c>
      <c r="E671" s="12">
        <v>35</v>
      </c>
      <c r="F671" s="12">
        <v>1</v>
      </c>
      <c r="G671" s="12">
        <v>30</v>
      </c>
      <c r="H671" s="25" t="s">
        <v>8</v>
      </c>
      <c r="I671" s="12">
        <f t="shared" si="50"/>
        <v>14</v>
      </c>
      <c r="J671" s="12">
        <f t="shared" si="51"/>
        <v>35</v>
      </c>
      <c r="K671" s="24">
        <f t="shared" si="52"/>
        <v>0.6</v>
      </c>
      <c r="L671" s="24">
        <f t="shared" si="53"/>
        <v>0.66666666666666663</v>
      </c>
      <c r="M671" s="12">
        <f t="shared" si="54"/>
        <v>21</v>
      </c>
    </row>
    <row r="672" spans="1:13">
      <c r="A672" s="12">
        <v>263</v>
      </c>
      <c r="B672" s="12">
        <v>5</v>
      </c>
      <c r="C672" s="19" t="s">
        <v>7</v>
      </c>
      <c r="D672" s="12">
        <v>18</v>
      </c>
      <c r="E672" s="12">
        <v>30</v>
      </c>
      <c r="F672" s="12">
        <v>1</v>
      </c>
      <c r="G672" s="12">
        <v>42</v>
      </c>
      <c r="H672" s="25" t="s">
        <v>6</v>
      </c>
      <c r="I672" s="12">
        <f t="shared" si="50"/>
        <v>12</v>
      </c>
      <c r="J672" s="12">
        <f t="shared" si="51"/>
        <v>30</v>
      </c>
      <c r="K672" s="24">
        <f t="shared" si="52"/>
        <v>0.6</v>
      </c>
      <c r="L672" s="24">
        <f t="shared" si="53"/>
        <v>0.66666666666666663</v>
      </c>
      <c r="M672" s="12">
        <f t="shared" si="54"/>
        <v>18</v>
      </c>
    </row>
    <row r="673" spans="1:13">
      <c r="A673" s="12">
        <v>263</v>
      </c>
      <c r="B673" s="12">
        <v>5</v>
      </c>
      <c r="C673" s="19" t="s">
        <v>5</v>
      </c>
      <c r="D673" s="12">
        <v>14</v>
      </c>
      <c r="E673" s="12">
        <v>24</v>
      </c>
      <c r="F673" s="12">
        <v>1</v>
      </c>
      <c r="G673" s="12">
        <v>40</v>
      </c>
      <c r="H673" s="25" t="s">
        <v>8</v>
      </c>
      <c r="I673" s="12">
        <f t="shared" si="50"/>
        <v>10</v>
      </c>
      <c r="J673" s="12">
        <f t="shared" si="51"/>
        <v>24</v>
      </c>
      <c r="K673" s="24">
        <f t="shared" si="52"/>
        <v>0.58333333333333337</v>
      </c>
      <c r="L673" s="24">
        <f t="shared" si="53"/>
        <v>0.7142857142857143</v>
      </c>
      <c r="M673" s="12">
        <f t="shared" si="54"/>
        <v>14</v>
      </c>
    </row>
    <row r="674" spans="1:13">
      <c r="A674" s="12">
        <v>264</v>
      </c>
      <c r="B674" s="12">
        <v>2</v>
      </c>
      <c r="C674" s="19" t="s">
        <v>17</v>
      </c>
      <c r="D674" s="12">
        <v>21</v>
      </c>
      <c r="E674" s="12">
        <v>35</v>
      </c>
      <c r="F674" s="12">
        <v>2</v>
      </c>
      <c r="G674" s="12">
        <v>39</v>
      </c>
      <c r="H674" s="25" t="s">
        <v>8</v>
      </c>
      <c r="I674" s="12">
        <f t="shared" si="50"/>
        <v>28</v>
      </c>
      <c r="J674" s="12">
        <f t="shared" si="51"/>
        <v>70</v>
      </c>
      <c r="K674" s="24">
        <f t="shared" si="52"/>
        <v>0.6</v>
      </c>
      <c r="L674" s="24">
        <f t="shared" si="53"/>
        <v>0.66666666666666663</v>
      </c>
      <c r="M674" s="12">
        <f t="shared" si="54"/>
        <v>42</v>
      </c>
    </row>
    <row r="675" spans="1:13">
      <c r="A675" s="12">
        <v>264</v>
      </c>
      <c r="B675" s="12">
        <v>2</v>
      </c>
      <c r="C675" s="19" t="s">
        <v>18</v>
      </c>
      <c r="D675" s="12">
        <v>19</v>
      </c>
      <c r="E675" s="12">
        <v>32</v>
      </c>
      <c r="F675" s="12">
        <v>1</v>
      </c>
      <c r="G675" s="12">
        <v>27</v>
      </c>
      <c r="H675" s="25" t="s">
        <v>8</v>
      </c>
      <c r="I675" s="12">
        <f t="shared" si="50"/>
        <v>13</v>
      </c>
      <c r="J675" s="12">
        <f t="shared" si="51"/>
        <v>32</v>
      </c>
      <c r="K675" s="24">
        <f t="shared" si="52"/>
        <v>0.59375</v>
      </c>
      <c r="L675" s="24">
        <f t="shared" si="53"/>
        <v>0.68421052631578949</v>
      </c>
      <c r="M675" s="12">
        <f t="shared" si="54"/>
        <v>19</v>
      </c>
    </row>
    <row r="676" spans="1:13">
      <c r="A676" s="12">
        <v>264</v>
      </c>
      <c r="B676" s="12">
        <v>2</v>
      </c>
      <c r="C676" s="19" t="s">
        <v>7</v>
      </c>
      <c r="D676" s="12">
        <v>18</v>
      </c>
      <c r="E676" s="12">
        <v>30</v>
      </c>
      <c r="F676" s="12">
        <v>1</v>
      </c>
      <c r="G676" s="12">
        <v>37</v>
      </c>
      <c r="H676" s="25" t="s">
        <v>6</v>
      </c>
      <c r="I676" s="12">
        <f t="shared" si="50"/>
        <v>12</v>
      </c>
      <c r="J676" s="12">
        <f t="shared" si="51"/>
        <v>30</v>
      </c>
      <c r="K676" s="24">
        <f t="shared" si="52"/>
        <v>0.6</v>
      </c>
      <c r="L676" s="24">
        <f t="shared" si="53"/>
        <v>0.66666666666666663</v>
      </c>
      <c r="M676" s="12">
        <f t="shared" si="54"/>
        <v>18</v>
      </c>
    </row>
    <row r="677" spans="1:13">
      <c r="A677" s="12">
        <v>264</v>
      </c>
      <c r="B677" s="12">
        <v>2</v>
      </c>
      <c r="C677" s="19" t="s">
        <v>26</v>
      </c>
      <c r="D677" s="12">
        <v>15</v>
      </c>
      <c r="E677" s="12">
        <v>25</v>
      </c>
      <c r="F677" s="12">
        <v>2</v>
      </c>
      <c r="G677" s="12">
        <v>14</v>
      </c>
      <c r="H677" s="25" t="s">
        <v>6</v>
      </c>
      <c r="I677" s="12">
        <f t="shared" si="50"/>
        <v>20</v>
      </c>
      <c r="J677" s="12">
        <f t="shared" si="51"/>
        <v>50</v>
      </c>
      <c r="K677" s="24">
        <f t="shared" si="52"/>
        <v>0.6</v>
      </c>
      <c r="L677" s="24">
        <f t="shared" si="53"/>
        <v>0.66666666666666663</v>
      </c>
      <c r="M677" s="12">
        <f t="shared" si="54"/>
        <v>30</v>
      </c>
    </row>
    <row r="678" spans="1:13">
      <c r="A678" s="12">
        <v>265</v>
      </c>
      <c r="B678" s="12">
        <v>6</v>
      </c>
      <c r="C678" s="19" t="s">
        <v>22</v>
      </c>
      <c r="D678" s="12">
        <v>14</v>
      </c>
      <c r="E678" s="12">
        <v>23</v>
      </c>
      <c r="F678" s="12">
        <v>1</v>
      </c>
      <c r="G678" s="12">
        <v>12</v>
      </c>
      <c r="H678" s="25" t="s">
        <v>6</v>
      </c>
      <c r="I678" s="12">
        <f t="shared" si="50"/>
        <v>9</v>
      </c>
      <c r="J678" s="12">
        <f t="shared" si="51"/>
        <v>23</v>
      </c>
      <c r="K678" s="24">
        <f t="shared" si="52"/>
        <v>0.60869565217391308</v>
      </c>
      <c r="L678" s="24">
        <f t="shared" si="53"/>
        <v>0.6428571428571429</v>
      </c>
      <c r="M678" s="12">
        <f t="shared" si="54"/>
        <v>14</v>
      </c>
    </row>
    <row r="679" spans="1:13">
      <c r="A679" s="12">
        <v>265</v>
      </c>
      <c r="B679" s="12">
        <v>6</v>
      </c>
      <c r="C679" s="19" t="s">
        <v>9</v>
      </c>
      <c r="D679" s="12">
        <v>19</v>
      </c>
      <c r="E679" s="12">
        <v>31</v>
      </c>
      <c r="F679" s="12">
        <v>1</v>
      </c>
      <c r="G679" s="12">
        <v>17</v>
      </c>
      <c r="H679" s="25" t="s">
        <v>8</v>
      </c>
      <c r="I679" s="12">
        <f t="shared" si="50"/>
        <v>12</v>
      </c>
      <c r="J679" s="12">
        <f t="shared" si="51"/>
        <v>31</v>
      </c>
      <c r="K679" s="24">
        <f t="shared" si="52"/>
        <v>0.61290322580645162</v>
      </c>
      <c r="L679" s="24">
        <f t="shared" si="53"/>
        <v>0.63157894736842102</v>
      </c>
      <c r="M679" s="12">
        <f t="shared" si="54"/>
        <v>19</v>
      </c>
    </row>
    <row r="680" spans="1:13">
      <c r="A680" s="12">
        <v>265</v>
      </c>
      <c r="B680" s="12">
        <v>6</v>
      </c>
      <c r="C680" s="19" t="s">
        <v>10</v>
      </c>
      <c r="D680" s="12">
        <v>16</v>
      </c>
      <c r="E680" s="12">
        <v>27</v>
      </c>
      <c r="F680" s="12">
        <v>1</v>
      </c>
      <c r="G680" s="12">
        <v>56</v>
      </c>
      <c r="H680" s="25" t="s">
        <v>6</v>
      </c>
      <c r="I680" s="12">
        <f t="shared" si="50"/>
        <v>11</v>
      </c>
      <c r="J680" s="12">
        <f t="shared" si="51"/>
        <v>27</v>
      </c>
      <c r="K680" s="24">
        <f t="shared" si="52"/>
        <v>0.59259259259259256</v>
      </c>
      <c r="L680" s="24">
        <f t="shared" si="53"/>
        <v>0.6875</v>
      </c>
      <c r="M680" s="12">
        <f t="shared" si="54"/>
        <v>16</v>
      </c>
    </row>
    <row r="681" spans="1:13">
      <c r="A681" s="12">
        <v>265</v>
      </c>
      <c r="B681" s="12">
        <v>6</v>
      </c>
      <c r="C681" s="19" t="s">
        <v>7</v>
      </c>
      <c r="D681" s="12">
        <v>18</v>
      </c>
      <c r="E681" s="12">
        <v>30</v>
      </c>
      <c r="F681" s="12">
        <v>3</v>
      </c>
      <c r="G681" s="12">
        <v>50</v>
      </c>
      <c r="H681" s="25" t="s">
        <v>8</v>
      </c>
      <c r="I681" s="12">
        <f t="shared" si="50"/>
        <v>36</v>
      </c>
      <c r="J681" s="12">
        <f t="shared" si="51"/>
        <v>90</v>
      </c>
      <c r="K681" s="24">
        <f t="shared" si="52"/>
        <v>0.6</v>
      </c>
      <c r="L681" s="24">
        <f t="shared" si="53"/>
        <v>0.66666666666666663</v>
      </c>
      <c r="M681" s="12">
        <f t="shared" si="54"/>
        <v>54</v>
      </c>
    </row>
    <row r="682" spans="1:13">
      <c r="A682" s="12">
        <v>266</v>
      </c>
      <c r="B682" s="12">
        <v>4</v>
      </c>
      <c r="C682" s="19" t="s">
        <v>5</v>
      </c>
      <c r="D682" s="12">
        <v>14</v>
      </c>
      <c r="E682" s="12">
        <v>24</v>
      </c>
      <c r="F682" s="12">
        <v>1</v>
      </c>
      <c r="G682" s="12">
        <v>53</v>
      </c>
      <c r="H682" s="25" t="s">
        <v>6</v>
      </c>
      <c r="I682" s="12">
        <f t="shared" si="50"/>
        <v>10</v>
      </c>
      <c r="J682" s="12">
        <f t="shared" si="51"/>
        <v>24</v>
      </c>
      <c r="K682" s="24">
        <f t="shared" si="52"/>
        <v>0.58333333333333337</v>
      </c>
      <c r="L682" s="24">
        <f t="shared" si="53"/>
        <v>0.7142857142857143</v>
      </c>
      <c r="M682" s="12">
        <f t="shared" si="54"/>
        <v>14</v>
      </c>
    </row>
    <row r="683" spans="1:13">
      <c r="A683" s="12">
        <v>266</v>
      </c>
      <c r="B683" s="12">
        <v>4</v>
      </c>
      <c r="C683" s="19" t="s">
        <v>26</v>
      </c>
      <c r="D683" s="12">
        <v>15</v>
      </c>
      <c r="E683" s="12">
        <v>25</v>
      </c>
      <c r="F683" s="12">
        <v>3</v>
      </c>
      <c r="G683" s="12">
        <v>53</v>
      </c>
      <c r="H683" s="25" t="s">
        <v>6</v>
      </c>
      <c r="I683" s="12">
        <f t="shared" si="50"/>
        <v>30</v>
      </c>
      <c r="J683" s="12">
        <f t="shared" si="51"/>
        <v>75</v>
      </c>
      <c r="K683" s="24">
        <f t="shared" si="52"/>
        <v>0.6</v>
      </c>
      <c r="L683" s="24">
        <f t="shared" si="53"/>
        <v>0.66666666666666663</v>
      </c>
      <c r="M683" s="12">
        <f t="shared" si="54"/>
        <v>45</v>
      </c>
    </row>
    <row r="684" spans="1:13">
      <c r="A684" s="12">
        <v>267</v>
      </c>
      <c r="B684" s="12">
        <v>7</v>
      </c>
      <c r="C684" s="19" t="s">
        <v>18</v>
      </c>
      <c r="D684" s="12">
        <v>19</v>
      </c>
      <c r="E684" s="12">
        <v>32</v>
      </c>
      <c r="F684" s="12">
        <v>1</v>
      </c>
      <c r="G684" s="12">
        <v>45</v>
      </c>
      <c r="H684" s="25" t="s">
        <v>8</v>
      </c>
      <c r="I684" s="12">
        <f t="shared" si="50"/>
        <v>13</v>
      </c>
      <c r="J684" s="12">
        <f t="shared" si="51"/>
        <v>32</v>
      </c>
      <c r="K684" s="24">
        <f t="shared" si="52"/>
        <v>0.59375</v>
      </c>
      <c r="L684" s="24">
        <f t="shared" si="53"/>
        <v>0.68421052631578949</v>
      </c>
      <c r="M684" s="12">
        <f t="shared" si="54"/>
        <v>19</v>
      </c>
    </row>
    <row r="685" spans="1:13">
      <c r="A685" s="12">
        <v>267</v>
      </c>
      <c r="B685" s="12">
        <v>7</v>
      </c>
      <c r="C685" s="19" t="s">
        <v>15</v>
      </c>
      <c r="D685" s="12">
        <v>16</v>
      </c>
      <c r="E685" s="12">
        <v>28</v>
      </c>
      <c r="F685" s="12">
        <v>2</v>
      </c>
      <c r="G685" s="12">
        <v>23</v>
      </c>
      <c r="H685" s="25" t="s">
        <v>6</v>
      </c>
      <c r="I685" s="12">
        <f t="shared" si="50"/>
        <v>24</v>
      </c>
      <c r="J685" s="12">
        <f t="shared" si="51"/>
        <v>56</v>
      </c>
      <c r="K685" s="24">
        <f t="shared" si="52"/>
        <v>0.5714285714285714</v>
      </c>
      <c r="L685" s="24">
        <f t="shared" si="53"/>
        <v>0.75</v>
      </c>
      <c r="M685" s="12">
        <f t="shared" si="54"/>
        <v>32</v>
      </c>
    </row>
    <row r="686" spans="1:13">
      <c r="A686" s="12">
        <v>267</v>
      </c>
      <c r="B686" s="12">
        <v>7</v>
      </c>
      <c r="C686" s="19" t="s">
        <v>7</v>
      </c>
      <c r="D686" s="12">
        <v>18</v>
      </c>
      <c r="E686" s="12">
        <v>30</v>
      </c>
      <c r="F686" s="12">
        <v>1</v>
      </c>
      <c r="G686" s="12">
        <v>28</v>
      </c>
      <c r="H686" s="25" t="s">
        <v>8</v>
      </c>
      <c r="I686" s="12">
        <f t="shared" si="50"/>
        <v>12</v>
      </c>
      <c r="J686" s="12">
        <f t="shared" si="51"/>
        <v>30</v>
      </c>
      <c r="K686" s="24">
        <f t="shared" si="52"/>
        <v>0.6</v>
      </c>
      <c r="L686" s="24">
        <f t="shared" si="53"/>
        <v>0.66666666666666663</v>
      </c>
      <c r="M686" s="12">
        <f t="shared" si="54"/>
        <v>18</v>
      </c>
    </row>
    <row r="687" spans="1:13">
      <c r="A687" s="12">
        <v>268</v>
      </c>
      <c r="B687" s="12">
        <v>14</v>
      </c>
      <c r="C687" s="19" t="s">
        <v>5</v>
      </c>
      <c r="D687" s="12">
        <v>14</v>
      </c>
      <c r="E687" s="12">
        <v>24</v>
      </c>
      <c r="F687" s="12">
        <v>1</v>
      </c>
      <c r="G687" s="12">
        <v>39</v>
      </c>
      <c r="H687" s="25" t="s">
        <v>8</v>
      </c>
      <c r="I687" s="12">
        <f t="shared" si="50"/>
        <v>10</v>
      </c>
      <c r="J687" s="12">
        <f t="shared" si="51"/>
        <v>24</v>
      </c>
      <c r="K687" s="24">
        <f t="shared" si="52"/>
        <v>0.58333333333333337</v>
      </c>
      <c r="L687" s="24">
        <f t="shared" si="53"/>
        <v>0.7142857142857143</v>
      </c>
      <c r="M687" s="12">
        <f t="shared" si="54"/>
        <v>14</v>
      </c>
    </row>
    <row r="688" spans="1:13">
      <c r="A688" s="12">
        <v>268</v>
      </c>
      <c r="B688" s="12">
        <v>14</v>
      </c>
      <c r="C688" s="19" t="s">
        <v>19</v>
      </c>
      <c r="D688" s="12">
        <v>13</v>
      </c>
      <c r="E688" s="12">
        <v>22</v>
      </c>
      <c r="F688" s="12">
        <v>2</v>
      </c>
      <c r="G688" s="12">
        <v>44</v>
      </c>
      <c r="H688" s="25" t="s">
        <v>8</v>
      </c>
      <c r="I688" s="12">
        <f t="shared" si="50"/>
        <v>18</v>
      </c>
      <c r="J688" s="12">
        <f t="shared" si="51"/>
        <v>44</v>
      </c>
      <c r="K688" s="24">
        <f t="shared" si="52"/>
        <v>0.59090909090909094</v>
      </c>
      <c r="L688" s="24">
        <f t="shared" si="53"/>
        <v>0.69230769230769229</v>
      </c>
      <c r="M688" s="12">
        <f t="shared" si="54"/>
        <v>26</v>
      </c>
    </row>
    <row r="689" spans="1:13">
      <c r="A689" s="12">
        <v>269</v>
      </c>
      <c r="B689" s="12">
        <v>11</v>
      </c>
      <c r="C689" s="19" t="s">
        <v>12</v>
      </c>
      <c r="D689" s="12">
        <v>22</v>
      </c>
      <c r="E689" s="12">
        <v>36</v>
      </c>
      <c r="F689" s="12">
        <v>3</v>
      </c>
      <c r="G689" s="12">
        <v>13</v>
      </c>
      <c r="H689" s="25" t="s">
        <v>6</v>
      </c>
      <c r="I689" s="12">
        <f t="shared" si="50"/>
        <v>42</v>
      </c>
      <c r="J689" s="12">
        <f t="shared" si="51"/>
        <v>108</v>
      </c>
      <c r="K689" s="24">
        <f t="shared" si="52"/>
        <v>0.61111111111111116</v>
      </c>
      <c r="L689" s="24">
        <f t="shared" si="53"/>
        <v>0.63636363636363635</v>
      </c>
      <c r="M689" s="12">
        <f t="shared" si="54"/>
        <v>66</v>
      </c>
    </row>
    <row r="690" spans="1:13">
      <c r="A690" s="12">
        <v>269</v>
      </c>
      <c r="B690" s="12">
        <v>11</v>
      </c>
      <c r="C690" s="19" t="s">
        <v>11</v>
      </c>
      <c r="D690" s="12">
        <v>25</v>
      </c>
      <c r="E690" s="12">
        <v>40</v>
      </c>
      <c r="F690" s="12">
        <v>1</v>
      </c>
      <c r="G690" s="12">
        <v>58</v>
      </c>
      <c r="H690" s="25" t="s">
        <v>8</v>
      </c>
      <c r="I690" s="12">
        <f t="shared" si="50"/>
        <v>15</v>
      </c>
      <c r="J690" s="12">
        <f t="shared" si="51"/>
        <v>40</v>
      </c>
      <c r="K690" s="24">
        <f t="shared" si="52"/>
        <v>0.625</v>
      </c>
      <c r="L690" s="24">
        <f t="shared" si="53"/>
        <v>0.6</v>
      </c>
      <c r="M690" s="12">
        <f t="shared" si="54"/>
        <v>25</v>
      </c>
    </row>
    <row r="691" spans="1:13">
      <c r="A691" s="12">
        <v>269</v>
      </c>
      <c r="B691" s="12">
        <v>11</v>
      </c>
      <c r="C691" s="19" t="s">
        <v>20</v>
      </c>
      <c r="D691" s="12">
        <v>20</v>
      </c>
      <c r="E691" s="12">
        <v>34</v>
      </c>
      <c r="F691" s="12">
        <v>3</v>
      </c>
      <c r="G691" s="12">
        <v>30</v>
      </c>
      <c r="H691" s="25" t="s">
        <v>8</v>
      </c>
      <c r="I691" s="12">
        <f t="shared" si="50"/>
        <v>42</v>
      </c>
      <c r="J691" s="12">
        <f t="shared" si="51"/>
        <v>102</v>
      </c>
      <c r="K691" s="24">
        <f t="shared" si="52"/>
        <v>0.58823529411764708</v>
      </c>
      <c r="L691" s="24">
        <f t="shared" si="53"/>
        <v>0.7</v>
      </c>
      <c r="M691" s="12">
        <f t="shared" si="54"/>
        <v>60</v>
      </c>
    </row>
    <row r="692" spans="1:13">
      <c r="A692" s="12">
        <v>270</v>
      </c>
      <c r="B692" s="12">
        <v>10</v>
      </c>
      <c r="C692" s="19" t="s">
        <v>20</v>
      </c>
      <c r="D692" s="12">
        <v>20</v>
      </c>
      <c r="E692" s="12">
        <v>34</v>
      </c>
      <c r="F692" s="12">
        <v>3</v>
      </c>
      <c r="G692" s="12">
        <v>26</v>
      </c>
      <c r="H692" s="25" t="s">
        <v>6</v>
      </c>
      <c r="I692" s="12">
        <f t="shared" si="50"/>
        <v>42</v>
      </c>
      <c r="J692" s="12">
        <f t="shared" si="51"/>
        <v>102</v>
      </c>
      <c r="K692" s="24">
        <f t="shared" si="52"/>
        <v>0.58823529411764708</v>
      </c>
      <c r="L692" s="24">
        <f t="shared" si="53"/>
        <v>0.7</v>
      </c>
      <c r="M692" s="12">
        <f t="shared" si="54"/>
        <v>60</v>
      </c>
    </row>
    <row r="693" spans="1:13">
      <c r="A693" s="12">
        <v>271</v>
      </c>
      <c r="B693" s="12">
        <v>3</v>
      </c>
      <c r="C693" s="19" t="s">
        <v>19</v>
      </c>
      <c r="D693" s="12">
        <v>13</v>
      </c>
      <c r="E693" s="12">
        <v>22</v>
      </c>
      <c r="F693" s="12">
        <v>2</v>
      </c>
      <c r="G693" s="12">
        <v>55</v>
      </c>
      <c r="H693" s="25" t="s">
        <v>8</v>
      </c>
      <c r="I693" s="12">
        <f t="shared" si="50"/>
        <v>18</v>
      </c>
      <c r="J693" s="12">
        <f t="shared" si="51"/>
        <v>44</v>
      </c>
      <c r="K693" s="24">
        <f t="shared" si="52"/>
        <v>0.59090909090909094</v>
      </c>
      <c r="L693" s="24">
        <f t="shared" si="53"/>
        <v>0.69230769230769229</v>
      </c>
      <c r="M693" s="12">
        <f t="shared" si="54"/>
        <v>26</v>
      </c>
    </row>
    <row r="694" spans="1:13">
      <c r="A694" s="12">
        <v>272</v>
      </c>
      <c r="B694" s="12">
        <v>7</v>
      </c>
      <c r="C694" s="19" t="s">
        <v>5</v>
      </c>
      <c r="D694" s="12">
        <v>14</v>
      </c>
      <c r="E694" s="12">
        <v>24</v>
      </c>
      <c r="F694" s="12">
        <v>2</v>
      </c>
      <c r="G694" s="12">
        <v>36</v>
      </c>
      <c r="H694" s="25" t="s">
        <v>6</v>
      </c>
      <c r="I694" s="12">
        <f t="shared" si="50"/>
        <v>20</v>
      </c>
      <c r="J694" s="12">
        <f t="shared" si="51"/>
        <v>48</v>
      </c>
      <c r="K694" s="24">
        <f t="shared" si="52"/>
        <v>0.58333333333333337</v>
      </c>
      <c r="L694" s="24">
        <f t="shared" si="53"/>
        <v>0.7142857142857143</v>
      </c>
      <c r="M694" s="12">
        <f t="shared" si="54"/>
        <v>28</v>
      </c>
    </row>
    <row r="695" spans="1:13">
      <c r="A695" s="12">
        <v>272</v>
      </c>
      <c r="B695" s="12">
        <v>7</v>
      </c>
      <c r="C695" s="19" t="s">
        <v>17</v>
      </c>
      <c r="D695" s="12">
        <v>21</v>
      </c>
      <c r="E695" s="12">
        <v>35</v>
      </c>
      <c r="F695" s="12">
        <v>1</v>
      </c>
      <c r="G695" s="12">
        <v>47</v>
      </c>
      <c r="H695" s="25" t="s">
        <v>8</v>
      </c>
      <c r="I695" s="12">
        <f t="shared" si="50"/>
        <v>14</v>
      </c>
      <c r="J695" s="12">
        <f t="shared" si="51"/>
        <v>35</v>
      </c>
      <c r="K695" s="24">
        <f t="shared" si="52"/>
        <v>0.6</v>
      </c>
      <c r="L695" s="24">
        <f t="shared" si="53"/>
        <v>0.66666666666666663</v>
      </c>
      <c r="M695" s="12">
        <f t="shared" si="54"/>
        <v>21</v>
      </c>
    </row>
    <row r="696" spans="1:13">
      <c r="A696" s="12">
        <v>273</v>
      </c>
      <c r="B696" s="12">
        <v>20</v>
      </c>
      <c r="C696" s="19" t="s">
        <v>18</v>
      </c>
      <c r="D696" s="12">
        <v>19</v>
      </c>
      <c r="E696" s="12">
        <v>32</v>
      </c>
      <c r="F696" s="12">
        <v>1</v>
      </c>
      <c r="G696" s="12">
        <v>22</v>
      </c>
      <c r="H696" s="25" t="s">
        <v>8</v>
      </c>
      <c r="I696" s="12">
        <f t="shared" si="50"/>
        <v>13</v>
      </c>
      <c r="J696" s="12">
        <f t="shared" si="51"/>
        <v>32</v>
      </c>
      <c r="K696" s="24">
        <f t="shared" si="52"/>
        <v>0.59375</v>
      </c>
      <c r="L696" s="24">
        <f t="shared" si="53"/>
        <v>0.68421052631578949</v>
      </c>
      <c r="M696" s="12">
        <f t="shared" si="54"/>
        <v>19</v>
      </c>
    </row>
    <row r="697" spans="1:13">
      <c r="A697" s="12">
        <v>273</v>
      </c>
      <c r="B697" s="12">
        <v>20</v>
      </c>
      <c r="C697" s="19" t="s">
        <v>19</v>
      </c>
      <c r="D697" s="12">
        <v>13</v>
      </c>
      <c r="E697" s="12">
        <v>22</v>
      </c>
      <c r="F697" s="12">
        <v>3</v>
      </c>
      <c r="G697" s="12">
        <v>40</v>
      </c>
      <c r="H697" s="25" t="s">
        <v>6</v>
      </c>
      <c r="I697" s="12">
        <f t="shared" si="50"/>
        <v>27</v>
      </c>
      <c r="J697" s="12">
        <f t="shared" si="51"/>
        <v>66</v>
      </c>
      <c r="K697" s="24">
        <f t="shared" si="52"/>
        <v>0.59090909090909094</v>
      </c>
      <c r="L697" s="24">
        <f t="shared" si="53"/>
        <v>0.69230769230769229</v>
      </c>
      <c r="M697" s="12">
        <f t="shared" si="54"/>
        <v>39</v>
      </c>
    </row>
    <row r="698" spans="1:13">
      <c r="A698" s="12">
        <v>273</v>
      </c>
      <c r="B698" s="12">
        <v>20</v>
      </c>
      <c r="C698" s="19" t="s">
        <v>26</v>
      </c>
      <c r="D698" s="12">
        <v>15</v>
      </c>
      <c r="E698" s="12">
        <v>25</v>
      </c>
      <c r="F698" s="12">
        <v>1</v>
      </c>
      <c r="G698" s="12">
        <v>5</v>
      </c>
      <c r="H698" s="25" t="s">
        <v>8</v>
      </c>
      <c r="I698" s="12">
        <f t="shared" si="50"/>
        <v>10</v>
      </c>
      <c r="J698" s="12">
        <f t="shared" si="51"/>
        <v>25</v>
      </c>
      <c r="K698" s="24">
        <f t="shared" si="52"/>
        <v>0.6</v>
      </c>
      <c r="L698" s="24">
        <f t="shared" si="53"/>
        <v>0.66666666666666663</v>
      </c>
      <c r="M698" s="12">
        <f t="shared" si="54"/>
        <v>15</v>
      </c>
    </row>
    <row r="699" spans="1:13">
      <c r="A699" s="12">
        <v>274</v>
      </c>
      <c r="B699" s="12">
        <v>7</v>
      </c>
      <c r="C699" s="19" t="s">
        <v>25</v>
      </c>
      <c r="D699" s="12">
        <v>15</v>
      </c>
      <c r="E699" s="12">
        <v>26</v>
      </c>
      <c r="F699" s="12">
        <v>3</v>
      </c>
      <c r="G699" s="12">
        <v>33</v>
      </c>
      <c r="H699" s="25" t="s">
        <v>6</v>
      </c>
      <c r="I699" s="12">
        <f t="shared" si="50"/>
        <v>33</v>
      </c>
      <c r="J699" s="12">
        <f t="shared" si="51"/>
        <v>78</v>
      </c>
      <c r="K699" s="24">
        <f t="shared" si="52"/>
        <v>0.57692307692307687</v>
      </c>
      <c r="L699" s="24">
        <f t="shared" si="53"/>
        <v>0.73333333333333328</v>
      </c>
      <c r="M699" s="12">
        <f t="shared" si="54"/>
        <v>45</v>
      </c>
    </row>
    <row r="700" spans="1:13">
      <c r="A700" s="12">
        <v>274</v>
      </c>
      <c r="B700" s="12">
        <v>7</v>
      </c>
      <c r="C700" s="19" t="s">
        <v>16</v>
      </c>
      <c r="D700" s="12">
        <v>11</v>
      </c>
      <c r="E700" s="12">
        <v>19</v>
      </c>
      <c r="F700" s="12">
        <v>2</v>
      </c>
      <c r="G700" s="12">
        <v>42</v>
      </c>
      <c r="H700" s="25" t="s">
        <v>8</v>
      </c>
      <c r="I700" s="12">
        <f t="shared" si="50"/>
        <v>16</v>
      </c>
      <c r="J700" s="12">
        <f t="shared" si="51"/>
        <v>38</v>
      </c>
      <c r="K700" s="24">
        <f t="shared" si="52"/>
        <v>0.57894736842105265</v>
      </c>
      <c r="L700" s="24">
        <f t="shared" si="53"/>
        <v>0.72727272727272729</v>
      </c>
      <c r="M700" s="12">
        <f t="shared" si="54"/>
        <v>22</v>
      </c>
    </row>
    <row r="701" spans="1:13">
      <c r="A701" s="12">
        <v>275</v>
      </c>
      <c r="B701" s="12">
        <v>5</v>
      </c>
      <c r="C701" s="19" t="s">
        <v>14</v>
      </c>
      <c r="D701" s="12">
        <v>20</v>
      </c>
      <c r="E701" s="12">
        <v>33</v>
      </c>
      <c r="F701" s="12">
        <v>1</v>
      </c>
      <c r="G701" s="12">
        <v>32</v>
      </c>
      <c r="H701" s="25" t="s">
        <v>8</v>
      </c>
      <c r="I701" s="12">
        <f t="shared" si="50"/>
        <v>13</v>
      </c>
      <c r="J701" s="12">
        <f t="shared" si="51"/>
        <v>33</v>
      </c>
      <c r="K701" s="24">
        <f t="shared" si="52"/>
        <v>0.60606060606060608</v>
      </c>
      <c r="L701" s="24">
        <f t="shared" si="53"/>
        <v>0.65</v>
      </c>
      <c r="M701" s="12">
        <f t="shared" si="54"/>
        <v>20</v>
      </c>
    </row>
    <row r="702" spans="1:13">
      <c r="A702" s="12">
        <v>275</v>
      </c>
      <c r="B702" s="12">
        <v>5</v>
      </c>
      <c r="C702" s="19" t="s">
        <v>9</v>
      </c>
      <c r="D702" s="12">
        <v>19</v>
      </c>
      <c r="E702" s="12">
        <v>31</v>
      </c>
      <c r="F702" s="12">
        <v>2</v>
      </c>
      <c r="G702" s="12">
        <v>32</v>
      </c>
      <c r="H702" s="25" t="s">
        <v>6</v>
      </c>
      <c r="I702" s="12">
        <f t="shared" si="50"/>
        <v>24</v>
      </c>
      <c r="J702" s="12">
        <f t="shared" si="51"/>
        <v>62</v>
      </c>
      <c r="K702" s="24">
        <f t="shared" si="52"/>
        <v>0.61290322580645162</v>
      </c>
      <c r="L702" s="24">
        <f t="shared" si="53"/>
        <v>0.63157894736842102</v>
      </c>
      <c r="M702" s="12">
        <f t="shared" si="54"/>
        <v>38</v>
      </c>
    </row>
    <row r="703" spans="1:13">
      <c r="A703" s="12">
        <v>275</v>
      </c>
      <c r="B703" s="12">
        <v>5</v>
      </c>
      <c r="C703" s="19" t="s">
        <v>25</v>
      </c>
      <c r="D703" s="12">
        <v>15</v>
      </c>
      <c r="E703" s="12">
        <v>26</v>
      </c>
      <c r="F703" s="12">
        <v>1</v>
      </c>
      <c r="G703" s="12">
        <v>58</v>
      </c>
      <c r="H703" s="25" t="s">
        <v>6</v>
      </c>
      <c r="I703" s="12">
        <f t="shared" si="50"/>
        <v>11</v>
      </c>
      <c r="J703" s="12">
        <f t="shared" si="51"/>
        <v>26</v>
      </c>
      <c r="K703" s="24">
        <f t="shared" si="52"/>
        <v>0.57692307692307687</v>
      </c>
      <c r="L703" s="24">
        <f t="shared" si="53"/>
        <v>0.73333333333333328</v>
      </c>
      <c r="M703" s="12">
        <f t="shared" si="54"/>
        <v>15</v>
      </c>
    </row>
    <row r="704" spans="1:13">
      <c r="A704" s="12">
        <v>276</v>
      </c>
      <c r="B704" s="12">
        <v>15</v>
      </c>
      <c r="C704" s="19" t="s">
        <v>19</v>
      </c>
      <c r="D704" s="12">
        <v>13</v>
      </c>
      <c r="E704" s="12">
        <v>22</v>
      </c>
      <c r="F704" s="12">
        <v>2</v>
      </c>
      <c r="G704" s="12">
        <v>49</v>
      </c>
      <c r="H704" s="25" t="s">
        <v>6</v>
      </c>
      <c r="I704" s="12">
        <f t="shared" si="50"/>
        <v>18</v>
      </c>
      <c r="J704" s="12">
        <f t="shared" si="51"/>
        <v>44</v>
      </c>
      <c r="K704" s="24">
        <f t="shared" si="52"/>
        <v>0.59090909090909094</v>
      </c>
      <c r="L704" s="24">
        <f t="shared" si="53"/>
        <v>0.69230769230769229</v>
      </c>
      <c r="M704" s="12">
        <f t="shared" si="54"/>
        <v>26</v>
      </c>
    </row>
    <row r="705" spans="1:13">
      <c r="A705" s="12">
        <v>276</v>
      </c>
      <c r="B705" s="12">
        <v>15</v>
      </c>
      <c r="C705" s="19" t="s">
        <v>25</v>
      </c>
      <c r="D705" s="12">
        <v>15</v>
      </c>
      <c r="E705" s="12">
        <v>26</v>
      </c>
      <c r="F705" s="12">
        <v>1</v>
      </c>
      <c r="G705" s="12">
        <v>36</v>
      </c>
      <c r="H705" s="25" t="s">
        <v>8</v>
      </c>
      <c r="I705" s="12">
        <f t="shared" si="50"/>
        <v>11</v>
      </c>
      <c r="J705" s="12">
        <f t="shared" si="51"/>
        <v>26</v>
      </c>
      <c r="K705" s="24">
        <f t="shared" si="52"/>
        <v>0.57692307692307687</v>
      </c>
      <c r="L705" s="24">
        <f t="shared" si="53"/>
        <v>0.73333333333333328</v>
      </c>
      <c r="M705" s="12">
        <f t="shared" si="54"/>
        <v>15</v>
      </c>
    </row>
    <row r="706" spans="1:13">
      <c r="A706" s="12">
        <v>277</v>
      </c>
      <c r="B706" s="12">
        <v>4</v>
      </c>
      <c r="C706" s="19" t="s">
        <v>9</v>
      </c>
      <c r="D706" s="12">
        <v>19</v>
      </c>
      <c r="E706" s="12">
        <v>31</v>
      </c>
      <c r="F706" s="12">
        <v>3</v>
      </c>
      <c r="G706" s="12">
        <v>29</v>
      </c>
      <c r="H706" s="25" t="s">
        <v>6</v>
      </c>
      <c r="I706" s="12">
        <f t="shared" si="50"/>
        <v>36</v>
      </c>
      <c r="J706" s="12">
        <f t="shared" si="51"/>
        <v>93</v>
      </c>
      <c r="K706" s="24">
        <f t="shared" si="52"/>
        <v>0.61290322580645162</v>
      </c>
      <c r="L706" s="24">
        <f t="shared" si="53"/>
        <v>0.63157894736842102</v>
      </c>
      <c r="M706" s="12">
        <f t="shared" si="54"/>
        <v>57</v>
      </c>
    </row>
    <row r="707" spans="1:13">
      <c r="A707" s="12">
        <v>278</v>
      </c>
      <c r="B707" s="12">
        <v>5</v>
      </c>
      <c r="C707" s="19" t="s">
        <v>9</v>
      </c>
      <c r="D707" s="12">
        <v>19</v>
      </c>
      <c r="E707" s="12">
        <v>31</v>
      </c>
      <c r="F707" s="12">
        <v>3</v>
      </c>
      <c r="G707" s="12">
        <v>33</v>
      </c>
      <c r="H707" s="25" t="s">
        <v>6</v>
      </c>
      <c r="I707" s="12">
        <f t="shared" ref="I707:I770" si="55">(E707-D707)*F707</f>
        <v>36</v>
      </c>
      <c r="J707" s="12">
        <f t="shared" ref="J707:J770" si="56">F707*E707</f>
        <v>93</v>
      </c>
      <c r="K707" s="24">
        <f t="shared" ref="K707:K770" si="57">(J707-I707)/J707</f>
        <v>0.61290322580645162</v>
      </c>
      <c r="L707" s="24">
        <f t="shared" ref="L707:L770" si="58">I707/((D707*F707))</f>
        <v>0.63157894736842102</v>
      </c>
      <c r="M707" s="12">
        <f t="shared" ref="M707:M770" si="59">D707*F707</f>
        <v>57</v>
      </c>
    </row>
    <row r="708" spans="1:13">
      <c r="A708" s="12">
        <v>278</v>
      </c>
      <c r="B708" s="12">
        <v>5</v>
      </c>
      <c r="C708" s="19" t="s">
        <v>5</v>
      </c>
      <c r="D708" s="12">
        <v>14</v>
      </c>
      <c r="E708" s="12">
        <v>24</v>
      </c>
      <c r="F708" s="12">
        <v>2</v>
      </c>
      <c r="G708" s="12">
        <v>28</v>
      </c>
      <c r="H708" s="25" t="s">
        <v>8</v>
      </c>
      <c r="I708" s="12">
        <f t="shared" si="55"/>
        <v>20</v>
      </c>
      <c r="J708" s="12">
        <f t="shared" si="56"/>
        <v>48</v>
      </c>
      <c r="K708" s="24">
        <f t="shared" si="57"/>
        <v>0.58333333333333337</v>
      </c>
      <c r="L708" s="24">
        <f t="shared" si="58"/>
        <v>0.7142857142857143</v>
      </c>
      <c r="M708" s="12">
        <f t="shared" si="59"/>
        <v>28</v>
      </c>
    </row>
    <row r="709" spans="1:13">
      <c r="A709" s="12">
        <v>279</v>
      </c>
      <c r="B709" s="12">
        <v>11</v>
      </c>
      <c r="C709" s="19" t="s">
        <v>11</v>
      </c>
      <c r="D709" s="12">
        <v>25</v>
      </c>
      <c r="E709" s="12">
        <v>40</v>
      </c>
      <c r="F709" s="12">
        <v>3</v>
      </c>
      <c r="G709" s="12">
        <v>48</v>
      </c>
      <c r="H709" s="25" t="s">
        <v>8</v>
      </c>
      <c r="I709" s="12">
        <f t="shared" si="55"/>
        <v>45</v>
      </c>
      <c r="J709" s="12">
        <f t="shared" si="56"/>
        <v>120</v>
      </c>
      <c r="K709" s="24">
        <f t="shared" si="57"/>
        <v>0.625</v>
      </c>
      <c r="L709" s="24">
        <f t="shared" si="58"/>
        <v>0.6</v>
      </c>
      <c r="M709" s="12">
        <f t="shared" si="59"/>
        <v>75</v>
      </c>
    </row>
    <row r="710" spans="1:13">
      <c r="A710" s="12">
        <v>279</v>
      </c>
      <c r="B710" s="12">
        <v>11</v>
      </c>
      <c r="C710" s="19" t="s">
        <v>17</v>
      </c>
      <c r="D710" s="12">
        <v>21</v>
      </c>
      <c r="E710" s="12">
        <v>35</v>
      </c>
      <c r="F710" s="12">
        <v>1</v>
      </c>
      <c r="G710" s="12">
        <v>28</v>
      </c>
      <c r="H710" s="25" t="s">
        <v>6</v>
      </c>
      <c r="I710" s="12">
        <f t="shared" si="55"/>
        <v>14</v>
      </c>
      <c r="J710" s="12">
        <f t="shared" si="56"/>
        <v>35</v>
      </c>
      <c r="K710" s="24">
        <f t="shared" si="57"/>
        <v>0.6</v>
      </c>
      <c r="L710" s="24">
        <f t="shared" si="58"/>
        <v>0.66666666666666663</v>
      </c>
      <c r="M710" s="12">
        <f t="shared" si="59"/>
        <v>21</v>
      </c>
    </row>
    <row r="711" spans="1:13">
      <c r="A711" s="12">
        <v>279</v>
      </c>
      <c r="B711" s="12">
        <v>11</v>
      </c>
      <c r="C711" s="19" t="s">
        <v>24</v>
      </c>
      <c r="D711" s="12">
        <v>10</v>
      </c>
      <c r="E711" s="12">
        <v>18</v>
      </c>
      <c r="F711" s="12">
        <v>1</v>
      </c>
      <c r="G711" s="12">
        <v>58</v>
      </c>
      <c r="H711" s="25" t="s">
        <v>6</v>
      </c>
      <c r="I711" s="12">
        <f t="shared" si="55"/>
        <v>8</v>
      </c>
      <c r="J711" s="12">
        <f t="shared" si="56"/>
        <v>18</v>
      </c>
      <c r="K711" s="24">
        <f t="shared" si="57"/>
        <v>0.55555555555555558</v>
      </c>
      <c r="L711" s="24">
        <f t="shared" si="58"/>
        <v>0.8</v>
      </c>
      <c r="M711" s="12">
        <f t="shared" si="59"/>
        <v>10</v>
      </c>
    </row>
    <row r="712" spans="1:13">
      <c r="A712" s="12">
        <v>279</v>
      </c>
      <c r="B712" s="12">
        <v>11</v>
      </c>
      <c r="C712" s="19" t="s">
        <v>15</v>
      </c>
      <c r="D712" s="12">
        <v>16</v>
      </c>
      <c r="E712" s="12">
        <v>28</v>
      </c>
      <c r="F712" s="12">
        <v>1</v>
      </c>
      <c r="G712" s="12">
        <v>8</v>
      </c>
      <c r="H712" s="25" t="s">
        <v>6</v>
      </c>
      <c r="I712" s="12">
        <f t="shared" si="55"/>
        <v>12</v>
      </c>
      <c r="J712" s="12">
        <f t="shared" si="56"/>
        <v>28</v>
      </c>
      <c r="K712" s="24">
        <f t="shared" si="57"/>
        <v>0.5714285714285714</v>
      </c>
      <c r="L712" s="24">
        <f t="shared" si="58"/>
        <v>0.75</v>
      </c>
      <c r="M712" s="12">
        <f t="shared" si="59"/>
        <v>16</v>
      </c>
    </row>
    <row r="713" spans="1:13">
      <c r="A713" s="12">
        <v>280</v>
      </c>
      <c r="B713" s="12">
        <v>14</v>
      </c>
      <c r="C713" s="19" t="s">
        <v>5</v>
      </c>
      <c r="D713" s="12">
        <v>14</v>
      </c>
      <c r="E713" s="12">
        <v>24</v>
      </c>
      <c r="F713" s="12">
        <v>2</v>
      </c>
      <c r="G713" s="12">
        <v>52</v>
      </c>
      <c r="H713" s="25" t="s">
        <v>6</v>
      </c>
      <c r="I713" s="12">
        <f t="shared" si="55"/>
        <v>20</v>
      </c>
      <c r="J713" s="12">
        <f t="shared" si="56"/>
        <v>48</v>
      </c>
      <c r="K713" s="24">
        <f t="shared" si="57"/>
        <v>0.58333333333333337</v>
      </c>
      <c r="L713" s="24">
        <f t="shared" si="58"/>
        <v>0.7142857142857143</v>
      </c>
      <c r="M713" s="12">
        <f t="shared" si="59"/>
        <v>28</v>
      </c>
    </row>
    <row r="714" spans="1:13">
      <c r="A714" s="12">
        <v>280</v>
      </c>
      <c r="B714" s="12">
        <v>14</v>
      </c>
      <c r="C714" s="19" t="s">
        <v>22</v>
      </c>
      <c r="D714" s="12">
        <v>14</v>
      </c>
      <c r="E714" s="12">
        <v>23</v>
      </c>
      <c r="F714" s="12">
        <v>3</v>
      </c>
      <c r="G714" s="12">
        <v>34</v>
      </c>
      <c r="H714" s="25" t="s">
        <v>6</v>
      </c>
      <c r="I714" s="12">
        <f t="shared" si="55"/>
        <v>27</v>
      </c>
      <c r="J714" s="12">
        <f t="shared" si="56"/>
        <v>69</v>
      </c>
      <c r="K714" s="24">
        <f t="shared" si="57"/>
        <v>0.60869565217391308</v>
      </c>
      <c r="L714" s="24">
        <f t="shared" si="58"/>
        <v>0.6428571428571429</v>
      </c>
      <c r="M714" s="12">
        <f t="shared" si="59"/>
        <v>42</v>
      </c>
    </row>
    <row r="715" spans="1:13">
      <c r="A715" s="12">
        <v>281</v>
      </c>
      <c r="B715" s="12">
        <v>18</v>
      </c>
      <c r="C715" s="19" t="s">
        <v>14</v>
      </c>
      <c r="D715" s="12">
        <v>20</v>
      </c>
      <c r="E715" s="12">
        <v>33</v>
      </c>
      <c r="F715" s="12">
        <v>2</v>
      </c>
      <c r="G715" s="12">
        <v>9</v>
      </c>
      <c r="H715" s="25" t="s">
        <v>8</v>
      </c>
      <c r="I715" s="12">
        <f t="shared" si="55"/>
        <v>26</v>
      </c>
      <c r="J715" s="12">
        <f t="shared" si="56"/>
        <v>66</v>
      </c>
      <c r="K715" s="24">
        <f t="shared" si="57"/>
        <v>0.60606060606060608</v>
      </c>
      <c r="L715" s="24">
        <f t="shared" si="58"/>
        <v>0.65</v>
      </c>
      <c r="M715" s="12">
        <f t="shared" si="59"/>
        <v>40</v>
      </c>
    </row>
    <row r="716" spans="1:13">
      <c r="A716" s="12">
        <v>282</v>
      </c>
      <c r="B716" s="12">
        <v>6</v>
      </c>
      <c r="C716" s="19" t="s">
        <v>24</v>
      </c>
      <c r="D716" s="12">
        <v>10</v>
      </c>
      <c r="E716" s="12">
        <v>18</v>
      </c>
      <c r="F716" s="12">
        <v>3</v>
      </c>
      <c r="G716" s="12">
        <v>57</v>
      </c>
      <c r="H716" s="25" t="s">
        <v>8</v>
      </c>
      <c r="I716" s="12">
        <f t="shared" si="55"/>
        <v>24</v>
      </c>
      <c r="J716" s="12">
        <f t="shared" si="56"/>
        <v>54</v>
      </c>
      <c r="K716" s="24">
        <f t="shared" si="57"/>
        <v>0.55555555555555558</v>
      </c>
      <c r="L716" s="24">
        <f t="shared" si="58"/>
        <v>0.8</v>
      </c>
      <c r="M716" s="12">
        <f t="shared" si="59"/>
        <v>30</v>
      </c>
    </row>
    <row r="717" spans="1:13">
      <c r="A717" s="12">
        <v>282</v>
      </c>
      <c r="B717" s="12">
        <v>6</v>
      </c>
      <c r="C717" s="19" t="s">
        <v>21</v>
      </c>
      <c r="D717" s="12">
        <v>12</v>
      </c>
      <c r="E717" s="12">
        <v>20</v>
      </c>
      <c r="F717" s="12">
        <v>1</v>
      </c>
      <c r="G717" s="12">
        <v>57</v>
      </c>
      <c r="H717" s="25" t="s">
        <v>8</v>
      </c>
      <c r="I717" s="12">
        <f t="shared" si="55"/>
        <v>8</v>
      </c>
      <c r="J717" s="12">
        <f t="shared" si="56"/>
        <v>20</v>
      </c>
      <c r="K717" s="24">
        <f t="shared" si="57"/>
        <v>0.6</v>
      </c>
      <c r="L717" s="24">
        <f t="shared" si="58"/>
        <v>0.66666666666666663</v>
      </c>
      <c r="M717" s="12">
        <f t="shared" si="59"/>
        <v>12</v>
      </c>
    </row>
    <row r="718" spans="1:13">
      <c r="A718" s="12">
        <v>283</v>
      </c>
      <c r="B718" s="12">
        <v>19</v>
      </c>
      <c r="C718" s="19" t="s">
        <v>25</v>
      </c>
      <c r="D718" s="12">
        <v>15</v>
      </c>
      <c r="E718" s="12">
        <v>26</v>
      </c>
      <c r="F718" s="12">
        <v>3</v>
      </c>
      <c r="G718" s="12">
        <v>6</v>
      </c>
      <c r="H718" s="25" t="s">
        <v>6</v>
      </c>
      <c r="I718" s="12">
        <f t="shared" si="55"/>
        <v>33</v>
      </c>
      <c r="J718" s="12">
        <f t="shared" si="56"/>
        <v>78</v>
      </c>
      <c r="K718" s="24">
        <f t="shared" si="57"/>
        <v>0.57692307692307687</v>
      </c>
      <c r="L718" s="24">
        <f t="shared" si="58"/>
        <v>0.73333333333333328</v>
      </c>
      <c r="M718" s="12">
        <f t="shared" si="59"/>
        <v>45</v>
      </c>
    </row>
    <row r="719" spans="1:13">
      <c r="A719" s="12">
        <v>284</v>
      </c>
      <c r="B719" s="12">
        <v>11</v>
      </c>
      <c r="C719" s="19" t="s">
        <v>21</v>
      </c>
      <c r="D719" s="12">
        <v>12</v>
      </c>
      <c r="E719" s="12">
        <v>20</v>
      </c>
      <c r="F719" s="12">
        <v>3</v>
      </c>
      <c r="G719" s="12">
        <v>45</v>
      </c>
      <c r="H719" s="25" t="s">
        <v>6</v>
      </c>
      <c r="I719" s="12">
        <f t="shared" si="55"/>
        <v>24</v>
      </c>
      <c r="J719" s="12">
        <f t="shared" si="56"/>
        <v>60</v>
      </c>
      <c r="K719" s="24">
        <f t="shared" si="57"/>
        <v>0.6</v>
      </c>
      <c r="L719" s="24">
        <f t="shared" si="58"/>
        <v>0.66666666666666663</v>
      </c>
      <c r="M719" s="12">
        <f t="shared" si="59"/>
        <v>36</v>
      </c>
    </row>
    <row r="720" spans="1:13">
      <c r="A720" s="12">
        <v>284</v>
      </c>
      <c r="B720" s="12">
        <v>11</v>
      </c>
      <c r="C720" s="19" t="s">
        <v>10</v>
      </c>
      <c r="D720" s="12">
        <v>16</v>
      </c>
      <c r="E720" s="12">
        <v>27</v>
      </c>
      <c r="F720" s="12">
        <v>1</v>
      </c>
      <c r="G720" s="12">
        <v>59</v>
      </c>
      <c r="H720" s="25" t="s">
        <v>6</v>
      </c>
      <c r="I720" s="12">
        <f t="shared" si="55"/>
        <v>11</v>
      </c>
      <c r="J720" s="12">
        <f t="shared" si="56"/>
        <v>27</v>
      </c>
      <c r="K720" s="24">
        <f t="shared" si="57"/>
        <v>0.59259259259259256</v>
      </c>
      <c r="L720" s="24">
        <f t="shared" si="58"/>
        <v>0.6875</v>
      </c>
      <c r="M720" s="12">
        <f t="shared" si="59"/>
        <v>16</v>
      </c>
    </row>
    <row r="721" spans="1:13">
      <c r="A721" s="12">
        <v>284</v>
      </c>
      <c r="B721" s="12">
        <v>11</v>
      </c>
      <c r="C721" s="19" t="s">
        <v>16</v>
      </c>
      <c r="D721" s="12">
        <v>11</v>
      </c>
      <c r="E721" s="12">
        <v>19</v>
      </c>
      <c r="F721" s="12">
        <v>2</v>
      </c>
      <c r="G721" s="12">
        <v>41</v>
      </c>
      <c r="H721" s="25" t="s">
        <v>6</v>
      </c>
      <c r="I721" s="12">
        <f t="shared" si="55"/>
        <v>16</v>
      </c>
      <c r="J721" s="12">
        <f t="shared" si="56"/>
        <v>38</v>
      </c>
      <c r="K721" s="24">
        <f t="shared" si="57"/>
        <v>0.57894736842105265</v>
      </c>
      <c r="L721" s="24">
        <f t="shared" si="58"/>
        <v>0.72727272727272729</v>
      </c>
      <c r="M721" s="12">
        <f t="shared" si="59"/>
        <v>22</v>
      </c>
    </row>
    <row r="722" spans="1:13">
      <c r="A722" s="12">
        <v>284</v>
      </c>
      <c r="B722" s="12">
        <v>11</v>
      </c>
      <c r="C722" s="19" t="s">
        <v>14</v>
      </c>
      <c r="D722" s="12">
        <v>20</v>
      </c>
      <c r="E722" s="12">
        <v>33</v>
      </c>
      <c r="F722" s="12">
        <v>1</v>
      </c>
      <c r="G722" s="12">
        <v>50</v>
      </c>
      <c r="H722" s="25" t="s">
        <v>8</v>
      </c>
      <c r="I722" s="12">
        <f t="shared" si="55"/>
        <v>13</v>
      </c>
      <c r="J722" s="12">
        <f t="shared" si="56"/>
        <v>33</v>
      </c>
      <c r="K722" s="24">
        <f t="shared" si="57"/>
        <v>0.60606060606060608</v>
      </c>
      <c r="L722" s="24">
        <f t="shared" si="58"/>
        <v>0.65</v>
      </c>
      <c r="M722" s="12">
        <f t="shared" si="59"/>
        <v>20</v>
      </c>
    </row>
    <row r="723" spans="1:13">
      <c r="A723" s="12">
        <v>285</v>
      </c>
      <c r="B723" s="12">
        <v>18</v>
      </c>
      <c r="C723" s="19" t="s">
        <v>23</v>
      </c>
      <c r="D723" s="12">
        <v>13</v>
      </c>
      <c r="E723" s="12">
        <v>21</v>
      </c>
      <c r="F723" s="12">
        <v>2</v>
      </c>
      <c r="G723" s="12">
        <v>12</v>
      </c>
      <c r="H723" s="25" t="s">
        <v>8</v>
      </c>
      <c r="I723" s="12">
        <f t="shared" si="55"/>
        <v>16</v>
      </c>
      <c r="J723" s="12">
        <f t="shared" si="56"/>
        <v>42</v>
      </c>
      <c r="K723" s="24">
        <f t="shared" si="57"/>
        <v>0.61904761904761907</v>
      </c>
      <c r="L723" s="24">
        <f t="shared" si="58"/>
        <v>0.61538461538461542</v>
      </c>
      <c r="M723" s="12">
        <f t="shared" si="59"/>
        <v>26</v>
      </c>
    </row>
    <row r="724" spans="1:13">
      <c r="A724" s="12">
        <v>286</v>
      </c>
      <c r="B724" s="12">
        <v>15</v>
      </c>
      <c r="C724" s="19" t="s">
        <v>20</v>
      </c>
      <c r="D724" s="12">
        <v>20</v>
      </c>
      <c r="E724" s="12">
        <v>34</v>
      </c>
      <c r="F724" s="12">
        <v>2</v>
      </c>
      <c r="G724" s="12">
        <v>25</v>
      </c>
      <c r="H724" s="25" t="s">
        <v>6</v>
      </c>
      <c r="I724" s="12">
        <f t="shared" si="55"/>
        <v>28</v>
      </c>
      <c r="J724" s="12">
        <f t="shared" si="56"/>
        <v>68</v>
      </c>
      <c r="K724" s="24">
        <f t="shared" si="57"/>
        <v>0.58823529411764708</v>
      </c>
      <c r="L724" s="24">
        <f t="shared" si="58"/>
        <v>0.7</v>
      </c>
      <c r="M724" s="12">
        <f t="shared" si="59"/>
        <v>40</v>
      </c>
    </row>
    <row r="725" spans="1:13">
      <c r="A725" s="12">
        <v>287</v>
      </c>
      <c r="B725" s="12">
        <v>20</v>
      </c>
      <c r="C725" s="19" t="s">
        <v>18</v>
      </c>
      <c r="D725" s="12">
        <v>19</v>
      </c>
      <c r="E725" s="12">
        <v>32</v>
      </c>
      <c r="F725" s="12">
        <v>3</v>
      </c>
      <c r="G725" s="12">
        <v>46</v>
      </c>
      <c r="H725" s="25" t="s">
        <v>6</v>
      </c>
      <c r="I725" s="12">
        <f t="shared" si="55"/>
        <v>39</v>
      </c>
      <c r="J725" s="12">
        <f t="shared" si="56"/>
        <v>96</v>
      </c>
      <c r="K725" s="24">
        <f t="shared" si="57"/>
        <v>0.59375</v>
      </c>
      <c r="L725" s="24">
        <f t="shared" si="58"/>
        <v>0.68421052631578949</v>
      </c>
      <c r="M725" s="12">
        <f t="shared" si="59"/>
        <v>57</v>
      </c>
    </row>
    <row r="726" spans="1:13">
      <c r="A726" s="12">
        <v>287</v>
      </c>
      <c r="B726" s="12">
        <v>20</v>
      </c>
      <c r="C726" s="19" t="s">
        <v>22</v>
      </c>
      <c r="D726" s="12">
        <v>14</v>
      </c>
      <c r="E726" s="12">
        <v>23</v>
      </c>
      <c r="F726" s="12">
        <v>2</v>
      </c>
      <c r="G726" s="12">
        <v>58</v>
      </c>
      <c r="H726" s="25" t="s">
        <v>6</v>
      </c>
      <c r="I726" s="12">
        <f t="shared" si="55"/>
        <v>18</v>
      </c>
      <c r="J726" s="12">
        <f t="shared" si="56"/>
        <v>46</v>
      </c>
      <c r="K726" s="24">
        <f t="shared" si="57"/>
        <v>0.60869565217391308</v>
      </c>
      <c r="L726" s="24">
        <f t="shared" si="58"/>
        <v>0.6428571428571429</v>
      </c>
      <c r="M726" s="12">
        <f t="shared" si="59"/>
        <v>28</v>
      </c>
    </row>
    <row r="727" spans="1:13">
      <c r="A727" s="12">
        <v>287</v>
      </c>
      <c r="B727" s="12">
        <v>20</v>
      </c>
      <c r="C727" s="19" t="s">
        <v>7</v>
      </c>
      <c r="D727" s="12">
        <v>18</v>
      </c>
      <c r="E727" s="12">
        <v>30</v>
      </c>
      <c r="F727" s="12">
        <v>2</v>
      </c>
      <c r="G727" s="12">
        <v>17</v>
      </c>
      <c r="H727" s="25" t="s">
        <v>8</v>
      </c>
      <c r="I727" s="12">
        <f t="shared" si="55"/>
        <v>24</v>
      </c>
      <c r="J727" s="12">
        <f t="shared" si="56"/>
        <v>60</v>
      </c>
      <c r="K727" s="24">
        <f t="shared" si="57"/>
        <v>0.6</v>
      </c>
      <c r="L727" s="24">
        <f t="shared" si="58"/>
        <v>0.66666666666666663</v>
      </c>
      <c r="M727" s="12">
        <f t="shared" si="59"/>
        <v>36</v>
      </c>
    </row>
    <row r="728" spans="1:13">
      <c r="A728" s="12">
        <v>288</v>
      </c>
      <c r="B728" s="12">
        <v>15</v>
      </c>
      <c r="C728" s="19" t="s">
        <v>5</v>
      </c>
      <c r="D728" s="12">
        <v>14</v>
      </c>
      <c r="E728" s="12">
        <v>24</v>
      </c>
      <c r="F728" s="12">
        <v>2</v>
      </c>
      <c r="G728" s="12">
        <v>6</v>
      </c>
      <c r="H728" s="25" t="s">
        <v>8</v>
      </c>
      <c r="I728" s="12">
        <f t="shared" si="55"/>
        <v>20</v>
      </c>
      <c r="J728" s="12">
        <f t="shared" si="56"/>
        <v>48</v>
      </c>
      <c r="K728" s="24">
        <f t="shared" si="57"/>
        <v>0.58333333333333337</v>
      </c>
      <c r="L728" s="24">
        <f t="shared" si="58"/>
        <v>0.7142857142857143</v>
      </c>
      <c r="M728" s="12">
        <f t="shared" si="59"/>
        <v>28</v>
      </c>
    </row>
    <row r="729" spans="1:13">
      <c r="A729" s="12">
        <v>288</v>
      </c>
      <c r="B729" s="12">
        <v>15</v>
      </c>
      <c r="C729" s="19" t="s">
        <v>16</v>
      </c>
      <c r="D729" s="12">
        <v>11</v>
      </c>
      <c r="E729" s="12">
        <v>19</v>
      </c>
      <c r="F729" s="12">
        <v>2</v>
      </c>
      <c r="G729" s="12">
        <v>32</v>
      </c>
      <c r="H729" s="25" t="s">
        <v>6</v>
      </c>
      <c r="I729" s="12">
        <f t="shared" si="55"/>
        <v>16</v>
      </c>
      <c r="J729" s="12">
        <f t="shared" si="56"/>
        <v>38</v>
      </c>
      <c r="K729" s="24">
        <f t="shared" si="57"/>
        <v>0.57894736842105265</v>
      </c>
      <c r="L729" s="24">
        <f t="shared" si="58"/>
        <v>0.72727272727272729</v>
      </c>
      <c r="M729" s="12">
        <f t="shared" si="59"/>
        <v>22</v>
      </c>
    </row>
    <row r="730" spans="1:13">
      <c r="A730" s="12">
        <v>289</v>
      </c>
      <c r="B730" s="12">
        <v>15</v>
      </c>
      <c r="C730" s="19" t="s">
        <v>21</v>
      </c>
      <c r="D730" s="12">
        <v>12</v>
      </c>
      <c r="E730" s="12">
        <v>20</v>
      </c>
      <c r="F730" s="12">
        <v>3</v>
      </c>
      <c r="G730" s="12">
        <v>20</v>
      </c>
      <c r="H730" s="25" t="s">
        <v>6</v>
      </c>
      <c r="I730" s="12">
        <f t="shared" si="55"/>
        <v>24</v>
      </c>
      <c r="J730" s="12">
        <f t="shared" si="56"/>
        <v>60</v>
      </c>
      <c r="K730" s="24">
        <f t="shared" si="57"/>
        <v>0.6</v>
      </c>
      <c r="L730" s="24">
        <f t="shared" si="58"/>
        <v>0.66666666666666663</v>
      </c>
      <c r="M730" s="12">
        <f t="shared" si="59"/>
        <v>36</v>
      </c>
    </row>
    <row r="731" spans="1:13">
      <c r="A731" s="12">
        <v>289</v>
      </c>
      <c r="B731" s="12">
        <v>15</v>
      </c>
      <c r="C731" s="19" t="s">
        <v>25</v>
      </c>
      <c r="D731" s="12">
        <v>15</v>
      </c>
      <c r="E731" s="12">
        <v>26</v>
      </c>
      <c r="F731" s="12">
        <v>3</v>
      </c>
      <c r="G731" s="12">
        <v>48</v>
      </c>
      <c r="H731" s="25" t="s">
        <v>8</v>
      </c>
      <c r="I731" s="12">
        <f t="shared" si="55"/>
        <v>33</v>
      </c>
      <c r="J731" s="12">
        <f t="shared" si="56"/>
        <v>78</v>
      </c>
      <c r="K731" s="24">
        <f t="shared" si="57"/>
        <v>0.57692307692307687</v>
      </c>
      <c r="L731" s="24">
        <f t="shared" si="58"/>
        <v>0.73333333333333328</v>
      </c>
      <c r="M731" s="12">
        <f t="shared" si="59"/>
        <v>45</v>
      </c>
    </row>
    <row r="732" spans="1:13">
      <c r="A732" s="12">
        <v>290</v>
      </c>
      <c r="B732" s="12">
        <v>19</v>
      </c>
      <c r="C732" s="19" t="s">
        <v>11</v>
      </c>
      <c r="D732" s="12">
        <v>25</v>
      </c>
      <c r="E732" s="12">
        <v>40</v>
      </c>
      <c r="F732" s="12">
        <v>1</v>
      </c>
      <c r="G732" s="12">
        <v>57</v>
      </c>
      <c r="H732" s="25" t="s">
        <v>6</v>
      </c>
      <c r="I732" s="12">
        <f t="shared" si="55"/>
        <v>15</v>
      </c>
      <c r="J732" s="12">
        <f t="shared" si="56"/>
        <v>40</v>
      </c>
      <c r="K732" s="24">
        <f t="shared" si="57"/>
        <v>0.625</v>
      </c>
      <c r="L732" s="24">
        <f t="shared" si="58"/>
        <v>0.6</v>
      </c>
      <c r="M732" s="12">
        <f t="shared" si="59"/>
        <v>25</v>
      </c>
    </row>
    <row r="733" spans="1:13">
      <c r="A733" s="12">
        <v>291</v>
      </c>
      <c r="B733" s="12">
        <v>2</v>
      </c>
      <c r="C733" s="19" t="s">
        <v>20</v>
      </c>
      <c r="D733" s="12">
        <v>20</v>
      </c>
      <c r="E733" s="12">
        <v>34</v>
      </c>
      <c r="F733" s="12">
        <v>2</v>
      </c>
      <c r="G733" s="12">
        <v>28</v>
      </c>
      <c r="H733" s="25" t="s">
        <v>8</v>
      </c>
      <c r="I733" s="12">
        <f t="shared" si="55"/>
        <v>28</v>
      </c>
      <c r="J733" s="12">
        <f t="shared" si="56"/>
        <v>68</v>
      </c>
      <c r="K733" s="24">
        <f t="shared" si="57"/>
        <v>0.58823529411764708</v>
      </c>
      <c r="L733" s="24">
        <f t="shared" si="58"/>
        <v>0.7</v>
      </c>
      <c r="M733" s="12">
        <f t="shared" si="59"/>
        <v>40</v>
      </c>
    </row>
    <row r="734" spans="1:13">
      <c r="A734" s="12">
        <v>291</v>
      </c>
      <c r="B734" s="12">
        <v>2</v>
      </c>
      <c r="C734" s="19" t="s">
        <v>26</v>
      </c>
      <c r="D734" s="12">
        <v>15</v>
      </c>
      <c r="E734" s="12">
        <v>25</v>
      </c>
      <c r="F734" s="12">
        <v>1</v>
      </c>
      <c r="G734" s="12">
        <v>41</v>
      </c>
      <c r="H734" s="25" t="s">
        <v>6</v>
      </c>
      <c r="I734" s="12">
        <f t="shared" si="55"/>
        <v>10</v>
      </c>
      <c r="J734" s="12">
        <f t="shared" si="56"/>
        <v>25</v>
      </c>
      <c r="K734" s="24">
        <f t="shared" si="57"/>
        <v>0.6</v>
      </c>
      <c r="L734" s="24">
        <f t="shared" si="58"/>
        <v>0.66666666666666663</v>
      </c>
      <c r="M734" s="12">
        <f t="shared" si="59"/>
        <v>15</v>
      </c>
    </row>
    <row r="735" spans="1:13">
      <c r="A735" s="12">
        <v>291</v>
      </c>
      <c r="B735" s="12">
        <v>2</v>
      </c>
      <c r="C735" s="19" t="s">
        <v>17</v>
      </c>
      <c r="D735" s="12">
        <v>21</v>
      </c>
      <c r="E735" s="12">
        <v>35</v>
      </c>
      <c r="F735" s="12">
        <v>3</v>
      </c>
      <c r="G735" s="12">
        <v>12</v>
      </c>
      <c r="H735" s="25" t="s">
        <v>8</v>
      </c>
      <c r="I735" s="12">
        <f t="shared" si="55"/>
        <v>42</v>
      </c>
      <c r="J735" s="12">
        <f t="shared" si="56"/>
        <v>105</v>
      </c>
      <c r="K735" s="24">
        <f t="shared" si="57"/>
        <v>0.6</v>
      </c>
      <c r="L735" s="24">
        <f t="shared" si="58"/>
        <v>0.66666666666666663</v>
      </c>
      <c r="M735" s="12">
        <f t="shared" si="59"/>
        <v>63</v>
      </c>
    </row>
    <row r="736" spans="1:13">
      <c r="A736" s="12">
        <v>291</v>
      </c>
      <c r="B736" s="12">
        <v>2</v>
      </c>
      <c r="C736" s="19" t="s">
        <v>9</v>
      </c>
      <c r="D736" s="12">
        <v>19</v>
      </c>
      <c r="E736" s="12">
        <v>31</v>
      </c>
      <c r="F736" s="12">
        <v>2</v>
      </c>
      <c r="G736" s="12">
        <v>14</v>
      </c>
      <c r="H736" s="25" t="s">
        <v>6</v>
      </c>
      <c r="I736" s="12">
        <f t="shared" si="55"/>
        <v>24</v>
      </c>
      <c r="J736" s="12">
        <f t="shared" si="56"/>
        <v>62</v>
      </c>
      <c r="K736" s="24">
        <f t="shared" si="57"/>
        <v>0.61290322580645162</v>
      </c>
      <c r="L736" s="24">
        <f t="shared" si="58"/>
        <v>0.63157894736842102</v>
      </c>
      <c r="M736" s="12">
        <f t="shared" si="59"/>
        <v>38</v>
      </c>
    </row>
    <row r="737" spans="1:13">
      <c r="A737" s="12">
        <v>292</v>
      </c>
      <c r="B737" s="12">
        <v>10</v>
      </c>
      <c r="C737" s="19" t="s">
        <v>15</v>
      </c>
      <c r="D737" s="12">
        <v>16</v>
      </c>
      <c r="E737" s="12">
        <v>28</v>
      </c>
      <c r="F737" s="12">
        <v>3</v>
      </c>
      <c r="G737" s="12">
        <v>23</v>
      </c>
      <c r="H737" s="25" t="s">
        <v>8</v>
      </c>
      <c r="I737" s="12">
        <f t="shared" si="55"/>
        <v>36</v>
      </c>
      <c r="J737" s="12">
        <f t="shared" si="56"/>
        <v>84</v>
      </c>
      <c r="K737" s="24">
        <f t="shared" si="57"/>
        <v>0.5714285714285714</v>
      </c>
      <c r="L737" s="24">
        <f t="shared" si="58"/>
        <v>0.75</v>
      </c>
      <c r="M737" s="12">
        <f t="shared" si="59"/>
        <v>48</v>
      </c>
    </row>
    <row r="738" spans="1:13">
      <c r="A738" s="12">
        <v>293</v>
      </c>
      <c r="B738" s="12">
        <v>16</v>
      </c>
      <c r="C738" s="19" t="s">
        <v>15</v>
      </c>
      <c r="D738" s="12">
        <v>16</v>
      </c>
      <c r="E738" s="12">
        <v>28</v>
      </c>
      <c r="F738" s="12">
        <v>3</v>
      </c>
      <c r="G738" s="12">
        <v>44</v>
      </c>
      <c r="H738" s="25" t="s">
        <v>6</v>
      </c>
      <c r="I738" s="12">
        <f t="shared" si="55"/>
        <v>36</v>
      </c>
      <c r="J738" s="12">
        <f t="shared" si="56"/>
        <v>84</v>
      </c>
      <c r="K738" s="24">
        <f t="shared" si="57"/>
        <v>0.5714285714285714</v>
      </c>
      <c r="L738" s="24">
        <f t="shared" si="58"/>
        <v>0.75</v>
      </c>
      <c r="M738" s="12">
        <f t="shared" si="59"/>
        <v>48</v>
      </c>
    </row>
    <row r="739" spans="1:13">
      <c r="A739" s="12">
        <v>293</v>
      </c>
      <c r="B739" s="12">
        <v>16</v>
      </c>
      <c r="C739" s="19" t="s">
        <v>7</v>
      </c>
      <c r="D739" s="12">
        <v>18</v>
      </c>
      <c r="E739" s="12">
        <v>30</v>
      </c>
      <c r="F739" s="12">
        <v>2</v>
      </c>
      <c r="G739" s="12">
        <v>29</v>
      </c>
      <c r="H739" s="25" t="s">
        <v>6</v>
      </c>
      <c r="I739" s="12">
        <f t="shared" si="55"/>
        <v>24</v>
      </c>
      <c r="J739" s="12">
        <f t="shared" si="56"/>
        <v>60</v>
      </c>
      <c r="K739" s="24">
        <f t="shared" si="57"/>
        <v>0.6</v>
      </c>
      <c r="L739" s="24">
        <f t="shared" si="58"/>
        <v>0.66666666666666663</v>
      </c>
      <c r="M739" s="12">
        <f t="shared" si="59"/>
        <v>36</v>
      </c>
    </row>
    <row r="740" spans="1:13">
      <c r="A740" s="12">
        <v>293</v>
      </c>
      <c r="B740" s="12">
        <v>16</v>
      </c>
      <c r="C740" s="19" t="s">
        <v>12</v>
      </c>
      <c r="D740" s="12">
        <v>22</v>
      </c>
      <c r="E740" s="12">
        <v>36</v>
      </c>
      <c r="F740" s="12">
        <v>2</v>
      </c>
      <c r="G740" s="12">
        <v>47</v>
      </c>
      <c r="H740" s="25" t="s">
        <v>6</v>
      </c>
      <c r="I740" s="12">
        <f t="shared" si="55"/>
        <v>28</v>
      </c>
      <c r="J740" s="12">
        <f t="shared" si="56"/>
        <v>72</v>
      </c>
      <c r="K740" s="24">
        <f t="shared" si="57"/>
        <v>0.61111111111111116</v>
      </c>
      <c r="L740" s="24">
        <f t="shared" si="58"/>
        <v>0.63636363636363635</v>
      </c>
      <c r="M740" s="12">
        <f t="shared" si="59"/>
        <v>44</v>
      </c>
    </row>
    <row r="741" spans="1:13">
      <c r="A741" s="12">
        <v>294</v>
      </c>
      <c r="B741" s="12">
        <v>17</v>
      </c>
      <c r="C741" s="19" t="s">
        <v>9</v>
      </c>
      <c r="D741" s="12">
        <v>19</v>
      </c>
      <c r="E741" s="12">
        <v>31</v>
      </c>
      <c r="F741" s="12">
        <v>2</v>
      </c>
      <c r="G741" s="12">
        <v>31</v>
      </c>
      <c r="H741" s="25" t="s">
        <v>8</v>
      </c>
      <c r="I741" s="12">
        <f t="shared" si="55"/>
        <v>24</v>
      </c>
      <c r="J741" s="12">
        <f t="shared" si="56"/>
        <v>62</v>
      </c>
      <c r="K741" s="24">
        <f t="shared" si="57"/>
        <v>0.61290322580645162</v>
      </c>
      <c r="L741" s="24">
        <f t="shared" si="58"/>
        <v>0.63157894736842102</v>
      </c>
      <c r="M741" s="12">
        <f t="shared" si="59"/>
        <v>38</v>
      </c>
    </row>
    <row r="742" spans="1:13">
      <c r="A742" s="12">
        <v>294</v>
      </c>
      <c r="B742" s="12">
        <v>17</v>
      </c>
      <c r="C742" s="19" t="s">
        <v>12</v>
      </c>
      <c r="D742" s="12">
        <v>22</v>
      </c>
      <c r="E742" s="12">
        <v>36</v>
      </c>
      <c r="F742" s="12">
        <v>3</v>
      </c>
      <c r="G742" s="12">
        <v>13</v>
      </c>
      <c r="H742" s="25" t="s">
        <v>6</v>
      </c>
      <c r="I742" s="12">
        <f t="shared" si="55"/>
        <v>42</v>
      </c>
      <c r="J742" s="12">
        <f t="shared" si="56"/>
        <v>108</v>
      </c>
      <c r="K742" s="24">
        <f t="shared" si="57"/>
        <v>0.61111111111111116</v>
      </c>
      <c r="L742" s="24">
        <f t="shared" si="58"/>
        <v>0.63636363636363635</v>
      </c>
      <c r="M742" s="12">
        <f t="shared" si="59"/>
        <v>66</v>
      </c>
    </row>
    <row r="743" spans="1:13">
      <c r="A743" s="12">
        <v>294</v>
      </c>
      <c r="B743" s="12">
        <v>17</v>
      </c>
      <c r="C743" s="19" t="s">
        <v>24</v>
      </c>
      <c r="D743" s="12">
        <v>10</v>
      </c>
      <c r="E743" s="12">
        <v>18</v>
      </c>
      <c r="F743" s="12">
        <v>3</v>
      </c>
      <c r="G743" s="12">
        <v>33</v>
      </c>
      <c r="H743" s="25" t="s">
        <v>6</v>
      </c>
      <c r="I743" s="12">
        <f t="shared" si="55"/>
        <v>24</v>
      </c>
      <c r="J743" s="12">
        <f t="shared" si="56"/>
        <v>54</v>
      </c>
      <c r="K743" s="24">
        <f t="shared" si="57"/>
        <v>0.55555555555555558</v>
      </c>
      <c r="L743" s="24">
        <f t="shared" si="58"/>
        <v>0.8</v>
      </c>
      <c r="M743" s="12">
        <f t="shared" si="59"/>
        <v>30</v>
      </c>
    </row>
    <row r="744" spans="1:13">
      <c r="A744" s="12">
        <v>294</v>
      </c>
      <c r="B744" s="12">
        <v>17</v>
      </c>
      <c r="C744" s="19" t="s">
        <v>20</v>
      </c>
      <c r="D744" s="12">
        <v>20</v>
      </c>
      <c r="E744" s="12">
        <v>34</v>
      </c>
      <c r="F744" s="12">
        <v>3</v>
      </c>
      <c r="G744" s="12">
        <v>9</v>
      </c>
      <c r="H744" s="25" t="s">
        <v>8</v>
      </c>
      <c r="I744" s="12">
        <f t="shared" si="55"/>
        <v>42</v>
      </c>
      <c r="J744" s="12">
        <f t="shared" si="56"/>
        <v>102</v>
      </c>
      <c r="K744" s="24">
        <f t="shared" si="57"/>
        <v>0.58823529411764708</v>
      </c>
      <c r="L744" s="24">
        <f t="shared" si="58"/>
        <v>0.7</v>
      </c>
      <c r="M744" s="12">
        <f t="shared" si="59"/>
        <v>60</v>
      </c>
    </row>
    <row r="745" spans="1:13">
      <c r="A745" s="12">
        <v>295</v>
      </c>
      <c r="B745" s="12">
        <v>3</v>
      </c>
      <c r="C745" s="19" t="s">
        <v>18</v>
      </c>
      <c r="D745" s="12">
        <v>19</v>
      </c>
      <c r="E745" s="12">
        <v>32</v>
      </c>
      <c r="F745" s="12">
        <v>1</v>
      </c>
      <c r="G745" s="12">
        <v>44</v>
      </c>
      <c r="H745" s="25" t="s">
        <v>8</v>
      </c>
      <c r="I745" s="12">
        <f t="shared" si="55"/>
        <v>13</v>
      </c>
      <c r="J745" s="12">
        <f t="shared" si="56"/>
        <v>32</v>
      </c>
      <c r="K745" s="24">
        <f t="shared" si="57"/>
        <v>0.59375</v>
      </c>
      <c r="L745" s="24">
        <f t="shared" si="58"/>
        <v>0.68421052631578949</v>
      </c>
      <c r="M745" s="12">
        <f t="shared" si="59"/>
        <v>19</v>
      </c>
    </row>
    <row r="746" spans="1:13">
      <c r="A746" s="12">
        <v>295</v>
      </c>
      <c r="B746" s="12">
        <v>3</v>
      </c>
      <c r="C746" s="19" t="s">
        <v>7</v>
      </c>
      <c r="D746" s="12">
        <v>18</v>
      </c>
      <c r="E746" s="12">
        <v>30</v>
      </c>
      <c r="F746" s="12">
        <v>3</v>
      </c>
      <c r="G746" s="12">
        <v>35</v>
      </c>
      <c r="H746" s="25" t="s">
        <v>6</v>
      </c>
      <c r="I746" s="12">
        <f t="shared" si="55"/>
        <v>36</v>
      </c>
      <c r="J746" s="12">
        <f t="shared" si="56"/>
        <v>90</v>
      </c>
      <c r="K746" s="24">
        <f t="shared" si="57"/>
        <v>0.6</v>
      </c>
      <c r="L746" s="24">
        <f t="shared" si="58"/>
        <v>0.66666666666666663</v>
      </c>
      <c r="M746" s="12">
        <f t="shared" si="59"/>
        <v>54</v>
      </c>
    </row>
    <row r="747" spans="1:13">
      <c r="A747" s="12">
        <v>295</v>
      </c>
      <c r="B747" s="12">
        <v>3</v>
      </c>
      <c r="C747" s="19" t="s">
        <v>9</v>
      </c>
      <c r="D747" s="12">
        <v>19</v>
      </c>
      <c r="E747" s="12">
        <v>31</v>
      </c>
      <c r="F747" s="12">
        <v>2</v>
      </c>
      <c r="G747" s="12">
        <v>39</v>
      </c>
      <c r="H747" s="25" t="s">
        <v>8</v>
      </c>
      <c r="I747" s="12">
        <f t="shared" si="55"/>
        <v>24</v>
      </c>
      <c r="J747" s="12">
        <f t="shared" si="56"/>
        <v>62</v>
      </c>
      <c r="K747" s="24">
        <f t="shared" si="57"/>
        <v>0.61290322580645162</v>
      </c>
      <c r="L747" s="24">
        <f t="shared" si="58"/>
        <v>0.63157894736842102</v>
      </c>
      <c r="M747" s="12">
        <f t="shared" si="59"/>
        <v>38</v>
      </c>
    </row>
    <row r="748" spans="1:13">
      <c r="A748" s="12">
        <v>295</v>
      </c>
      <c r="B748" s="12">
        <v>3</v>
      </c>
      <c r="C748" s="19" t="s">
        <v>23</v>
      </c>
      <c r="D748" s="12">
        <v>13</v>
      </c>
      <c r="E748" s="12">
        <v>21</v>
      </c>
      <c r="F748" s="12">
        <v>3</v>
      </c>
      <c r="G748" s="12">
        <v>59</v>
      </c>
      <c r="H748" s="25" t="s">
        <v>6</v>
      </c>
      <c r="I748" s="12">
        <f t="shared" si="55"/>
        <v>24</v>
      </c>
      <c r="J748" s="12">
        <f t="shared" si="56"/>
        <v>63</v>
      </c>
      <c r="K748" s="24">
        <f t="shared" si="57"/>
        <v>0.61904761904761907</v>
      </c>
      <c r="L748" s="24">
        <f t="shared" si="58"/>
        <v>0.61538461538461542</v>
      </c>
      <c r="M748" s="12">
        <f t="shared" si="59"/>
        <v>39</v>
      </c>
    </row>
    <row r="749" spans="1:13">
      <c r="A749" s="12">
        <v>296</v>
      </c>
      <c r="B749" s="12">
        <v>14</v>
      </c>
      <c r="C749" s="19" t="s">
        <v>22</v>
      </c>
      <c r="D749" s="12">
        <v>14</v>
      </c>
      <c r="E749" s="12">
        <v>23</v>
      </c>
      <c r="F749" s="12">
        <v>1</v>
      </c>
      <c r="G749" s="12">
        <v>20</v>
      </c>
      <c r="H749" s="25" t="s">
        <v>6</v>
      </c>
      <c r="I749" s="12">
        <f t="shared" si="55"/>
        <v>9</v>
      </c>
      <c r="J749" s="12">
        <f t="shared" si="56"/>
        <v>23</v>
      </c>
      <c r="K749" s="24">
        <f t="shared" si="57"/>
        <v>0.60869565217391308</v>
      </c>
      <c r="L749" s="24">
        <f t="shared" si="58"/>
        <v>0.6428571428571429</v>
      </c>
      <c r="M749" s="12">
        <f t="shared" si="59"/>
        <v>14</v>
      </c>
    </row>
    <row r="750" spans="1:13">
      <c r="A750" s="12">
        <v>296</v>
      </c>
      <c r="B750" s="12">
        <v>14</v>
      </c>
      <c r="C750" s="19" t="s">
        <v>12</v>
      </c>
      <c r="D750" s="12">
        <v>22</v>
      </c>
      <c r="E750" s="12">
        <v>36</v>
      </c>
      <c r="F750" s="12">
        <v>1</v>
      </c>
      <c r="G750" s="12">
        <v>26</v>
      </c>
      <c r="H750" s="25" t="s">
        <v>8</v>
      </c>
      <c r="I750" s="12">
        <f t="shared" si="55"/>
        <v>14</v>
      </c>
      <c r="J750" s="12">
        <f t="shared" si="56"/>
        <v>36</v>
      </c>
      <c r="K750" s="24">
        <f t="shared" si="57"/>
        <v>0.61111111111111116</v>
      </c>
      <c r="L750" s="24">
        <f t="shared" si="58"/>
        <v>0.63636363636363635</v>
      </c>
      <c r="M750" s="12">
        <f t="shared" si="59"/>
        <v>22</v>
      </c>
    </row>
    <row r="751" spans="1:13">
      <c r="A751" s="12">
        <v>297</v>
      </c>
      <c r="B751" s="12">
        <v>4</v>
      </c>
      <c r="C751" s="19" t="s">
        <v>13</v>
      </c>
      <c r="D751" s="12">
        <v>17</v>
      </c>
      <c r="E751" s="12">
        <v>29</v>
      </c>
      <c r="F751" s="12">
        <v>2</v>
      </c>
      <c r="G751" s="12">
        <v>59</v>
      </c>
      <c r="H751" s="25" t="s">
        <v>8</v>
      </c>
      <c r="I751" s="12">
        <f t="shared" si="55"/>
        <v>24</v>
      </c>
      <c r="J751" s="12">
        <f t="shared" si="56"/>
        <v>58</v>
      </c>
      <c r="K751" s="24">
        <f t="shared" si="57"/>
        <v>0.58620689655172409</v>
      </c>
      <c r="L751" s="24">
        <f t="shared" si="58"/>
        <v>0.70588235294117652</v>
      </c>
      <c r="M751" s="12">
        <f t="shared" si="59"/>
        <v>34</v>
      </c>
    </row>
    <row r="752" spans="1:13">
      <c r="A752" s="12">
        <v>297</v>
      </c>
      <c r="B752" s="12">
        <v>4</v>
      </c>
      <c r="C752" s="19" t="s">
        <v>24</v>
      </c>
      <c r="D752" s="12">
        <v>10</v>
      </c>
      <c r="E752" s="12">
        <v>18</v>
      </c>
      <c r="F752" s="12">
        <v>3</v>
      </c>
      <c r="G752" s="12">
        <v>13</v>
      </c>
      <c r="H752" s="25" t="s">
        <v>8</v>
      </c>
      <c r="I752" s="12">
        <f t="shared" si="55"/>
        <v>24</v>
      </c>
      <c r="J752" s="12">
        <f t="shared" si="56"/>
        <v>54</v>
      </c>
      <c r="K752" s="24">
        <f t="shared" si="57"/>
        <v>0.55555555555555558</v>
      </c>
      <c r="L752" s="24">
        <f t="shared" si="58"/>
        <v>0.8</v>
      </c>
      <c r="M752" s="12">
        <f t="shared" si="59"/>
        <v>30</v>
      </c>
    </row>
    <row r="753" spans="1:13">
      <c r="A753" s="12">
        <v>297</v>
      </c>
      <c r="B753" s="12">
        <v>4</v>
      </c>
      <c r="C753" s="19" t="s">
        <v>23</v>
      </c>
      <c r="D753" s="12">
        <v>13</v>
      </c>
      <c r="E753" s="12">
        <v>21</v>
      </c>
      <c r="F753" s="12">
        <v>3</v>
      </c>
      <c r="G753" s="12">
        <v>40</v>
      </c>
      <c r="H753" s="25" t="s">
        <v>8</v>
      </c>
      <c r="I753" s="12">
        <f t="shared" si="55"/>
        <v>24</v>
      </c>
      <c r="J753" s="12">
        <f t="shared" si="56"/>
        <v>63</v>
      </c>
      <c r="K753" s="24">
        <f t="shared" si="57"/>
        <v>0.61904761904761907</v>
      </c>
      <c r="L753" s="24">
        <f t="shared" si="58"/>
        <v>0.61538461538461542</v>
      </c>
      <c r="M753" s="12">
        <f t="shared" si="59"/>
        <v>39</v>
      </c>
    </row>
    <row r="754" spans="1:13">
      <c r="A754" s="12">
        <v>298</v>
      </c>
      <c r="B754" s="12">
        <v>11</v>
      </c>
      <c r="C754" s="19" t="s">
        <v>10</v>
      </c>
      <c r="D754" s="12">
        <v>16</v>
      </c>
      <c r="E754" s="12">
        <v>27</v>
      </c>
      <c r="F754" s="12">
        <v>3</v>
      </c>
      <c r="G754" s="12">
        <v>46</v>
      </c>
      <c r="H754" s="25" t="s">
        <v>6</v>
      </c>
      <c r="I754" s="12">
        <f t="shared" si="55"/>
        <v>33</v>
      </c>
      <c r="J754" s="12">
        <f t="shared" si="56"/>
        <v>81</v>
      </c>
      <c r="K754" s="24">
        <f t="shared" si="57"/>
        <v>0.59259259259259256</v>
      </c>
      <c r="L754" s="24">
        <f t="shared" si="58"/>
        <v>0.6875</v>
      </c>
      <c r="M754" s="12">
        <f t="shared" si="59"/>
        <v>48</v>
      </c>
    </row>
    <row r="755" spans="1:13">
      <c r="A755" s="12">
        <v>298</v>
      </c>
      <c r="B755" s="12">
        <v>11</v>
      </c>
      <c r="C755" s="19" t="s">
        <v>12</v>
      </c>
      <c r="D755" s="12">
        <v>22</v>
      </c>
      <c r="E755" s="12">
        <v>36</v>
      </c>
      <c r="F755" s="12">
        <v>3</v>
      </c>
      <c r="G755" s="12">
        <v>49</v>
      </c>
      <c r="H755" s="25" t="s">
        <v>6</v>
      </c>
      <c r="I755" s="12">
        <f t="shared" si="55"/>
        <v>42</v>
      </c>
      <c r="J755" s="12">
        <f t="shared" si="56"/>
        <v>108</v>
      </c>
      <c r="K755" s="24">
        <f t="shared" si="57"/>
        <v>0.61111111111111116</v>
      </c>
      <c r="L755" s="24">
        <f t="shared" si="58"/>
        <v>0.63636363636363635</v>
      </c>
      <c r="M755" s="12">
        <f t="shared" si="59"/>
        <v>66</v>
      </c>
    </row>
    <row r="756" spans="1:13">
      <c r="A756" s="12">
        <v>298</v>
      </c>
      <c r="B756" s="12">
        <v>11</v>
      </c>
      <c r="C756" s="19" t="s">
        <v>19</v>
      </c>
      <c r="D756" s="12">
        <v>13</v>
      </c>
      <c r="E756" s="12">
        <v>22</v>
      </c>
      <c r="F756" s="12">
        <v>3</v>
      </c>
      <c r="G756" s="12">
        <v>46</v>
      </c>
      <c r="H756" s="25" t="s">
        <v>8</v>
      </c>
      <c r="I756" s="12">
        <f t="shared" si="55"/>
        <v>27</v>
      </c>
      <c r="J756" s="12">
        <f t="shared" si="56"/>
        <v>66</v>
      </c>
      <c r="K756" s="24">
        <f t="shared" si="57"/>
        <v>0.59090909090909094</v>
      </c>
      <c r="L756" s="24">
        <f t="shared" si="58"/>
        <v>0.69230769230769229</v>
      </c>
      <c r="M756" s="12">
        <f t="shared" si="59"/>
        <v>39</v>
      </c>
    </row>
    <row r="757" spans="1:13">
      <c r="A757" s="12">
        <v>299</v>
      </c>
      <c r="B757" s="12">
        <v>6</v>
      </c>
      <c r="C757" s="19" t="s">
        <v>21</v>
      </c>
      <c r="D757" s="12">
        <v>12</v>
      </c>
      <c r="E757" s="12">
        <v>20</v>
      </c>
      <c r="F757" s="12">
        <v>1</v>
      </c>
      <c r="G757" s="12">
        <v>17</v>
      </c>
      <c r="H757" s="25" t="s">
        <v>6</v>
      </c>
      <c r="I757" s="12">
        <f t="shared" si="55"/>
        <v>8</v>
      </c>
      <c r="J757" s="12">
        <f t="shared" si="56"/>
        <v>20</v>
      </c>
      <c r="K757" s="24">
        <f t="shared" si="57"/>
        <v>0.6</v>
      </c>
      <c r="L757" s="24">
        <f t="shared" si="58"/>
        <v>0.66666666666666663</v>
      </c>
      <c r="M757" s="12">
        <f t="shared" si="59"/>
        <v>12</v>
      </c>
    </row>
    <row r="758" spans="1:13">
      <c r="A758" s="12">
        <v>299</v>
      </c>
      <c r="B758" s="12">
        <v>6</v>
      </c>
      <c r="C758" s="19" t="s">
        <v>12</v>
      </c>
      <c r="D758" s="12">
        <v>22</v>
      </c>
      <c r="E758" s="12">
        <v>36</v>
      </c>
      <c r="F758" s="12">
        <v>2</v>
      </c>
      <c r="G758" s="12">
        <v>55</v>
      </c>
      <c r="H758" s="25" t="s">
        <v>6</v>
      </c>
      <c r="I758" s="12">
        <f t="shared" si="55"/>
        <v>28</v>
      </c>
      <c r="J758" s="12">
        <f t="shared" si="56"/>
        <v>72</v>
      </c>
      <c r="K758" s="24">
        <f t="shared" si="57"/>
        <v>0.61111111111111116</v>
      </c>
      <c r="L758" s="24">
        <f t="shared" si="58"/>
        <v>0.63636363636363635</v>
      </c>
      <c r="M758" s="12">
        <f t="shared" si="59"/>
        <v>44</v>
      </c>
    </row>
    <row r="759" spans="1:13">
      <c r="A759" s="12">
        <v>299</v>
      </c>
      <c r="B759" s="12">
        <v>6</v>
      </c>
      <c r="C759" s="19" t="s">
        <v>5</v>
      </c>
      <c r="D759" s="12">
        <v>14</v>
      </c>
      <c r="E759" s="12">
        <v>24</v>
      </c>
      <c r="F759" s="12">
        <v>3</v>
      </c>
      <c r="G759" s="12">
        <v>15</v>
      </c>
      <c r="H759" s="25" t="s">
        <v>8</v>
      </c>
      <c r="I759" s="12">
        <f t="shared" si="55"/>
        <v>30</v>
      </c>
      <c r="J759" s="12">
        <f t="shared" si="56"/>
        <v>72</v>
      </c>
      <c r="K759" s="24">
        <f t="shared" si="57"/>
        <v>0.58333333333333337</v>
      </c>
      <c r="L759" s="24">
        <f t="shared" si="58"/>
        <v>0.7142857142857143</v>
      </c>
      <c r="M759" s="12">
        <f t="shared" si="59"/>
        <v>42</v>
      </c>
    </row>
    <row r="760" spans="1:13">
      <c r="A760" s="12">
        <v>299</v>
      </c>
      <c r="B760" s="12">
        <v>6</v>
      </c>
      <c r="C760" s="19" t="s">
        <v>24</v>
      </c>
      <c r="D760" s="12">
        <v>10</v>
      </c>
      <c r="E760" s="12">
        <v>18</v>
      </c>
      <c r="F760" s="12">
        <v>1</v>
      </c>
      <c r="G760" s="12">
        <v>26</v>
      </c>
      <c r="H760" s="25" t="s">
        <v>6</v>
      </c>
      <c r="I760" s="12">
        <f t="shared" si="55"/>
        <v>8</v>
      </c>
      <c r="J760" s="12">
        <f t="shared" si="56"/>
        <v>18</v>
      </c>
      <c r="K760" s="24">
        <f t="shared" si="57"/>
        <v>0.55555555555555558</v>
      </c>
      <c r="L760" s="24">
        <f t="shared" si="58"/>
        <v>0.8</v>
      </c>
      <c r="M760" s="12">
        <f t="shared" si="59"/>
        <v>10</v>
      </c>
    </row>
    <row r="761" spans="1:13">
      <c r="A761" s="12">
        <v>300</v>
      </c>
      <c r="B761" s="12">
        <v>18</v>
      </c>
      <c r="C761" s="19" t="s">
        <v>11</v>
      </c>
      <c r="D761" s="12">
        <v>25</v>
      </c>
      <c r="E761" s="12">
        <v>40</v>
      </c>
      <c r="F761" s="12">
        <v>3</v>
      </c>
      <c r="G761" s="12">
        <v>54</v>
      </c>
      <c r="H761" s="25" t="s">
        <v>8</v>
      </c>
      <c r="I761" s="12">
        <f t="shared" si="55"/>
        <v>45</v>
      </c>
      <c r="J761" s="12">
        <f t="shared" si="56"/>
        <v>120</v>
      </c>
      <c r="K761" s="24">
        <f t="shared" si="57"/>
        <v>0.625</v>
      </c>
      <c r="L761" s="24">
        <f t="shared" si="58"/>
        <v>0.6</v>
      </c>
      <c r="M761" s="12">
        <f t="shared" si="59"/>
        <v>75</v>
      </c>
    </row>
    <row r="762" spans="1:13">
      <c r="A762" s="12">
        <v>300</v>
      </c>
      <c r="B762" s="12">
        <v>18</v>
      </c>
      <c r="C762" s="19" t="s">
        <v>24</v>
      </c>
      <c r="D762" s="12">
        <v>10</v>
      </c>
      <c r="E762" s="12">
        <v>18</v>
      </c>
      <c r="F762" s="12">
        <v>3</v>
      </c>
      <c r="G762" s="12">
        <v>14</v>
      </c>
      <c r="H762" s="25" t="s">
        <v>6</v>
      </c>
      <c r="I762" s="12">
        <f t="shared" si="55"/>
        <v>24</v>
      </c>
      <c r="J762" s="12">
        <f t="shared" si="56"/>
        <v>54</v>
      </c>
      <c r="K762" s="24">
        <f t="shared" si="57"/>
        <v>0.55555555555555558</v>
      </c>
      <c r="L762" s="24">
        <f t="shared" si="58"/>
        <v>0.8</v>
      </c>
      <c r="M762" s="12">
        <f t="shared" si="59"/>
        <v>30</v>
      </c>
    </row>
    <row r="763" spans="1:13">
      <c r="A763" s="12">
        <v>300</v>
      </c>
      <c r="B763" s="12">
        <v>18</v>
      </c>
      <c r="C763" s="19" t="s">
        <v>25</v>
      </c>
      <c r="D763" s="12">
        <v>15</v>
      </c>
      <c r="E763" s="12">
        <v>26</v>
      </c>
      <c r="F763" s="12">
        <v>1</v>
      </c>
      <c r="G763" s="12">
        <v>22</v>
      </c>
      <c r="H763" s="25" t="s">
        <v>8</v>
      </c>
      <c r="I763" s="12">
        <f t="shared" si="55"/>
        <v>11</v>
      </c>
      <c r="J763" s="12">
        <f t="shared" si="56"/>
        <v>26</v>
      </c>
      <c r="K763" s="24">
        <f t="shared" si="57"/>
        <v>0.57692307692307687</v>
      </c>
      <c r="L763" s="24">
        <f t="shared" si="58"/>
        <v>0.73333333333333328</v>
      </c>
      <c r="M763" s="12">
        <f t="shared" si="59"/>
        <v>15</v>
      </c>
    </row>
    <row r="764" spans="1:13">
      <c r="A764" s="12">
        <v>300</v>
      </c>
      <c r="B764" s="12">
        <v>18</v>
      </c>
      <c r="C764" s="19" t="s">
        <v>7</v>
      </c>
      <c r="D764" s="12">
        <v>18</v>
      </c>
      <c r="E764" s="12">
        <v>30</v>
      </c>
      <c r="F764" s="12">
        <v>3</v>
      </c>
      <c r="G764" s="12">
        <v>28</v>
      </c>
      <c r="H764" s="25" t="s">
        <v>6</v>
      </c>
      <c r="I764" s="12">
        <f t="shared" si="55"/>
        <v>36</v>
      </c>
      <c r="J764" s="12">
        <f t="shared" si="56"/>
        <v>90</v>
      </c>
      <c r="K764" s="24">
        <f t="shared" si="57"/>
        <v>0.6</v>
      </c>
      <c r="L764" s="24">
        <f t="shared" si="58"/>
        <v>0.66666666666666663</v>
      </c>
      <c r="M764" s="12">
        <f t="shared" si="59"/>
        <v>54</v>
      </c>
    </row>
    <row r="765" spans="1:13">
      <c r="A765" s="12">
        <v>301</v>
      </c>
      <c r="B765" s="12">
        <v>8</v>
      </c>
      <c r="C765" s="19" t="s">
        <v>9</v>
      </c>
      <c r="D765" s="12">
        <v>19</v>
      </c>
      <c r="E765" s="12">
        <v>31</v>
      </c>
      <c r="F765" s="12">
        <v>3</v>
      </c>
      <c r="G765" s="12">
        <v>23</v>
      </c>
      <c r="H765" s="25" t="s">
        <v>8</v>
      </c>
      <c r="I765" s="12">
        <f t="shared" si="55"/>
        <v>36</v>
      </c>
      <c r="J765" s="12">
        <f t="shared" si="56"/>
        <v>93</v>
      </c>
      <c r="K765" s="24">
        <f t="shared" si="57"/>
        <v>0.61290322580645162</v>
      </c>
      <c r="L765" s="24">
        <f t="shared" si="58"/>
        <v>0.63157894736842102</v>
      </c>
      <c r="M765" s="12">
        <f t="shared" si="59"/>
        <v>57</v>
      </c>
    </row>
    <row r="766" spans="1:13">
      <c r="A766" s="12">
        <v>301</v>
      </c>
      <c r="B766" s="12">
        <v>8</v>
      </c>
      <c r="C766" s="19" t="s">
        <v>25</v>
      </c>
      <c r="D766" s="12">
        <v>15</v>
      </c>
      <c r="E766" s="12">
        <v>26</v>
      </c>
      <c r="F766" s="12">
        <v>2</v>
      </c>
      <c r="G766" s="12">
        <v>57</v>
      </c>
      <c r="H766" s="25" t="s">
        <v>8</v>
      </c>
      <c r="I766" s="12">
        <f t="shared" si="55"/>
        <v>22</v>
      </c>
      <c r="J766" s="12">
        <f t="shared" si="56"/>
        <v>52</v>
      </c>
      <c r="K766" s="24">
        <f t="shared" si="57"/>
        <v>0.57692307692307687</v>
      </c>
      <c r="L766" s="24">
        <f t="shared" si="58"/>
        <v>0.73333333333333328</v>
      </c>
      <c r="M766" s="12">
        <f t="shared" si="59"/>
        <v>30</v>
      </c>
    </row>
    <row r="767" spans="1:13">
      <c r="A767" s="12">
        <v>301</v>
      </c>
      <c r="B767" s="12">
        <v>8</v>
      </c>
      <c r="C767" s="19" t="s">
        <v>13</v>
      </c>
      <c r="D767" s="12">
        <v>17</v>
      </c>
      <c r="E767" s="12">
        <v>29</v>
      </c>
      <c r="F767" s="12">
        <v>2</v>
      </c>
      <c r="G767" s="12">
        <v>49</v>
      </c>
      <c r="H767" s="25" t="s">
        <v>6</v>
      </c>
      <c r="I767" s="12">
        <f t="shared" si="55"/>
        <v>24</v>
      </c>
      <c r="J767" s="12">
        <f t="shared" si="56"/>
        <v>58</v>
      </c>
      <c r="K767" s="24">
        <f t="shared" si="57"/>
        <v>0.58620689655172409</v>
      </c>
      <c r="L767" s="24">
        <f t="shared" si="58"/>
        <v>0.70588235294117652</v>
      </c>
      <c r="M767" s="12">
        <f t="shared" si="59"/>
        <v>34</v>
      </c>
    </row>
    <row r="768" spans="1:13">
      <c r="A768" s="12">
        <v>301</v>
      </c>
      <c r="B768" s="12">
        <v>8</v>
      </c>
      <c r="C768" s="19" t="s">
        <v>21</v>
      </c>
      <c r="D768" s="12">
        <v>12</v>
      </c>
      <c r="E768" s="12">
        <v>20</v>
      </c>
      <c r="F768" s="12">
        <v>1</v>
      </c>
      <c r="G768" s="12">
        <v>54</v>
      </c>
      <c r="H768" s="25" t="s">
        <v>6</v>
      </c>
      <c r="I768" s="12">
        <f t="shared" si="55"/>
        <v>8</v>
      </c>
      <c r="J768" s="12">
        <f t="shared" si="56"/>
        <v>20</v>
      </c>
      <c r="K768" s="24">
        <f t="shared" si="57"/>
        <v>0.6</v>
      </c>
      <c r="L768" s="24">
        <f t="shared" si="58"/>
        <v>0.66666666666666663</v>
      </c>
      <c r="M768" s="12">
        <f t="shared" si="59"/>
        <v>12</v>
      </c>
    </row>
    <row r="769" spans="1:13">
      <c r="A769" s="12">
        <v>302</v>
      </c>
      <c r="B769" s="12">
        <v>5</v>
      </c>
      <c r="C769" s="19" t="s">
        <v>18</v>
      </c>
      <c r="D769" s="12">
        <v>19</v>
      </c>
      <c r="E769" s="12">
        <v>32</v>
      </c>
      <c r="F769" s="12">
        <v>3</v>
      </c>
      <c r="G769" s="12">
        <v>15</v>
      </c>
      <c r="H769" s="25" t="s">
        <v>6</v>
      </c>
      <c r="I769" s="12">
        <f t="shared" si="55"/>
        <v>39</v>
      </c>
      <c r="J769" s="12">
        <f t="shared" si="56"/>
        <v>96</v>
      </c>
      <c r="K769" s="24">
        <f t="shared" si="57"/>
        <v>0.59375</v>
      </c>
      <c r="L769" s="24">
        <f t="shared" si="58"/>
        <v>0.68421052631578949</v>
      </c>
      <c r="M769" s="12">
        <f t="shared" si="59"/>
        <v>57</v>
      </c>
    </row>
    <row r="770" spans="1:13">
      <c r="A770" s="12">
        <v>303</v>
      </c>
      <c r="B770" s="12">
        <v>14</v>
      </c>
      <c r="C770" s="19" t="s">
        <v>21</v>
      </c>
      <c r="D770" s="12">
        <v>12</v>
      </c>
      <c r="E770" s="12">
        <v>20</v>
      </c>
      <c r="F770" s="12">
        <v>2</v>
      </c>
      <c r="G770" s="12">
        <v>13</v>
      </c>
      <c r="H770" s="25" t="s">
        <v>6</v>
      </c>
      <c r="I770" s="12">
        <f t="shared" si="55"/>
        <v>16</v>
      </c>
      <c r="J770" s="12">
        <f t="shared" si="56"/>
        <v>40</v>
      </c>
      <c r="K770" s="24">
        <f t="shared" si="57"/>
        <v>0.6</v>
      </c>
      <c r="L770" s="24">
        <f t="shared" si="58"/>
        <v>0.66666666666666663</v>
      </c>
      <c r="M770" s="12">
        <f t="shared" si="59"/>
        <v>24</v>
      </c>
    </row>
    <row r="771" spans="1:13">
      <c r="A771" s="12">
        <v>303</v>
      </c>
      <c r="B771" s="12">
        <v>14</v>
      </c>
      <c r="C771" s="19" t="s">
        <v>11</v>
      </c>
      <c r="D771" s="12">
        <v>25</v>
      </c>
      <c r="E771" s="12">
        <v>40</v>
      </c>
      <c r="F771" s="12">
        <v>3</v>
      </c>
      <c r="G771" s="12">
        <v>16</v>
      </c>
      <c r="H771" s="25" t="s">
        <v>6</v>
      </c>
      <c r="I771" s="12">
        <f t="shared" ref="I771:I834" si="60">(E771-D771)*F771</f>
        <v>45</v>
      </c>
      <c r="J771" s="12">
        <f t="shared" ref="J771:J834" si="61">F771*E771</f>
        <v>120</v>
      </c>
      <c r="K771" s="24">
        <f t="shared" ref="K771:K834" si="62">(J771-I771)/J771</f>
        <v>0.625</v>
      </c>
      <c r="L771" s="24">
        <f t="shared" ref="L771:L834" si="63">I771/((D771*F771))</f>
        <v>0.6</v>
      </c>
      <c r="M771" s="12">
        <f t="shared" ref="M771:M834" si="64">D771*F771</f>
        <v>75</v>
      </c>
    </row>
    <row r="772" spans="1:13">
      <c r="A772" s="12">
        <v>303</v>
      </c>
      <c r="B772" s="12">
        <v>14</v>
      </c>
      <c r="C772" s="19" t="s">
        <v>25</v>
      </c>
      <c r="D772" s="12">
        <v>15</v>
      </c>
      <c r="E772" s="12">
        <v>26</v>
      </c>
      <c r="F772" s="12">
        <v>1</v>
      </c>
      <c r="G772" s="12">
        <v>56</v>
      </c>
      <c r="H772" s="25" t="s">
        <v>8</v>
      </c>
      <c r="I772" s="12">
        <f t="shared" si="60"/>
        <v>11</v>
      </c>
      <c r="J772" s="12">
        <f t="shared" si="61"/>
        <v>26</v>
      </c>
      <c r="K772" s="24">
        <f t="shared" si="62"/>
        <v>0.57692307692307687</v>
      </c>
      <c r="L772" s="24">
        <f t="shared" si="63"/>
        <v>0.73333333333333328</v>
      </c>
      <c r="M772" s="12">
        <f t="shared" si="64"/>
        <v>15</v>
      </c>
    </row>
    <row r="773" spans="1:13">
      <c r="A773" s="12">
        <v>303</v>
      </c>
      <c r="B773" s="12">
        <v>14</v>
      </c>
      <c r="C773" s="19" t="s">
        <v>5</v>
      </c>
      <c r="D773" s="12">
        <v>14</v>
      </c>
      <c r="E773" s="12">
        <v>24</v>
      </c>
      <c r="F773" s="12">
        <v>1</v>
      </c>
      <c r="G773" s="12">
        <v>7</v>
      </c>
      <c r="H773" s="25" t="s">
        <v>6</v>
      </c>
      <c r="I773" s="12">
        <f t="shared" si="60"/>
        <v>10</v>
      </c>
      <c r="J773" s="12">
        <f t="shared" si="61"/>
        <v>24</v>
      </c>
      <c r="K773" s="24">
        <f t="shared" si="62"/>
        <v>0.58333333333333337</v>
      </c>
      <c r="L773" s="24">
        <f t="shared" si="63"/>
        <v>0.7142857142857143</v>
      </c>
      <c r="M773" s="12">
        <f t="shared" si="64"/>
        <v>14</v>
      </c>
    </row>
    <row r="774" spans="1:13">
      <c r="A774" s="12">
        <v>304</v>
      </c>
      <c r="B774" s="12">
        <v>6</v>
      </c>
      <c r="C774" s="19" t="s">
        <v>18</v>
      </c>
      <c r="D774" s="12">
        <v>19</v>
      </c>
      <c r="E774" s="12">
        <v>32</v>
      </c>
      <c r="F774" s="12">
        <v>2</v>
      </c>
      <c r="G774" s="12">
        <v>9</v>
      </c>
      <c r="H774" s="25" t="s">
        <v>6</v>
      </c>
      <c r="I774" s="12">
        <f t="shared" si="60"/>
        <v>26</v>
      </c>
      <c r="J774" s="12">
        <f t="shared" si="61"/>
        <v>64</v>
      </c>
      <c r="K774" s="24">
        <f t="shared" si="62"/>
        <v>0.59375</v>
      </c>
      <c r="L774" s="24">
        <f t="shared" si="63"/>
        <v>0.68421052631578949</v>
      </c>
      <c r="M774" s="12">
        <f t="shared" si="64"/>
        <v>38</v>
      </c>
    </row>
    <row r="775" spans="1:13">
      <c r="A775" s="12">
        <v>304</v>
      </c>
      <c r="B775" s="12">
        <v>6</v>
      </c>
      <c r="C775" s="19" t="s">
        <v>23</v>
      </c>
      <c r="D775" s="12">
        <v>13</v>
      </c>
      <c r="E775" s="12">
        <v>21</v>
      </c>
      <c r="F775" s="12">
        <v>2</v>
      </c>
      <c r="G775" s="12">
        <v>7</v>
      </c>
      <c r="H775" s="25" t="s">
        <v>8</v>
      </c>
      <c r="I775" s="12">
        <f t="shared" si="60"/>
        <v>16</v>
      </c>
      <c r="J775" s="12">
        <f t="shared" si="61"/>
        <v>42</v>
      </c>
      <c r="K775" s="24">
        <f t="shared" si="62"/>
        <v>0.61904761904761907</v>
      </c>
      <c r="L775" s="24">
        <f t="shared" si="63"/>
        <v>0.61538461538461542</v>
      </c>
      <c r="M775" s="12">
        <f t="shared" si="64"/>
        <v>26</v>
      </c>
    </row>
    <row r="776" spans="1:13">
      <c r="A776" s="12">
        <v>304</v>
      </c>
      <c r="B776" s="12">
        <v>6</v>
      </c>
      <c r="C776" s="19" t="s">
        <v>11</v>
      </c>
      <c r="D776" s="12">
        <v>25</v>
      </c>
      <c r="E776" s="12">
        <v>40</v>
      </c>
      <c r="F776" s="12">
        <v>2</v>
      </c>
      <c r="G776" s="12">
        <v>48</v>
      </c>
      <c r="H776" s="25" t="s">
        <v>6</v>
      </c>
      <c r="I776" s="12">
        <f t="shared" si="60"/>
        <v>30</v>
      </c>
      <c r="J776" s="12">
        <f t="shared" si="61"/>
        <v>80</v>
      </c>
      <c r="K776" s="24">
        <f t="shared" si="62"/>
        <v>0.625</v>
      </c>
      <c r="L776" s="24">
        <f t="shared" si="63"/>
        <v>0.6</v>
      </c>
      <c r="M776" s="12">
        <f t="shared" si="64"/>
        <v>50</v>
      </c>
    </row>
    <row r="777" spans="1:13">
      <c r="A777" s="12">
        <v>304</v>
      </c>
      <c r="B777" s="12">
        <v>6</v>
      </c>
      <c r="C777" s="19" t="s">
        <v>9</v>
      </c>
      <c r="D777" s="12">
        <v>19</v>
      </c>
      <c r="E777" s="12">
        <v>31</v>
      </c>
      <c r="F777" s="12">
        <v>3</v>
      </c>
      <c r="G777" s="12">
        <v>21</v>
      </c>
      <c r="H777" s="25" t="s">
        <v>6</v>
      </c>
      <c r="I777" s="12">
        <f t="shared" si="60"/>
        <v>36</v>
      </c>
      <c r="J777" s="12">
        <f t="shared" si="61"/>
        <v>93</v>
      </c>
      <c r="K777" s="24">
        <f t="shared" si="62"/>
        <v>0.61290322580645162</v>
      </c>
      <c r="L777" s="24">
        <f t="shared" si="63"/>
        <v>0.63157894736842102</v>
      </c>
      <c r="M777" s="12">
        <f t="shared" si="64"/>
        <v>57</v>
      </c>
    </row>
    <row r="778" spans="1:13">
      <c r="A778" s="12">
        <v>305</v>
      </c>
      <c r="B778" s="12">
        <v>1</v>
      </c>
      <c r="C778" s="19" t="s">
        <v>17</v>
      </c>
      <c r="D778" s="12">
        <v>21</v>
      </c>
      <c r="E778" s="12">
        <v>35</v>
      </c>
      <c r="F778" s="12">
        <v>3</v>
      </c>
      <c r="G778" s="12">
        <v>17</v>
      </c>
      <c r="H778" s="25" t="s">
        <v>6</v>
      </c>
      <c r="I778" s="12">
        <f t="shared" si="60"/>
        <v>42</v>
      </c>
      <c r="J778" s="12">
        <f t="shared" si="61"/>
        <v>105</v>
      </c>
      <c r="K778" s="24">
        <f t="shared" si="62"/>
        <v>0.6</v>
      </c>
      <c r="L778" s="24">
        <f t="shared" si="63"/>
        <v>0.66666666666666663</v>
      </c>
      <c r="M778" s="12">
        <f t="shared" si="64"/>
        <v>63</v>
      </c>
    </row>
    <row r="779" spans="1:13">
      <c r="A779" s="12">
        <v>305</v>
      </c>
      <c r="B779" s="12">
        <v>1</v>
      </c>
      <c r="C779" s="19" t="s">
        <v>22</v>
      </c>
      <c r="D779" s="12">
        <v>14</v>
      </c>
      <c r="E779" s="12">
        <v>23</v>
      </c>
      <c r="F779" s="12">
        <v>1</v>
      </c>
      <c r="G779" s="12">
        <v>48</v>
      </c>
      <c r="H779" s="25" t="s">
        <v>6</v>
      </c>
      <c r="I779" s="12">
        <f t="shared" si="60"/>
        <v>9</v>
      </c>
      <c r="J779" s="12">
        <f t="shared" si="61"/>
        <v>23</v>
      </c>
      <c r="K779" s="24">
        <f t="shared" si="62"/>
        <v>0.60869565217391308</v>
      </c>
      <c r="L779" s="24">
        <f t="shared" si="63"/>
        <v>0.6428571428571429</v>
      </c>
      <c r="M779" s="12">
        <f t="shared" si="64"/>
        <v>14</v>
      </c>
    </row>
    <row r="780" spans="1:13">
      <c r="A780" s="12">
        <v>306</v>
      </c>
      <c r="B780" s="12">
        <v>7</v>
      </c>
      <c r="C780" s="19" t="s">
        <v>18</v>
      </c>
      <c r="D780" s="12">
        <v>19</v>
      </c>
      <c r="E780" s="12">
        <v>32</v>
      </c>
      <c r="F780" s="12">
        <v>1</v>
      </c>
      <c r="G780" s="12">
        <v>21</v>
      </c>
      <c r="H780" s="25" t="s">
        <v>8</v>
      </c>
      <c r="I780" s="12">
        <f t="shared" si="60"/>
        <v>13</v>
      </c>
      <c r="J780" s="12">
        <f t="shared" si="61"/>
        <v>32</v>
      </c>
      <c r="K780" s="24">
        <f t="shared" si="62"/>
        <v>0.59375</v>
      </c>
      <c r="L780" s="24">
        <f t="shared" si="63"/>
        <v>0.68421052631578949</v>
      </c>
      <c r="M780" s="12">
        <f t="shared" si="64"/>
        <v>19</v>
      </c>
    </row>
    <row r="781" spans="1:13">
      <c r="A781" s="12">
        <v>307</v>
      </c>
      <c r="B781" s="12">
        <v>20</v>
      </c>
      <c r="C781" s="19" t="s">
        <v>23</v>
      </c>
      <c r="D781" s="12">
        <v>13</v>
      </c>
      <c r="E781" s="12">
        <v>21</v>
      </c>
      <c r="F781" s="12">
        <v>3</v>
      </c>
      <c r="G781" s="12">
        <v>39</v>
      </c>
      <c r="H781" s="25" t="s">
        <v>8</v>
      </c>
      <c r="I781" s="12">
        <f t="shared" si="60"/>
        <v>24</v>
      </c>
      <c r="J781" s="12">
        <f t="shared" si="61"/>
        <v>63</v>
      </c>
      <c r="K781" s="24">
        <f t="shared" si="62"/>
        <v>0.61904761904761907</v>
      </c>
      <c r="L781" s="24">
        <f t="shared" si="63"/>
        <v>0.61538461538461542</v>
      </c>
      <c r="M781" s="12">
        <f t="shared" si="64"/>
        <v>39</v>
      </c>
    </row>
    <row r="782" spans="1:13">
      <c r="A782" s="12">
        <v>308</v>
      </c>
      <c r="B782" s="12">
        <v>14</v>
      </c>
      <c r="C782" s="19" t="s">
        <v>20</v>
      </c>
      <c r="D782" s="12">
        <v>20</v>
      </c>
      <c r="E782" s="12">
        <v>34</v>
      </c>
      <c r="F782" s="12">
        <v>1</v>
      </c>
      <c r="G782" s="12">
        <v>44</v>
      </c>
      <c r="H782" s="25" t="s">
        <v>8</v>
      </c>
      <c r="I782" s="12">
        <f t="shared" si="60"/>
        <v>14</v>
      </c>
      <c r="J782" s="12">
        <f t="shared" si="61"/>
        <v>34</v>
      </c>
      <c r="K782" s="24">
        <f t="shared" si="62"/>
        <v>0.58823529411764708</v>
      </c>
      <c r="L782" s="24">
        <f t="shared" si="63"/>
        <v>0.7</v>
      </c>
      <c r="M782" s="12">
        <f t="shared" si="64"/>
        <v>20</v>
      </c>
    </row>
    <row r="783" spans="1:13">
      <c r="A783" s="12">
        <v>308</v>
      </c>
      <c r="B783" s="12">
        <v>14</v>
      </c>
      <c r="C783" s="19" t="s">
        <v>17</v>
      </c>
      <c r="D783" s="12">
        <v>21</v>
      </c>
      <c r="E783" s="12">
        <v>35</v>
      </c>
      <c r="F783" s="12">
        <v>2</v>
      </c>
      <c r="G783" s="12">
        <v>41</v>
      </c>
      <c r="H783" s="25" t="s">
        <v>6</v>
      </c>
      <c r="I783" s="12">
        <f t="shared" si="60"/>
        <v>28</v>
      </c>
      <c r="J783" s="12">
        <f t="shared" si="61"/>
        <v>70</v>
      </c>
      <c r="K783" s="24">
        <f t="shared" si="62"/>
        <v>0.6</v>
      </c>
      <c r="L783" s="24">
        <f t="shared" si="63"/>
        <v>0.66666666666666663</v>
      </c>
      <c r="M783" s="12">
        <f t="shared" si="64"/>
        <v>42</v>
      </c>
    </row>
    <row r="784" spans="1:13">
      <c r="A784" s="12">
        <v>308</v>
      </c>
      <c r="B784" s="12">
        <v>14</v>
      </c>
      <c r="C784" s="19" t="s">
        <v>9</v>
      </c>
      <c r="D784" s="12">
        <v>19</v>
      </c>
      <c r="E784" s="12">
        <v>31</v>
      </c>
      <c r="F784" s="12">
        <v>2</v>
      </c>
      <c r="G784" s="12">
        <v>42</v>
      </c>
      <c r="H784" s="25" t="s">
        <v>6</v>
      </c>
      <c r="I784" s="12">
        <f t="shared" si="60"/>
        <v>24</v>
      </c>
      <c r="J784" s="12">
        <f t="shared" si="61"/>
        <v>62</v>
      </c>
      <c r="K784" s="24">
        <f t="shared" si="62"/>
        <v>0.61290322580645162</v>
      </c>
      <c r="L784" s="24">
        <f t="shared" si="63"/>
        <v>0.63157894736842102</v>
      </c>
      <c r="M784" s="12">
        <f t="shared" si="64"/>
        <v>38</v>
      </c>
    </row>
    <row r="785" spans="1:13">
      <c r="A785" s="12">
        <v>308</v>
      </c>
      <c r="B785" s="12">
        <v>14</v>
      </c>
      <c r="C785" s="19" t="s">
        <v>15</v>
      </c>
      <c r="D785" s="12">
        <v>16</v>
      </c>
      <c r="E785" s="12">
        <v>28</v>
      </c>
      <c r="F785" s="12">
        <v>2</v>
      </c>
      <c r="G785" s="12">
        <v>59</v>
      </c>
      <c r="H785" s="25" t="s">
        <v>6</v>
      </c>
      <c r="I785" s="12">
        <f t="shared" si="60"/>
        <v>24</v>
      </c>
      <c r="J785" s="12">
        <f t="shared" si="61"/>
        <v>56</v>
      </c>
      <c r="K785" s="24">
        <f t="shared" si="62"/>
        <v>0.5714285714285714</v>
      </c>
      <c r="L785" s="24">
        <f t="shared" si="63"/>
        <v>0.75</v>
      </c>
      <c r="M785" s="12">
        <f t="shared" si="64"/>
        <v>32</v>
      </c>
    </row>
    <row r="786" spans="1:13">
      <c r="A786" s="12">
        <v>309</v>
      </c>
      <c r="B786" s="12">
        <v>9</v>
      </c>
      <c r="C786" s="19" t="s">
        <v>11</v>
      </c>
      <c r="D786" s="12">
        <v>25</v>
      </c>
      <c r="E786" s="12">
        <v>40</v>
      </c>
      <c r="F786" s="12">
        <v>1</v>
      </c>
      <c r="G786" s="12">
        <v>29</v>
      </c>
      <c r="H786" s="25" t="s">
        <v>6</v>
      </c>
      <c r="I786" s="12">
        <f t="shared" si="60"/>
        <v>15</v>
      </c>
      <c r="J786" s="12">
        <f t="shared" si="61"/>
        <v>40</v>
      </c>
      <c r="K786" s="24">
        <f t="shared" si="62"/>
        <v>0.625</v>
      </c>
      <c r="L786" s="24">
        <f t="shared" si="63"/>
        <v>0.6</v>
      </c>
      <c r="M786" s="12">
        <f t="shared" si="64"/>
        <v>25</v>
      </c>
    </row>
    <row r="787" spans="1:13">
      <c r="A787" s="12">
        <v>309</v>
      </c>
      <c r="B787" s="12">
        <v>9</v>
      </c>
      <c r="C787" s="19" t="s">
        <v>9</v>
      </c>
      <c r="D787" s="12">
        <v>19</v>
      </c>
      <c r="E787" s="12">
        <v>31</v>
      </c>
      <c r="F787" s="12">
        <v>2</v>
      </c>
      <c r="G787" s="12">
        <v>43</v>
      </c>
      <c r="H787" s="25" t="s">
        <v>8</v>
      </c>
      <c r="I787" s="12">
        <f t="shared" si="60"/>
        <v>24</v>
      </c>
      <c r="J787" s="12">
        <f t="shared" si="61"/>
        <v>62</v>
      </c>
      <c r="K787" s="24">
        <f t="shared" si="62"/>
        <v>0.61290322580645162</v>
      </c>
      <c r="L787" s="24">
        <f t="shared" si="63"/>
        <v>0.63157894736842102</v>
      </c>
      <c r="M787" s="12">
        <f t="shared" si="64"/>
        <v>38</v>
      </c>
    </row>
    <row r="788" spans="1:13">
      <c r="A788" s="12">
        <v>309</v>
      </c>
      <c r="B788" s="12">
        <v>9</v>
      </c>
      <c r="C788" s="19" t="s">
        <v>17</v>
      </c>
      <c r="D788" s="12">
        <v>21</v>
      </c>
      <c r="E788" s="12">
        <v>35</v>
      </c>
      <c r="F788" s="12">
        <v>2</v>
      </c>
      <c r="G788" s="12">
        <v>51</v>
      </c>
      <c r="H788" s="25" t="s">
        <v>8</v>
      </c>
      <c r="I788" s="12">
        <f t="shared" si="60"/>
        <v>28</v>
      </c>
      <c r="J788" s="12">
        <f t="shared" si="61"/>
        <v>70</v>
      </c>
      <c r="K788" s="24">
        <f t="shared" si="62"/>
        <v>0.6</v>
      </c>
      <c r="L788" s="24">
        <f t="shared" si="63"/>
        <v>0.66666666666666663</v>
      </c>
      <c r="M788" s="12">
        <f t="shared" si="64"/>
        <v>42</v>
      </c>
    </row>
    <row r="789" spans="1:13">
      <c r="A789" s="12">
        <v>310</v>
      </c>
      <c r="B789" s="12">
        <v>17</v>
      </c>
      <c r="C789" s="19" t="s">
        <v>25</v>
      </c>
      <c r="D789" s="12">
        <v>15</v>
      </c>
      <c r="E789" s="12">
        <v>26</v>
      </c>
      <c r="F789" s="12">
        <v>3</v>
      </c>
      <c r="G789" s="12">
        <v>43</v>
      </c>
      <c r="H789" s="25" t="s">
        <v>6</v>
      </c>
      <c r="I789" s="12">
        <f t="shared" si="60"/>
        <v>33</v>
      </c>
      <c r="J789" s="12">
        <f t="shared" si="61"/>
        <v>78</v>
      </c>
      <c r="K789" s="24">
        <f t="shared" si="62"/>
        <v>0.57692307692307687</v>
      </c>
      <c r="L789" s="24">
        <f t="shared" si="63"/>
        <v>0.73333333333333328</v>
      </c>
      <c r="M789" s="12">
        <f t="shared" si="64"/>
        <v>45</v>
      </c>
    </row>
    <row r="790" spans="1:13">
      <c r="A790" s="12">
        <v>310</v>
      </c>
      <c r="B790" s="12">
        <v>17</v>
      </c>
      <c r="C790" s="19" t="s">
        <v>7</v>
      </c>
      <c r="D790" s="12">
        <v>18</v>
      </c>
      <c r="E790" s="12">
        <v>30</v>
      </c>
      <c r="F790" s="12">
        <v>2</v>
      </c>
      <c r="G790" s="12">
        <v>54</v>
      </c>
      <c r="H790" s="25" t="s">
        <v>8</v>
      </c>
      <c r="I790" s="12">
        <f t="shared" si="60"/>
        <v>24</v>
      </c>
      <c r="J790" s="12">
        <f t="shared" si="61"/>
        <v>60</v>
      </c>
      <c r="K790" s="24">
        <f t="shared" si="62"/>
        <v>0.6</v>
      </c>
      <c r="L790" s="24">
        <f t="shared" si="63"/>
        <v>0.66666666666666663</v>
      </c>
      <c r="M790" s="12">
        <f t="shared" si="64"/>
        <v>36</v>
      </c>
    </row>
    <row r="791" spans="1:13">
      <c r="A791" s="12">
        <v>311</v>
      </c>
      <c r="B791" s="12">
        <v>6</v>
      </c>
      <c r="C791" s="19" t="s">
        <v>5</v>
      </c>
      <c r="D791" s="12">
        <v>14</v>
      </c>
      <c r="E791" s="12">
        <v>24</v>
      </c>
      <c r="F791" s="12">
        <v>1</v>
      </c>
      <c r="G791" s="12">
        <v>46</v>
      </c>
      <c r="H791" s="25" t="s">
        <v>8</v>
      </c>
      <c r="I791" s="12">
        <f t="shared" si="60"/>
        <v>10</v>
      </c>
      <c r="J791" s="12">
        <f t="shared" si="61"/>
        <v>24</v>
      </c>
      <c r="K791" s="24">
        <f t="shared" si="62"/>
        <v>0.58333333333333337</v>
      </c>
      <c r="L791" s="24">
        <f t="shared" si="63"/>
        <v>0.7142857142857143</v>
      </c>
      <c r="M791" s="12">
        <f t="shared" si="64"/>
        <v>14</v>
      </c>
    </row>
    <row r="792" spans="1:13">
      <c r="A792" s="12">
        <v>311</v>
      </c>
      <c r="B792" s="12">
        <v>6</v>
      </c>
      <c r="C792" s="19" t="s">
        <v>13</v>
      </c>
      <c r="D792" s="12">
        <v>17</v>
      </c>
      <c r="E792" s="12">
        <v>29</v>
      </c>
      <c r="F792" s="12">
        <v>1</v>
      </c>
      <c r="G792" s="12">
        <v>28</v>
      </c>
      <c r="H792" s="25" t="s">
        <v>8</v>
      </c>
      <c r="I792" s="12">
        <f t="shared" si="60"/>
        <v>12</v>
      </c>
      <c r="J792" s="12">
        <f t="shared" si="61"/>
        <v>29</v>
      </c>
      <c r="K792" s="24">
        <f t="shared" si="62"/>
        <v>0.58620689655172409</v>
      </c>
      <c r="L792" s="24">
        <f t="shared" si="63"/>
        <v>0.70588235294117652</v>
      </c>
      <c r="M792" s="12">
        <f t="shared" si="64"/>
        <v>17</v>
      </c>
    </row>
    <row r="793" spans="1:13">
      <c r="A793" s="12">
        <v>312</v>
      </c>
      <c r="B793" s="12">
        <v>2</v>
      </c>
      <c r="C793" s="19" t="s">
        <v>18</v>
      </c>
      <c r="D793" s="12">
        <v>19</v>
      </c>
      <c r="E793" s="12">
        <v>32</v>
      </c>
      <c r="F793" s="12">
        <v>2</v>
      </c>
      <c r="G793" s="12">
        <v>45</v>
      </c>
      <c r="H793" s="25" t="s">
        <v>8</v>
      </c>
      <c r="I793" s="12">
        <f t="shared" si="60"/>
        <v>26</v>
      </c>
      <c r="J793" s="12">
        <f t="shared" si="61"/>
        <v>64</v>
      </c>
      <c r="K793" s="24">
        <f t="shared" si="62"/>
        <v>0.59375</v>
      </c>
      <c r="L793" s="24">
        <f t="shared" si="63"/>
        <v>0.68421052631578949</v>
      </c>
      <c r="M793" s="12">
        <f t="shared" si="64"/>
        <v>38</v>
      </c>
    </row>
    <row r="794" spans="1:13">
      <c r="A794" s="12">
        <v>312</v>
      </c>
      <c r="B794" s="12">
        <v>2</v>
      </c>
      <c r="C794" s="19" t="s">
        <v>17</v>
      </c>
      <c r="D794" s="12">
        <v>21</v>
      </c>
      <c r="E794" s="12">
        <v>35</v>
      </c>
      <c r="F794" s="12">
        <v>2</v>
      </c>
      <c r="G794" s="12">
        <v>10</v>
      </c>
      <c r="H794" s="25" t="s">
        <v>8</v>
      </c>
      <c r="I794" s="12">
        <f t="shared" si="60"/>
        <v>28</v>
      </c>
      <c r="J794" s="12">
        <f t="shared" si="61"/>
        <v>70</v>
      </c>
      <c r="K794" s="24">
        <f t="shared" si="62"/>
        <v>0.6</v>
      </c>
      <c r="L794" s="24">
        <f t="shared" si="63"/>
        <v>0.66666666666666663</v>
      </c>
      <c r="M794" s="12">
        <f t="shared" si="64"/>
        <v>42</v>
      </c>
    </row>
    <row r="795" spans="1:13">
      <c r="A795" s="12">
        <v>313</v>
      </c>
      <c r="B795" s="12">
        <v>10</v>
      </c>
      <c r="C795" s="19" t="s">
        <v>16</v>
      </c>
      <c r="D795" s="12">
        <v>11</v>
      </c>
      <c r="E795" s="12">
        <v>19</v>
      </c>
      <c r="F795" s="12">
        <v>2</v>
      </c>
      <c r="G795" s="12">
        <v>27</v>
      </c>
      <c r="H795" s="25" t="s">
        <v>8</v>
      </c>
      <c r="I795" s="12">
        <f t="shared" si="60"/>
        <v>16</v>
      </c>
      <c r="J795" s="12">
        <f t="shared" si="61"/>
        <v>38</v>
      </c>
      <c r="K795" s="24">
        <f t="shared" si="62"/>
        <v>0.57894736842105265</v>
      </c>
      <c r="L795" s="24">
        <f t="shared" si="63"/>
        <v>0.72727272727272729</v>
      </c>
      <c r="M795" s="12">
        <f t="shared" si="64"/>
        <v>22</v>
      </c>
    </row>
    <row r="796" spans="1:13">
      <c r="A796" s="12">
        <v>313</v>
      </c>
      <c r="B796" s="12">
        <v>10</v>
      </c>
      <c r="C796" s="19" t="s">
        <v>9</v>
      </c>
      <c r="D796" s="12">
        <v>19</v>
      </c>
      <c r="E796" s="12">
        <v>31</v>
      </c>
      <c r="F796" s="12">
        <v>2</v>
      </c>
      <c r="G796" s="12">
        <v>38</v>
      </c>
      <c r="H796" s="25" t="s">
        <v>6</v>
      </c>
      <c r="I796" s="12">
        <f t="shared" si="60"/>
        <v>24</v>
      </c>
      <c r="J796" s="12">
        <f t="shared" si="61"/>
        <v>62</v>
      </c>
      <c r="K796" s="24">
        <f t="shared" si="62"/>
        <v>0.61290322580645162</v>
      </c>
      <c r="L796" s="24">
        <f t="shared" si="63"/>
        <v>0.63157894736842102</v>
      </c>
      <c r="M796" s="12">
        <f t="shared" si="64"/>
        <v>38</v>
      </c>
    </row>
    <row r="797" spans="1:13">
      <c r="A797" s="12">
        <v>313</v>
      </c>
      <c r="B797" s="12">
        <v>10</v>
      </c>
      <c r="C797" s="19" t="s">
        <v>12</v>
      </c>
      <c r="D797" s="12">
        <v>22</v>
      </c>
      <c r="E797" s="12">
        <v>36</v>
      </c>
      <c r="F797" s="12">
        <v>3</v>
      </c>
      <c r="G797" s="12">
        <v>26</v>
      </c>
      <c r="H797" s="25" t="s">
        <v>6</v>
      </c>
      <c r="I797" s="12">
        <f t="shared" si="60"/>
        <v>42</v>
      </c>
      <c r="J797" s="12">
        <f t="shared" si="61"/>
        <v>108</v>
      </c>
      <c r="K797" s="24">
        <f t="shared" si="62"/>
        <v>0.61111111111111116</v>
      </c>
      <c r="L797" s="24">
        <f t="shared" si="63"/>
        <v>0.63636363636363635</v>
      </c>
      <c r="M797" s="12">
        <f t="shared" si="64"/>
        <v>66</v>
      </c>
    </row>
    <row r="798" spans="1:13">
      <c r="A798" s="12">
        <v>313</v>
      </c>
      <c r="B798" s="12">
        <v>10</v>
      </c>
      <c r="C798" s="19" t="s">
        <v>5</v>
      </c>
      <c r="D798" s="12">
        <v>14</v>
      </c>
      <c r="E798" s="12">
        <v>24</v>
      </c>
      <c r="F798" s="12">
        <v>1</v>
      </c>
      <c r="G798" s="12">
        <v>15</v>
      </c>
      <c r="H798" s="25" t="s">
        <v>8</v>
      </c>
      <c r="I798" s="12">
        <f t="shared" si="60"/>
        <v>10</v>
      </c>
      <c r="J798" s="12">
        <f t="shared" si="61"/>
        <v>24</v>
      </c>
      <c r="K798" s="24">
        <f t="shared" si="62"/>
        <v>0.58333333333333337</v>
      </c>
      <c r="L798" s="24">
        <f t="shared" si="63"/>
        <v>0.7142857142857143</v>
      </c>
      <c r="M798" s="12">
        <f t="shared" si="64"/>
        <v>14</v>
      </c>
    </row>
    <row r="799" spans="1:13">
      <c r="A799" s="12">
        <v>314</v>
      </c>
      <c r="B799" s="12">
        <v>20</v>
      </c>
      <c r="C799" s="19" t="s">
        <v>10</v>
      </c>
      <c r="D799" s="12">
        <v>16</v>
      </c>
      <c r="E799" s="12">
        <v>27</v>
      </c>
      <c r="F799" s="12">
        <v>1</v>
      </c>
      <c r="G799" s="12">
        <v>5</v>
      </c>
      <c r="H799" s="25" t="s">
        <v>6</v>
      </c>
      <c r="I799" s="12">
        <f t="shared" si="60"/>
        <v>11</v>
      </c>
      <c r="J799" s="12">
        <f t="shared" si="61"/>
        <v>27</v>
      </c>
      <c r="K799" s="24">
        <f t="shared" si="62"/>
        <v>0.59259259259259256</v>
      </c>
      <c r="L799" s="24">
        <f t="shared" si="63"/>
        <v>0.6875</v>
      </c>
      <c r="M799" s="12">
        <f t="shared" si="64"/>
        <v>16</v>
      </c>
    </row>
    <row r="800" spans="1:13">
      <c r="A800" s="12">
        <v>315</v>
      </c>
      <c r="B800" s="12">
        <v>14</v>
      </c>
      <c r="C800" s="19" t="s">
        <v>26</v>
      </c>
      <c r="D800" s="12">
        <v>15</v>
      </c>
      <c r="E800" s="12">
        <v>25</v>
      </c>
      <c r="F800" s="12">
        <v>1</v>
      </c>
      <c r="G800" s="12">
        <v>16</v>
      </c>
      <c r="H800" s="25" t="s">
        <v>8</v>
      </c>
      <c r="I800" s="12">
        <f t="shared" si="60"/>
        <v>10</v>
      </c>
      <c r="J800" s="12">
        <f t="shared" si="61"/>
        <v>25</v>
      </c>
      <c r="K800" s="24">
        <f t="shared" si="62"/>
        <v>0.6</v>
      </c>
      <c r="L800" s="24">
        <f t="shared" si="63"/>
        <v>0.66666666666666663</v>
      </c>
      <c r="M800" s="12">
        <f t="shared" si="64"/>
        <v>15</v>
      </c>
    </row>
    <row r="801" spans="1:13">
      <c r="A801" s="12">
        <v>315</v>
      </c>
      <c r="B801" s="12">
        <v>14</v>
      </c>
      <c r="C801" s="19" t="s">
        <v>15</v>
      </c>
      <c r="D801" s="12">
        <v>16</v>
      </c>
      <c r="E801" s="12">
        <v>28</v>
      </c>
      <c r="F801" s="12">
        <v>1</v>
      </c>
      <c r="G801" s="12">
        <v>7</v>
      </c>
      <c r="H801" s="25" t="s">
        <v>8</v>
      </c>
      <c r="I801" s="12">
        <f t="shared" si="60"/>
        <v>12</v>
      </c>
      <c r="J801" s="12">
        <f t="shared" si="61"/>
        <v>28</v>
      </c>
      <c r="K801" s="24">
        <f t="shared" si="62"/>
        <v>0.5714285714285714</v>
      </c>
      <c r="L801" s="24">
        <f t="shared" si="63"/>
        <v>0.75</v>
      </c>
      <c r="M801" s="12">
        <f t="shared" si="64"/>
        <v>16</v>
      </c>
    </row>
    <row r="802" spans="1:13">
      <c r="A802" s="12">
        <v>315</v>
      </c>
      <c r="B802" s="12">
        <v>14</v>
      </c>
      <c r="C802" s="19" t="s">
        <v>13</v>
      </c>
      <c r="D802" s="12">
        <v>17</v>
      </c>
      <c r="E802" s="12">
        <v>29</v>
      </c>
      <c r="F802" s="12">
        <v>3</v>
      </c>
      <c r="G802" s="12">
        <v>52</v>
      </c>
      <c r="H802" s="25" t="s">
        <v>8</v>
      </c>
      <c r="I802" s="12">
        <f t="shared" si="60"/>
        <v>36</v>
      </c>
      <c r="J802" s="12">
        <f t="shared" si="61"/>
        <v>87</v>
      </c>
      <c r="K802" s="24">
        <f t="shared" si="62"/>
        <v>0.58620689655172409</v>
      </c>
      <c r="L802" s="24">
        <f t="shared" si="63"/>
        <v>0.70588235294117652</v>
      </c>
      <c r="M802" s="12">
        <f t="shared" si="64"/>
        <v>51</v>
      </c>
    </row>
    <row r="803" spans="1:13">
      <c r="A803" s="12">
        <v>315</v>
      </c>
      <c r="B803" s="12">
        <v>14</v>
      </c>
      <c r="C803" s="19" t="s">
        <v>23</v>
      </c>
      <c r="D803" s="12">
        <v>13</v>
      </c>
      <c r="E803" s="12">
        <v>21</v>
      </c>
      <c r="F803" s="12">
        <v>1</v>
      </c>
      <c r="G803" s="12">
        <v>51</v>
      </c>
      <c r="H803" s="25" t="s">
        <v>8</v>
      </c>
      <c r="I803" s="12">
        <f t="shared" si="60"/>
        <v>8</v>
      </c>
      <c r="J803" s="12">
        <f t="shared" si="61"/>
        <v>21</v>
      </c>
      <c r="K803" s="24">
        <f t="shared" si="62"/>
        <v>0.61904761904761907</v>
      </c>
      <c r="L803" s="24">
        <f t="shared" si="63"/>
        <v>0.61538461538461542</v>
      </c>
      <c r="M803" s="12">
        <f t="shared" si="64"/>
        <v>13</v>
      </c>
    </row>
    <row r="804" spans="1:13">
      <c r="A804" s="12">
        <v>316</v>
      </c>
      <c r="B804" s="12">
        <v>2</v>
      </c>
      <c r="C804" s="19" t="s">
        <v>24</v>
      </c>
      <c r="D804" s="12">
        <v>10</v>
      </c>
      <c r="E804" s="12">
        <v>18</v>
      </c>
      <c r="F804" s="12">
        <v>1</v>
      </c>
      <c r="G804" s="12">
        <v>30</v>
      </c>
      <c r="H804" s="25" t="s">
        <v>6</v>
      </c>
      <c r="I804" s="12">
        <f t="shared" si="60"/>
        <v>8</v>
      </c>
      <c r="J804" s="12">
        <f t="shared" si="61"/>
        <v>18</v>
      </c>
      <c r="K804" s="24">
        <f t="shared" si="62"/>
        <v>0.55555555555555558</v>
      </c>
      <c r="L804" s="24">
        <f t="shared" si="63"/>
        <v>0.8</v>
      </c>
      <c r="M804" s="12">
        <f t="shared" si="64"/>
        <v>10</v>
      </c>
    </row>
    <row r="805" spans="1:13">
      <c r="A805" s="12">
        <v>316</v>
      </c>
      <c r="B805" s="12">
        <v>2</v>
      </c>
      <c r="C805" s="19" t="s">
        <v>23</v>
      </c>
      <c r="D805" s="12">
        <v>13</v>
      </c>
      <c r="E805" s="12">
        <v>21</v>
      </c>
      <c r="F805" s="12">
        <v>1</v>
      </c>
      <c r="G805" s="12">
        <v>23</v>
      </c>
      <c r="H805" s="25" t="s">
        <v>6</v>
      </c>
      <c r="I805" s="12">
        <f t="shared" si="60"/>
        <v>8</v>
      </c>
      <c r="J805" s="12">
        <f t="shared" si="61"/>
        <v>21</v>
      </c>
      <c r="K805" s="24">
        <f t="shared" si="62"/>
        <v>0.61904761904761907</v>
      </c>
      <c r="L805" s="24">
        <f t="shared" si="63"/>
        <v>0.61538461538461542</v>
      </c>
      <c r="M805" s="12">
        <f t="shared" si="64"/>
        <v>13</v>
      </c>
    </row>
    <row r="806" spans="1:13">
      <c r="A806" s="12">
        <v>316</v>
      </c>
      <c r="B806" s="12">
        <v>2</v>
      </c>
      <c r="C806" s="19" t="s">
        <v>10</v>
      </c>
      <c r="D806" s="12">
        <v>16</v>
      </c>
      <c r="E806" s="12">
        <v>27</v>
      </c>
      <c r="F806" s="12">
        <v>3</v>
      </c>
      <c r="G806" s="12">
        <v>53</v>
      </c>
      <c r="H806" s="25" t="s">
        <v>8</v>
      </c>
      <c r="I806" s="12">
        <f t="shared" si="60"/>
        <v>33</v>
      </c>
      <c r="J806" s="12">
        <f t="shared" si="61"/>
        <v>81</v>
      </c>
      <c r="K806" s="24">
        <f t="shared" si="62"/>
        <v>0.59259259259259256</v>
      </c>
      <c r="L806" s="24">
        <f t="shared" si="63"/>
        <v>0.6875</v>
      </c>
      <c r="M806" s="12">
        <f t="shared" si="64"/>
        <v>48</v>
      </c>
    </row>
    <row r="807" spans="1:13">
      <c r="A807" s="12">
        <v>316</v>
      </c>
      <c r="B807" s="12">
        <v>2</v>
      </c>
      <c r="C807" s="19" t="s">
        <v>11</v>
      </c>
      <c r="D807" s="12">
        <v>25</v>
      </c>
      <c r="E807" s="12">
        <v>40</v>
      </c>
      <c r="F807" s="12">
        <v>1</v>
      </c>
      <c r="G807" s="12">
        <v>52</v>
      </c>
      <c r="H807" s="25" t="s">
        <v>8</v>
      </c>
      <c r="I807" s="12">
        <f t="shared" si="60"/>
        <v>15</v>
      </c>
      <c r="J807" s="12">
        <f t="shared" si="61"/>
        <v>40</v>
      </c>
      <c r="K807" s="24">
        <f t="shared" si="62"/>
        <v>0.625</v>
      </c>
      <c r="L807" s="24">
        <f t="shared" si="63"/>
        <v>0.6</v>
      </c>
      <c r="M807" s="12">
        <f t="shared" si="64"/>
        <v>25</v>
      </c>
    </row>
    <row r="808" spans="1:13">
      <c r="A808" s="12">
        <v>317</v>
      </c>
      <c r="B808" s="12">
        <v>17</v>
      </c>
      <c r="C808" s="19" t="s">
        <v>19</v>
      </c>
      <c r="D808" s="12">
        <v>13</v>
      </c>
      <c r="E808" s="12">
        <v>22</v>
      </c>
      <c r="F808" s="12">
        <v>2</v>
      </c>
      <c r="G808" s="12">
        <v>20</v>
      </c>
      <c r="H808" s="25" t="s">
        <v>8</v>
      </c>
      <c r="I808" s="12">
        <f t="shared" si="60"/>
        <v>18</v>
      </c>
      <c r="J808" s="12">
        <f t="shared" si="61"/>
        <v>44</v>
      </c>
      <c r="K808" s="24">
        <f t="shared" si="62"/>
        <v>0.59090909090909094</v>
      </c>
      <c r="L808" s="24">
        <f t="shared" si="63"/>
        <v>0.69230769230769229</v>
      </c>
      <c r="M808" s="12">
        <f t="shared" si="64"/>
        <v>26</v>
      </c>
    </row>
    <row r="809" spans="1:13">
      <c r="A809" s="12">
        <v>317</v>
      </c>
      <c r="B809" s="12">
        <v>17</v>
      </c>
      <c r="C809" s="19" t="s">
        <v>20</v>
      </c>
      <c r="D809" s="12">
        <v>20</v>
      </c>
      <c r="E809" s="12">
        <v>34</v>
      </c>
      <c r="F809" s="12">
        <v>3</v>
      </c>
      <c r="G809" s="12">
        <v>37</v>
      </c>
      <c r="H809" s="25" t="s">
        <v>8</v>
      </c>
      <c r="I809" s="12">
        <f t="shared" si="60"/>
        <v>42</v>
      </c>
      <c r="J809" s="12">
        <f t="shared" si="61"/>
        <v>102</v>
      </c>
      <c r="K809" s="24">
        <f t="shared" si="62"/>
        <v>0.58823529411764708</v>
      </c>
      <c r="L809" s="24">
        <f t="shared" si="63"/>
        <v>0.7</v>
      </c>
      <c r="M809" s="12">
        <f t="shared" si="64"/>
        <v>60</v>
      </c>
    </row>
    <row r="810" spans="1:13">
      <c r="A810" s="12">
        <v>317</v>
      </c>
      <c r="B810" s="12">
        <v>17</v>
      </c>
      <c r="C810" s="19" t="s">
        <v>18</v>
      </c>
      <c r="D810" s="12">
        <v>19</v>
      </c>
      <c r="E810" s="12">
        <v>32</v>
      </c>
      <c r="F810" s="12">
        <v>1</v>
      </c>
      <c r="G810" s="12">
        <v>31</v>
      </c>
      <c r="H810" s="25" t="s">
        <v>8</v>
      </c>
      <c r="I810" s="12">
        <f t="shared" si="60"/>
        <v>13</v>
      </c>
      <c r="J810" s="12">
        <f t="shared" si="61"/>
        <v>32</v>
      </c>
      <c r="K810" s="24">
        <f t="shared" si="62"/>
        <v>0.59375</v>
      </c>
      <c r="L810" s="24">
        <f t="shared" si="63"/>
        <v>0.68421052631578949</v>
      </c>
      <c r="M810" s="12">
        <f t="shared" si="64"/>
        <v>19</v>
      </c>
    </row>
    <row r="811" spans="1:13">
      <c r="A811" s="12">
        <v>318</v>
      </c>
      <c r="B811" s="12">
        <v>13</v>
      </c>
      <c r="C811" s="19" t="s">
        <v>13</v>
      </c>
      <c r="D811" s="12">
        <v>17</v>
      </c>
      <c r="E811" s="12">
        <v>29</v>
      </c>
      <c r="F811" s="12">
        <v>1</v>
      </c>
      <c r="G811" s="12">
        <v>39</v>
      </c>
      <c r="H811" s="25" t="s">
        <v>8</v>
      </c>
      <c r="I811" s="12">
        <f t="shared" si="60"/>
        <v>12</v>
      </c>
      <c r="J811" s="12">
        <f t="shared" si="61"/>
        <v>29</v>
      </c>
      <c r="K811" s="24">
        <f t="shared" si="62"/>
        <v>0.58620689655172409</v>
      </c>
      <c r="L811" s="24">
        <f t="shared" si="63"/>
        <v>0.70588235294117652</v>
      </c>
      <c r="M811" s="12">
        <f t="shared" si="64"/>
        <v>17</v>
      </c>
    </row>
    <row r="812" spans="1:13">
      <c r="A812" s="12">
        <v>319</v>
      </c>
      <c r="B812" s="12">
        <v>1</v>
      </c>
      <c r="C812" s="19" t="s">
        <v>18</v>
      </c>
      <c r="D812" s="12">
        <v>19</v>
      </c>
      <c r="E812" s="12">
        <v>32</v>
      </c>
      <c r="F812" s="12">
        <v>3</v>
      </c>
      <c r="G812" s="12">
        <v>16</v>
      </c>
      <c r="H812" s="25" t="s">
        <v>8</v>
      </c>
      <c r="I812" s="12">
        <f t="shared" si="60"/>
        <v>39</v>
      </c>
      <c r="J812" s="12">
        <f t="shared" si="61"/>
        <v>96</v>
      </c>
      <c r="K812" s="24">
        <f t="shared" si="62"/>
        <v>0.59375</v>
      </c>
      <c r="L812" s="24">
        <f t="shared" si="63"/>
        <v>0.68421052631578949</v>
      </c>
      <c r="M812" s="12">
        <f t="shared" si="64"/>
        <v>57</v>
      </c>
    </row>
    <row r="813" spans="1:13">
      <c r="A813" s="12">
        <v>319</v>
      </c>
      <c r="B813" s="12">
        <v>1</v>
      </c>
      <c r="C813" s="19" t="s">
        <v>17</v>
      </c>
      <c r="D813" s="12">
        <v>21</v>
      </c>
      <c r="E813" s="12">
        <v>35</v>
      </c>
      <c r="F813" s="12">
        <v>2</v>
      </c>
      <c r="G813" s="12">
        <v>17</v>
      </c>
      <c r="H813" s="25" t="s">
        <v>6</v>
      </c>
      <c r="I813" s="12">
        <f t="shared" si="60"/>
        <v>28</v>
      </c>
      <c r="J813" s="12">
        <f t="shared" si="61"/>
        <v>70</v>
      </c>
      <c r="K813" s="24">
        <f t="shared" si="62"/>
        <v>0.6</v>
      </c>
      <c r="L813" s="24">
        <f t="shared" si="63"/>
        <v>0.66666666666666663</v>
      </c>
      <c r="M813" s="12">
        <f t="shared" si="64"/>
        <v>42</v>
      </c>
    </row>
    <row r="814" spans="1:13">
      <c r="A814" s="12">
        <v>319</v>
      </c>
      <c r="B814" s="12">
        <v>1</v>
      </c>
      <c r="C814" s="19" t="s">
        <v>11</v>
      </c>
      <c r="D814" s="12">
        <v>25</v>
      </c>
      <c r="E814" s="12">
        <v>40</v>
      </c>
      <c r="F814" s="12">
        <v>1</v>
      </c>
      <c r="G814" s="12">
        <v>38</v>
      </c>
      <c r="H814" s="25" t="s">
        <v>8</v>
      </c>
      <c r="I814" s="12">
        <f t="shared" si="60"/>
        <v>15</v>
      </c>
      <c r="J814" s="12">
        <f t="shared" si="61"/>
        <v>40</v>
      </c>
      <c r="K814" s="24">
        <f t="shared" si="62"/>
        <v>0.625</v>
      </c>
      <c r="L814" s="24">
        <f t="shared" si="63"/>
        <v>0.6</v>
      </c>
      <c r="M814" s="12">
        <f t="shared" si="64"/>
        <v>25</v>
      </c>
    </row>
    <row r="815" spans="1:13">
      <c r="A815" s="12">
        <v>319</v>
      </c>
      <c r="B815" s="12">
        <v>1</v>
      </c>
      <c r="C815" s="19" t="s">
        <v>9</v>
      </c>
      <c r="D815" s="12">
        <v>19</v>
      </c>
      <c r="E815" s="12">
        <v>31</v>
      </c>
      <c r="F815" s="12">
        <v>2</v>
      </c>
      <c r="G815" s="12">
        <v>55</v>
      </c>
      <c r="H815" s="25" t="s">
        <v>8</v>
      </c>
      <c r="I815" s="12">
        <f t="shared" si="60"/>
        <v>24</v>
      </c>
      <c r="J815" s="12">
        <f t="shared" si="61"/>
        <v>62</v>
      </c>
      <c r="K815" s="24">
        <f t="shared" si="62"/>
        <v>0.61290322580645162</v>
      </c>
      <c r="L815" s="24">
        <f t="shared" si="63"/>
        <v>0.63157894736842102</v>
      </c>
      <c r="M815" s="12">
        <f t="shared" si="64"/>
        <v>38</v>
      </c>
    </row>
    <row r="816" spans="1:13">
      <c r="A816" s="12">
        <v>320</v>
      </c>
      <c r="B816" s="12">
        <v>9</v>
      </c>
      <c r="C816" s="19" t="s">
        <v>23</v>
      </c>
      <c r="D816" s="12">
        <v>13</v>
      </c>
      <c r="E816" s="12">
        <v>21</v>
      </c>
      <c r="F816" s="12">
        <v>2</v>
      </c>
      <c r="G816" s="12">
        <v>44</v>
      </c>
      <c r="H816" s="25" t="s">
        <v>8</v>
      </c>
      <c r="I816" s="12">
        <f t="shared" si="60"/>
        <v>16</v>
      </c>
      <c r="J816" s="12">
        <f t="shared" si="61"/>
        <v>42</v>
      </c>
      <c r="K816" s="24">
        <f t="shared" si="62"/>
        <v>0.61904761904761907</v>
      </c>
      <c r="L816" s="24">
        <f t="shared" si="63"/>
        <v>0.61538461538461542</v>
      </c>
      <c r="M816" s="12">
        <f t="shared" si="64"/>
        <v>26</v>
      </c>
    </row>
    <row r="817" spans="1:13">
      <c r="A817" s="12">
        <v>320</v>
      </c>
      <c r="B817" s="12">
        <v>9</v>
      </c>
      <c r="C817" s="19" t="s">
        <v>19</v>
      </c>
      <c r="D817" s="12">
        <v>13</v>
      </c>
      <c r="E817" s="12">
        <v>22</v>
      </c>
      <c r="F817" s="12">
        <v>1</v>
      </c>
      <c r="G817" s="12">
        <v>44</v>
      </c>
      <c r="H817" s="25" t="s">
        <v>8</v>
      </c>
      <c r="I817" s="12">
        <f t="shared" si="60"/>
        <v>9</v>
      </c>
      <c r="J817" s="12">
        <f t="shared" si="61"/>
        <v>22</v>
      </c>
      <c r="K817" s="24">
        <f t="shared" si="62"/>
        <v>0.59090909090909094</v>
      </c>
      <c r="L817" s="24">
        <f t="shared" si="63"/>
        <v>0.69230769230769229</v>
      </c>
      <c r="M817" s="12">
        <f t="shared" si="64"/>
        <v>13</v>
      </c>
    </row>
    <row r="818" spans="1:13">
      <c r="A818" s="12">
        <v>320</v>
      </c>
      <c r="B818" s="12">
        <v>9</v>
      </c>
      <c r="C818" s="19" t="s">
        <v>20</v>
      </c>
      <c r="D818" s="12">
        <v>20</v>
      </c>
      <c r="E818" s="12">
        <v>34</v>
      </c>
      <c r="F818" s="12">
        <v>1</v>
      </c>
      <c r="G818" s="12">
        <v>42</v>
      </c>
      <c r="H818" s="25" t="s">
        <v>6</v>
      </c>
      <c r="I818" s="12">
        <f t="shared" si="60"/>
        <v>14</v>
      </c>
      <c r="J818" s="12">
        <f t="shared" si="61"/>
        <v>34</v>
      </c>
      <c r="K818" s="24">
        <f t="shared" si="62"/>
        <v>0.58823529411764708</v>
      </c>
      <c r="L818" s="24">
        <f t="shared" si="63"/>
        <v>0.7</v>
      </c>
      <c r="M818" s="12">
        <f t="shared" si="64"/>
        <v>20</v>
      </c>
    </row>
    <row r="819" spans="1:13">
      <c r="A819" s="12">
        <v>321</v>
      </c>
      <c r="B819" s="12">
        <v>18</v>
      </c>
      <c r="C819" s="19" t="s">
        <v>15</v>
      </c>
      <c r="D819" s="12">
        <v>16</v>
      </c>
      <c r="E819" s="12">
        <v>28</v>
      </c>
      <c r="F819" s="12">
        <v>1</v>
      </c>
      <c r="G819" s="12">
        <v>34</v>
      </c>
      <c r="H819" s="25" t="s">
        <v>8</v>
      </c>
      <c r="I819" s="12">
        <f t="shared" si="60"/>
        <v>12</v>
      </c>
      <c r="J819" s="12">
        <f t="shared" si="61"/>
        <v>28</v>
      </c>
      <c r="K819" s="24">
        <f t="shared" si="62"/>
        <v>0.5714285714285714</v>
      </c>
      <c r="L819" s="24">
        <f t="shared" si="63"/>
        <v>0.75</v>
      </c>
      <c r="M819" s="12">
        <f t="shared" si="64"/>
        <v>16</v>
      </c>
    </row>
    <row r="820" spans="1:13">
      <c r="A820" s="12">
        <v>321</v>
      </c>
      <c r="B820" s="12">
        <v>18</v>
      </c>
      <c r="C820" s="19" t="s">
        <v>19</v>
      </c>
      <c r="D820" s="12">
        <v>13</v>
      </c>
      <c r="E820" s="12">
        <v>22</v>
      </c>
      <c r="F820" s="12">
        <v>2</v>
      </c>
      <c r="G820" s="12">
        <v>22</v>
      </c>
      <c r="H820" s="25" t="s">
        <v>8</v>
      </c>
      <c r="I820" s="12">
        <f t="shared" si="60"/>
        <v>18</v>
      </c>
      <c r="J820" s="12">
        <f t="shared" si="61"/>
        <v>44</v>
      </c>
      <c r="K820" s="24">
        <f t="shared" si="62"/>
        <v>0.59090909090909094</v>
      </c>
      <c r="L820" s="24">
        <f t="shared" si="63"/>
        <v>0.69230769230769229</v>
      </c>
      <c r="M820" s="12">
        <f t="shared" si="64"/>
        <v>26</v>
      </c>
    </row>
    <row r="821" spans="1:13">
      <c r="A821" s="12">
        <v>321</v>
      </c>
      <c r="B821" s="12">
        <v>18</v>
      </c>
      <c r="C821" s="19" t="s">
        <v>22</v>
      </c>
      <c r="D821" s="12">
        <v>14</v>
      </c>
      <c r="E821" s="12">
        <v>23</v>
      </c>
      <c r="F821" s="12">
        <v>3</v>
      </c>
      <c r="G821" s="12">
        <v>39</v>
      </c>
      <c r="H821" s="25" t="s">
        <v>6</v>
      </c>
      <c r="I821" s="12">
        <f t="shared" si="60"/>
        <v>27</v>
      </c>
      <c r="J821" s="12">
        <f t="shared" si="61"/>
        <v>69</v>
      </c>
      <c r="K821" s="24">
        <f t="shared" si="62"/>
        <v>0.60869565217391308</v>
      </c>
      <c r="L821" s="24">
        <f t="shared" si="63"/>
        <v>0.6428571428571429</v>
      </c>
      <c r="M821" s="12">
        <f t="shared" si="64"/>
        <v>42</v>
      </c>
    </row>
    <row r="822" spans="1:13">
      <c r="A822" s="12">
        <v>322</v>
      </c>
      <c r="B822" s="12">
        <v>12</v>
      </c>
      <c r="C822" s="19" t="s">
        <v>18</v>
      </c>
      <c r="D822" s="12">
        <v>19</v>
      </c>
      <c r="E822" s="12">
        <v>32</v>
      </c>
      <c r="F822" s="12">
        <v>2</v>
      </c>
      <c r="G822" s="12">
        <v>8</v>
      </c>
      <c r="H822" s="25" t="s">
        <v>6</v>
      </c>
      <c r="I822" s="12">
        <f t="shared" si="60"/>
        <v>26</v>
      </c>
      <c r="J822" s="12">
        <f t="shared" si="61"/>
        <v>64</v>
      </c>
      <c r="K822" s="24">
        <f t="shared" si="62"/>
        <v>0.59375</v>
      </c>
      <c r="L822" s="24">
        <f t="shared" si="63"/>
        <v>0.68421052631578949</v>
      </c>
      <c r="M822" s="12">
        <f t="shared" si="64"/>
        <v>38</v>
      </c>
    </row>
    <row r="823" spans="1:13">
      <c r="A823" s="12">
        <v>322</v>
      </c>
      <c r="B823" s="12">
        <v>12</v>
      </c>
      <c r="C823" s="19" t="s">
        <v>23</v>
      </c>
      <c r="D823" s="12">
        <v>13</v>
      </c>
      <c r="E823" s="12">
        <v>21</v>
      </c>
      <c r="F823" s="12">
        <v>1</v>
      </c>
      <c r="G823" s="12">
        <v>52</v>
      </c>
      <c r="H823" s="25" t="s">
        <v>8</v>
      </c>
      <c r="I823" s="12">
        <f t="shared" si="60"/>
        <v>8</v>
      </c>
      <c r="J823" s="12">
        <f t="shared" si="61"/>
        <v>21</v>
      </c>
      <c r="K823" s="24">
        <f t="shared" si="62"/>
        <v>0.61904761904761907</v>
      </c>
      <c r="L823" s="24">
        <f t="shared" si="63"/>
        <v>0.61538461538461542</v>
      </c>
      <c r="M823" s="12">
        <f t="shared" si="64"/>
        <v>13</v>
      </c>
    </row>
    <row r="824" spans="1:13">
      <c r="A824" s="12">
        <v>323</v>
      </c>
      <c r="B824" s="12">
        <v>8</v>
      </c>
      <c r="C824" s="19" t="s">
        <v>19</v>
      </c>
      <c r="D824" s="12">
        <v>13</v>
      </c>
      <c r="E824" s="12">
        <v>22</v>
      </c>
      <c r="F824" s="12">
        <v>3</v>
      </c>
      <c r="G824" s="12">
        <v>37</v>
      </c>
      <c r="H824" s="25" t="s">
        <v>8</v>
      </c>
      <c r="I824" s="12">
        <f t="shared" si="60"/>
        <v>27</v>
      </c>
      <c r="J824" s="12">
        <f t="shared" si="61"/>
        <v>66</v>
      </c>
      <c r="K824" s="24">
        <f t="shared" si="62"/>
        <v>0.59090909090909094</v>
      </c>
      <c r="L824" s="24">
        <f t="shared" si="63"/>
        <v>0.69230769230769229</v>
      </c>
      <c r="M824" s="12">
        <f t="shared" si="64"/>
        <v>39</v>
      </c>
    </row>
    <row r="825" spans="1:13">
      <c r="A825" s="12">
        <v>323</v>
      </c>
      <c r="B825" s="12">
        <v>8</v>
      </c>
      <c r="C825" s="19" t="s">
        <v>13</v>
      </c>
      <c r="D825" s="12">
        <v>17</v>
      </c>
      <c r="E825" s="12">
        <v>29</v>
      </c>
      <c r="F825" s="12">
        <v>2</v>
      </c>
      <c r="G825" s="12">
        <v>33</v>
      </c>
      <c r="H825" s="25" t="s">
        <v>6</v>
      </c>
      <c r="I825" s="12">
        <f t="shared" si="60"/>
        <v>24</v>
      </c>
      <c r="J825" s="12">
        <f t="shared" si="61"/>
        <v>58</v>
      </c>
      <c r="K825" s="24">
        <f t="shared" si="62"/>
        <v>0.58620689655172409</v>
      </c>
      <c r="L825" s="24">
        <f t="shared" si="63"/>
        <v>0.70588235294117652</v>
      </c>
      <c r="M825" s="12">
        <f t="shared" si="64"/>
        <v>34</v>
      </c>
    </row>
    <row r="826" spans="1:13">
      <c r="A826" s="12">
        <v>323</v>
      </c>
      <c r="B826" s="12">
        <v>8</v>
      </c>
      <c r="C826" s="19" t="s">
        <v>5</v>
      </c>
      <c r="D826" s="12">
        <v>14</v>
      </c>
      <c r="E826" s="12">
        <v>24</v>
      </c>
      <c r="F826" s="12">
        <v>2</v>
      </c>
      <c r="G826" s="12">
        <v>30</v>
      </c>
      <c r="H826" s="25" t="s">
        <v>6</v>
      </c>
      <c r="I826" s="12">
        <f t="shared" si="60"/>
        <v>20</v>
      </c>
      <c r="J826" s="12">
        <f t="shared" si="61"/>
        <v>48</v>
      </c>
      <c r="K826" s="24">
        <f t="shared" si="62"/>
        <v>0.58333333333333337</v>
      </c>
      <c r="L826" s="24">
        <f t="shared" si="63"/>
        <v>0.7142857142857143</v>
      </c>
      <c r="M826" s="12">
        <f t="shared" si="64"/>
        <v>28</v>
      </c>
    </row>
    <row r="827" spans="1:13">
      <c r="A827" s="12">
        <v>323</v>
      </c>
      <c r="B827" s="12">
        <v>8</v>
      </c>
      <c r="C827" s="19" t="s">
        <v>24</v>
      </c>
      <c r="D827" s="12">
        <v>10</v>
      </c>
      <c r="E827" s="12">
        <v>18</v>
      </c>
      <c r="F827" s="12">
        <v>2</v>
      </c>
      <c r="G827" s="12">
        <v>22</v>
      </c>
      <c r="H827" s="25" t="s">
        <v>8</v>
      </c>
      <c r="I827" s="12">
        <f t="shared" si="60"/>
        <v>16</v>
      </c>
      <c r="J827" s="12">
        <f t="shared" si="61"/>
        <v>36</v>
      </c>
      <c r="K827" s="24">
        <f t="shared" si="62"/>
        <v>0.55555555555555558</v>
      </c>
      <c r="L827" s="24">
        <f t="shared" si="63"/>
        <v>0.8</v>
      </c>
      <c r="M827" s="12">
        <f t="shared" si="64"/>
        <v>20</v>
      </c>
    </row>
    <row r="828" spans="1:13">
      <c r="A828" s="12">
        <v>324</v>
      </c>
      <c r="B828" s="12">
        <v>9</v>
      </c>
      <c r="C828" s="19" t="s">
        <v>7</v>
      </c>
      <c r="D828" s="12">
        <v>18</v>
      </c>
      <c r="E828" s="12">
        <v>30</v>
      </c>
      <c r="F828" s="12">
        <v>1</v>
      </c>
      <c r="G828" s="12">
        <v>15</v>
      </c>
      <c r="H828" s="25" t="s">
        <v>8</v>
      </c>
      <c r="I828" s="12">
        <f t="shared" si="60"/>
        <v>12</v>
      </c>
      <c r="J828" s="12">
        <f t="shared" si="61"/>
        <v>30</v>
      </c>
      <c r="K828" s="24">
        <f t="shared" si="62"/>
        <v>0.6</v>
      </c>
      <c r="L828" s="24">
        <f t="shared" si="63"/>
        <v>0.66666666666666663</v>
      </c>
      <c r="M828" s="12">
        <f t="shared" si="64"/>
        <v>18</v>
      </c>
    </row>
    <row r="829" spans="1:13">
      <c r="A829" s="12">
        <v>324</v>
      </c>
      <c r="B829" s="12">
        <v>9</v>
      </c>
      <c r="C829" s="19" t="s">
        <v>10</v>
      </c>
      <c r="D829" s="12">
        <v>16</v>
      </c>
      <c r="E829" s="12">
        <v>27</v>
      </c>
      <c r="F829" s="12">
        <v>3</v>
      </c>
      <c r="G829" s="12">
        <v>58</v>
      </c>
      <c r="H829" s="25" t="s">
        <v>6</v>
      </c>
      <c r="I829" s="12">
        <f t="shared" si="60"/>
        <v>33</v>
      </c>
      <c r="J829" s="12">
        <f t="shared" si="61"/>
        <v>81</v>
      </c>
      <c r="K829" s="24">
        <f t="shared" si="62"/>
        <v>0.59259259259259256</v>
      </c>
      <c r="L829" s="24">
        <f t="shared" si="63"/>
        <v>0.6875</v>
      </c>
      <c r="M829" s="12">
        <f t="shared" si="64"/>
        <v>48</v>
      </c>
    </row>
    <row r="830" spans="1:13">
      <c r="A830" s="12">
        <v>324</v>
      </c>
      <c r="B830" s="12">
        <v>9</v>
      </c>
      <c r="C830" s="19" t="s">
        <v>25</v>
      </c>
      <c r="D830" s="12">
        <v>15</v>
      </c>
      <c r="E830" s="12">
        <v>26</v>
      </c>
      <c r="F830" s="12">
        <v>1</v>
      </c>
      <c r="G830" s="12">
        <v>17</v>
      </c>
      <c r="H830" s="25" t="s">
        <v>6</v>
      </c>
      <c r="I830" s="12">
        <f t="shared" si="60"/>
        <v>11</v>
      </c>
      <c r="J830" s="12">
        <f t="shared" si="61"/>
        <v>26</v>
      </c>
      <c r="K830" s="24">
        <f t="shared" si="62"/>
        <v>0.57692307692307687</v>
      </c>
      <c r="L830" s="24">
        <f t="shared" si="63"/>
        <v>0.73333333333333328</v>
      </c>
      <c r="M830" s="12">
        <f t="shared" si="64"/>
        <v>15</v>
      </c>
    </row>
    <row r="831" spans="1:13">
      <c r="A831" s="12">
        <v>325</v>
      </c>
      <c r="B831" s="12">
        <v>18</v>
      </c>
      <c r="C831" s="19" t="s">
        <v>23</v>
      </c>
      <c r="D831" s="12">
        <v>13</v>
      </c>
      <c r="E831" s="12">
        <v>21</v>
      </c>
      <c r="F831" s="12">
        <v>1</v>
      </c>
      <c r="G831" s="12">
        <v>26</v>
      </c>
      <c r="H831" s="25" t="s">
        <v>8</v>
      </c>
      <c r="I831" s="12">
        <f t="shared" si="60"/>
        <v>8</v>
      </c>
      <c r="J831" s="12">
        <f t="shared" si="61"/>
        <v>21</v>
      </c>
      <c r="K831" s="24">
        <f t="shared" si="62"/>
        <v>0.61904761904761907</v>
      </c>
      <c r="L831" s="24">
        <f t="shared" si="63"/>
        <v>0.61538461538461542</v>
      </c>
      <c r="M831" s="12">
        <f t="shared" si="64"/>
        <v>13</v>
      </c>
    </row>
    <row r="832" spans="1:13">
      <c r="A832" s="12">
        <v>325</v>
      </c>
      <c r="B832" s="12">
        <v>18</v>
      </c>
      <c r="C832" s="19" t="s">
        <v>9</v>
      </c>
      <c r="D832" s="12">
        <v>19</v>
      </c>
      <c r="E832" s="12">
        <v>31</v>
      </c>
      <c r="F832" s="12">
        <v>1</v>
      </c>
      <c r="G832" s="12">
        <v>5</v>
      </c>
      <c r="H832" s="25" t="s">
        <v>8</v>
      </c>
      <c r="I832" s="12">
        <f t="shared" si="60"/>
        <v>12</v>
      </c>
      <c r="J832" s="12">
        <f t="shared" si="61"/>
        <v>31</v>
      </c>
      <c r="K832" s="24">
        <f t="shared" si="62"/>
        <v>0.61290322580645162</v>
      </c>
      <c r="L832" s="24">
        <f t="shared" si="63"/>
        <v>0.63157894736842102</v>
      </c>
      <c r="M832" s="12">
        <f t="shared" si="64"/>
        <v>19</v>
      </c>
    </row>
    <row r="833" spans="1:13">
      <c r="A833" s="12">
        <v>325</v>
      </c>
      <c r="B833" s="12">
        <v>18</v>
      </c>
      <c r="C833" s="19" t="s">
        <v>17</v>
      </c>
      <c r="D833" s="12">
        <v>21</v>
      </c>
      <c r="E833" s="12">
        <v>35</v>
      </c>
      <c r="F833" s="12">
        <v>2</v>
      </c>
      <c r="G833" s="12">
        <v>13</v>
      </c>
      <c r="H833" s="25" t="s">
        <v>8</v>
      </c>
      <c r="I833" s="12">
        <f t="shared" si="60"/>
        <v>28</v>
      </c>
      <c r="J833" s="12">
        <f t="shared" si="61"/>
        <v>70</v>
      </c>
      <c r="K833" s="24">
        <f t="shared" si="62"/>
        <v>0.6</v>
      </c>
      <c r="L833" s="24">
        <f t="shared" si="63"/>
        <v>0.66666666666666663</v>
      </c>
      <c r="M833" s="12">
        <f t="shared" si="64"/>
        <v>42</v>
      </c>
    </row>
    <row r="834" spans="1:13">
      <c r="A834" s="12">
        <v>325</v>
      </c>
      <c r="B834" s="12">
        <v>18</v>
      </c>
      <c r="C834" s="19" t="s">
        <v>18</v>
      </c>
      <c r="D834" s="12">
        <v>19</v>
      </c>
      <c r="E834" s="12">
        <v>32</v>
      </c>
      <c r="F834" s="12">
        <v>1</v>
      </c>
      <c r="G834" s="12">
        <v>27</v>
      </c>
      <c r="H834" s="25" t="s">
        <v>6</v>
      </c>
      <c r="I834" s="12">
        <f t="shared" si="60"/>
        <v>13</v>
      </c>
      <c r="J834" s="12">
        <f t="shared" si="61"/>
        <v>32</v>
      </c>
      <c r="K834" s="24">
        <f t="shared" si="62"/>
        <v>0.59375</v>
      </c>
      <c r="L834" s="24">
        <f t="shared" si="63"/>
        <v>0.68421052631578949</v>
      </c>
      <c r="M834" s="12">
        <f t="shared" si="64"/>
        <v>19</v>
      </c>
    </row>
    <row r="835" spans="1:13">
      <c r="A835" s="12">
        <v>326</v>
      </c>
      <c r="B835" s="12">
        <v>14</v>
      </c>
      <c r="C835" s="19" t="s">
        <v>17</v>
      </c>
      <c r="D835" s="12">
        <v>21</v>
      </c>
      <c r="E835" s="12">
        <v>35</v>
      </c>
      <c r="F835" s="12">
        <v>1</v>
      </c>
      <c r="G835" s="12">
        <v>14</v>
      </c>
      <c r="H835" s="25" t="s">
        <v>6</v>
      </c>
      <c r="I835" s="12">
        <f t="shared" ref="I835:I898" si="65">(E835-D835)*F835</f>
        <v>14</v>
      </c>
      <c r="J835" s="12">
        <f t="shared" ref="J835:J898" si="66">F835*E835</f>
        <v>35</v>
      </c>
      <c r="K835" s="24">
        <f t="shared" ref="K835:K898" si="67">(J835-I835)/J835</f>
        <v>0.6</v>
      </c>
      <c r="L835" s="24">
        <f t="shared" ref="L835:L898" si="68">I835/((D835*F835))</f>
        <v>0.66666666666666663</v>
      </c>
      <c r="M835" s="12">
        <f t="shared" ref="M835:M898" si="69">D835*F835</f>
        <v>21</v>
      </c>
    </row>
    <row r="836" spans="1:13">
      <c r="A836" s="12">
        <v>326</v>
      </c>
      <c r="B836" s="12">
        <v>14</v>
      </c>
      <c r="C836" s="19" t="s">
        <v>24</v>
      </c>
      <c r="D836" s="12">
        <v>10</v>
      </c>
      <c r="E836" s="12">
        <v>18</v>
      </c>
      <c r="F836" s="12">
        <v>1</v>
      </c>
      <c r="G836" s="12">
        <v>28</v>
      </c>
      <c r="H836" s="25" t="s">
        <v>6</v>
      </c>
      <c r="I836" s="12">
        <f t="shared" si="65"/>
        <v>8</v>
      </c>
      <c r="J836" s="12">
        <f t="shared" si="66"/>
        <v>18</v>
      </c>
      <c r="K836" s="24">
        <f t="shared" si="67"/>
        <v>0.55555555555555558</v>
      </c>
      <c r="L836" s="24">
        <f t="shared" si="68"/>
        <v>0.8</v>
      </c>
      <c r="M836" s="12">
        <f t="shared" si="69"/>
        <v>10</v>
      </c>
    </row>
    <row r="837" spans="1:13">
      <c r="A837" s="12">
        <v>326</v>
      </c>
      <c r="B837" s="12">
        <v>14</v>
      </c>
      <c r="C837" s="19" t="s">
        <v>15</v>
      </c>
      <c r="D837" s="12">
        <v>16</v>
      </c>
      <c r="E837" s="12">
        <v>28</v>
      </c>
      <c r="F837" s="12">
        <v>1</v>
      </c>
      <c r="G837" s="12">
        <v>49</v>
      </c>
      <c r="H837" s="25" t="s">
        <v>6</v>
      </c>
      <c r="I837" s="12">
        <f t="shared" si="65"/>
        <v>12</v>
      </c>
      <c r="J837" s="12">
        <f t="shared" si="66"/>
        <v>28</v>
      </c>
      <c r="K837" s="24">
        <f t="shared" si="67"/>
        <v>0.5714285714285714</v>
      </c>
      <c r="L837" s="24">
        <f t="shared" si="68"/>
        <v>0.75</v>
      </c>
      <c r="M837" s="12">
        <f t="shared" si="69"/>
        <v>16</v>
      </c>
    </row>
    <row r="838" spans="1:13">
      <c r="A838" s="12">
        <v>327</v>
      </c>
      <c r="B838" s="12">
        <v>12</v>
      </c>
      <c r="C838" s="19" t="s">
        <v>20</v>
      </c>
      <c r="D838" s="12">
        <v>20</v>
      </c>
      <c r="E838" s="12">
        <v>34</v>
      </c>
      <c r="F838" s="12">
        <v>3</v>
      </c>
      <c r="G838" s="12">
        <v>33</v>
      </c>
      <c r="H838" s="25" t="s">
        <v>6</v>
      </c>
      <c r="I838" s="12">
        <f t="shared" si="65"/>
        <v>42</v>
      </c>
      <c r="J838" s="12">
        <f t="shared" si="66"/>
        <v>102</v>
      </c>
      <c r="K838" s="24">
        <f t="shared" si="67"/>
        <v>0.58823529411764708</v>
      </c>
      <c r="L838" s="24">
        <f t="shared" si="68"/>
        <v>0.7</v>
      </c>
      <c r="M838" s="12">
        <f t="shared" si="69"/>
        <v>60</v>
      </c>
    </row>
    <row r="839" spans="1:13">
      <c r="A839" s="12">
        <v>327</v>
      </c>
      <c r="B839" s="12">
        <v>12</v>
      </c>
      <c r="C839" s="19" t="s">
        <v>24</v>
      </c>
      <c r="D839" s="12">
        <v>10</v>
      </c>
      <c r="E839" s="12">
        <v>18</v>
      </c>
      <c r="F839" s="12">
        <v>1</v>
      </c>
      <c r="G839" s="12">
        <v>7</v>
      </c>
      <c r="H839" s="25" t="s">
        <v>8</v>
      </c>
      <c r="I839" s="12">
        <f t="shared" si="65"/>
        <v>8</v>
      </c>
      <c r="J839" s="12">
        <f t="shared" si="66"/>
        <v>18</v>
      </c>
      <c r="K839" s="24">
        <f t="shared" si="67"/>
        <v>0.55555555555555558</v>
      </c>
      <c r="L839" s="24">
        <f t="shared" si="68"/>
        <v>0.8</v>
      </c>
      <c r="M839" s="12">
        <f t="shared" si="69"/>
        <v>10</v>
      </c>
    </row>
    <row r="840" spans="1:13">
      <c r="A840" s="12">
        <v>327</v>
      </c>
      <c r="B840" s="12">
        <v>12</v>
      </c>
      <c r="C840" s="19" t="s">
        <v>10</v>
      </c>
      <c r="D840" s="12">
        <v>16</v>
      </c>
      <c r="E840" s="12">
        <v>27</v>
      </c>
      <c r="F840" s="12">
        <v>1</v>
      </c>
      <c r="G840" s="12">
        <v>34</v>
      </c>
      <c r="H840" s="25" t="s">
        <v>6</v>
      </c>
      <c r="I840" s="12">
        <f t="shared" si="65"/>
        <v>11</v>
      </c>
      <c r="J840" s="12">
        <f t="shared" si="66"/>
        <v>27</v>
      </c>
      <c r="K840" s="24">
        <f t="shared" si="67"/>
        <v>0.59259259259259256</v>
      </c>
      <c r="L840" s="24">
        <f t="shared" si="68"/>
        <v>0.6875</v>
      </c>
      <c r="M840" s="12">
        <f t="shared" si="69"/>
        <v>16</v>
      </c>
    </row>
    <row r="841" spans="1:13">
      <c r="A841" s="12">
        <v>328</v>
      </c>
      <c r="B841" s="12">
        <v>4</v>
      </c>
      <c r="C841" s="19" t="s">
        <v>17</v>
      </c>
      <c r="D841" s="12">
        <v>21</v>
      </c>
      <c r="E841" s="12">
        <v>35</v>
      </c>
      <c r="F841" s="12">
        <v>1</v>
      </c>
      <c r="G841" s="12">
        <v>21</v>
      </c>
      <c r="H841" s="25" t="s">
        <v>6</v>
      </c>
      <c r="I841" s="12">
        <f t="shared" si="65"/>
        <v>14</v>
      </c>
      <c r="J841" s="12">
        <f t="shared" si="66"/>
        <v>35</v>
      </c>
      <c r="K841" s="24">
        <f t="shared" si="67"/>
        <v>0.6</v>
      </c>
      <c r="L841" s="24">
        <f t="shared" si="68"/>
        <v>0.66666666666666663</v>
      </c>
      <c r="M841" s="12">
        <f t="shared" si="69"/>
        <v>21</v>
      </c>
    </row>
    <row r="842" spans="1:13">
      <c r="A842" s="12">
        <v>329</v>
      </c>
      <c r="B842" s="12">
        <v>13</v>
      </c>
      <c r="C842" s="19" t="s">
        <v>23</v>
      </c>
      <c r="D842" s="12">
        <v>13</v>
      </c>
      <c r="E842" s="12">
        <v>21</v>
      </c>
      <c r="F842" s="12">
        <v>2</v>
      </c>
      <c r="G842" s="12">
        <v>56</v>
      </c>
      <c r="H842" s="25" t="s">
        <v>6</v>
      </c>
      <c r="I842" s="12">
        <f t="shared" si="65"/>
        <v>16</v>
      </c>
      <c r="J842" s="12">
        <f t="shared" si="66"/>
        <v>42</v>
      </c>
      <c r="K842" s="24">
        <f t="shared" si="67"/>
        <v>0.61904761904761907</v>
      </c>
      <c r="L842" s="24">
        <f t="shared" si="68"/>
        <v>0.61538461538461542</v>
      </c>
      <c r="M842" s="12">
        <f t="shared" si="69"/>
        <v>26</v>
      </c>
    </row>
    <row r="843" spans="1:13">
      <c r="A843" s="12">
        <v>329</v>
      </c>
      <c r="B843" s="12">
        <v>13</v>
      </c>
      <c r="C843" s="19" t="s">
        <v>11</v>
      </c>
      <c r="D843" s="12">
        <v>25</v>
      </c>
      <c r="E843" s="12">
        <v>40</v>
      </c>
      <c r="F843" s="12">
        <v>2</v>
      </c>
      <c r="G843" s="12">
        <v>17</v>
      </c>
      <c r="H843" s="25" t="s">
        <v>6</v>
      </c>
      <c r="I843" s="12">
        <f t="shared" si="65"/>
        <v>30</v>
      </c>
      <c r="J843" s="12">
        <f t="shared" si="66"/>
        <v>80</v>
      </c>
      <c r="K843" s="24">
        <f t="shared" si="67"/>
        <v>0.625</v>
      </c>
      <c r="L843" s="24">
        <f t="shared" si="68"/>
        <v>0.6</v>
      </c>
      <c r="M843" s="12">
        <f t="shared" si="69"/>
        <v>50</v>
      </c>
    </row>
    <row r="844" spans="1:13">
      <c r="A844" s="12">
        <v>329</v>
      </c>
      <c r="B844" s="12">
        <v>13</v>
      </c>
      <c r="C844" s="19" t="s">
        <v>9</v>
      </c>
      <c r="D844" s="12">
        <v>19</v>
      </c>
      <c r="E844" s="12">
        <v>31</v>
      </c>
      <c r="F844" s="12">
        <v>2</v>
      </c>
      <c r="G844" s="12">
        <v>58</v>
      </c>
      <c r="H844" s="25" t="s">
        <v>6</v>
      </c>
      <c r="I844" s="12">
        <f t="shared" si="65"/>
        <v>24</v>
      </c>
      <c r="J844" s="12">
        <f t="shared" si="66"/>
        <v>62</v>
      </c>
      <c r="K844" s="24">
        <f t="shared" si="67"/>
        <v>0.61290322580645162</v>
      </c>
      <c r="L844" s="24">
        <f t="shared" si="68"/>
        <v>0.63157894736842102</v>
      </c>
      <c r="M844" s="12">
        <f t="shared" si="69"/>
        <v>38</v>
      </c>
    </row>
    <row r="845" spans="1:13">
      <c r="A845" s="12">
        <v>329</v>
      </c>
      <c r="B845" s="12">
        <v>13</v>
      </c>
      <c r="C845" s="19" t="s">
        <v>22</v>
      </c>
      <c r="D845" s="12">
        <v>14</v>
      </c>
      <c r="E845" s="12">
        <v>23</v>
      </c>
      <c r="F845" s="12">
        <v>1</v>
      </c>
      <c r="G845" s="12">
        <v>8</v>
      </c>
      <c r="H845" s="25" t="s">
        <v>6</v>
      </c>
      <c r="I845" s="12">
        <f t="shared" si="65"/>
        <v>9</v>
      </c>
      <c r="J845" s="12">
        <f t="shared" si="66"/>
        <v>23</v>
      </c>
      <c r="K845" s="24">
        <f t="shared" si="67"/>
        <v>0.60869565217391308</v>
      </c>
      <c r="L845" s="24">
        <f t="shared" si="68"/>
        <v>0.6428571428571429</v>
      </c>
      <c r="M845" s="12">
        <f t="shared" si="69"/>
        <v>14</v>
      </c>
    </row>
    <row r="846" spans="1:13">
      <c r="A846" s="12">
        <v>330</v>
      </c>
      <c r="B846" s="12">
        <v>10</v>
      </c>
      <c r="C846" s="19" t="s">
        <v>26</v>
      </c>
      <c r="D846" s="12">
        <v>15</v>
      </c>
      <c r="E846" s="12">
        <v>25</v>
      </c>
      <c r="F846" s="12">
        <v>2</v>
      </c>
      <c r="G846" s="12">
        <v>25</v>
      </c>
      <c r="H846" s="25" t="s">
        <v>8</v>
      </c>
      <c r="I846" s="12">
        <f t="shared" si="65"/>
        <v>20</v>
      </c>
      <c r="J846" s="12">
        <f t="shared" si="66"/>
        <v>50</v>
      </c>
      <c r="K846" s="24">
        <f t="shared" si="67"/>
        <v>0.6</v>
      </c>
      <c r="L846" s="24">
        <f t="shared" si="68"/>
        <v>0.66666666666666663</v>
      </c>
      <c r="M846" s="12">
        <f t="shared" si="69"/>
        <v>30</v>
      </c>
    </row>
    <row r="847" spans="1:13">
      <c r="A847" s="12">
        <v>330</v>
      </c>
      <c r="B847" s="12">
        <v>10</v>
      </c>
      <c r="C847" s="19" t="s">
        <v>15</v>
      </c>
      <c r="D847" s="12">
        <v>16</v>
      </c>
      <c r="E847" s="12">
        <v>28</v>
      </c>
      <c r="F847" s="12">
        <v>2</v>
      </c>
      <c r="G847" s="12">
        <v>43</v>
      </c>
      <c r="H847" s="25" t="s">
        <v>6</v>
      </c>
      <c r="I847" s="12">
        <f t="shared" si="65"/>
        <v>24</v>
      </c>
      <c r="J847" s="12">
        <f t="shared" si="66"/>
        <v>56</v>
      </c>
      <c r="K847" s="24">
        <f t="shared" si="67"/>
        <v>0.5714285714285714</v>
      </c>
      <c r="L847" s="24">
        <f t="shared" si="68"/>
        <v>0.75</v>
      </c>
      <c r="M847" s="12">
        <f t="shared" si="69"/>
        <v>32</v>
      </c>
    </row>
    <row r="848" spans="1:13">
      <c r="A848" s="12">
        <v>330</v>
      </c>
      <c r="B848" s="12">
        <v>10</v>
      </c>
      <c r="C848" s="19" t="s">
        <v>22</v>
      </c>
      <c r="D848" s="12">
        <v>14</v>
      </c>
      <c r="E848" s="12">
        <v>23</v>
      </c>
      <c r="F848" s="12">
        <v>3</v>
      </c>
      <c r="G848" s="12">
        <v>21</v>
      </c>
      <c r="H848" s="25" t="s">
        <v>6</v>
      </c>
      <c r="I848" s="12">
        <f t="shared" si="65"/>
        <v>27</v>
      </c>
      <c r="J848" s="12">
        <f t="shared" si="66"/>
        <v>69</v>
      </c>
      <c r="K848" s="24">
        <f t="shared" si="67"/>
        <v>0.60869565217391308</v>
      </c>
      <c r="L848" s="24">
        <f t="shared" si="68"/>
        <v>0.6428571428571429</v>
      </c>
      <c r="M848" s="12">
        <f t="shared" si="69"/>
        <v>42</v>
      </c>
    </row>
    <row r="849" spans="1:13">
      <c r="A849" s="12">
        <v>330</v>
      </c>
      <c r="B849" s="12">
        <v>10</v>
      </c>
      <c r="C849" s="19" t="s">
        <v>23</v>
      </c>
      <c r="D849" s="12">
        <v>13</v>
      </c>
      <c r="E849" s="12">
        <v>21</v>
      </c>
      <c r="F849" s="12">
        <v>2</v>
      </c>
      <c r="G849" s="12">
        <v>51</v>
      </c>
      <c r="H849" s="25" t="s">
        <v>8</v>
      </c>
      <c r="I849" s="12">
        <f t="shared" si="65"/>
        <v>16</v>
      </c>
      <c r="J849" s="12">
        <f t="shared" si="66"/>
        <v>42</v>
      </c>
      <c r="K849" s="24">
        <f t="shared" si="67"/>
        <v>0.61904761904761907</v>
      </c>
      <c r="L849" s="24">
        <f t="shared" si="68"/>
        <v>0.61538461538461542</v>
      </c>
      <c r="M849" s="12">
        <f t="shared" si="69"/>
        <v>26</v>
      </c>
    </row>
    <row r="850" spans="1:13">
      <c r="A850" s="12">
        <v>331</v>
      </c>
      <c r="B850" s="12">
        <v>20</v>
      </c>
      <c r="C850" s="19" t="s">
        <v>16</v>
      </c>
      <c r="D850" s="12">
        <v>11</v>
      </c>
      <c r="E850" s="12">
        <v>19</v>
      </c>
      <c r="F850" s="12">
        <v>1</v>
      </c>
      <c r="G850" s="12">
        <v>5</v>
      </c>
      <c r="H850" s="25" t="s">
        <v>6</v>
      </c>
      <c r="I850" s="12">
        <f t="shared" si="65"/>
        <v>8</v>
      </c>
      <c r="J850" s="12">
        <f t="shared" si="66"/>
        <v>19</v>
      </c>
      <c r="K850" s="24">
        <f t="shared" si="67"/>
        <v>0.57894736842105265</v>
      </c>
      <c r="L850" s="24">
        <f t="shared" si="68"/>
        <v>0.72727272727272729</v>
      </c>
      <c r="M850" s="12">
        <f t="shared" si="69"/>
        <v>11</v>
      </c>
    </row>
    <row r="851" spans="1:13">
      <c r="A851" s="12">
        <v>331</v>
      </c>
      <c r="B851" s="12">
        <v>20</v>
      </c>
      <c r="C851" s="19" t="s">
        <v>17</v>
      </c>
      <c r="D851" s="12">
        <v>21</v>
      </c>
      <c r="E851" s="12">
        <v>35</v>
      </c>
      <c r="F851" s="12">
        <v>3</v>
      </c>
      <c r="G851" s="12">
        <v>26</v>
      </c>
      <c r="H851" s="25" t="s">
        <v>8</v>
      </c>
      <c r="I851" s="12">
        <f t="shared" si="65"/>
        <v>42</v>
      </c>
      <c r="J851" s="12">
        <f t="shared" si="66"/>
        <v>105</v>
      </c>
      <c r="K851" s="24">
        <f t="shared" si="67"/>
        <v>0.6</v>
      </c>
      <c r="L851" s="24">
        <f t="shared" si="68"/>
        <v>0.66666666666666663</v>
      </c>
      <c r="M851" s="12">
        <f t="shared" si="69"/>
        <v>63</v>
      </c>
    </row>
    <row r="852" spans="1:13">
      <c r="A852" s="12">
        <v>331</v>
      </c>
      <c r="B852" s="12">
        <v>20</v>
      </c>
      <c r="C852" s="19" t="s">
        <v>5</v>
      </c>
      <c r="D852" s="12">
        <v>14</v>
      </c>
      <c r="E852" s="12">
        <v>24</v>
      </c>
      <c r="F852" s="12">
        <v>1</v>
      </c>
      <c r="G852" s="12">
        <v>55</v>
      </c>
      <c r="H852" s="25" t="s">
        <v>6</v>
      </c>
      <c r="I852" s="12">
        <f t="shared" si="65"/>
        <v>10</v>
      </c>
      <c r="J852" s="12">
        <f t="shared" si="66"/>
        <v>24</v>
      </c>
      <c r="K852" s="24">
        <f t="shared" si="67"/>
        <v>0.58333333333333337</v>
      </c>
      <c r="L852" s="24">
        <f t="shared" si="68"/>
        <v>0.7142857142857143</v>
      </c>
      <c r="M852" s="12">
        <f t="shared" si="69"/>
        <v>14</v>
      </c>
    </row>
    <row r="853" spans="1:13">
      <c r="A853" s="12">
        <v>331</v>
      </c>
      <c r="B853" s="12">
        <v>20</v>
      </c>
      <c r="C853" s="19" t="s">
        <v>26</v>
      </c>
      <c r="D853" s="12">
        <v>15</v>
      </c>
      <c r="E853" s="12">
        <v>25</v>
      </c>
      <c r="F853" s="12">
        <v>1</v>
      </c>
      <c r="G853" s="12">
        <v>35</v>
      </c>
      <c r="H853" s="25" t="s">
        <v>6</v>
      </c>
      <c r="I853" s="12">
        <f t="shared" si="65"/>
        <v>10</v>
      </c>
      <c r="J853" s="12">
        <f t="shared" si="66"/>
        <v>25</v>
      </c>
      <c r="K853" s="24">
        <f t="shared" si="67"/>
        <v>0.6</v>
      </c>
      <c r="L853" s="24">
        <f t="shared" si="68"/>
        <v>0.66666666666666663</v>
      </c>
      <c r="M853" s="12">
        <f t="shared" si="69"/>
        <v>15</v>
      </c>
    </row>
    <row r="854" spans="1:13">
      <c r="A854" s="12">
        <v>332</v>
      </c>
      <c r="B854" s="12">
        <v>6</v>
      </c>
      <c r="C854" s="19" t="s">
        <v>11</v>
      </c>
      <c r="D854" s="12">
        <v>25</v>
      </c>
      <c r="E854" s="12">
        <v>40</v>
      </c>
      <c r="F854" s="12">
        <v>3</v>
      </c>
      <c r="G854" s="12">
        <v>17</v>
      </c>
      <c r="H854" s="25" t="s">
        <v>6</v>
      </c>
      <c r="I854" s="12">
        <f t="shared" si="65"/>
        <v>45</v>
      </c>
      <c r="J854" s="12">
        <f t="shared" si="66"/>
        <v>120</v>
      </c>
      <c r="K854" s="24">
        <f t="shared" si="67"/>
        <v>0.625</v>
      </c>
      <c r="L854" s="24">
        <f t="shared" si="68"/>
        <v>0.6</v>
      </c>
      <c r="M854" s="12">
        <f t="shared" si="69"/>
        <v>75</v>
      </c>
    </row>
    <row r="855" spans="1:13">
      <c r="A855" s="12">
        <v>333</v>
      </c>
      <c r="B855" s="12">
        <v>6</v>
      </c>
      <c r="C855" s="19" t="s">
        <v>12</v>
      </c>
      <c r="D855" s="12">
        <v>22</v>
      </c>
      <c r="E855" s="12">
        <v>36</v>
      </c>
      <c r="F855" s="12">
        <v>1</v>
      </c>
      <c r="G855" s="12">
        <v>38</v>
      </c>
      <c r="H855" s="25" t="s">
        <v>8</v>
      </c>
      <c r="I855" s="12">
        <f t="shared" si="65"/>
        <v>14</v>
      </c>
      <c r="J855" s="12">
        <f t="shared" si="66"/>
        <v>36</v>
      </c>
      <c r="K855" s="24">
        <f t="shared" si="67"/>
        <v>0.61111111111111116</v>
      </c>
      <c r="L855" s="24">
        <f t="shared" si="68"/>
        <v>0.63636363636363635</v>
      </c>
      <c r="M855" s="12">
        <f t="shared" si="69"/>
        <v>22</v>
      </c>
    </row>
    <row r="856" spans="1:13">
      <c r="A856" s="12">
        <v>333</v>
      </c>
      <c r="B856" s="12">
        <v>6</v>
      </c>
      <c r="C856" s="19" t="s">
        <v>24</v>
      </c>
      <c r="D856" s="12">
        <v>10</v>
      </c>
      <c r="E856" s="12">
        <v>18</v>
      </c>
      <c r="F856" s="12">
        <v>2</v>
      </c>
      <c r="G856" s="12">
        <v>23</v>
      </c>
      <c r="H856" s="25" t="s">
        <v>8</v>
      </c>
      <c r="I856" s="12">
        <f t="shared" si="65"/>
        <v>16</v>
      </c>
      <c r="J856" s="12">
        <f t="shared" si="66"/>
        <v>36</v>
      </c>
      <c r="K856" s="24">
        <f t="shared" si="67"/>
        <v>0.55555555555555558</v>
      </c>
      <c r="L856" s="24">
        <f t="shared" si="68"/>
        <v>0.8</v>
      </c>
      <c r="M856" s="12">
        <f t="shared" si="69"/>
        <v>20</v>
      </c>
    </row>
    <row r="857" spans="1:13">
      <c r="A857" s="12">
        <v>334</v>
      </c>
      <c r="B857" s="12">
        <v>12</v>
      </c>
      <c r="C857" s="19" t="s">
        <v>23</v>
      </c>
      <c r="D857" s="12">
        <v>13</v>
      </c>
      <c r="E857" s="12">
        <v>21</v>
      </c>
      <c r="F857" s="12">
        <v>2</v>
      </c>
      <c r="G857" s="12">
        <v>36</v>
      </c>
      <c r="H857" s="25" t="s">
        <v>8</v>
      </c>
      <c r="I857" s="12">
        <f t="shared" si="65"/>
        <v>16</v>
      </c>
      <c r="J857" s="12">
        <f t="shared" si="66"/>
        <v>42</v>
      </c>
      <c r="K857" s="24">
        <f t="shared" si="67"/>
        <v>0.61904761904761907</v>
      </c>
      <c r="L857" s="24">
        <f t="shared" si="68"/>
        <v>0.61538461538461542</v>
      </c>
      <c r="M857" s="12">
        <f t="shared" si="69"/>
        <v>26</v>
      </c>
    </row>
    <row r="858" spans="1:13">
      <c r="A858" s="12">
        <v>334</v>
      </c>
      <c r="B858" s="12">
        <v>12</v>
      </c>
      <c r="C858" s="19" t="s">
        <v>22</v>
      </c>
      <c r="D858" s="12">
        <v>14</v>
      </c>
      <c r="E858" s="12">
        <v>23</v>
      </c>
      <c r="F858" s="12">
        <v>1</v>
      </c>
      <c r="G858" s="12">
        <v>58</v>
      </c>
      <c r="H858" s="25" t="s">
        <v>6</v>
      </c>
      <c r="I858" s="12">
        <f t="shared" si="65"/>
        <v>9</v>
      </c>
      <c r="J858" s="12">
        <f t="shared" si="66"/>
        <v>23</v>
      </c>
      <c r="K858" s="24">
        <f t="shared" si="67"/>
        <v>0.60869565217391308</v>
      </c>
      <c r="L858" s="24">
        <f t="shared" si="68"/>
        <v>0.6428571428571429</v>
      </c>
      <c r="M858" s="12">
        <f t="shared" si="69"/>
        <v>14</v>
      </c>
    </row>
    <row r="859" spans="1:13">
      <c r="A859" s="12">
        <v>334</v>
      </c>
      <c r="B859" s="12">
        <v>12</v>
      </c>
      <c r="C859" s="19" t="s">
        <v>5</v>
      </c>
      <c r="D859" s="12">
        <v>14</v>
      </c>
      <c r="E859" s="12">
        <v>24</v>
      </c>
      <c r="F859" s="12">
        <v>2</v>
      </c>
      <c r="G859" s="12">
        <v>31</v>
      </c>
      <c r="H859" s="25" t="s">
        <v>6</v>
      </c>
      <c r="I859" s="12">
        <f t="shared" si="65"/>
        <v>20</v>
      </c>
      <c r="J859" s="12">
        <f t="shared" si="66"/>
        <v>48</v>
      </c>
      <c r="K859" s="24">
        <f t="shared" si="67"/>
        <v>0.58333333333333337</v>
      </c>
      <c r="L859" s="24">
        <f t="shared" si="68"/>
        <v>0.7142857142857143</v>
      </c>
      <c r="M859" s="12">
        <f t="shared" si="69"/>
        <v>28</v>
      </c>
    </row>
    <row r="860" spans="1:13">
      <c r="A860" s="12">
        <v>334</v>
      </c>
      <c r="B860" s="12">
        <v>12</v>
      </c>
      <c r="C860" s="19" t="s">
        <v>7</v>
      </c>
      <c r="D860" s="12">
        <v>18</v>
      </c>
      <c r="E860" s="12">
        <v>30</v>
      </c>
      <c r="F860" s="12">
        <v>2</v>
      </c>
      <c r="G860" s="12">
        <v>31</v>
      </c>
      <c r="H860" s="25" t="s">
        <v>6</v>
      </c>
      <c r="I860" s="12">
        <f t="shared" si="65"/>
        <v>24</v>
      </c>
      <c r="J860" s="12">
        <f t="shared" si="66"/>
        <v>60</v>
      </c>
      <c r="K860" s="24">
        <f t="shared" si="67"/>
        <v>0.6</v>
      </c>
      <c r="L860" s="24">
        <f t="shared" si="68"/>
        <v>0.66666666666666663</v>
      </c>
      <c r="M860" s="12">
        <f t="shared" si="69"/>
        <v>36</v>
      </c>
    </row>
    <row r="861" spans="1:13">
      <c r="A861" s="12">
        <v>335</v>
      </c>
      <c r="B861" s="12">
        <v>14</v>
      </c>
      <c r="C861" s="19" t="s">
        <v>7</v>
      </c>
      <c r="D861" s="12">
        <v>18</v>
      </c>
      <c r="E861" s="12">
        <v>30</v>
      </c>
      <c r="F861" s="12">
        <v>1</v>
      </c>
      <c r="G861" s="12">
        <v>33</v>
      </c>
      <c r="H861" s="25" t="s">
        <v>8</v>
      </c>
      <c r="I861" s="12">
        <f t="shared" si="65"/>
        <v>12</v>
      </c>
      <c r="J861" s="12">
        <f t="shared" si="66"/>
        <v>30</v>
      </c>
      <c r="K861" s="24">
        <f t="shared" si="67"/>
        <v>0.6</v>
      </c>
      <c r="L861" s="24">
        <f t="shared" si="68"/>
        <v>0.66666666666666663</v>
      </c>
      <c r="M861" s="12">
        <f t="shared" si="69"/>
        <v>18</v>
      </c>
    </row>
    <row r="862" spans="1:13">
      <c r="A862" s="12">
        <v>335</v>
      </c>
      <c r="B862" s="12">
        <v>14</v>
      </c>
      <c r="C862" s="19" t="s">
        <v>15</v>
      </c>
      <c r="D862" s="12">
        <v>16</v>
      </c>
      <c r="E862" s="12">
        <v>28</v>
      </c>
      <c r="F862" s="12">
        <v>3</v>
      </c>
      <c r="G862" s="12">
        <v>36</v>
      </c>
      <c r="H862" s="25" t="s">
        <v>8</v>
      </c>
      <c r="I862" s="12">
        <f t="shared" si="65"/>
        <v>36</v>
      </c>
      <c r="J862" s="12">
        <f t="shared" si="66"/>
        <v>84</v>
      </c>
      <c r="K862" s="24">
        <f t="shared" si="67"/>
        <v>0.5714285714285714</v>
      </c>
      <c r="L862" s="24">
        <f t="shared" si="68"/>
        <v>0.75</v>
      </c>
      <c r="M862" s="12">
        <f t="shared" si="69"/>
        <v>48</v>
      </c>
    </row>
    <row r="863" spans="1:13">
      <c r="A863" s="12">
        <v>336</v>
      </c>
      <c r="B863" s="12">
        <v>4</v>
      </c>
      <c r="C863" s="19" t="s">
        <v>23</v>
      </c>
      <c r="D863" s="12">
        <v>13</v>
      </c>
      <c r="E863" s="12">
        <v>21</v>
      </c>
      <c r="F863" s="12">
        <v>2</v>
      </c>
      <c r="G863" s="12">
        <v>12</v>
      </c>
      <c r="H863" s="25" t="s">
        <v>8</v>
      </c>
      <c r="I863" s="12">
        <f t="shared" si="65"/>
        <v>16</v>
      </c>
      <c r="J863" s="12">
        <f t="shared" si="66"/>
        <v>42</v>
      </c>
      <c r="K863" s="24">
        <f t="shared" si="67"/>
        <v>0.61904761904761907</v>
      </c>
      <c r="L863" s="24">
        <f t="shared" si="68"/>
        <v>0.61538461538461542</v>
      </c>
      <c r="M863" s="12">
        <f t="shared" si="69"/>
        <v>26</v>
      </c>
    </row>
    <row r="864" spans="1:13">
      <c r="A864" s="12">
        <v>336</v>
      </c>
      <c r="B864" s="12">
        <v>4</v>
      </c>
      <c r="C864" s="19" t="s">
        <v>16</v>
      </c>
      <c r="D864" s="12">
        <v>11</v>
      </c>
      <c r="E864" s="12">
        <v>19</v>
      </c>
      <c r="F864" s="12">
        <v>2</v>
      </c>
      <c r="G864" s="12">
        <v>33</v>
      </c>
      <c r="H864" s="25" t="s">
        <v>8</v>
      </c>
      <c r="I864" s="12">
        <f t="shared" si="65"/>
        <v>16</v>
      </c>
      <c r="J864" s="12">
        <f t="shared" si="66"/>
        <v>38</v>
      </c>
      <c r="K864" s="24">
        <f t="shared" si="67"/>
        <v>0.57894736842105265</v>
      </c>
      <c r="L864" s="24">
        <f t="shared" si="68"/>
        <v>0.72727272727272729</v>
      </c>
      <c r="M864" s="12">
        <f t="shared" si="69"/>
        <v>22</v>
      </c>
    </row>
    <row r="865" spans="1:13">
      <c r="A865" s="12">
        <v>336</v>
      </c>
      <c r="B865" s="12">
        <v>4</v>
      </c>
      <c r="C865" s="19" t="s">
        <v>25</v>
      </c>
      <c r="D865" s="12">
        <v>15</v>
      </c>
      <c r="E865" s="12">
        <v>26</v>
      </c>
      <c r="F865" s="12">
        <v>3</v>
      </c>
      <c r="G865" s="12">
        <v>20</v>
      </c>
      <c r="H865" s="25" t="s">
        <v>8</v>
      </c>
      <c r="I865" s="12">
        <f t="shared" si="65"/>
        <v>33</v>
      </c>
      <c r="J865" s="12">
        <f t="shared" si="66"/>
        <v>78</v>
      </c>
      <c r="K865" s="24">
        <f t="shared" si="67"/>
        <v>0.57692307692307687</v>
      </c>
      <c r="L865" s="24">
        <f t="shared" si="68"/>
        <v>0.73333333333333328</v>
      </c>
      <c r="M865" s="12">
        <f t="shared" si="69"/>
        <v>45</v>
      </c>
    </row>
    <row r="866" spans="1:13">
      <c r="A866" s="12">
        <v>337</v>
      </c>
      <c r="B866" s="12">
        <v>11</v>
      </c>
      <c r="C866" s="19" t="s">
        <v>5</v>
      </c>
      <c r="D866" s="12">
        <v>14</v>
      </c>
      <c r="E866" s="12">
        <v>24</v>
      </c>
      <c r="F866" s="12">
        <v>3</v>
      </c>
      <c r="G866" s="12">
        <v>53</v>
      </c>
      <c r="H866" s="25" t="s">
        <v>6</v>
      </c>
      <c r="I866" s="12">
        <f t="shared" si="65"/>
        <v>30</v>
      </c>
      <c r="J866" s="12">
        <f t="shared" si="66"/>
        <v>72</v>
      </c>
      <c r="K866" s="24">
        <f t="shared" si="67"/>
        <v>0.58333333333333337</v>
      </c>
      <c r="L866" s="24">
        <f t="shared" si="68"/>
        <v>0.7142857142857143</v>
      </c>
      <c r="M866" s="12">
        <f t="shared" si="69"/>
        <v>42</v>
      </c>
    </row>
    <row r="867" spans="1:13">
      <c r="A867" s="12">
        <v>337</v>
      </c>
      <c r="B867" s="12">
        <v>11</v>
      </c>
      <c r="C867" s="19" t="s">
        <v>15</v>
      </c>
      <c r="D867" s="12">
        <v>16</v>
      </c>
      <c r="E867" s="12">
        <v>28</v>
      </c>
      <c r="F867" s="12">
        <v>1</v>
      </c>
      <c r="G867" s="12">
        <v>5</v>
      </c>
      <c r="H867" s="25" t="s">
        <v>8</v>
      </c>
      <c r="I867" s="12">
        <f t="shared" si="65"/>
        <v>12</v>
      </c>
      <c r="J867" s="12">
        <f t="shared" si="66"/>
        <v>28</v>
      </c>
      <c r="K867" s="24">
        <f t="shared" si="67"/>
        <v>0.5714285714285714</v>
      </c>
      <c r="L867" s="24">
        <f t="shared" si="68"/>
        <v>0.75</v>
      </c>
      <c r="M867" s="12">
        <f t="shared" si="69"/>
        <v>16</v>
      </c>
    </row>
    <row r="868" spans="1:13">
      <c r="A868" s="12">
        <v>338</v>
      </c>
      <c r="B868" s="12">
        <v>18</v>
      </c>
      <c r="C868" s="19" t="s">
        <v>20</v>
      </c>
      <c r="D868" s="12">
        <v>20</v>
      </c>
      <c r="E868" s="12">
        <v>34</v>
      </c>
      <c r="F868" s="12">
        <v>3</v>
      </c>
      <c r="G868" s="12">
        <v>44</v>
      </c>
      <c r="H868" s="25" t="s">
        <v>6</v>
      </c>
      <c r="I868" s="12">
        <f t="shared" si="65"/>
        <v>42</v>
      </c>
      <c r="J868" s="12">
        <f t="shared" si="66"/>
        <v>102</v>
      </c>
      <c r="K868" s="24">
        <f t="shared" si="67"/>
        <v>0.58823529411764708</v>
      </c>
      <c r="L868" s="24">
        <f t="shared" si="68"/>
        <v>0.7</v>
      </c>
      <c r="M868" s="12">
        <f t="shared" si="69"/>
        <v>60</v>
      </c>
    </row>
    <row r="869" spans="1:13">
      <c r="A869" s="12">
        <v>338</v>
      </c>
      <c r="B869" s="12">
        <v>18</v>
      </c>
      <c r="C869" s="19" t="s">
        <v>23</v>
      </c>
      <c r="D869" s="12">
        <v>13</v>
      </c>
      <c r="E869" s="12">
        <v>21</v>
      </c>
      <c r="F869" s="12">
        <v>1</v>
      </c>
      <c r="G869" s="12">
        <v>10</v>
      </c>
      <c r="H869" s="25" t="s">
        <v>8</v>
      </c>
      <c r="I869" s="12">
        <f t="shared" si="65"/>
        <v>8</v>
      </c>
      <c r="J869" s="12">
        <f t="shared" si="66"/>
        <v>21</v>
      </c>
      <c r="K869" s="24">
        <f t="shared" si="67"/>
        <v>0.61904761904761907</v>
      </c>
      <c r="L869" s="24">
        <f t="shared" si="68"/>
        <v>0.61538461538461542</v>
      </c>
      <c r="M869" s="12">
        <f t="shared" si="69"/>
        <v>13</v>
      </c>
    </row>
    <row r="870" spans="1:13">
      <c r="A870" s="12">
        <v>338</v>
      </c>
      <c r="B870" s="12">
        <v>18</v>
      </c>
      <c r="C870" s="19" t="s">
        <v>18</v>
      </c>
      <c r="D870" s="12">
        <v>19</v>
      </c>
      <c r="E870" s="12">
        <v>32</v>
      </c>
      <c r="F870" s="12">
        <v>3</v>
      </c>
      <c r="G870" s="12">
        <v>30</v>
      </c>
      <c r="H870" s="25" t="s">
        <v>8</v>
      </c>
      <c r="I870" s="12">
        <f t="shared" si="65"/>
        <v>39</v>
      </c>
      <c r="J870" s="12">
        <f t="shared" si="66"/>
        <v>96</v>
      </c>
      <c r="K870" s="24">
        <f t="shared" si="67"/>
        <v>0.59375</v>
      </c>
      <c r="L870" s="24">
        <f t="shared" si="68"/>
        <v>0.68421052631578949</v>
      </c>
      <c r="M870" s="12">
        <f t="shared" si="69"/>
        <v>57</v>
      </c>
    </row>
    <row r="871" spans="1:13">
      <c r="A871" s="12">
        <v>338</v>
      </c>
      <c r="B871" s="12">
        <v>18</v>
      </c>
      <c r="C871" s="19" t="s">
        <v>21</v>
      </c>
      <c r="D871" s="12">
        <v>12</v>
      </c>
      <c r="E871" s="12">
        <v>20</v>
      </c>
      <c r="F871" s="12">
        <v>3</v>
      </c>
      <c r="G871" s="12">
        <v>59</v>
      </c>
      <c r="H871" s="25" t="s">
        <v>6</v>
      </c>
      <c r="I871" s="12">
        <f t="shared" si="65"/>
        <v>24</v>
      </c>
      <c r="J871" s="12">
        <f t="shared" si="66"/>
        <v>60</v>
      </c>
      <c r="K871" s="24">
        <f t="shared" si="67"/>
        <v>0.6</v>
      </c>
      <c r="L871" s="24">
        <f t="shared" si="68"/>
        <v>0.66666666666666663</v>
      </c>
      <c r="M871" s="12">
        <f t="shared" si="69"/>
        <v>36</v>
      </c>
    </row>
    <row r="872" spans="1:13">
      <c r="A872" s="12">
        <v>339</v>
      </c>
      <c r="B872" s="12">
        <v>13</v>
      </c>
      <c r="C872" s="19" t="s">
        <v>13</v>
      </c>
      <c r="D872" s="12">
        <v>17</v>
      </c>
      <c r="E872" s="12">
        <v>29</v>
      </c>
      <c r="F872" s="12">
        <v>2</v>
      </c>
      <c r="G872" s="12">
        <v>6</v>
      </c>
      <c r="H872" s="25" t="s">
        <v>8</v>
      </c>
      <c r="I872" s="12">
        <f t="shared" si="65"/>
        <v>24</v>
      </c>
      <c r="J872" s="12">
        <f t="shared" si="66"/>
        <v>58</v>
      </c>
      <c r="K872" s="24">
        <f t="shared" si="67"/>
        <v>0.58620689655172409</v>
      </c>
      <c r="L872" s="24">
        <f t="shared" si="68"/>
        <v>0.70588235294117652</v>
      </c>
      <c r="M872" s="12">
        <f t="shared" si="69"/>
        <v>34</v>
      </c>
    </row>
    <row r="873" spans="1:13">
      <c r="A873" s="12">
        <v>339</v>
      </c>
      <c r="B873" s="12">
        <v>13</v>
      </c>
      <c r="C873" s="19" t="s">
        <v>22</v>
      </c>
      <c r="D873" s="12">
        <v>14</v>
      </c>
      <c r="E873" s="12">
        <v>23</v>
      </c>
      <c r="F873" s="12">
        <v>2</v>
      </c>
      <c r="G873" s="12">
        <v>40</v>
      </c>
      <c r="H873" s="25" t="s">
        <v>6</v>
      </c>
      <c r="I873" s="12">
        <f t="shared" si="65"/>
        <v>18</v>
      </c>
      <c r="J873" s="12">
        <f t="shared" si="66"/>
        <v>46</v>
      </c>
      <c r="K873" s="24">
        <f t="shared" si="67"/>
        <v>0.60869565217391308</v>
      </c>
      <c r="L873" s="24">
        <f t="shared" si="68"/>
        <v>0.6428571428571429</v>
      </c>
      <c r="M873" s="12">
        <f t="shared" si="69"/>
        <v>28</v>
      </c>
    </row>
    <row r="874" spans="1:13">
      <c r="A874" s="12">
        <v>340</v>
      </c>
      <c r="B874" s="12">
        <v>15</v>
      </c>
      <c r="C874" s="19" t="s">
        <v>11</v>
      </c>
      <c r="D874" s="12">
        <v>25</v>
      </c>
      <c r="E874" s="12">
        <v>40</v>
      </c>
      <c r="F874" s="12">
        <v>2</v>
      </c>
      <c r="G874" s="12">
        <v>35</v>
      </c>
      <c r="H874" s="25" t="s">
        <v>8</v>
      </c>
      <c r="I874" s="12">
        <f t="shared" si="65"/>
        <v>30</v>
      </c>
      <c r="J874" s="12">
        <f t="shared" si="66"/>
        <v>80</v>
      </c>
      <c r="K874" s="24">
        <f t="shared" si="67"/>
        <v>0.625</v>
      </c>
      <c r="L874" s="24">
        <f t="shared" si="68"/>
        <v>0.6</v>
      </c>
      <c r="M874" s="12">
        <f t="shared" si="69"/>
        <v>50</v>
      </c>
    </row>
    <row r="875" spans="1:13">
      <c r="A875" s="12">
        <v>340</v>
      </c>
      <c r="B875" s="12">
        <v>15</v>
      </c>
      <c r="C875" s="19" t="s">
        <v>15</v>
      </c>
      <c r="D875" s="12">
        <v>16</v>
      </c>
      <c r="E875" s="12">
        <v>28</v>
      </c>
      <c r="F875" s="12">
        <v>3</v>
      </c>
      <c r="G875" s="12">
        <v>56</v>
      </c>
      <c r="H875" s="25" t="s">
        <v>6</v>
      </c>
      <c r="I875" s="12">
        <f t="shared" si="65"/>
        <v>36</v>
      </c>
      <c r="J875" s="12">
        <f t="shared" si="66"/>
        <v>84</v>
      </c>
      <c r="K875" s="24">
        <f t="shared" si="67"/>
        <v>0.5714285714285714</v>
      </c>
      <c r="L875" s="24">
        <f t="shared" si="68"/>
        <v>0.75</v>
      </c>
      <c r="M875" s="12">
        <f t="shared" si="69"/>
        <v>48</v>
      </c>
    </row>
    <row r="876" spans="1:13">
      <c r="A876" s="12">
        <v>341</v>
      </c>
      <c r="B876" s="12">
        <v>14</v>
      </c>
      <c r="C876" s="19" t="s">
        <v>15</v>
      </c>
      <c r="D876" s="12">
        <v>16</v>
      </c>
      <c r="E876" s="12">
        <v>28</v>
      </c>
      <c r="F876" s="12">
        <v>1</v>
      </c>
      <c r="G876" s="12">
        <v>46</v>
      </c>
      <c r="H876" s="25" t="s">
        <v>6</v>
      </c>
      <c r="I876" s="12">
        <f t="shared" si="65"/>
        <v>12</v>
      </c>
      <c r="J876" s="12">
        <f t="shared" si="66"/>
        <v>28</v>
      </c>
      <c r="K876" s="24">
        <f t="shared" si="67"/>
        <v>0.5714285714285714</v>
      </c>
      <c r="L876" s="24">
        <f t="shared" si="68"/>
        <v>0.75</v>
      </c>
      <c r="M876" s="12">
        <f t="shared" si="69"/>
        <v>16</v>
      </c>
    </row>
    <row r="877" spans="1:13">
      <c r="A877" s="12">
        <v>341</v>
      </c>
      <c r="B877" s="12">
        <v>14</v>
      </c>
      <c r="C877" s="19" t="s">
        <v>19</v>
      </c>
      <c r="D877" s="12">
        <v>13</v>
      </c>
      <c r="E877" s="12">
        <v>22</v>
      </c>
      <c r="F877" s="12">
        <v>2</v>
      </c>
      <c r="G877" s="12">
        <v>34</v>
      </c>
      <c r="H877" s="25" t="s">
        <v>8</v>
      </c>
      <c r="I877" s="12">
        <f t="shared" si="65"/>
        <v>18</v>
      </c>
      <c r="J877" s="12">
        <f t="shared" si="66"/>
        <v>44</v>
      </c>
      <c r="K877" s="24">
        <f t="shared" si="67"/>
        <v>0.59090909090909094</v>
      </c>
      <c r="L877" s="24">
        <f t="shared" si="68"/>
        <v>0.69230769230769229</v>
      </c>
      <c r="M877" s="12">
        <f t="shared" si="69"/>
        <v>26</v>
      </c>
    </row>
    <row r="878" spans="1:13">
      <c r="A878" s="12">
        <v>341</v>
      </c>
      <c r="B878" s="12">
        <v>14</v>
      </c>
      <c r="C878" s="19" t="s">
        <v>17</v>
      </c>
      <c r="D878" s="12">
        <v>21</v>
      </c>
      <c r="E878" s="12">
        <v>35</v>
      </c>
      <c r="F878" s="12">
        <v>3</v>
      </c>
      <c r="G878" s="12">
        <v>8</v>
      </c>
      <c r="H878" s="25" t="s">
        <v>8</v>
      </c>
      <c r="I878" s="12">
        <f t="shared" si="65"/>
        <v>42</v>
      </c>
      <c r="J878" s="12">
        <f t="shared" si="66"/>
        <v>105</v>
      </c>
      <c r="K878" s="24">
        <f t="shared" si="67"/>
        <v>0.6</v>
      </c>
      <c r="L878" s="24">
        <f t="shared" si="68"/>
        <v>0.66666666666666663</v>
      </c>
      <c r="M878" s="12">
        <f t="shared" si="69"/>
        <v>63</v>
      </c>
    </row>
    <row r="879" spans="1:13">
      <c r="A879" s="12">
        <v>342</v>
      </c>
      <c r="B879" s="12">
        <v>19</v>
      </c>
      <c r="C879" s="19" t="s">
        <v>22</v>
      </c>
      <c r="D879" s="12">
        <v>14</v>
      </c>
      <c r="E879" s="12">
        <v>23</v>
      </c>
      <c r="F879" s="12">
        <v>2</v>
      </c>
      <c r="G879" s="12">
        <v>23</v>
      </c>
      <c r="H879" s="25" t="s">
        <v>8</v>
      </c>
      <c r="I879" s="12">
        <f t="shared" si="65"/>
        <v>18</v>
      </c>
      <c r="J879" s="12">
        <f t="shared" si="66"/>
        <v>46</v>
      </c>
      <c r="K879" s="24">
        <f t="shared" si="67"/>
        <v>0.60869565217391308</v>
      </c>
      <c r="L879" s="24">
        <f t="shared" si="68"/>
        <v>0.6428571428571429</v>
      </c>
      <c r="M879" s="12">
        <f t="shared" si="69"/>
        <v>28</v>
      </c>
    </row>
    <row r="880" spans="1:13">
      <c r="A880" s="12">
        <v>342</v>
      </c>
      <c r="B880" s="12">
        <v>19</v>
      </c>
      <c r="C880" s="19" t="s">
        <v>15</v>
      </c>
      <c r="D880" s="12">
        <v>16</v>
      </c>
      <c r="E880" s="12">
        <v>28</v>
      </c>
      <c r="F880" s="12">
        <v>2</v>
      </c>
      <c r="G880" s="12">
        <v>31</v>
      </c>
      <c r="H880" s="25" t="s">
        <v>8</v>
      </c>
      <c r="I880" s="12">
        <f t="shared" si="65"/>
        <v>24</v>
      </c>
      <c r="J880" s="12">
        <f t="shared" si="66"/>
        <v>56</v>
      </c>
      <c r="K880" s="24">
        <f t="shared" si="67"/>
        <v>0.5714285714285714</v>
      </c>
      <c r="L880" s="24">
        <f t="shared" si="68"/>
        <v>0.75</v>
      </c>
      <c r="M880" s="12">
        <f t="shared" si="69"/>
        <v>32</v>
      </c>
    </row>
    <row r="881" spans="1:13">
      <c r="A881" s="12">
        <v>343</v>
      </c>
      <c r="B881" s="12">
        <v>12</v>
      </c>
      <c r="C881" s="19" t="s">
        <v>20</v>
      </c>
      <c r="D881" s="12">
        <v>20</v>
      </c>
      <c r="E881" s="12">
        <v>34</v>
      </c>
      <c r="F881" s="12">
        <v>2</v>
      </c>
      <c r="G881" s="12">
        <v>58</v>
      </c>
      <c r="H881" s="25" t="s">
        <v>8</v>
      </c>
      <c r="I881" s="12">
        <f t="shared" si="65"/>
        <v>28</v>
      </c>
      <c r="J881" s="12">
        <f t="shared" si="66"/>
        <v>68</v>
      </c>
      <c r="K881" s="24">
        <f t="shared" si="67"/>
        <v>0.58823529411764708</v>
      </c>
      <c r="L881" s="24">
        <f t="shared" si="68"/>
        <v>0.7</v>
      </c>
      <c r="M881" s="12">
        <f t="shared" si="69"/>
        <v>40</v>
      </c>
    </row>
    <row r="882" spans="1:13">
      <c r="A882" s="12">
        <v>343</v>
      </c>
      <c r="B882" s="12">
        <v>12</v>
      </c>
      <c r="C882" s="19" t="s">
        <v>22</v>
      </c>
      <c r="D882" s="12">
        <v>14</v>
      </c>
      <c r="E882" s="12">
        <v>23</v>
      </c>
      <c r="F882" s="12">
        <v>3</v>
      </c>
      <c r="G882" s="12">
        <v>43</v>
      </c>
      <c r="H882" s="25" t="s">
        <v>6</v>
      </c>
      <c r="I882" s="12">
        <f t="shared" si="65"/>
        <v>27</v>
      </c>
      <c r="J882" s="12">
        <f t="shared" si="66"/>
        <v>69</v>
      </c>
      <c r="K882" s="24">
        <f t="shared" si="67"/>
        <v>0.60869565217391308</v>
      </c>
      <c r="L882" s="24">
        <f t="shared" si="68"/>
        <v>0.6428571428571429</v>
      </c>
      <c r="M882" s="12">
        <f t="shared" si="69"/>
        <v>42</v>
      </c>
    </row>
    <row r="883" spans="1:13">
      <c r="A883" s="12">
        <v>344</v>
      </c>
      <c r="B883" s="12">
        <v>15</v>
      </c>
      <c r="C883" s="19" t="s">
        <v>17</v>
      </c>
      <c r="D883" s="12">
        <v>21</v>
      </c>
      <c r="E883" s="12">
        <v>35</v>
      </c>
      <c r="F883" s="12">
        <v>1</v>
      </c>
      <c r="G883" s="12">
        <v>11</v>
      </c>
      <c r="H883" s="25" t="s">
        <v>8</v>
      </c>
      <c r="I883" s="12">
        <f t="shared" si="65"/>
        <v>14</v>
      </c>
      <c r="J883" s="12">
        <f t="shared" si="66"/>
        <v>35</v>
      </c>
      <c r="K883" s="24">
        <f t="shared" si="67"/>
        <v>0.6</v>
      </c>
      <c r="L883" s="24">
        <f t="shared" si="68"/>
        <v>0.66666666666666663</v>
      </c>
      <c r="M883" s="12">
        <f t="shared" si="69"/>
        <v>21</v>
      </c>
    </row>
    <row r="884" spans="1:13">
      <c r="A884" s="12">
        <v>344</v>
      </c>
      <c r="B884" s="12">
        <v>15</v>
      </c>
      <c r="C884" s="19" t="s">
        <v>9</v>
      </c>
      <c r="D884" s="12">
        <v>19</v>
      </c>
      <c r="E884" s="12">
        <v>31</v>
      </c>
      <c r="F884" s="12">
        <v>2</v>
      </c>
      <c r="G884" s="12">
        <v>28</v>
      </c>
      <c r="H884" s="25" t="s">
        <v>8</v>
      </c>
      <c r="I884" s="12">
        <f t="shared" si="65"/>
        <v>24</v>
      </c>
      <c r="J884" s="12">
        <f t="shared" si="66"/>
        <v>62</v>
      </c>
      <c r="K884" s="24">
        <f t="shared" si="67"/>
        <v>0.61290322580645162</v>
      </c>
      <c r="L884" s="24">
        <f t="shared" si="68"/>
        <v>0.63157894736842102</v>
      </c>
      <c r="M884" s="12">
        <f t="shared" si="69"/>
        <v>38</v>
      </c>
    </row>
    <row r="885" spans="1:13">
      <c r="A885" s="12">
        <v>344</v>
      </c>
      <c r="B885" s="12">
        <v>15</v>
      </c>
      <c r="C885" s="19" t="s">
        <v>18</v>
      </c>
      <c r="D885" s="12">
        <v>19</v>
      </c>
      <c r="E885" s="12">
        <v>32</v>
      </c>
      <c r="F885" s="12">
        <v>2</v>
      </c>
      <c r="G885" s="12">
        <v>19</v>
      </c>
      <c r="H885" s="25" t="s">
        <v>8</v>
      </c>
      <c r="I885" s="12">
        <f t="shared" si="65"/>
        <v>26</v>
      </c>
      <c r="J885" s="12">
        <f t="shared" si="66"/>
        <v>64</v>
      </c>
      <c r="K885" s="24">
        <f t="shared" si="67"/>
        <v>0.59375</v>
      </c>
      <c r="L885" s="24">
        <f t="shared" si="68"/>
        <v>0.68421052631578949</v>
      </c>
      <c r="M885" s="12">
        <f t="shared" si="69"/>
        <v>38</v>
      </c>
    </row>
    <row r="886" spans="1:13">
      <c r="A886" s="12">
        <v>344</v>
      </c>
      <c r="B886" s="12">
        <v>15</v>
      </c>
      <c r="C886" s="19" t="s">
        <v>19</v>
      </c>
      <c r="D886" s="12">
        <v>13</v>
      </c>
      <c r="E886" s="12">
        <v>22</v>
      </c>
      <c r="F886" s="12">
        <v>1</v>
      </c>
      <c r="G886" s="12">
        <v>28</v>
      </c>
      <c r="H886" s="25" t="s">
        <v>6</v>
      </c>
      <c r="I886" s="12">
        <f t="shared" si="65"/>
        <v>9</v>
      </c>
      <c r="J886" s="12">
        <f t="shared" si="66"/>
        <v>22</v>
      </c>
      <c r="K886" s="24">
        <f t="shared" si="67"/>
        <v>0.59090909090909094</v>
      </c>
      <c r="L886" s="24">
        <f t="shared" si="68"/>
        <v>0.69230769230769229</v>
      </c>
      <c r="M886" s="12">
        <f t="shared" si="69"/>
        <v>13</v>
      </c>
    </row>
    <row r="887" spans="1:13">
      <c r="A887" s="12">
        <v>345</v>
      </c>
      <c r="B887" s="12">
        <v>16</v>
      </c>
      <c r="C887" s="19" t="s">
        <v>16</v>
      </c>
      <c r="D887" s="12">
        <v>11</v>
      </c>
      <c r="E887" s="12">
        <v>19</v>
      </c>
      <c r="F887" s="12">
        <v>2</v>
      </c>
      <c r="G887" s="12">
        <v>18</v>
      </c>
      <c r="H887" s="25" t="s">
        <v>6</v>
      </c>
      <c r="I887" s="12">
        <f t="shared" si="65"/>
        <v>16</v>
      </c>
      <c r="J887" s="12">
        <f t="shared" si="66"/>
        <v>38</v>
      </c>
      <c r="K887" s="24">
        <f t="shared" si="67"/>
        <v>0.57894736842105265</v>
      </c>
      <c r="L887" s="24">
        <f t="shared" si="68"/>
        <v>0.72727272727272729</v>
      </c>
      <c r="M887" s="12">
        <f t="shared" si="69"/>
        <v>22</v>
      </c>
    </row>
    <row r="888" spans="1:13">
      <c r="A888" s="12">
        <v>346</v>
      </c>
      <c r="B888" s="12">
        <v>1</v>
      </c>
      <c r="C888" s="19" t="s">
        <v>12</v>
      </c>
      <c r="D888" s="12">
        <v>22</v>
      </c>
      <c r="E888" s="12">
        <v>36</v>
      </c>
      <c r="F888" s="12">
        <v>2</v>
      </c>
      <c r="G888" s="12">
        <v>22</v>
      </c>
      <c r="H888" s="25" t="s">
        <v>8</v>
      </c>
      <c r="I888" s="12">
        <f t="shared" si="65"/>
        <v>28</v>
      </c>
      <c r="J888" s="12">
        <f t="shared" si="66"/>
        <v>72</v>
      </c>
      <c r="K888" s="24">
        <f t="shared" si="67"/>
        <v>0.61111111111111116</v>
      </c>
      <c r="L888" s="24">
        <f t="shared" si="68"/>
        <v>0.63636363636363635</v>
      </c>
      <c r="M888" s="12">
        <f t="shared" si="69"/>
        <v>44</v>
      </c>
    </row>
    <row r="889" spans="1:13">
      <c r="A889" s="12">
        <v>347</v>
      </c>
      <c r="B889" s="12">
        <v>7</v>
      </c>
      <c r="C889" s="19" t="s">
        <v>17</v>
      </c>
      <c r="D889" s="12">
        <v>21</v>
      </c>
      <c r="E889" s="12">
        <v>35</v>
      </c>
      <c r="F889" s="12">
        <v>2</v>
      </c>
      <c r="G889" s="12">
        <v>44</v>
      </c>
      <c r="H889" s="25" t="s">
        <v>6</v>
      </c>
      <c r="I889" s="12">
        <f t="shared" si="65"/>
        <v>28</v>
      </c>
      <c r="J889" s="12">
        <f t="shared" si="66"/>
        <v>70</v>
      </c>
      <c r="K889" s="24">
        <f t="shared" si="67"/>
        <v>0.6</v>
      </c>
      <c r="L889" s="24">
        <f t="shared" si="68"/>
        <v>0.66666666666666663</v>
      </c>
      <c r="M889" s="12">
        <f t="shared" si="69"/>
        <v>42</v>
      </c>
    </row>
    <row r="890" spans="1:13">
      <c r="A890" s="12">
        <v>348</v>
      </c>
      <c r="B890" s="12">
        <v>16</v>
      </c>
      <c r="C890" s="19" t="s">
        <v>25</v>
      </c>
      <c r="D890" s="12">
        <v>15</v>
      </c>
      <c r="E890" s="12">
        <v>26</v>
      </c>
      <c r="F890" s="12">
        <v>1</v>
      </c>
      <c r="G890" s="12">
        <v>31</v>
      </c>
      <c r="H890" s="25" t="s">
        <v>8</v>
      </c>
      <c r="I890" s="12">
        <f t="shared" si="65"/>
        <v>11</v>
      </c>
      <c r="J890" s="12">
        <f t="shared" si="66"/>
        <v>26</v>
      </c>
      <c r="K890" s="24">
        <f t="shared" si="67"/>
        <v>0.57692307692307687</v>
      </c>
      <c r="L890" s="24">
        <f t="shared" si="68"/>
        <v>0.73333333333333328</v>
      </c>
      <c r="M890" s="12">
        <f t="shared" si="69"/>
        <v>15</v>
      </c>
    </row>
    <row r="891" spans="1:13">
      <c r="A891" s="12">
        <v>348</v>
      </c>
      <c r="B891" s="12">
        <v>16</v>
      </c>
      <c r="C891" s="19" t="s">
        <v>21</v>
      </c>
      <c r="D891" s="12">
        <v>12</v>
      </c>
      <c r="E891" s="12">
        <v>20</v>
      </c>
      <c r="F891" s="12">
        <v>3</v>
      </c>
      <c r="G891" s="12">
        <v>57</v>
      </c>
      <c r="H891" s="25" t="s">
        <v>6</v>
      </c>
      <c r="I891" s="12">
        <f t="shared" si="65"/>
        <v>24</v>
      </c>
      <c r="J891" s="12">
        <f t="shared" si="66"/>
        <v>60</v>
      </c>
      <c r="K891" s="24">
        <f t="shared" si="67"/>
        <v>0.6</v>
      </c>
      <c r="L891" s="24">
        <f t="shared" si="68"/>
        <v>0.66666666666666663</v>
      </c>
      <c r="M891" s="12">
        <f t="shared" si="69"/>
        <v>36</v>
      </c>
    </row>
    <row r="892" spans="1:13">
      <c r="A892" s="12">
        <v>349</v>
      </c>
      <c r="B892" s="12">
        <v>13</v>
      </c>
      <c r="C892" s="19" t="s">
        <v>7</v>
      </c>
      <c r="D892" s="12">
        <v>18</v>
      </c>
      <c r="E892" s="12">
        <v>30</v>
      </c>
      <c r="F892" s="12">
        <v>2</v>
      </c>
      <c r="G892" s="12">
        <v>25</v>
      </c>
      <c r="H892" s="25" t="s">
        <v>8</v>
      </c>
      <c r="I892" s="12">
        <f t="shared" si="65"/>
        <v>24</v>
      </c>
      <c r="J892" s="12">
        <f t="shared" si="66"/>
        <v>60</v>
      </c>
      <c r="K892" s="24">
        <f t="shared" si="67"/>
        <v>0.6</v>
      </c>
      <c r="L892" s="24">
        <f t="shared" si="68"/>
        <v>0.66666666666666663</v>
      </c>
      <c r="M892" s="12">
        <f t="shared" si="69"/>
        <v>36</v>
      </c>
    </row>
    <row r="893" spans="1:13">
      <c r="A893" s="12">
        <v>349</v>
      </c>
      <c r="B893" s="12">
        <v>13</v>
      </c>
      <c r="C893" s="19" t="s">
        <v>16</v>
      </c>
      <c r="D893" s="12">
        <v>11</v>
      </c>
      <c r="E893" s="12">
        <v>19</v>
      </c>
      <c r="F893" s="12">
        <v>3</v>
      </c>
      <c r="G893" s="12">
        <v>7</v>
      </c>
      <c r="H893" s="25" t="s">
        <v>6</v>
      </c>
      <c r="I893" s="12">
        <f t="shared" si="65"/>
        <v>24</v>
      </c>
      <c r="J893" s="12">
        <f t="shared" si="66"/>
        <v>57</v>
      </c>
      <c r="K893" s="24">
        <f t="shared" si="67"/>
        <v>0.57894736842105265</v>
      </c>
      <c r="L893" s="24">
        <f t="shared" si="68"/>
        <v>0.72727272727272729</v>
      </c>
      <c r="M893" s="12">
        <f t="shared" si="69"/>
        <v>33</v>
      </c>
    </row>
    <row r="894" spans="1:13">
      <c r="A894" s="12">
        <v>349</v>
      </c>
      <c r="B894" s="12">
        <v>13</v>
      </c>
      <c r="C894" s="19" t="s">
        <v>17</v>
      </c>
      <c r="D894" s="12">
        <v>21</v>
      </c>
      <c r="E894" s="12">
        <v>35</v>
      </c>
      <c r="F894" s="12">
        <v>1</v>
      </c>
      <c r="G894" s="12">
        <v>53</v>
      </c>
      <c r="H894" s="25" t="s">
        <v>6</v>
      </c>
      <c r="I894" s="12">
        <f t="shared" si="65"/>
        <v>14</v>
      </c>
      <c r="J894" s="12">
        <f t="shared" si="66"/>
        <v>35</v>
      </c>
      <c r="K894" s="24">
        <f t="shared" si="67"/>
        <v>0.6</v>
      </c>
      <c r="L894" s="24">
        <f t="shared" si="68"/>
        <v>0.66666666666666663</v>
      </c>
      <c r="M894" s="12">
        <f t="shared" si="69"/>
        <v>21</v>
      </c>
    </row>
    <row r="895" spans="1:13">
      <c r="A895" s="12">
        <v>350</v>
      </c>
      <c r="B895" s="12">
        <v>2</v>
      </c>
      <c r="C895" s="19" t="s">
        <v>9</v>
      </c>
      <c r="D895" s="12">
        <v>19</v>
      </c>
      <c r="E895" s="12">
        <v>31</v>
      </c>
      <c r="F895" s="12">
        <v>2</v>
      </c>
      <c r="G895" s="12">
        <v>52</v>
      </c>
      <c r="H895" s="25" t="s">
        <v>8</v>
      </c>
      <c r="I895" s="12">
        <f t="shared" si="65"/>
        <v>24</v>
      </c>
      <c r="J895" s="12">
        <f t="shared" si="66"/>
        <v>62</v>
      </c>
      <c r="K895" s="24">
        <f t="shared" si="67"/>
        <v>0.61290322580645162</v>
      </c>
      <c r="L895" s="24">
        <f t="shared" si="68"/>
        <v>0.63157894736842102</v>
      </c>
      <c r="M895" s="12">
        <f t="shared" si="69"/>
        <v>38</v>
      </c>
    </row>
    <row r="896" spans="1:13">
      <c r="A896" s="12">
        <v>350</v>
      </c>
      <c r="B896" s="12">
        <v>2</v>
      </c>
      <c r="C896" s="19" t="s">
        <v>10</v>
      </c>
      <c r="D896" s="12">
        <v>16</v>
      </c>
      <c r="E896" s="12">
        <v>27</v>
      </c>
      <c r="F896" s="12">
        <v>3</v>
      </c>
      <c r="G896" s="12">
        <v>57</v>
      </c>
      <c r="H896" s="25" t="s">
        <v>8</v>
      </c>
      <c r="I896" s="12">
        <f t="shared" si="65"/>
        <v>33</v>
      </c>
      <c r="J896" s="12">
        <f t="shared" si="66"/>
        <v>81</v>
      </c>
      <c r="K896" s="24">
        <f t="shared" si="67"/>
        <v>0.59259259259259256</v>
      </c>
      <c r="L896" s="24">
        <f t="shared" si="68"/>
        <v>0.6875</v>
      </c>
      <c r="M896" s="12">
        <f t="shared" si="69"/>
        <v>48</v>
      </c>
    </row>
    <row r="897" spans="1:13">
      <c r="A897" s="12">
        <v>351</v>
      </c>
      <c r="B897" s="12">
        <v>1</v>
      </c>
      <c r="C897" s="19" t="s">
        <v>18</v>
      </c>
      <c r="D897" s="12">
        <v>19</v>
      </c>
      <c r="E897" s="12">
        <v>32</v>
      </c>
      <c r="F897" s="12">
        <v>3</v>
      </c>
      <c r="G897" s="12">
        <v>18</v>
      </c>
      <c r="H897" s="25" t="s">
        <v>8</v>
      </c>
      <c r="I897" s="12">
        <f t="shared" si="65"/>
        <v>39</v>
      </c>
      <c r="J897" s="12">
        <f t="shared" si="66"/>
        <v>96</v>
      </c>
      <c r="K897" s="24">
        <f t="shared" si="67"/>
        <v>0.59375</v>
      </c>
      <c r="L897" s="24">
        <f t="shared" si="68"/>
        <v>0.68421052631578949</v>
      </c>
      <c r="M897" s="12">
        <f t="shared" si="69"/>
        <v>57</v>
      </c>
    </row>
    <row r="898" spans="1:13">
      <c r="A898" s="12">
        <v>351</v>
      </c>
      <c r="B898" s="12">
        <v>1</v>
      </c>
      <c r="C898" s="19" t="s">
        <v>17</v>
      </c>
      <c r="D898" s="12">
        <v>21</v>
      </c>
      <c r="E898" s="12">
        <v>35</v>
      </c>
      <c r="F898" s="12">
        <v>3</v>
      </c>
      <c r="G898" s="12">
        <v>7</v>
      </c>
      <c r="H898" s="25" t="s">
        <v>8</v>
      </c>
      <c r="I898" s="12">
        <f t="shared" si="65"/>
        <v>42</v>
      </c>
      <c r="J898" s="12">
        <f t="shared" si="66"/>
        <v>105</v>
      </c>
      <c r="K898" s="24">
        <f t="shared" si="67"/>
        <v>0.6</v>
      </c>
      <c r="L898" s="24">
        <f t="shared" si="68"/>
        <v>0.66666666666666663</v>
      </c>
      <c r="M898" s="12">
        <f t="shared" si="69"/>
        <v>63</v>
      </c>
    </row>
    <row r="899" spans="1:13">
      <c r="A899" s="12">
        <v>352</v>
      </c>
      <c r="B899" s="12">
        <v>1</v>
      </c>
      <c r="C899" s="19" t="s">
        <v>14</v>
      </c>
      <c r="D899" s="12">
        <v>20</v>
      </c>
      <c r="E899" s="12">
        <v>33</v>
      </c>
      <c r="F899" s="12">
        <v>3</v>
      </c>
      <c r="G899" s="12">
        <v>7</v>
      </c>
      <c r="H899" s="25" t="s">
        <v>8</v>
      </c>
      <c r="I899" s="12">
        <f t="shared" ref="I899:I962" si="70">(E899-D899)*F899</f>
        <v>39</v>
      </c>
      <c r="J899" s="12">
        <f t="shared" ref="J899:J962" si="71">F899*E899</f>
        <v>99</v>
      </c>
      <c r="K899" s="24">
        <f t="shared" ref="K899:K962" si="72">(J899-I899)/J899</f>
        <v>0.60606060606060608</v>
      </c>
      <c r="L899" s="24">
        <f t="shared" ref="L899:L962" si="73">I899/((D899*F899))</f>
        <v>0.65</v>
      </c>
      <c r="M899" s="12">
        <f t="shared" ref="M899:M962" si="74">D899*F899</f>
        <v>60</v>
      </c>
    </row>
    <row r="900" spans="1:13">
      <c r="A900" s="12">
        <v>353</v>
      </c>
      <c r="B900" s="12">
        <v>7</v>
      </c>
      <c r="C900" s="19" t="s">
        <v>19</v>
      </c>
      <c r="D900" s="12">
        <v>13</v>
      </c>
      <c r="E900" s="12">
        <v>22</v>
      </c>
      <c r="F900" s="12">
        <v>2</v>
      </c>
      <c r="G900" s="12">
        <v>50</v>
      </c>
      <c r="H900" s="25" t="s">
        <v>8</v>
      </c>
      <c r="I900" s="12">
        <f t="shared" si="70"/>
        <v>18</v>
      </c>
      <c r="J900" s="12">
        <f t="shared" si="71"/>
        <v>44</v>
      </c>
      <c r="K900" s="24">
        <f t="shared" si="72"/>
        <v>0.59090909090909094</v>
      </c>
      <c r="L900" s="24">
        <f t="shared" si="73"/>
        <v>0.69230769230769229</v>
      </c>
      <c r="M900" s="12">
        <f t="shared" si="74"/>
        <v>26</v>
      </c>
    </row>
    <row r="901" spans="1:13">
      <c r="A901" s="12">
        <v>353</v>
      </c>
      <c r="B901" s="12">
        <v>7</v>
      </c>
      <c r="C901" s="19" t="s">
        <v>7</v>
      </c>
      <c r="D901" s="12">
        <v>18</v>
      </c>
      <c r="E901" s="12">
        <v>30</v>
      </c>
      <c r="F901" s="12">
        <v>1</v>
      </c>
      <c r="G901" s="12">
        <v>16</v>
      </c>
      <c r="H901" s="25" t="s">
        <v>6</v>
      </c>
      <c r="I901" s="12">
        <f t="shared" si="70"/>
        <v>12</v>
      </c>
      <c r="J901" s="12">
        <f t="shared" si="71"/>
        <v>30</v>
      </c>
      <c r="K901" s="24">
        <f t="shared" si="72"/>
        <v>0.6</v>
      </c>
      <c r="L901" s="24">
        <f t="shared" si="73"/>
        <v>0.66666666666666663</v>
      </c>
      <c r="M901" s="12">
        <f t="shared" si="74"/>
        <v>18</v>
      </c>
    </row>
    <row r="902" spans="1:13">
      <c r="A902" s="12">
        <v>353</v>
      </c>
      <c r="B902" s="12">
        <v>7</v>
      </c>
      <c r="C902" s="19" t="s">
        <v>17</v>
      </c>
      <c r="D902" s="12">
        <v>21</v>
      </c>
      <c r="E902" s="12">
        <v>35</v>
      </c>
      <c r="F902" s="12">
        <v>2</v>
      </c>
      <c r="G902" s="12">
        <v>37</v>
      </c>
      <c r="H902" s="25" t="s">
        <v>6</v>
      </c>
      <c r="I902" s="12">
        <f t="shared" si="70"/>
        <v>28</v>
      </c>
      <c r="J902" s="12">
        <f t="shared" si="71"/>
        <v>70</v>
      </c>
      <c r="K902" s="24">
        <f t="shared" si="72"/>
        <v>0.6</v>
      </c>
      <c r="L902" s="24">
        <f t="shared" si="73"/>
        <v>0.66666666666666663</v>
      </c>
      <c r="M902" s="12">
        <f t="shared" si="74"/>
        <v>42</v>
      </c>
    </row>
    <row r="903" spans="1:13">
      <c r="A903" s="12">
        <v>353</v>
      </c>
      <c r="B903" s="12">
        <v>7</v>
      </c>
      <c r="C903" s="19" t="s">
        <v>20</v>
      </c>
      <c r="D903" s="12">
        <v>20</v>
      </c>
      <c r="E903" s="12">
        <v>34</v>
      </c>
      <c r="F903" s="12">
        <v>2</v>
      </c>
      <c r="G903" s="12">
        <v>25</v>
      </c>
      <c r="H903" s="25" t="s">
        <v>8</v>
      </c>
      <c r="I903" s="12">
        <f t="shared" si="70"/>
        <v>28</v>
      </c>
      <c r="J903" s="12">
        <f t="shared" si="71"/>
        <v>68</v>
      </c>
      <c r="K903" s="24">
        <f t="shared" si="72"/>
        <v>0.58823529411764708</v>
      </c>
      <c r="L903" s="24">
        <f t="shared" si="73"/>
        <v>0.7</v>
      </c>
      <c r="M903" s="12">
        <f t="shared" si="74"/>
        <v>40</v>
      </c>
    </row>
    <row r="904" spans="1:13">
      <c r="A904" s="12">
        <v>354</v>
      </c>
      <c r="B904" s="12">
        <v>12</v>
      </c>
      <c r="C904" s="19" t="s">
        <v>16</v>
      </c>
      <c r="D904" s="12">
        <v>11</v>
      </c>
      <c r="E904" s="12">
        <v>19</v>
      </c>
      <c r="F904" s="12">
        <v>3</v>
      </c>
      <c r="G904" s="12">
        <v>32</v>
      </c>
      <c r="H904" s="25" t="s">
        <v>8</v>
      </c>
      <c r="I904" s="12">
        <f t="shared" si="70"/>
        <v>24</v>
      </c>
      <c r="J904" s="12">
        <f t="shared" si="71"/>
        <v>57</v>
      </c>
      <c r="K904" s="24">
        <f t="shared" si="72"/>
        <v>0.57894736842105265</v>
      </c>
      <c r="L904" s="24">
        <f t="shared" si="73"/>
        <v>0.72727272727272729</v>
      </c>
      <c r="M904" s="12">
        <f t="shared" si="74"/>
        <v>33</v>
      </c>
    </row>
    <row r="905" spans="1:13">
      <c r="A905" s="12">
        <v>354</v>
      </c>
      <c r="B905" s="12">
        <v>12</v>
      </c>
      <c r="C905" s="19" t="s">
        <v>18</v>
      </c>
      <c r="D905" s="12">
        <v>19</v>
      </c>
      <c r="E905" s="12">
        <v>32</v>
      </c>
      <c r="F905" s="12">
        <v>2</v>
      </c>
      <c r="G905" s="12">
        <v>49</v>
      </c>
      <c r="H905" s="25" t="s">
        <v>8</v>
      </c>
      <c r="I905" s="12">
        <f t="shared" si="70"/>
        <v>26</v>
      </c>
      <c r="J905" s="12">
        <f t="shared" si="71"/>
        <v>64</v>
      </c>
      <c r="K905" s="24">
        <f t="shared" si="72"/>
        <v>0.59375</v>
      </c>
      <c r="L905" s="24">
        <f t="shared" si="73"/>
        <v>0.68421052631578949</v>
      </c>
      <c r="M905" s="12">
        <f t="shared" si="74"/>
        <v>38</v>
      </c>
    </row>
    <row r="906" spans="1:13">
      <c r="A906" s="12">
        <v>354</v>
      </c>
      <c r="B906" s="12">
        <v>12</v>
      </c>
      <c r="C906" s="19" t="s">
        <v>24</v>
      </c>
      <c r="D906" s="12">
        <v>10</v>
      </c>
      <c r="E906" s="12">
        <v>18</v>
      </c>
      <c r="F906" s="12">
        <v>2</v>
      </c>
      <c r="G906" s="12">
        <v>7</v>
      </c>
      <c r="H906" s="25" t="s">
        <v>8</v>
      </c>
      <c r="I906" s="12">
        <f t="shared" si="70"/>
        <v>16</v>
      </c>
      <c r="J906" s="12">
        <f t="shared" si="71"/>
        <v>36</v>
      </c>
      <c r="K906" s="24">
        <f t="shared" si="72"/>
        <v>0.55555555555555558</v>
      </c>
      <c r="L906" s="24">
        <f t="shared" si="73"/>
        <v>0.8</v>
      </c>
      <c r="M906" s="12">
        <f t="shared" si="74"/>
        <v>20</v>
      </c>
    </row>
    <row r="907" spans="1:13">
      <c r="A907" s="12">
        <v>354</v>
      </c>
      <c r="B907" s="12">
        <v>12</v>
      </c>
      <c r="C907" s="19" t="s">
        <v>5</v>
      </c>
      <c r="D907" s="12">
        <v>14</v>
      </c>
      <c r="E907" s="12">
        <v>24</v>
      </c>
      <c r="F907" s="12">
        <v>1</v>
      </c>
      <c r="G907" s="12">
        <v>49</v>
      </c>
      <c r="H907" s="25" t="s">
        <v>8</v>
      </c>
      <c r="I907" s="12">
        <f t="shared" si="70"/>
        <v>10</v>
      </c>
      <c r="J907" s="12">
        <f t="shared" si="71"/>
        <v>24</v>
      </c>
      <c r="K907" s="24">
        <f t="shared" si="72"/>
        <v>0.58333333333333337</v>
      </c>
      <c r="L907" s="24">
        <f t="shared" si="73"/>
        <v>0.7142857142857143</v>
      </c>
      <c r="M907" s="12">
        <f t="shared" si="74"/>
        <v>14</v>
      </c>
    </row>
    <row r="908" spans="1:13">
      <c r="A908" s="12">
        <v>355</v>
      </c>
      <c r="B908" s="12">
        <v>4</v>
      </c>
      <c r="C908" s="19" t="s">
        <v>25</v>
      </c>
      <c r="D908" s="12">
        <v>15</v>
      </c>
      <c r="E908" s="12">
        <v>26</v>
      </c>
      <c r="F908" s="12">
        <v>1</v>
      </c>
      <c r="G908" s="12">
        <v>7</v>
      </c>
      <c r="H908" s="25" t="s">
        <v>8</v>
      </c>
      <c r="I908" s="12">
        <f t="shared" si="70"/>
        <v>11</v>
      </c>
      <c r="J908" s="12">
        <f t="shared" si="71"/>
        <v>26</v>
      </c>
      <c r="K908" s="24">
        <f t="shared" si="72"/>
        <v>0.57692307692307687</v>
      </c>
      <c r="L908" s="24">
        <f t="shared" si="73"/>
        <v>0.73333333333333328</v>
      </c>
      <c r="M908" s="12">
        <f t="shared" si="74"/>
        <v>15</v>
      </c>
    </row>
    <row r="909" spans="1:13">
      <c r="A909" s="12">
        <v>356</v>
      </c>
      <c r="B909" s="12">
        <v>1</v>
      </c>
      <c r="C909" s="19" t="s">
        <v>24</v>
      </c>
      <c r="D909" s="12">
        <v>10</v>
      </c>
      <c r="E909" s="12">
        <v>18</v>
      </c>
      <c r="F909" s="12">
        <v>2</v>
      </c>
      <c r="G909" s="12">
        <v>7</v>
      </c>
      <c r="H909" s="25" t="s">
        <v>6</v>
      </c>
      <c r="I909" s="12">
        <f t="shared" si="70"/>
        <v>16</v>
      </c>
      <c r="J909" s="12">
        <f t="shared" si="71"/>
        <v>36</v>
      </c>
      <c r="K909" s="24">
        <f t="shared" si="72"/>
        <v>0.55555555555555558</v>
      </c>
      <c r="L909" s="24">
        <f t="shared" si="73"/>
        <v>0.8</v>
      </c>
      <c r="M909" s="12">
        <f t="shared" si="74"/>
        <v>20</v>
      </c>
    </row>
    <row r="910" spans="1:13">
      <c r="A910" s="12">
        <v>357</v>
      </c>
      <c r="B910" s="12">
        <v>17</v>
      </c>
      <c r="C910" s="19" t="s">
        <v>26</v>
      </c>
      <c r="D910" s="12">
        <v>15</v>
      </c>
      <c r="E910" s="12">
        <v>25</v>
      </c>
      <c r="F910" s="12">
        <v>1</v>
      </c>
      <c r="G910" s="12">
        <v>12</v>
      </c>
      <c r="H910" s="25" t="s">
        <v>6</v>
      </c>
      <c r="I910" s="12">
        <f t="shared" si="70"/>
        <v>10</v>
      </c>
      <c r="J910" s="12">
        <f t="shared" si="71"/>
        <v>25</v>
      </c>
      <c r="K910" s="24">
        <f t="shared" si="72"/>
        <v>0.6</v>
      </c>
      <c r="L910" s="24">
        <f t="shared" si="73"/>
        <v>0.66666666666666663</v>
      </c>
      <c r="M910" s="12">
        <f t="shared" si="74"/>
        <v>15</v>
      </c>
    </row>
    <row r="911" spans="1:13">
      <c r="A911" s="12">
        <v>357</v>
      </c>
      <c r="B911" s="12">
        <v>17</v>
      </c>
      <c r="C911" s="19" t="s">
        <v>21</v>
      </c>
      <c r="D911" s="12">
        <v>12</v>
      </c>
      <c r="E911" s="12">
        <v>20</v>
      </c>
      <c r="F911" s="12">
        <v>2</v>
      </c>
      <c r="G911" s="12">
        <v>5</v>
      </c>
      <c r="H911" s="25" t="s">
        <v>8</v>
      </c>
      <c r="I911" s="12">
        <f t="shared" si="70"/>
        <v>16</v>
      </c>
      <c r="J911" s="12">
        <f t="shared" si="71"/>
        <v>40</v>
      </c>
      <c r="K911" s="24">
        <f t="shared" si="72"/>
        <v>0.6</v>
      </c>
      <c r="L911" s="24">
        <f t="shared" si="73"/>
        <v>0.66666666666666663</v>
      </c>
      <c r="M911" s="12">
        <f t="shared" si="74"/>
        <v>24</v>
      </c>
    </row>
    <row r="912" spans="1:13">
      <c r="A912" s="12">
        <v>357</v>
      </c>
      <c r="B912" s="12">
        <v>17</v>
      </c>
      <c r="C912" s="19" t="s">
        <v>10</v>
      </c>
      <c r="D912" s="12">
        <v>16</v>
      </c>
      <c r="E912" s="12">
        <v>27</v>
      </c>
      <c r="F912" s="12">
        <v>3</v>
      </c>
      <c r="G912" s="12">
        <v>31</v>
      </c>
      <c r="H912" s="25" t="s">
        <v>8</v>
      </c>
      <c r="I912" s="12">
        <f t="shared" si="70"/>
        <v>33</v>
      </c>
      <c r="J912" s="12">
        <f t="shared" si="71"/>
        <v>81</v>
      </c>
      <c r="K912" s="24">
        <f t="shared" si="72"/>
        <v>0.59259259259259256</v>
      </c>
      <c r="L912" s="24">
        <f t="shared" si="73"/>
        <v>0.6875</v>
      </c>
      <c r="M912" s="12">
        <f t="shared" si="74"/>
        <v>48</v>
      </c>
    </row>
    <row r="913" spans="1:13">
      <c r="A913" s="12">
        <v>357</v>
      </c>
      <c r="B913" s="12">
        <v>17</v>
      </c>
      <c r="C913" s="19" t="s">
        <v>19</v>
      </c>
      <c r="D913" s="12">
        <v>13</v>
      </c>
      <c r="E913" s="12">
        <v>22</v>
      </c>
      <c r="F913" s="12">
        <v>1</v>
      </c>
      <c r="G913" s="12">
        <v>48</v>
      </c>
      <c r="H913" s="25" t="s">
        <v>6</v>
      </c>
      <c r="I913" s="12">
        <f t="shared" si="70"/>
        <v>9</v>
      </c>
      <c r="J913" s="12">
        <f t="shared" si="71"/>
        <v>22</v>
      </c>
      <c r="K913" s="24">
        <f t="shared" si="72"/>
        <v>0.59090909090909094</v>
      </c>
      <c r="L913" s="24">
        <f t="shared" si="73"/>
        <v>0.69230769230769229</v>
      </c>
      <c r="M913" s="12">
        <f t="shared" si="74"/>
        <v>13</v>
      </c>
    </row>
    <row r="914" spans="1:13">
      <c r="A914" s="12">
        <v>358</v>
      </c>
      <c r="B914" s="12">
        <v>13</v>
      </c>
      <c r="C914" s="19" t="s">
        <v>25</v>
      </c>
      <c r="D914" s="12">
        <v>15</v>
      </c>
      <c r="E914" s="12">
        <v>26</v>
      </c>
      <c r="F914" s="12">
        <v>2</v>
      </c>
      <c r="G914" s="12">
        <v>50</v>
      </c>
      <c r="H914" s="25" t="s">
        <v>6</v>
      </c>
      <c r="I914" s="12">
        <f t="shared" si="70"/>
        <v>22</v>
      </c>
      <c r="J914" s="12">
        <f t="shared" si="71"/>
        <v>52</v>
      </c>
      <c r="K914" s="24">
        <f t="shared" si="72"/>
        <v>0.57692307692307687</v>
      </c>
      <c r="L914" s="24">
        <f t="shared" si="73"/>
        <v>0.73333333333333328</v>
      </c>
      <c r="M914" s="12">
        <f t="shared" si="74"/>
        <v>30</v>
      </c>
    </row>
    <row r="915" spans="1:13">
      <c r="A915" s="12">
        <v>358</v>
      </c>
      <c r="B915" s="12">
        <v>13</v>
      </c>
      <c r="C915" s="19" t="s">
        <v>24</v>
      </c>
      <c r="D915" s="12">
        <v>10</v>
      </c>
      <c r="E915" s="12">
        <v>18</v>
      </c>
      <c r="F915" s="12">
        <v>3</v>
      </c>
      <c r="G915" s="12">
        <v>50</v>
      </c>
      <c r="H915" s="25" t="s">
        <v>8</v>
      </c>
      <c r="I915" s="12">
        <f t="shared" si="70"/>
        <v>24</v>
      </c>
      <c r="J915" s="12">
        <f t="shared" si="71"/>
        <v>54</v>
      </c>
      <c r="K915" s="24">
        <f t="shared" si="72"/>
        <v>0.55555555555555558</v>
      </c>
      <c r="L915" s="24">
        <f t="shared" si="73"/>
        <v>0.8</v>
      </c>
      <c r="M915" s="12">
        <f t="shared" si="74"/>
        <v>30</v>
      </c>
    </row>
    <row r="916" spans="1:13">
      <c r="A916" s="12">
        <v>358</v>
      </c>
      <c r="B916" s="12">
        <v>13</v>
      </c>
      <c r="C916" s="19" t="s">
        <v>21</v>
      </c>
      <c r="D916" s="12">
        <v>12</v>
      </c>
      <c r="E916" s="12">
        <v>20</v>
      </c>
      <c r="F916" s="12">
        <v>3</v>
      </c>
      <c r="G916" s="12">
        <v>52</v>
      </c>
      <c r="H916" s="25" t="s">
        <v>6</v>
      </c>
      <c r="I916" s="12">
        <f t="shared" si="70"/>
        <v>24</v>
      </c>
      <c r="J916" s="12">
        <f t="shared" si="71"/>
        <v>60</v>
      </c>
      <c r="K916" s="24">
        <f t="shared" si="72"/>
        <v>0.6</v>
      </c>
      <c r="L916" s="24">
        <f t="shared" si="73"/>
        <v>0.66666666666666663</v>
      </c>
      <c r="M916" s="12">
        <f t="shared" si="74"/>
        <v>36</v>
      </c>
    </row>
    <row r="917" spans="1:13">
      <c r="A917" s="12">
        <v>359</v>
      </c>
      <c r="B917" s="12">
        <v>11</v>
      </c>
      <c r="C917" s="19" t="s">
        <v>19</v>
      </c>
      <c r="D917" s="12">
        <v>13</v>
      </c>
      <c r="E917" s="12">
        <v>22</v>
      </c>
      <c r="F917" s="12">
        <v>1</v>
      </c>
      <c r="G917" s="12">
        <v>26</v>
      </c>
      <c r="H917" s="25" t="s">
        <v>8</v>
      </c>
      <c r="I917" s="12">
        <f t="shared" si="70"/>
        <v>9</v>
      </c>
      <c r="J917" s="12">
        <f t="shared" si="71"/>
        <v>22</v>
      </c>
      <c r="K917" s="24">
        <f t="shared" si="72"/>
        <v>0.59090909090909094</v>
      </c>
      <c r="L917" s="24">
        <f t="shared" si="73"/>
        <v>0.69230769230769229</v>
      </c>
      <c r="M917" s="12">
        <f t="shared" si="74"/>
        <v>13</v>
      </c>
    </row>
    <row r="918" spans="1:13">
      <c r="A918" s="12">
        <v>359</v>
      </c>
      <c r="B918" s="12">
        <v>11</v>
      </c>
      <c r="C918" s="19" t="s">
        <v>15</v>
      </c>
      <c r="D918" s="12">
        <v>16</v>
      </c>
      <c r="E918" s="12">
        <v>28</v>
      </c>
      <c r="F918" s="12">
        <v>3</v>
      </c>
      <c r="G918" s="12">
        <v>57</v>
      </c>
      <c r="H918" s="25" t="s">
        <v>8</v>
      </c>
      <c r="I918" s="12">
        <f t="shared" si="70"/>
        <v>36</v>
      </c>
      <c r="J918" s="12">
        <f t="shared" si="71"/>
        <v>84</v>
      </c>
      <c r="K918" s="24">
        <f t="shared" si="72"/>
        <v>0.5714285714285714</v>
      </c>
      <c r="L918" s="24">
        <f t="shared" si="73"/>
        <v>0.75</v>
      </c>
      <c r="M918" s="12">
        <f t="shared" si="74"/>
        <v>48</v>
      </c>
    </row>
    <row r="919" spans="1:13">
      <c r="A919" s="12">
        <v>359</v>
      </c>
      <c r="B919" s="12">
        <v>11</v>
      </c>
      <c r="C919" s="19" t="s">
        <v>13</v>
      </c>
      <c r="D919" s="12">
        <v>17</v>
      </c>
      <c r="E919" s="12">
        <v>29</v>
      </c>
      <c r="F919" s="12">
        <v>2</v>
      </c>
      <c r="G919" s="12">
        <v>12</v>
      </c>
      <c r="H919" s="25" t="s">
        <v>8</v>
      </c>
      <c r="I919" s="12">
        <f t="shared" si="70"/>
        <v>24</v>
      </c>
      <c r="J919" s="12">
        <f t="shared" si="71"/>
        <v>58</v>
      </c>
      <c r="K919" s="24">
        <f t="shared" si="72"/>
        <v>0.58620689655172409</v>
      </c>
      <c r="L919" s="24">
        <f t="shared" si="73"/>
        <v>0.70588235294117652</v>
      </c>
      <c r="M919" s="12">
        <f t="shared" si="74"/>
        <v>34</v>
      </c>
    </row>
    <row r="920" spans="1:13">
      <c r="A920" s="12">
        <v>359</v>
      </c>
      <c r="B920" s="12">
        <v>11</v>
      </c>
      <c r="C920" s="19" t="s">
        <v>25</v>
      </c>
      <c r="D920" s="12">
        <v>15</v>
      </c>
      <c r="E920" s="12">
        <v>26</v>
      </c>
      <c r="F920" s="12">
        <v>1</v>
      </c>
      <c r="G920" s="12">
        <v>50</v>
      </c>
      <c r="H920" s="25" t="s">
        <v>8</v>
      </c>
      <c r="I920" s="12">
        <f t="shared" si="70"/>
        <v>11</v>
      </c>
      <c r="J920" s="12">
        <f t="shared" si="71"/>
        <v>26</v>
      </c>
      <c r="K920" s="24">
        <f t="shared" si="72"/>
        <v>0.57692307692307687</v>
      </c>
      <c r="L920" s="24">
        <f t="shared" si="73"/>
        <v>0.73333333333333328</v>
      </c>
      <c r="M920" s="12">
        <f t="shared" si="74"/>
        <v>15</v>
      </c>
    </row>
    <row r="921" spans="1:13">
      <c r="A921" s="12">
        <v>360</v>
      </c>
      <c r="B921" s="12">
        <v>16</v>
      </c>
      <c r="C921" s="19" t="s">
        <v>23</v>
      </c>
      <c r="D921" s="12">
        <v>13</v>
      </c>
      <c r="E921" s="12">
        <v>21</v>
      </c>
      <c r="F921" s="12">
        <v>1</v>
      </c>
      <c r="G921" s="12">
        <v>42</v>
      </c>
      <c r="H921" s="25" t="s">
        <v>6</v>
      </c>
      <c r="I921" s="12">
        <f t="shared" si="70"/>
        <v>8</v>
      </c>
      <c r="J921" s="12">
        <f t="shared" si="71"/>
        <v>21</v>
      </c>
      <c r="K921" s="24">
        <f t="shared" si="72"/>
        <v>0.61904761904761907</v>
      </c>
      <c r="L921" s="24">
        <f t="shared" si="73"/>
        <v>0.61538461538461542</v>
      </c>
      <c r="M921" s="12">
        <f t="shared" si="74"/>
        <v>13</v>
      </c>
    </row>
    <row r="922" spans="1:13">
      <c r="A922" s="12">
        <v>360</v>
      </c>
      <c r="B922" s="12">
        <v>16</v>
      </c>
      <c r="C922" s="19" t="s">
        <v>7</v>
      </c>
      <c r="D922" s="12">
        <v>18</v>
      </c>
      <c r="E922" s="12">
        <v>30</v>
      </c>
      <c r="F922" s="12">
        <v>3</v>
      </c>
      <c r="G922" s="12">
        <v>36</v>
      </c>
      <c r="H922" s="25" t="s">
        <v>8</v>
      </c>
      <c r="I922" s="12">
        <f t="shared" si="70"/>
        <v>36</v>
      </c>
      <c r="J922" s="12">
        <f t="shared" si="71"/>
        <v>90</v>
      </c>
      <c r="K922" s="24">
        <f t="shared" si="72"/>
        <v>0.6</v>
      </c>
      <c r="L922" s="24">
        <f t="shared" si="73"/>
        <v>0.66666666666666663</v>
      </c>
      <c r="M922" s="12">
        <f t="shared" si="74"/>
        <v>54</v>
      </c>
    </row>
    <row r="923" spans="1:13">
      <c r="A923" s="12">
        <v>360</v>
      </c>
      <c r="B923" s="12">
        <v>16</v>
      </c>
      <c r="C923" s="19" t="s">
        <v>25</v>
      </c>
      <c r="D923" s="12">
        <v>15</v>
      </c>
      <c r="E923" s="12">
        <v>26</v>
      </c>
      <c r="F923" s="12">
        <v>1</v>
      </c>
      <c r="G923" s="12">
        <v>51</v>
      </c>
      <c r="H923" s="25" t="s">
        <v>8</v>
      </c>
      <c r="I923" s="12">
        <f t="shared" si="70"/>
        <v>11</v>
      </c>
      <c r="J923" s="12">
        <f t="shared" si="71"/>
        <v>26</v>
      </c>
      <c r="K923" s="24">
        <f t="shared" si="72"/>
        <v>0.57692307692307687</v>
      </c>
      <c r="L923" s="24">
        <f t="shared" si="73"/>
        <v>0.73333333333333328</v>
      </c>
      <c r="M923" s="12">
        <f t="shared" si="74"/>
        <v>15</v>
      </c>
    </row>
    <row r="924" spans="1:13">
      <c r="A924" s="12">
        <v>360</v>
      </c>
      <c r="B924" s="12">
        <v>16</v>
      </c>
      <c r="C924" s="19" t="s">
        <v>18</v>
      </c>
      <c r="D924" s="12">
        <v>19</v>
      </c>
      <c r="E924" s="12">
        <v>32</v>
      </c>
      <c r="F924" s="12">
        <v>3</v>
      </c>
      <c r="G924" s="12">
        <v>30</v>
      </c>
      <c r="H924" s="25" t="s">
        <v>8</v>
      </c>
      <c r="I924" s="12">
        <f t="shared" si="70"/>
        <v>39</v>
      </c>
      <c r="J924" s="12">
        <f t="shared" si="71"/>
        <v>96</v>
      </c>
      <c r="K924" s="24">
        <f t="shared" si="72"/>
        <v>0.59375</v>
      </c>
      <c r="L924" s="24">
        <f t="shared" si="73"/>
        <v>0.68421052631578949</v>
      </c>
      <c r="M924" s="12">
        <f t="shared" si="74"/>
        <v>57</v>
      </c>
    </row>
    <row r="925" spans="1:13">
      <c r="A925" s="12">
        <v>361</v>
      </c>
      <c r="B925" s="12">
        <v>16</v>
      </c>
      <c r="C925" s="19" t="s">
        <v>13</v>
      </c>
      <c r="D925" s="12">
        <v>17</v>
      </c>
      <c r="E925" s="12">
        <v>29</v>
      </c>
      <c r="F925" s="12">
        <v>1</v>
      </c>
      <c r="G925" s="12">
        <v>58</v>
      </c>
      <c r="H925" s="25" t="s">
        <v>6</v>
      </c>
      <c r="I925" s="12">
        <f t="shared" si="70"/>
        <v>12</v>
      </c>
      <c r="J925" s="12">
        <f t="shared" si="71"/>
        <v>29</v>
      </c>
      <c r="K925" s="24">
        <f t="shared" si="72"/>
        <v>0.58620689655172409</v>
      </c>
      <c r="L925" s="24">
        <f t="shared" si="73"/>
        <v>0.70588235294117652</v>
      </c>
      <c r="M925" s="12">
        <f t="shared" si="74"/>
        <v>17</v>
      </c>
    </row>
    <row r="926" spans="1:13">
      <c r="A926" s="12">
        <v>361</v>
      </c>
      <c r="B926" s="12">
        <v>16</v>
      </c>
      <c r="C926" s="19" t="s">
        <v>5</v>
      </c>
      <c r="D926" s="12">
        <v>14</v>
      </c>
      <c r="E926" s="12">
        <v>24</v>
      </c>
      <c r="F926" s="12">
        <v>3</v>
      </c>
      <c r="G926" s="12">
        <v>54</v>
      </c>
      <c r="H926" s="25" t="s">
        <v>8</v>
      </c>
      <c r="I926" s="12">
        <f t="shared" si="70"/>
        <v>30</v>
      </c>
      <c r="J926" s="12">
        <f t="shared" si="71"/>
        <v>72</v>
      </c>
      <c r="K926" s="24">
        <f t="shared" si="72"/>
        <v>0.58333333333333337</v>
      </c>
      <c r="L926" s="24">
        <f t="shared" si="73"/>
        <v>0.7142857142857143</v>
      </c>
      <c r="M926" s="12">
        <f t="shared" si="74"/>
        <v>42</v>
      </c>
    </row>
    <row r="927" spans="1:13">
      <c r="A927" s="12">
        <v>362</v>
      </c>
      <c r="B927" s="12">
        <v>15</v>
      </c>
      <c r="C927" s="19" t="s">
        <v>21</v>
      </c>
      <c r="D927" s="12">
        <v>12</v>
      </c>
      <c r="E927" s="12">
        <v>20</v>
      </c>
      <c r="F927" s="12">
        <v>1</v>
      </c>
      <c r="G927" s="12">
        <v>41</v>
      </c>
      <c r="H927" s="25" t="s">
        <v>6</v>
      </c>
      <c r="I927" s="12">
        <f t="shared" si="70"/>
        <v>8</v>
      </c>
      <c r="J927" s="12">
        <f t="shared" si="71"/>
        <v>20</v>
      </c>
      <c r="K927" s="24">
        <f t="shared" si="72"/>
        <v>0.6</v>
      </c>
      <c r="L927" s="24">
        <f t="shared" si="73"/>
        <v>0.66666666666666663</v>
      </c>
      <c r="M927" s="12">
        <f t="shared" si="74"/>
        <v>12</v>
      </c>
    </row>
    <row r="928" spans="1:13">
      <c r="A928" s="12">
        <v>362</v>
      </c>
      <c r="B928" s="12">
        <v>15</v>
      </c>
      <c r="C928" s="19" t="s">
        <v>5</v>
      </c>
      <c r="D928" s="12">
        <v>14</v>
      </c>
      <c r="E928" s="12">
        <v>24</v>
      </c>
      <c r="F928" s="12">
        <v>1</v>
      </c>
      <c r="G928" s="12">
        <v>58</v>
      </c>
      <c r="H928" s="25" t="s">
        <v>6</v>
      </c>
      <c r="I928" s="12">
        <f t="shared" si="70"/>
        <v>10</v>
      </c>
      <c r="J928" s="12">
        <f t="shared" si="71"/>
        <v>24</v>
      </c>
      <c r="K928" s="24">
        <f t="shared" si="72"/>
        <v>0.58333333333333337</v>
      </c>
      <c r="L928" s="24">
        <f t="shared" si="73"/>
        <v>0.7142857142857143</v>
      </c>
      <c r="M928" s="12">
        <f t="shared" si="74"/>
        <v>14</v>
      </c>
    </row>
    <row r="929" spans="1:13">
      <c r="A929" s="12">
        <v>362</v>
      </c>
      <c r="B929" s="12">
        <v>15</v>
      </c>
      <c r="C929" s="19" t="s">
        <v>24</v>
      </c>
      <c r="D929" s="12">
        <v>10</v>
      </c>
      <c r="E929" s="12">
        <v>18</v>
      </c>
      <c r="F929" s="12">
        <v>1</v>
      </c>
      <c r="G929" s="12">
        <v>24</v>
      </c>
      <c r="H929" s="25" t="s">
        <v>6</v>
      </c>
      <c r="I929" s="12">
        <f t="shared" si="70"/>
        <v>8</v>
      </c>
      <c r="J929" s="12">
        <f t="shared" si="71"/>
        <v>18</v>
      </c>
      <c r="K929" s="24">
        <f t="shared" si="72"/>
        <v>0.55555555555555558</v>
      </c>
      <c r="L929" s="24">
        <f t="shared" si="73"/>
        <v>0.8</v>
      </c>
      <c r="M929" s="12">
        <f t="shared" si="74"/>
        <v>10</v>
      </c>
    </row>
    <row r="930" spans="1:13">
      <c r="A930" s="12">
        <v>363</v>
      </c>
      <c r="B930" s="12">
        <v>5</v>
      </c>
      <c r="C930" s="19" t="s">
        <v>7</v>
      </c>
      <c r="D930" s="12">
        <v>18</v>
      </c>
      <c r="E930" s="12">
        <v>30</v>
      </c>
      <c r="F930" s="12">
        <v>1</v>
      </c>
      <c r="G930" s="12">
        <v>48</v>
      </c>
      <c r="H930" s="25" t="s">
        <v>6</v>
      </c>
      <c r="I930" s="12">
        <f t="shared" si="70"/>
        <v>12</v>
      </c>
      <c r="J930" s="12">
        <f t="shared" si="71"/>
        <v>30</v>
      </c>
      <c r="K930" s="24">
        <f t="shared" si="72"/>
        <v>0.6</v>
      </c>
      <c r="L930" s="24">
        <f t="shared" si="73"/>
        <v>0.66666666666666663</v>
      </c>
      <c r="M930" s="12">
        <f t="shared" si="74"/>
        <v>18</v>
      </c>
    </row>
    <row r="931" spans="1:13">
      <c r="A931" s="12">
        <v>363</v>
      </c>
      <c r="B931" s="12">
        <v>5</v>
      </c>
      <c r="C931" s="19" t="s">
        <v>5</v>
      </c>
      <c r="D931" s="12">
        <v>14</v>
      </c>
      <c r="E931" s="12">
        <v>24</v>
      </c>
      <c r="F931" s="12">
        <v>3</v>
      </c>
      <c r="G931" s="12">
        <v>41</v>
      </c>
      <c r="H931" s="25" t="s">
        <v>8</v>
      </c>
      <c r="I931" s="12">
        <f t="shared" si="70"/>
        <v>30</v>
      </c>
      <c r="J931" s="12">
        <f t="shared" si="71"/>
        <v>72</v>
      </c>
      <c r="K931" s="24">
        <f t="shared" si="72"/>
        <v>0.58333333333333337</v>
      </c>
      <c r="L931" s="24">
        <f t="shared" si="73"/>
        <v>0.7142857142857143</v>
      </c>
      <c r="M931" s="12">
        <f t="shared" si="74"/>
        <v>42</v>
      </c>
    </row>
    <row r="932" spans="1:13">
      <c r="A932" s="12">
        <v>363</v>
      </c>
      <c r="B932" s="12">
        <v>5</v>
      </c>
      <c r="C932" s="19" t="s">
        <v>12</v>
      </c>
      <c r="D932" s="12">
        <v>22</v>
      </c>
      <c r="E932" s="12">
        <v>36</v>
      </c>
      <c r="F932" s="12">
        <v>2</v>
      </c>
      <c r="G932" s="12">
        <v>42</v>
      </c>
      <c r="H932" s="25" t="s">
        <v>6</v>
      </c>
      <c r="I932" s="12">
        <f t="shared" si="70"/>
        <v>28</v>
      </c>
      <c r="J932" s="12">
        <f t="shared" si="71"/>
        <v>72</v>
      </c>
      <c r="K932" s="24">
        <f t="shared" si="72"/>
        <v>0.61111111111111116</v>
      </c>
      <c r="L932" s="24">
        <f t="shared" si="73"/>
        <v>0.63636363636363635</v>
      </c>
      <c r="M932" s="12">
        <f t="shared" si="74"/>
        <v>44</v>
      </c>
    </row>
    <row r="933" spans="1:13">
      <c r="A933" s="12">
        <v>363</v>
      </c>
      <c r="B933" s="12">
        <v>5</v>
      </c>
      <c r="C933" s="19" t="s">
        <v>14</v>
      </c>
      <c r="D933" s="12">
        <v>20</v>
      </c>
      <c r="E933" s="12">
        <v>33</v>
      </c>
      <c r="F933" s="12">
        <v>2</v>
      </c>
      <c r="G933" s="12">
        <v>18</v>
      </c>
      <c r="H933" s="25" t="s">
        <v>6</v>
      </c>
      <c r="I933" s="12">
        <f t="shared" si="70"/>
        <v>26</v>
      </c>
      <c r="J933" s="12">
        <f t="shared" si="71"/>
        <v>66</v>
      </c>
      <c r="K933" s="24">
        <f t="shared" si="72"/>
        <v>0.60606060606060608</v>
      </c>
      <c r="L933" s="24">
        <f t="shared" si="73"/>
        <v>0.65</v>
      </c>
      <c r="M933" s="12">
        <f t="shared" si="74"/>
        <v>40</v>
      </c>
    </row>
    <row r="934" spans="1:13">
      <c r="A934" s="12">
        <v>364</v>
      </c>
      <c r="B934" s="12">
        <v>15</v>
      </c>
      <c r="C934" s="19" t="s">
        <v>15</v>
      </c>
      <c r="D934" s="12">
        <v>16</v>
      </c>
      <c r="E934" s="12">
        <v>28</v>
      </c>
      <c r="F934" s="12">
        <v>2</v>
      </c>
      <c r="G934" s="12">
        <v>52</v>
      </c>
      <c r="H934" s="25" t="s">
        <v>6</v>
      </c>
      <c r="I934" s="12">
        <f t="shared" si="70"/>
        <v>24</v>
      </c>
      <c r="J934" s="12">
        <f t="shared" si="71"/>
        <v>56</v>
      </c>
      <c r="K934" s="24">
        <f t="shared" si="72"/>
        <v>0.5714285714285714</v>
      </c>
      <c r="L934" s="24">
        <f t="shared" si="73"/>
        <v>0.75</v>
      </c>
      <c r="M934" s="12">
        <f t="shared" si="74"/>
        <v>32</v>
      </c>
    </row>
    <row r="935" spans="1:13">
      <c r="A935" s="12">
        <v>364</v>
      </c>
      <c r="B935" s="12">
        <v>15</v>
      </c>
      <c r="C935" s="19" t="s">
        <v>19</v>
      </c>
      <c r="D935" s="12">
        <v>13</v>
      </c>
      <c r="E935" s="12">
        <v>22</v>
      </c>
      <c r="F935" s="12">
        <v>1</v>
      </c>
      <c r="G935" s="12">
        <v>20</v>
      </c>
      <c r="H935" s="25" t="s">
        <v>6</v>
      </c>
      <c r="I935" s="12">
        <f t="shared" si="70"/>
        <v>9</v>
      </c>
      <c r="J935" s="12">
        <f t="shared" si="71"/>
        <v>22</v>
      </c>
      <c r="K935" s="24">
        <f t="shared" si="72"/>
        <v>0.59090909090909094</v>
      </c>
      <c r="L935" s="24">
        <f t="shared" si="73"/>
        <v>0.69230769230769229</v>
      </c>
      <c r="M935" s="12">
        <f t="shared" si="74"/>
        <v>13</v>
      </c>
    </row>
    <row r="936" spans="1:13">
      <c r="A936" s="12">
        <v>364</v>
      </c>
      <c r="B936" s="12">
        <v>15</v>
      </c>
      <c r="C936" s="19" t="s">
        <v>26</v>
      </c>
      <c r="D936" s="12">
        <v>15</v>
      </c>
      <c r="E936" s="12">
        <v>25</v>
      </c>
      <c r="F936" s="12">
        <v>2</v>
      </c>
      <c r="G936" s="12">
        <v>14</v>
      </c>
      <c r="H936" s="25" t="s">
        <v>6</v>
      </c>
      <c r="I936" s="12">
        <f t="shared" si="70"/>
        <v>20</v>
      </c>
      <c r="J936" s="12">
        <f t="shared" si="71"/>
        <v>50</v>
      </c>
      <c r="K936" s="24">
        <f t="shared" si="72"/>
        <v>0.6</v>
      </c>
      <c r="L936" s="24">
        <f t="shared" si="73"/>
        <v>0.66666666666666663</v>
      </c>
      <c r="M936" s="12">
        <f t="shared" si="74"/>
        <v>30</v>
      </c>
    </row>
    <row r="937" spans="1:13">
      <c r="A937" s="12">
        <v>364</v>
      </c>
      <c r="B937" s="12">
        <v>15</v>
      </c>
      <c r="C937" s="19" t="s">
        <v>13</v>
      </c>
      <c r="D937" s="12">
        <v>17</v>
      </c>
      <c r="E937" s="12">
        <v>29</v>
      </c>
      <c r="F937" s="12">
        <v>1</v>
      </c>
      <c r="G937" s="12">
        <v>26</v>
      </c>
      <c r="H937" s="25" t="s">
        <v>6</v>
      </c>
      <c r="I937" s="12">
        <f t="shared" si="70"/>
        <v>12</v>
      </c>
      <c r="J937" s="12">
        <f t="shared" si="71"/>
        <v>29</v>
      </c>
      <c r="K937" s="24">
        <f t="shared" si="72"/>
        <v>0.58620689655172409</v>
      </c>
      <c r="L937" s="24">
        <f t="shared" si="73"/>
        <v>0.70588235294117652</v>
      </c>
      <c r="M937" s="12">
        <f t="shared" si="74"/>
        <v>17</v>
      </c>
    </row>
    <row r="938" spans="1:13">
      <c r="A938" s="12">
        <v>365</v>
      </c>
      <c r="B938" s="12">
        <v>4</v>
      </c>
      <c r="C938" s="19" t="s">
        <v>12</v>
      </c>
      <c r="D938" s="12">
        <v>22</v>
      </c>
      <c r="E938" s="12">
        <v>36</v>
      </c>
      <c r="F938" s="12">
        <v>3</v>
      </c>
      <c r="G938" s="12">
        <v>25</v>
      </c>
      <c r="H938" s="25" t="s">
        <v>8</v>
      </c>
      <c r="I938" s="12">
        <f t="shared" si="70"/>
        <v>42</v>
      </c>
      <c r="J938" s="12">
        <f t="shared" si="71"/>
        <v>108</v>
      </c>
      <c r="K938" s="24">
        <f t="shared" si="72"/>
        <v>0.61111111111111116</v>
      </c>
      <c r="L938" s="24">
        <f t="shared" si="73"/>
        <v>0.63636363636363635</v>
      </c>
      <c r="M938" s="12">
        <f t="shared" si="74"/>
        <v>66</v>
      </c>
    </row>
    <row r="939" spans="1:13">
      <c r="A939" s="12">
        <v>366</v>
      </c>
      <c r="B939" s="12">
        <v>17</v>
      </c>
      <c r="C939" s="19" t="s">
        <v>10</v>
      </c>
      <c r="D939" s="12">
        <v>16</v>
      </c>
      <c r="E939" s="12">
        <v>27</v>
      </c>
      <c r="F939" s="12">
        <v>2</v>
      </c>
      <c r="G939" s="12">
        <v>30</v>
      </c>
      <c r="H939" s="25" t="s">
        <v>6</v>
      </c>
      <c r="I939" s="12">
        <f t="shared" si="70"/>
        <v>22</v>
      </c>
      <c r="J939" s="12">
        <f t="shared" si="71"/>
        <v>54</v>
      </c>
      <c r="K939" s="24">
        <f t="shared" si="72"/>
        <v>0.59259259259259256</v>
      </c>
      <c r="L939" s="24">
        <f t="shared" si="73"/>
        <v>0.6875</v>
      </c>
      <c r="M939" s="12">
        <f t="shared" si="74"/>
        <v>32</v>
      </c>
    </row>
    <row r="940" spans="1:13">
      <c r="A940" s="12">
        <v>366</v>
      </c>
      <c r="B940" s="12">
        <v>17</v>
      </c>
      <c r="C940" s="19" t="s">
        <v>17</v>
      </c>
      <c r="D940" s="12">
        <v>21</v>
      </c>
      <c r="E940" s="12">
        <v>35</v>
      </c>
      <c r="F940" s="12">
        <v>3</v>
      </c>
      <c r="G940" s="12">
        <v>51</v>
      </c>
      <c r="H940" s="25" t="s">
        <v>8</v>
      </c>
      <c r="I940" s="12">
        <f t="shared" si="70"/>
        <v>42</v>
      </c>
      <c r="J940" s="12">
        <f t="shared" si="71"/>
        <v>105</v>
      </c>
      <c r="K940" s="24">
        <f t="shared" si="72"/>
        <v>0.6</v>
      </c>
      <c r="L940" s="24">
        <f t="shared" si="73"/>
        <v>0.66666666666666663</v>
      </c>
      <c r="M940" s="12">
        <f t="shared" si="74"/>
        <v>63</v>
      </c>
    </row>
    <row r="941" spans="1:13">
      <c r="A941" s="12">
        <v>366</v>
      </c>
      <c r="B941" s="12">
        <v>17</v>
      </c>
      <c r="C941" s="19" t="s">
        <v>11</v>
      </c>
      <c r="D941" s="12">
        <v>25</v>
      </c>
      <c r="E941" s="12">
        <v>40</v>
      </c>
      <c r="F941" s="12">
        <v>2</v>
      </c>
      <c r="G941" s="12">
        <v>9</v>
      </c>
      <c r="H941" s="25" t="s">
        <v>6</v>
      </c>
      <c r="I941" s="12">
        <f t="shared" si="70"/>
        <v>30</v>
      </c>
      <c r="J941" s="12">
        <f t="shared" si="71"/>
        <v>80</v>
      </c>
      <c r="K941" s="24">
        <f t="shared" si="72"/>
        <v>0.625</v>
      </c>
      <c r="L941" s="24">
        <f t="shared" si="73"/>
        <v>0.6</v>
      </c>
      <c r="M941" s="12">
        <f t="shared" si="74"/>
        <v>50</v>
      </c>
    </row>
    <row r="942" spans="1:13">
      <c r="A942" s="12">
        <v>367</v>
      </c>
      <c r="B942" s="12">
        <v>12</v>
      </c>
      <c r="C942" s="19" t="s">
        <v>25</v>
      </c>
      <c r="D942" s="12">
        <v>15</v>
      </c>
      <c r="E942" s="12">
        <v>26</v>
      </c>
      <c r="F942" s="12">
        <v>2</v>
      </c>
      <c r="G942" s="12">
        <v>34</v>
      </c>
      <c r="H942" s="25" t="s">
        <v>8</v>
      </c>
      <c r="I942" s="12">
        <f t="shared" si="70"/>
        <v>22</v>
      </c>
      <c r="J942" s="12">
        <f t="shared" si="71"/>
        <v>52</v>
      </c>
      <c r="K942" s="24">
        <f t="shared" si="72"/>
        <v>0.57692307692307687</v>
      </c>
      <c r="L942" s="24">
        <f t="shared" si="73"/>
        <v>0.73333333333333328</v>
      </c>
      <c r="M942" s="12">
        <f t="shared" si="74"/>
        <v>30</v>
      </c>
    </row>
    <row r="943" spans="1:13">
      <c r="A943" s="12">
        <v>367</v>
      </c>
      <c r="B943" s="12">
        <v>12</v>
      </c>
      <c r="C943" s="19" t="s">
        <v>13</v>
      </c>
      <c r="D943" s="12">
        <v>17</v>
      </c>
      <c r="E943" s="12">
        <v>29</v>
      </c>
      <c r="F943" s="12">
        <v>1</v>
      </c>
      <c r="G943" s="12">
        <v>26</v>
      </c>
      <c r="H943" s="25" t="s">
        <v>8</v>
      </c>
      <c r="I943" s="12">
        <f t="shared" si="70"/>
        <v>12</v>
      </c>
      <c r="J943" s="12">
        <f t="shared" si="71"/>
        <v>29</v>
      </c>
      <c r="K943" s="24">
        <f t="shared" si="72"/>
        <v>0.58620689655172409</v>
      </c>
      <c r="L943" s="24">
        <f t="shared" si="73"/>
        <v>0.70588235294117652</v>
      </c>
      <c r="M943" s="12">
        <f t="shared" si="74"/>
        <v>17</v>
      </c>
    </row>
    <row r="944" spans="1:13">
      <c r="A944" s="12">
        <v>367</v>
      </c>
      <c r="B944" s="12">
        <v>12</v>
      </c>
      <c r="C944" s="19" t="s">
        <v>21</v>
      </c>
      <c r="D944" s="12">
        <v>12</v>
      </c>
      <c r="E944" s="12">
        <v>20</v>
      </c>
      <c r="F944" s="12">
        <v>1</v>
      </c>
      <c r="G944" s="12">
        <v>13</v>
      </c>
      <c r="H944" s="25" t="s">
        <v>8</v>
      </c>
      <c r="I944" s="12">
        <f t="shared" si="70"/>
        <v>8</v>
      </c>
      <c r="J944" s="12">
        <f t="shared" si="71"/>
        <v>20</v>
      </c>
      <c r="K944" s="24">
        <f t="shared" si="72"/>
        <v>0.6</v>
      </c>
      <c r="L944" s="24">
        <f t="shared" si="73"/>
        <v>0.66666666666666663</v>
      </c>
      <c r="M944" s="12">
        <f t="shared" si="74"/>
        <v>12</v>
      </c>
    </row>
    <row r="945" spans="1:13">
      <c r="A945" s="12">
        <v>368</v>
      </c>
      <c r="B945" s="12">
        <v>13</v>
      </c>
      <c r="C945" s="19" t="s">
        <v>14</v>
      </c>
      <c r="D945" s="12">
        <v>20</v>
      </c>
      <c r="E945" s="12">
        <v>33</v>
      </c>
      <c r="F945" s="12">
        <v>3</v>
      </c>
      <c r="G945" s="12">
        <v>45</v>
      </c>
      <c r="H945" s="25" t="s">
        <v>6</v>
      </c>
      <c r="I945" s="12">
        <f t="shared" si="70"/>
        <v>39</v>
      </c>
      <c r="J945" s="12">
        <f t="shared" si="71"/>
        <v>99</v>
      </c>
      <c r="K945" s="24">
        <f t="shared" si="72"/>
        <v>0.60606060606060608</v>
      </c>
      <c r="L945" s="24">
        <f t="shared" si="73"/>
        <v>0.65</v>
      </c>
      <c r="M945" s="12">
        <f t="shared" si="74"/>
        <v>60</v>
      </c>
    </row>
    <row r="946" spans="1:13">
      <c r="A946" s="12">
        <v>368</v>
      </c>
      <c r="B946" s="12">
        <v>13</v>
      </c>
      <c r="C946" s="19" t="s">
        <v>5</v>
      </c>
      <c r="D946" s="12">
        <v>14</v>
      </c>
      <c r="E946" s="12">
        <v>24</v>
      </c>
      <c r="F946" s="12">
        <v>1</v>
      </c>
      <c r="G946" s="12">
        <v>40</v>
      </c>
      <c r="H946" s="25" t="s">
        <v>8</v>
      </c>
      <c r="I946" s="12">
        <f t="shared" si="70"/>
        <v>10</v>
      </c>
      <c r="J946" s="12">
        <f t="shared" si="71"/>
        <v>24</v>
      </c>
      <c r="K946" s="24">
        <f t="shared" si="72"/>
        <v>0.58333333333333337</v>
      </c>
      <c r="L946" s="24">
        <f t="shared" si="73"/>
        <v>0.7142857142857143</v>
      </c>
      <c r="M946" s="12">
        <f t="shared" si="74"/>
        <v>14</v>
      </c>
    </row>
    <row r="947" spans="1:13">
      <c r="A947" s="12">
        <v>369</v>
      </c>
      <c r="B947" s="12">
        <v>20</v>
      </c>
      <c r="C947" s="19" t="s">
        <v>9</v>
      </c>
      <c r="D947" s="12">
        <v>19</v>
      </c>
      <c r="E947" s="12">
        <v>31</v>
      </c>
      <c r="F947" s="12">
        <v>2</v>
      </c>
      <c r="G947" s="12">
        <v>7</v>
      </c>
      <c r="H947" s="25" t="s">
        <v>8</v>
      </c>
      <c r="I947" s="12">
        <f t="shared" si="70"/>
        <v>24</v>
      </c>
      <c r="J947" s="12">
        <f t="shared" si="71"/>
        <v>62</v>
      </c>
      <c r="K947" s="24">
        <f t="shared" si="72"/>
        <v>0.61290322580645162</v>
      </c>
      <c r="L947" s="24">
        <f t="shared" si="73"/>
        <v>0.63157894736842102</v>
      </c>
      <c r="M947" s="12">
        <f t="shared" si="74"/>
        <v>38</v>
      </c>
    </row>
    <row r="948" spans="1:13">
      <c r="A948" s="12">
        <v>369</v>
      </c>
      <c r="B948" s="12">
        <v>20</v>
      </c>
      <c r="C948" s="19" t="s">
        <v>22</v>
      </c>
      <c r="D948" s="12">
        <v>14</v>
      </c>
      <c r="E948" s="12">
        <v>23</v>
      </c>
      <c r="F948" s="12">
        <v>2</v>
      </c>
      <c r="G948" s="12">
        <v>7</v>
      </c>
      <c r="H948" s="25" t="s">
        <v>8</v>
      </c>
      <c r="I948" s="12">
        <f t="shared" si="70"/>
        <v>18</v>
      </c>
      <c r="J948" s="12">
        <f t="shared" si="71"/>
        <v>46</v>
      </c>
      <c r="K948" s="24">
        <f t="shared" si="72"/>
        <v>0.60869565217391308</v>
      </c>
      <c r="L948" s="24">
        <f t="shared" si="73"/>
        <v>0.6428571428571429</v>
      </c>
      <c r="M948" s="12">
        <f t="shared" si="74"/>
        <v>28</v>
      </c>
    </row>
    <row r="949" spans="1:13">
      <c r="A949" s="12">
        <v>369</v>
      </c>
      <c r="B949" s="12">
        <v>20</v>
      </c>
      <c r="C949" s="19" t="s">
        <v>15</v>
      </c>
      <c r="D949" s="12">
        <v>16</v>
      </c>
      <c r="E949" s="12">
        <v>28</v>
      </c>
      <c r="F949" s="12">
        <v>2</v>
      </c>
      <c r="G949" s="12">
        <v>8</v>
      </c>
      <c r="H949" s="25" t="s">
        <v>8</v>
      </c>
      <c r="I949" s="12">
        <f t="shared" si="70"/>
        <v>24</v>
      </c>
      <c r="J949" s="12">
        <f t="shared" si="71"/>
        <v>56</v>
      </c>
      <c r="K949" s="24">
        <f t="shared" si="72"/>
        <v>0.5714285714285714</v>
      </c>
      <c r="L949" s="24">
        <f t="shared" si="73"/>
        <v>0.75</v>
      </c>
      <c r="M949" s="12">
        <f t="shared" si="74"/>
        <v>32</v>
      </c>
    </row>
    <row r="950" spans="1:13">
      <c r="A950" s="12">
        <v>369</v>
      </c>
      <c r="B950" s="12">
        <v>20</v>
      </c>
      <c r="C950" s="19" t="s">
        <v>25</v>
      </c>
      <c r="D950" s="12">
        <v>15</v>
      </c>
      <c r="E950" s="12">
        <v>26</v>
      </c>
      <c r="F950" s="12">
        <v>3</v>
      </c>
      <c r="G950" s="12">
        <v>20</v>
      </c>
      <c r="H950" s="25" t="s">
        <v>8</v>
      </c>
      <c r="I950" s="12">
        <f t="shared" si="70"/>
        <v>33</v>
      </c>
      <c r="J950" s="12">
        <f t="shared" si="71"/>
        <v>78</v>
      </c>
      <c r="K950" s="24">
        <f t="shared" si="72"/>
        <v>0.57692307692307687</v>
      </c>
      <c r="L950" s="24">
        <f t="shared" si="73"/>
        <v>0.73333333333333328</v>
      </c>
      <c r="M950" s="12">
        <f t="shared" si="74"/>
        <v>45</v>
      </c>
    </row>
    <row r="951" spans="1:13">
      <c r="A951" s="12">
        <v>370</v>
      </c>
      <c r="B951" s="12">
        <v>13</v>
      </c>
      <c r="C951" s="19" t="s">
        <v>12</v>
      </c>
      <c r="D951" s="12">
        <v>22</v>
      </c>
      <c r="E951" s="12">
        <v>36</v>
      </c>
      <c r="F951" s="12">
        <v>2</v>
      </c>
      <c r="G951" s="12">
        <v>33</v>
      </c>
      <c r="H951" s="25" t="s">
        <v>8</v>
      </c>
      <c r="I951" s="12">
        <f t="shared" si="70"/>
        <v>28</v>
      </c>
      <c r="J951" s="12">
        <f t="shared" si="71"/>
        <v>72</v>
      </c>
      <c r="K951" s="24">
        <f t="shared" si="72"/>
        <v>0.61111111111111116</v>
      </c>
      <c r="L951" s="24">
        <f t="shared" si="73"/>
        <v>0.63636363636363635</v>
      </c>
      <c r="M951" s="12">
        <f t="shared" si="74"/>
        <v>44</v>
      </c>
    </row>
    <row r="952" spans="1:13">
      <c r="A952" s="12">
        <v>371</v>
      </c>
      <c r="B952" s="12">
        <v>4</v>
      </c>
      <c r="C952" s="19" t="s">
        <v>9</v>
      </c>
      <c r="D952" s="12">
        <v>19</v>
      </c>
      <c r="E952" s="12">
        <v>31</v>
      </c>
      <c r="F952" s="12">
        <v>2</v>
      </c>
      <c r="G952" s="12">
        <v>11</v>
      </c>
      <c r="H952" s="25" t="s">
        <v>8</v>
      </c>
      <c r="I952" s="12">
        <f t="shared" si="70"/>
        <v>24</v>
      </c>
      <c r="J952" s="12">
        <f t="shared" si="71"/>
        <v>62</v>
      </c>
      <c r="K952" s="24">
        <f t="shared" si="72"/>
        <v>0.61290322580645162</v>
      </c>
      <c r="L952" s="24">
        <f t="shared" si="73"/>
        <v>0.63157894736842102</v>
      </c>
      <c r="M952" s="12">
        <f t="shared" si="74"/>
        <v>38</v>
      </c>
    </row>
    <row r="953" spans="1:13">
      <c r="A953" s="12">
        <v>371</v>
      </c>
      <c r="B953" s="12">
        <v>4</v>
      </c>
      <c r="C953" s="19" t="s">
        <v>12</v>
      </c>
      <c r="D953" s="12">
        <v>22</v>
      </c>
      <c r="E953" s="12">
        <v>36</v>
      </c>
      <c r="F953" s="12">
        <v>1</v>
      </c>
      <c r="G953" s="12">
        <v>13</v>
      </c>
      <c r="H953" s="25" t="s">
        <v>6</v>
      </c>
      <c r="I953" s="12">
        <f t="shared" si="70"/>
        <v>14</v>
      </c>
      <c r="J953" s="12">
        <f t="shared" si="71"/>
        <v>36</v>
      </c>
      <c r="K953" s="24">
        <f t="shared" si="72"/>
        <v>0.61111111111111116</v>
      </c>
      <c r="L953" s="24">
        <f t="shared" si="73"/>
        <v>0.63636363636363635</v>
      </c>
      <c r="M953" s="12">
        <f t="shared" si="74"/>
        <v>22</v>
      </c>
    </row>
    <row r="954" spans="1:13">
      <c r="A954" s="12">
        <v>371</v>
      </c>
      <c r="B954" s="12">
        <v>4</v>
      </c>
      <c r="C954" s="19" t="s">
        <v>15</v>
      </c>
      <c r="D954" s="12">
        <v>16</v>
      </c>
      <c r="E954" s="12">
        <v>28</v>
      </c>
      <c r="F954" s="12">
        <v>2</v>
      </c>
      <c r="G954" s="12">
        <v>11</v>
      </c>
      <c r="H954" s="25" t="s">
        <v>6</v>
      </c>
      <c r="I954" s="12">
        <f t="shared" si="70"/>
        <v>24</v>
      </c>
      <c r="J954" s="12">
        <f t="shared" si="71"/>
        <v>56</v>
      </c>
      <c r="K954" s="24">
        <f t="shared" si="72"/>
        <v>0.5714285714285714</v>
      </c>
      <c r="L954" s="24">
        <f t="shared" si="73"/>
        <v>0.75</v>
      </c>
      <c r="M954" s="12">
        <f t="shared" si="74"/>
        <v>32</v>
      </c>
    </row>
    <row r="955" spans="1:13">
      <c r="A955" s="12">
        <v>371</v>
      </c>
      <c r="B955" s="12">
        <v>4</v>
      </c>
      <c r="C955" s="19" t="s">
        <v>22</v>
      </c>
      <c r="D955" s="12">
        <v>14</v>
      </c>
      <c r="E955" s="12">
        <v>23</v>
      </c>
      <c r="F955" s="12">
        <v>2</v>
      </c>
      <c r="G955" s="12">
        <v>14</v>
      </c>
      <c r="H955" s="25" t="s">
        <v>8</v>
      </c>
      <c r="I955" s="12">
        <f t="shared" si="70"/>
        <v>18</v>
      </c>
      <c r="J955" s="12">
        <f t="shared" si="71"/>
        <v>46</v>
      </c>
      <c r="K955" s="24">
        <f t="shared" si="72"/>
        <v>0.60869565217391308</v>
      </c>
      <c r="L955" s="24">
        <f t="shared" si="73"/>
        <v>0.6428571428571429</v>
      </c>
      <c r="M955" s="12">
        <f t="shared" si="74"/>
        <v>28</v>
      </c>
    </row>
    <row r="956" spans="1:13">
      <c r="A956" s="12">
        <v>372</v>
      </c>
      <c r="B956" s="12">
        <v>14</v>
      </c>
      <c r="C956" s="19" t="s">
        <v>24</v>
      </c>
      <c r="D956" s="12">
        <v>10</v>
      </c>
      <c r="E956" s="12">
        <v>18</v>
      </c>
      <c r="F956" s="12">
        <v>2</v>
      </c>
      <c r="G956" s="12">
        <v>22</v>
      </c>
      <c r="H956" s="25" t="s">
        <v>6</v>
      </c>
      <c r="I956" s="12">
        <f t="shared" si="70"/>
        <v>16</v>
      </c>
      <c r="J956" s="12">
        <f t="shared" si="71"/>
        <v>36</v>
      </c>
      <c r="K956" s="24">
        <f t="shared" si="72"/>
        <v>0.55555555555555558</v>
      </c>
      <c r="L956" s="24">
        <f t="shared" si="73"/>
        <v>0.8</v>
      </c>
      <c r="M956" s="12">
        <f t="shared" si="74"/>
        <v>20</v>
      </c>
    </row>
    <row r="957" spans="1:13">
      <c r="A957" s="12">
        <v>373</v>
      </c>
      <c r="B957" s="12">
        <v>19</v>
      </c>
      <c r="C957" s="19" t="s">
        <v>23</v>
      </c>
      <c r="D957" s="12">
        <v>13</v>
      </c>
      <c r="E957" s="12">
        <v>21</v>
      </c>
      <c r="F957" s="12">
        <v>1</v>
      </c>
      <c r="G957" s="12">
        <v>41</v>
      </c>
      <c r="H957" s="25" t="s">
        <v>8</v>
      </c>
      <c r="I957" s="12">
        <f t="shared" si="70"/>
        <v>8</v>
      </c>
      <c r="J957" s="12">
        <f t="shared" si="71"/>
        <v>21</v>
      </c>
      <c r="K957" s="24">
        <f t="shared" si="72"/>
        <v>0.61904761904761907</v>
      </c>
      <c r="L957" s="24">
        <f t="shared" si="73"/>
        <v>0.61538461538461542</v>
      </c>
      <c r="M957" s="12">
        <f t="shared" si="74"/>
        <v>13</v>
      </c>
    </row>
    <row r="958" spans="1:13">
      <c r="A958" s="12">
        <v>373</v>
      </c>
      <c r="B958" s="12">
        <v>19</v>
      </c>
      <c r="C958" s="19" t="s">
        <v>17</v>
      </c>
      <c r="D958" s="12">
        <v>21</v>
      </c>
      <c r="E958" s="12">
        <v>35</v>
      </c>
      <c r="F958" s="12">
        <v>1</v>
      </c>
      <c r="G958" s="12">
        <v>49</v>
      </c>
      <c r="H958" s="25" t="s">
        <v>6</v>
      </c>
      <c r="I958" s="12">
        <f t="shared" si="70"/>
        <v>14</v>
      </c>
      <c r="J958" s="12">
        <f t="shared" si="71"/>
        <v>35</v>
      </c>
      <c r="K958" s="24">
        <f t="shared" si="72"/>
        <v>0.6</v>
      </c>
      <c r="L958" s="24">
        <f t="shared" si="73"/>
        <v>0.66666666666666663</v>
      </c>
      <c r="M958" s="12">
        <f t="shared" si="74"/>
        <v>21</v>
      </c>
    </row>
    <row r="959" spans="1:13">
      <c r="A959" s="12">
        <v>373</v>
      </c>
      <c r="B959" s="12">
        <v>19</v>
      </c>
      <c r="C959" s="19" t="s">
        <v>19</v>
      </c>
      <c r="D959" s="12">
        <v>13</v>
      </c>
      <c r="E959" s="12">
        <v>22</v>
      </c>
      <c r="F959" s="12">
        <v>2</v>
      </c>
      <c r="G959" s="12">
        <v>17</v>
      </c>
      <c r="H959" s="25" t="s">
        <v>8</v>
      </c>
      <c r="I959" s="12">
        <f t="shared" si="70"/>
        <v>18</v>
      </c>
      <c r="J959" s="12">
        <f t="shared" si="71"/>
        <v>44</v>
      </c>
      <c r="K959" s="24">
        <f t="shared" si="72"/>
        <v>0.59090909090909094</v>
      </c>
      <c r="L959" s="24">
        <f t="shared" si="73"/>
        <v>0.69230769230769229</v>
      </c>
      <c r="M959" s="12">
        <f t="shared" si="74"/>
        <v>26</v>
      </c>
    </row>
    <row r="960" spans="1:13">
      <c r="A960" s="12">
        <v>373</v>
      </c>
      <c r="B960" s="12">
        <v>19</v>
      </c>
      <c r="C960" s="19" t="s">
        <v>21</v>
      </c>
      <c r="D960" s="12">
        <v>12</v>
      </c>
      <c r="E960" s="12">
        <v>20</v>
      </c>
      <c r="F960" s="12">
        <v>3</v>
      </c>
      <c r="G960" s="12">
        <v>9</v>
      </c>
      <c r="H960" s="25" t="s">
        <v>8</v>
      </c>
      <c r="I960" s="12">
        <f t="shared" si="70"/>
        <v>24</v>
      </c>
      <c r="J960" s="12">
        <f t="shared" si="71"/>
        <v>60</v>
      </c>
      <c r="K960" s="24">
        <f t="shared" si="72"/>
        <v>0.6</v>
      </c>
      <c r="L960" s="24">
        <f t="shared" si="73"/>
        <v>0.66666666666666663</v>
      </c>
      <c r="M960" s="12">
        <f t="shared" si="74"/>
        <v>36</v>
      </c>
    </row>
    <row r="961" spans="1:13">
      <c r="A961" s="12">
        <v>374</v>
      </c>
      <c r="B961" s="12">
        <v>18</v>
      </c>
      <c r="C961" s="19" t="s">
        <v>17</v>
      </c>
      <c r="D961" s="12">
        <v>21</v>
      </c>
      <c r="E961" s="12">
        <v>35</v>
      </c>
      <c r="F961" s="12">
        <v>1</v>
      </c>
      <c r="G961" s="12">
        <v>9</v>
      </c>
      <c r="H961" s="25" t="s">
        <v>8</v>
      </c>
      <c r="I961" s="12">
        <f t="shared" si="70"/>
        <v>14</v>
      </c>
      <c r="J961" s="12">
        <f t="shared" si="71"/>
        <v>35</v>
      </c>
      <c r="K961" s="24">
        <f t="shared" si="72"/>
        <v>0.6</v>
      </c>
      <c r="L961" s="24">
        <f t="shared" si="73"/>
        <v>0.66666666666666663</v>
      </c>
      <c r="M961" s="12">
        <f t="shared" si="74"/>
        <v>21</v>
      </c>
    </row>
    <row r="962" spans="1:13">
      <c r="A962" s="12">
        <v>375</v>
      </c>
      <c r="B962" s="12">
        <v>18</v>
      </c>
      <c r="C962" s="19" t="s">
        <v>9</v>
      </c>
      <c r="D962" s="12">
        <v>19</v>
      </c>
      <c r="E962" s="12">
        <v>31</v>
      </c>
      <c r="F962" s="12">
        <v>3</v>
      </c>
      <c r="G962" s="12">
        <v>27</v>
      </c>
      <c r="H962" s="25" t="s">
        <v>6</v>
      </c>
      <c r="I962" s="12">
        <f t="shared" si="70"/>
        <v>36</v>
      </c>
      <c r="J962" s="12">
        <f t="shared" si="71"/>
        <v>93</v>
      </c>
      <c r="K962" s="24">
        <f t="shared" si="72"/>
        <v>0.61290322580645162</v>
      </c>
      <c r="L962" s="24">
        <f t="shared" si="73"/>
        <v>0.63157894736842102</v>
      </c>
      <c r="M962" s="12">
        <f t="shared" si="74"/>
        <v>57</v>
      </c>
    </row>
    <row r="963" spans="1:13">
      <c r="A963" s="12">
        <v>376</v>
      </c>
      <c r="B963" s="12">
        <v>16</v>
      </c>
      <c r="C963" s="19" t="s">
        <v>22</v>
      </c>
      <c r="D963" s="12">
        <v>14</v>
      </c>
      <c r="E963" s="12">
        <v>23</v>
      </c>
      <c r="F963" s="12">
        <v>2</v>
      </c>
      <c r="G963" s="12">
        <v>5</v>
      </c>
      <c r="H963" s="25" t="s">
        <v>8</v>
      </c>
      <c r="I963" s="12">
        <f t="shared" ref="I963:I1026" si="75">(E963-D963)*F963</f>
        <v>18</v>
      </c>
      <c r="J963" s="12">
        <f t="shared" ref="J963:J1026" si="76">F963*E963</f>
        <v>46</v>
      </c>
      <c r="K963" s="24">
        <f t="shared" ref="K963:K1026" si="77">(J963-I963)/J963</f>
        <v>0.60869565217391308</v>
      </c>
      <c r="L963" s="24">
        <f t="shared" ref="L963:L1026" si="78">I963/((D963*F963))</f>
        <v>0.6428571428571429</v>
      </c>
      <c r="M963" s="12">
        <f t="shared" ref="M963:M1026" si="79">D963*F963</f>
        <v>28</v>
      </c>
    </row>
    <row r="964" spans="1:13">
      <c r="A964" s="12">
        <v>377</v>
      </c>
      <c r="B964" s="12">
        <v>5</v>
      </c>
      <c r="C964" s="19" t="s">
        <v>20</v>
      </c>
      <c r="D964" s="12">
        <v>20</v>
      </c>
      <c r="E964" s="12">
        <v>34</v>
      </c>
      <c r="F964" s="12">
        <v>2</v>
      </c>
      <c r="G964" s="12">
        <v>13</v>
      </c>
      <c r="H964" s="25" t="s">
        <v>6</v>
      </c>
      <c r="I964" s="12">
        <f t="shared" si="75"/>
        <v>28</v>
      </c>
      <c r="J964" s="12">
        <f t="shared" si="76"/>
        <v>68</v>
      </c>
      <c r="K964" s="24">
        <f t="shared" si="77"/>
        <v>0.58823529411764708</v>
      </c>
      <c r="L964" s="24">
        <f t="shared" si="78"/>
        <v>0.7</v>
      </c>
      <c r="M964" s="12">
        <f t="shared" si="79"/>
        <v>40</v>
      </c>
    </row>
    <row r="965" spans="1:13">
      <c r="A965" s="12">
        <v>377</v>
      </c>
      <c r="B965" s="12">
        <v>5</v>
      </c>
      <c r="C965" s="19" t="s">
        <v>18</v>
      </c>
      <c r="D965" s="12">
        <v>19</v>
      </c>
      <c r="E965" s="12">
        <v>32</v>
      </c>
      <c r="F965" s="12">
        <v>1</v>
      </c>
      <c r="G965" s="12">
        <v>33</v>
      </c>
      <c r="H965" s="25" t="s">
        <v>6</v>
      </c>
      <c r="I965" s="12">
        <f t="shared" si="75"/>
        <v>13</v>
      </c>
      <c r="J965" s="12">
        <f t="shared" si="76"/>
        <v>32</v>
      </c>
      <c r="K965" s="24">
        <f t="shared" si="77"/>
        <v>0.59375</v>
      </c>
      <c r="L965" s="24">
        <f t="shared" si="78"/>
        <v>0.68421052631578949</v>
      </c>
      <c r="M965" s="12">
        <f t="shared" si="79"/>
        <v>19</v>
      </c>
    </row>
    <row r="966" spans="1:13">
      <c r="A966" s="12">
        <v>378</v>
      </c>
      <c r="B966" s="12">
        <v>3</v>
      </c>
      <c r="C966" s="19" t="s">
        <v>7</v>
      </c>
      <c r="D966" s="12">
        <v>18</v>
      </c>
      <c r="E966" s="12">
        <v>30</v>
      </c>
      <c r="F966" s="12">
        <v>1</v>
      </c>
      <c r="G966" s="12">
        <v>14</v>
      </c>
      <c r="H966" s="25" t="s">
        <v>8</v>
      </c>
      <c r="I966" s="12">
        <f t="shared" si="75"/>
        <v>12</v>
      </c>
      <c r="J966" s="12">
        <f t="shared" si="76"/>
        <v>30</v>
      </c>
      <c r="K966" s="24">
        <f t="shared" si="77"/>
        <v>0.6</v>
      </c>
      <c r="L966" s="24">
        <f t="shared" si="78"/>
        <v>0.66666666666666663</v>
      </c>
      <c r="M966" s="12">
        <f t="shared" si="79"/>
        <v>18</v>
      </c>
    </row>
    <row r="967" spans="1:13">
      <c r="A967" s="12">
        <v>378</v>
      </c>
      <c r="B967" s="12">
        <v>3</v>
      </c>
      <c r="C967" s="19" t="s">
        <v>16</v>
      </c>
      <c r="D967" s="12">
        <v>11</v>
      </c>
      <c r="E967" s="12">
        <v>19</v>
      </c>
      <c r="F967" s="12">
        <v>1</v>
      </c>
      <c r="G967" s="12">
        <v>7</v>
      </c>
      <c r="H967" s="25" t="s">
        <v>8</v>
      </c>
      <c r="I967" s="12">
        <f t="shared" si="75"/>
        <v>8</v>
      </c>
      <c r="J967" s="12">
        <f t="shared" si="76"/>
        <v>19</v>
      </c>
      <c r="K967" s="24">
        <f t="shared" si="77"/>
        <v>0.57894736842105265</v>
      </c>
      <c r="L967" s="24">
        <f t="shared" si="78"/>
        <v>0.72727272727272729</v>
      </c>
      <c r="M967" s="12">
        <f t="shared" si="79"/>
        <v>11</v>
      </c>
    </row>
    <row r="968" spans="1:13">
      <c r="A968" s="12">
        <v>379</v>
      </c>
      <c r="B968" s="12">
        <v>4</v>
      </c>
      <c r="C968" s="19" t="s">
        <v>17</v>
      </c>
      <c r="D968" s="12">
        <v>21</v>
      </c>
      <c r="E968" s="12">
        <v>35</v>
      </c>
      <c r="F968" s="12">
        <v>2</v>
      </c>
      <c r="G968" s="12">
        <v>6</v>
      </c>
      <c r="H968" s="25" t="s">
        <v>6</v>
      </c>
      <c r="I968" s="12">
        <f t="shared" si="75"/>
        <v>28</v>
      </c>
      <c r="J968" s="12">
        <f t="shared" si="76"/>
        <v>70</v>
      </c>
      <c r="K968" s="24">
        <f t="shared" si="77"/>
        <v>0.6</v>
      </c>
      <c r="L968" s="24">
        <f t="shared" si="78"/>
        <v>0.66666666666666663</v>
      </c>
      <c r="M968" s="12">
        <f t="shared" si="79"/>
        <v>42</v>
      </c>
    </row>
    <row r="969" spans="1:13">
      <c r="A969" s="12">
        <v>380</v>
      </c>
      <c r="B969" s="12">
        <v>5</v>
      </c>
      <c r="C969" s="19" t="s">
        <v>14</v>
      </c>
      <c r="D969" s="12">
        <v>20</v>
      </c>
      <c r="E969" s="12">
        <v>33</v>
      </c>
      <c r="F969" s="12">
        <v>3</v>
      </c>
      <c r="G969" s="12">
        <v>58</v>
      </c>
      <c r="H969" s="25" t="s">
        <v>6</v>
      </c>
      <c r="I969" s="12">
        <f t="shared" si="75"/>
        <v>39</v>
      </c>
      <c r="J969" s="12">
        <f t="shared" si="76"/>
        <v>99</v>
      </c>
      <c r="K969" s="24">
        <f t="shared" si="77"/>
        <v>0.60606060606060608</v>
      </c>
      <c r="L969" s="24">
        <f t="shared" si="78"/>
        <v>0.65</v>
      </c>
      <c r="M969" s="12">
        <f t="shared" si="79"/>
        <v>60</v>
      </c>
    </row>
    <row r="970" spans="1:13">
      <c r="A970" s="12">
        <v>380</v>
      </c>
      <c r="B970" s="12">
        <v>5</v>
      </c>
      <c r="C970" s="19" t="s">
        <v>16</v>
      </c>
      <c r="D970" s="12">
        <v>11</v>
      </c>
      <c r="E970" s="12">
        <v>19</v>
      </c>
      <c r="F970" s="12">
        <v>2</v>
      </c>
      <c r="G970" s="12">
        <v>35</v>
      </c>
      <c r="H970" s="25" t="s">
        <v>6</v>
      </c>
      <c r="I970" s="12">
        <f t="shared" si="75"/>
        <v>16</v>
      </c>
      <c r="J970" s="12">
        <f t="shared" si="76"/>
        <v>38</v>
      </c>
      <c r="K970" s="24">
        <f t="shared" si="77"/>
        <v>0.57894736842105265</v>
      </c>
      <c r="L970" s="24">
        <f t="shared" si="78"/>
        <v>0.72727272727272729</v>
      </c>
      <c r="M970" s="12">
        <f t="shared" si="79"/>
        <v>22</v>
      </c>
    </row>
    <row r="971" spans="1:13">
      <c r="A971" s="12">
        <v>381</v>
      </c>
      <c r="B971" s="12">
        <v>4</v>
      </c>
      <c r="C971" s="19" t="s">
        <v>25</v>
      </c>
      <c r="D971" s="12">
        <v>15</v>
      </c>
      <c r="E971" s="12">
        <v>26</v>
      </c>
      <c r="F971" s="12">
        <v>3</v>
      </c>
      <c r="G971" s="12">
        <v>35</v>
      </c>
      <c r="H971" s="25" t="s">
        <v>6</v>
      </c>
      <c r="I971" s="12">
        <f t="shared" si="75"/>
        <v>33</v>
      </c>
      <c r="J971" s="12">
        <f t="shared" si="76"/>
        <v>78</v>
      </c>
      <c r="K971" s="24">
        <f t="shared" si="77"/>
        <v>0.57692307692307687</v>
      </c>
      <c r="L971" s="24">
        <f t="shared" si="78"/>
        <v>0.73333333333333328</v>
      </c>
      <c r="M971" s="12">
        <f t="shared" si="79"/>
        <v>45</v>
      </c>
    </row>
    <row r="972" spans="1:13">
      <c r="A972" s="12">
        <v>381</v>
      </c>
      <c r="B972" s="12">
        <v>4</v>
      </c>
      <c r="C972" s="19" t="s">
        <v>14</v>
      </c>
      <c r="D972" s="12">
        <v>20</v>
      </c>
      <c r="E972" s="12">
        <v>33</v>
      </c>
      <c r="F972" s="12">
        <v>2</v>
      </c>
      <c r="G972" s="12">
        <v>12</v>
      </c>
      <c r="H972" s="25" t="s">
        <v>6</v>
      </c>
      <c r="I972" s="12">
        <f t="shared" si="75"/>
        <v>26</v>
      </c>
      <c r="J972" s="12">
        <f t="shared" si="76"/>
        <v>66</v>
      </c>
      <c r="K972" s="24">
        <f t="shared" si="77"/>
        <v>0.60606060606060608</v>
      </c>
      <c r="L972" s="24">
        <f t="shared" si="78"/>
        <v>0.65</v>
      </c>
      <c r="M972" s="12">
        <f t="shared" si="79"/>
        <v>40</v>
      </c>
    </row>
    <row r="973" spans="1:13">
      <c r="A973" s="12">
        <v>382</v>
      </c>
      <c r="B973" s="12">
        <v>20</v>
      </c>
      <c r="C973" s="19" t="s">
        <v>13</v>
      </c>
      <c r="D973" s="12">
        <v>17</v>
      </c>
      <c r="E973" s="12">
        <v>29</v>
      </c>
      <c r="F973" s="12">
        <v>3</v>
      </c>
      <c r="G973" s="12">
        <v>54</v>
      </c>
      <c r="H973" s="25" t="s">
        <v>8</v>
      </c>
      <c r="I973" s="12">
        <f t="shared" si="75"/>
        <v>36</v>
      </c>
      <c r="J973" s="12">
        <f t="shared" si="76"/>
        <v>87</v>
      </c>
      <c r="K973" s="24">
        <f t="shared" si="77"/>
        <v>0.58620689655172409</v>
      </c>
      <c r="L973" s="24">
        <f t="shared" si="78"/>
        <v>0.70588235294117652</v>
      </c>
      <c r="M973" s="12">
        <f t="shared" si="79"/>
        <v>51</v>
      </c>
    </row>
    <row r="974" spans="1:13">
      <c r="A974" s="12">
        <v>383</v>
      </c>
      <c r="B974" s="12">
        <v>6</v>
      </c>
      <c r="C974" s="19" t="s">
        <v>12</v>
      </c>
      <c r="D974" s="12">
        <v>22</v>
      </c>
      <c r="E974" s="12">
        <v>36</v>
      </c>
      <c r="F974" s="12">
        <v>3</v>
      </c>
      <c r="G974" s="12">
        <v>9</v>
      </c>
      <c r="H974" s="25" t="s">
        <v>8</v>
      </c>
      <c r="I974" s="12">
        <f t="shared" si="75"/>
        <v>42</v>
      </c>
      <c r="J974" s="12">
        <f t="shared" si="76"/>
        <v>108</v>
      </c>
      <c r="K974" s="24">
        <f t="shared" si="77"/>
        <v>0.61111111111111116</v>
      </c>
      <c r="L974" s="24">
        <f t="shared" si="78"/>
        <v>0.63636363636363635</v>
      </c>
      <c r="M974" s="12">
        <f t="shared" si="79"/>
        <v>66</v>
      </c>
    </row>
    <row r="975" spans="1:13">
      <c r="A975" s="12">
        <v>384</v>
      </c>
      <c r="B975" s="12">
        <v>1</v>
      </c>
      <c r="C975" s="19" t="s">
        <v>24</v>
      </c>
      <c r="D975" s="12">
        <v>10</v>
      </c>
      <c r="E975" s="12">
        <v>18</v>
      </c>
      <c r="F975" s="12">
        <v>2</v>
      </c>
      <c r="G975" s="12">
        <v>26</v>
      </c>
      <c r="H975" s="25" t="s">
        <v>6</v>
      </c>
      <c r="I975" s="12">
        <f t="shared" si="75"/>
        <v>16</v>
      </c>
      <c r="J975" s="12">
        <f t="shared" si="76"/>
        <v>36</v>
      </c>
      <c r="K975" s="24">
        <f t="shared" si="77"/>
        <v>0.55555555555555558</v>
      </c>
      <c r="L975" s="24">
        <f t="shared" si="78"/>
        <v>0.8</v>
      </c>
      <c r="M975" s="12">
        <f t="shared" si="79"/>
        <v>20</v>
      </c>
    </row>
    <row r="976" spans="1:13">
      <c r="A976" s="12">
        <v>384</v>
      </c>
      <c r="B976" s="12">
        <v>1</v>
      </c>
      <c r="C976" s="19" t="s">
        <v>16</v>
      </c>
      <c r="D976" s="12">
        <v>11</v>
      </c>
      <c r="E976" s="12">
        <v>19</v>
      </c>
      <c r="F976" s="12">
        <v>3</v>
      </c>
      <c r="G976" s="12">
        <v>35</v>
      </c>
      <c r="H976" s="25" t="s">
        <v>8</v>
      </c>
      <c r="I976" s="12">
        <f t="shared" si="75"/>
        <v>24</v>
      </c>
      <c r="J976" s="12">
        <f t="shared" si="76"/>
        <v>57</v>
      </c>
      <c r="K976" s="24">
        <f t="shared" si="77"/>
        <v>0.57894736842105265</v>
      </c>
      <c r="L976" s="24">
        <f t="shared" si="78"/>
        <v>0.72727272727272729</v>
      </c>
      <c r="M976" s="12">
        <f t="shared" si="79"/>
        <v>33</v>
      </c>
    </row>
    <row r="977" spans="1:13">
      <c r="A977" s="12">
        <v>384</v>
      </c>
      <c r="B977" s="12">
        <v>1</v>
      </c>
      <c r="C977" s="19" t="s">
        <v>10</v>
      </c>
      <c r="D977" s="12">
        <v>16</v>
      </c>
      <c r="E977" s="12">
        <v>27</v>
      </c>
      <c r="F977" s="12">
        <v>1</v>
      </c>
      <c r="G977" s="12">
        <v>49</v>
      </c>
      <c r="H977" s="25" t="s">
        <v>8</v>
      </c>
      <c r="I977" s="12">
        <f t="shared" si="75"/>
        <v>11</v>
      </c>
      <c r="J977" s="12">
        <f t="shared" si="76"/>
        <v>27</v>
      </c>
      <c r="K977" s="24">
        <f t="shared" si="77"/>
        <v>0.59259259259259256</v>
      </c>
      <c r="L977" s="24">
        <f t="shared" si="78"/>
        <v>0.6875</v>
      </c>
      <c r="M977" s="12">
        <f t="shared" si="79"/>
        <v>16</v>
      </c>
    </row>
    <row r="978" spans="1:13">
      <c r="A978" s="12">
        <v>385</v>
      </c>
      <c r="B978" s="12">
        <v>6</v>
      </c>
      <c r="C978" s="19" t="s">
        <v>7</v>
      </c>
      <c r="D978" s="12">
        <v>18</v>
      </c>
      <c r="E978" s="12">
        <v>30</v>
      </c>
      <c r="F978" s="12">
        <v>2</v>
      </c>
      <c r="G978" s="12">
        <v>22</v>
      </c>
      <c r="H978" s="25" t="s">
        <v>6</v>
      </c>
      <c r="I978" s="12">
        <f t="shared" si="75"/>
        <v>24</v>
      </c>
      <c r="J978" s="12">
        <f t="shared" si="76"/>
        <v>60</v>
      </c>
      <c r="K978" s="24">
        <f t="shared" si="77"/>
        <v>0.6</v>
      </c>
      <c r="L978" s="24">
        <f t="shared" si="78"/>
        <v>0.66666666666666663</v>
      </c>
      <c r="M978" s="12">
        <f t="shared" si="79"/>
        <v>36</v>
      </c>
    </row>
    <row r="979" spans="1:13">
      <c r="A979" s="12">
        <v>386</v>
      </c>
      <c r="B979" s="12">
        <v>5</v>
      </c>
      <c r="C979" s="19" t="s">
        <v>14</v>
      </c>
      <c r="D979" s="12">
        <v>20</v>
      </c>
      <c r="E979" s="12">
        <v>33</v>
      </c>
      <c r="F979" s="12">
        <v>3</v>
      </c>
      <c r="G979" s="12">
        <v>40</v>
      </c>
      <c r="H979" s="25" t="s">
        <v>8</v>
      </c>
      <c r="I979" s="12">
        <f t="shared" si="75"/>
        <v>39</v>
      </c>
      <c r="J979" s="12">
        <f t="shared" si="76"/>
        <v>99</v>
      </c>
      <c r="K979" s="24">
        <f t="shared" si="77"/>
        <v>0.60606060606060608</v>
      </c>
      <c r="L979" s="24">
        <f t="shared" si="78"/>
        <v>0.65</v>
      </c>
      <c r="M979" s="12">
        <f t="shared" si="79"/>
        <v>60</v>
      </c>
    </row>
    <row r="980" spans="1:13">
      <c r="A980" s="12">
        <v>387</v>
      </c>
      <c r="B980" s="12">
        <v>6</v>
      </c>
      <c r="C980" s="19" t="s">
        <v>9</v>
      </c>
      <c r="D980" s="12">
        <v>19</v>
      </c>
      <c r="E980" s="12">
        <v>31</v>
      </c>
      <c r="F980" s="12">
        <v>3</v>
      </c>
      <c r="G980" s="12">
        <v>18</v>
      </c>
      <c r="H980" s="25" t="s">
        <v>8</v>
      </c>
      <c r="I980" s="12">
        <f t="shared" si="75"/>
        <v>36</v>
      </c>
      <c r="J980" s="12">
        <f t="shared" si="76"/>
        <v>93</v>
      </c>
      <c r="K980" s="24">
        <f t="shared" si="77"/>
        <v>0.61290322580645162</v>
      </c>
      <c r="L980" s="24">
        <f t="shared" si="78"/>
        <v>0.63157894736842102</v>
      </c>
      <c r="M980" s="12">
        <f t="shared" si="79"/>
        <v>57</v>
      </c>
    </row>
    <row r="981" spans="1:13">
      <c r="A981" s="12">
        <v>388</v>
      </c>
      <c r="B981" s="12">
        <v>18</v>
      </c>
      <c r="C981" s="19" t="s">
        <v>9</v>
      </c>
      <c r="D981" s="12">
        <v>19</v>
      </c>
      <c r="E981" s="12">
        <v>31</v>
      </c>
      <c r="F981" s="12">
        <v>2</v>
      </c>
      <c r="G981" s="12">
        <v>52</v>
      </c>
      <c r="H981" s="25" t="s">
        <v>8</v>
      </c>
      <c r="I981" s="12">
        <f t="shared" si="75"/>
        <v>24</v>
      </c>
      <c r="J981" s="12">
        <f t="shared" si="76"/>
        <v>62</v>
      </c>
      <c r="K981" s="24">
        <f t="shared" si="77"/>
        <v>0.61290322580645162</v>
      </c>
      <c r="L981" s="24">
        <f t="shared" si="78"/>
        <v>0.63157894736842102</v>
      </c>
      <c r="M981" s="12">
        <f t="shared" si="79"/>
        <v>38</v>
      </c>
    </row>
    <row r="982" spans="1:13">
      <c r="A982" s="12">
        <v>388</v>
      </c>
      <c r="B982" s="12">
        <v>18</v>
      </c>
      <c r="C982" s="19" t="s">
        <v>12</v>
      </c>
      <c r="D982" s="12">
        <v>22</v>
      </c>
      <c r="E982" s="12">
        <v>36</v>
      </c>
      <c r="F982" s="12">
        <v>2</v>
      </c>
      <c r="G982" s="12">
        <v>37</v>
      </c>
      <c r="H982" s="25" t="s">
        <v>6</v>
      </c>
      <c r="I982" s="12">
        <f t="shared" si="75"/>
        <v>28</v>
      </c>
      <c r="J982" s="12">
        <f t="shared" si="76"/>
        <v>72</v>
      </c>
      <c r="K982" s="24">
        <f t="shared" si="77"/>
        <v>0.61111111111111116</v>
      </c>
      <c r="L982" s="24">
        <f t="shared" si="78"/>
        <v>0.63636363636363635</v>
      </c>
      <c r="M982" s="12">
        <f t="shared" si="79"/>
        <v>44</v>
      </c>
    </row>
    <row r="983" spans="1:13">
      <c r="A983" s="12">
        <v>388</v>
      </c>
      <c r="B983" s="12">
        <v>18</v>
      </c>
      <c r="C983" s="19" t="s">
        <v>13</v>
      </c>
      <c r="D983" s="12">
        <v>17</v>
      </c>
      <c r="E983" s="12">
        <v>29</v>
      </c>
      <c r="F983" s="12">
        <v>2</v>
      </c>
      <c r="G983" s="12">
        <v>31</v>
      </c>
      <c r="H983" s="25" t="s">
        <v>8</v>
      </c>
      <c r="I983" s="12">
        <f t="shared" si="75"/>
        <v>24</v>
      </c>
      <c r="J983" s="12">
        <f t="shared" si="76"/>
        <v>58</v>
      </c>
      <c r="K983" s="24">
        <f t="shared" si="77"/>
        <v>0.58620689655172409</v>
      </c>
      <c r="L983" s="24">
        <f t="shared" si="78"/>
        <v>0.70588235294117652</v>
      </c>
      <c r="M983" s="12">
        <f t="shared" si="79"/>
        <v>34</v>
      </c>
    </row>
    <row r="984" spans="1:13">
      <c r="A984" s="12">
        <v>388</v>
      </c>
      <c r="B984" s="12">
        <v>18</v>
      </c>
      <c r="C984" s="19" t="s">
        <v>14</v>
      </c>
      <c r="D984" s="12">
        <v>20</v>
      </c>
      <c r="E984" s="12">
        <v>33</v>
      </c>
      <c r="F984" s="12">
        <v>3</v>
      </c>
      <c r="G984" s="12">
        <v>51</v>
      </c>
      <c r="H984" s="25" t="s">
        <v>8</v>
      </c>
      <c r="I984" s="12">
        <f t="shared" si="75"/>
        <v>39</v>
      </c>
      <c r="J984" s="12">
        <f t="shared" si="76"/>
        <v>99</v>
      </c>
      <c r="K984" s="24">
        <f t="shared" si="77"/>
        <v>0.60606060606060608</v>
      </c>
      <c r="L984" s="24">
        <f t="shared" si="78"/>
        <v>0.65</v>
      </c>
      <c r="M984" s="12">
        <f t="shared" si="79"/>
        <v>60</v>
      </c>
    </row>
    <row r="985" spans="1:13">
      <c r="A985" s="12">
        <v>389</v>
      </c>
      <c r="B985" s="12">
        <v>19</v>
      </c>
      <c r="C985" s="19" t="s">
        <v>14</v>
      </c>
      <c r="D985" s="12">
        <v>20</v>
      </c>
      <c r="E985" s="12">
        <v>33</v>
      </c>
      <c r="F985" s="12">
        <v>1</v>
      </c>
      <c r="G985" s="12">
        <v>24</v>
      </c>
      <c r="H985" s="25" t="s">
        <v>6</v>
      </c>
      <c r="I985" s="12">
        <f t="shared" si="75"/>
        <v>13</v>
      </c>
      <c r="J985" s="12">
        <f t="shared" si="76"/>
        <v>33</v>
      </c>
      <c r="K985" s="24">
        <f t="shared" si="77"/>
        <v>0.60606060606060608</v>
      </c>
      <c r="L985" s="24">
        <f t="shared" si="78"/>
        <v>0.65</v>
      </c>
      <c r="M985" s="12">
        <f t="shared" si="79"/>
        <v>20</v>
      </c>
    </row>
    <row r="986" spans="1:13">
      <c r="A986" s="12">
        <v>390</v>
      </c>
      <c r="B986" s="12">
        <v>9</v>
      </c>
      <c r="C986" s="19" t="s">
        <v>19</v>
      </c>
      <c r="D986" s="12">
        <v>13</v>
      </c>
      <c r="E986" s="12">
        <v>22</v>
      </c>
      <c r="F986" s="12">
        <v>2</v>
      </c>
      <c r="G986" s="12">
        <v>52</v>
      </c>
      <c r="H986" s="25" t="s">
        <v>8</v>
      </c>
      <c r="I986" s="12">
        <f t="shared" si="75"/>
        <v>18</v>
      </c>
      <c r="J986" s="12">
        <f t="shared" si="76"/>
        <v>44</v>
      </c>
      <c r="K986" s="24">
        <f t="shared" si="77"/>
        <v>0.59090909090909094</v>
      </c>
      <c r="L986" s="24">
        <f t="shared" si="78"/>
        <v>0.69230769230769229</v>
      </c>
      <c r="M986" s="12">
        <f t="shared" si="79"/>
        <v>26</v>
      </c>
    </row>
    <row r="987" spans="1:13">
      <c r="A987" s="12">
        <v>390</v>
      </c>
      <c r="B987" s="12">
        <v>9</v>
      </c>
      <c r="C987" s="19" t="s">
        <v>25</v>
      </c>
      <c r="D987" s="12">
        <v>15</v>
      </c>
      <c r="E987" s="12">
        <v>26</v>
      </c>
      <c r="F987" s="12">
        <v>3</v>
      </c>
      <c r="G987" s="12">
        <v>13</v>
      </c>
      <c r="H987" s="25" t="s">
        <v>8</v>
      </c>
      <c r="I987" s="12">
        <f t="shared" si="75"/>
        <v>33</v>
      </c>
      <c r="J987" s="12">
        <f t="shared" si="76"/>
        <v>78</v>
      </c>
      <c r="K987" s="24">
        <f t="shared" si="77"/>
        <v>0.57692307692307687</v>
      </c>
      <c r="L987" s="24">
        <f t="shared" si="78"/>
        <v>0.73333333333333328</v>
      </c>
      <c r="M987" s="12">
        <f t="shared" si="79"/>
        <v>45</v>
      </c>
    </row>
    <row r="988" spans="1:13">
      <c r="A988" s="12">
        <v>390</v>
      </c>
      <c r="B988" s="12">
        <v>9</v>
      </c>
      <c r="C988" s="19" t="s">
        <v>23</v>
      </c>
      <c r="D988" s="12">
        <v>13</v>
      </c>
      <c r="E988" s="12">
        <v>21</v>
      </c>
      <c r="F988" s="12">
        <v>1</v>
      </c>
      <c r="G988" s="12">
        <v>28</v>
      </c>
      <c r="H988" s="25" t="s">
        <v>8</v>
      </c>
      <c r="I988" s="12">
        <f t="shared" si="75"/>
        <v>8</v>
      </c>
      <c r="J988" s="12">
        <f t="shared" si="76"/>
        <v>21</v>
      </c>
      <c r="K988" s="24">
        <f t="shared" si="77"/>
        <v>0.61904761904761907</v>
      </c>
      <c r="L988" s="24">
        <f t="shared" si="78"/>
        <v>0.61538461538461542</v>
      </c>
      <c r="M988" s="12">
        <f t="shared" si="79"/>
        <v>13</v>
      </c>
    </row>
    <row r="989" spans="1:13">
      <c r="A989" s="12">
        <v>391</v>
      </c>
      <c r="B989" s="12">
        <v>15</v>
      </c>
      <c r="C989" s="19" t="s">
        <v>19</v>
      </c>
      <c r="D989" s="12">
        <v>13</v>
      </c>
      <c r="E989" s="12">
        <v>22</v>
      </c>
      <c r="F989" s="12">
        <v>1</v>
      </c>
      <c r="G989" s="12">
        <v>35</v>
      </c>
      <c r="H989" s="25" t="s">
        <v>6</v>
      </c>
      <c r="I989" s="12">
        <f t="shared" si="75"/>
        <v>9</v>
      </c>
      <c r="J989" s="12">
        <f t="shared" si="76"/>
        <v>22</v>
      </c>
      <c r="K989" s="24">
        <f t="shared" si="77"/>
        <v>0.59090909090909094</v>
      </c>
      <c r="L989" s="24">
        <f t="shared" si="78"/>
        <v>0.69230769230769229</v>
      </c>
      <c r="M989" s="12">
        <f t="shared" si="79"/>
        <v>13</v>
      </c>
    </row>
    <row r="990" spans="1:13">
      <c r="A990" s="12">
        <v>392</v>
      </c>
      <c r="B990" s="12">
        <v>14</v>
      </c>
      <c r="C990" s="19" t="s">
        <v>18</v>
      </c>
      <c r="D990" s="12">
        <v>19</v>
      </c>
      <c r="E990" s="12">
        <v>32</v>
      </c>
      <c r="F990" s="12">
        <v>3</v>
      </c>
      <c r="G990" s="12">
        <v>17</v>
      </c>
      <c r="H990" s="25" t="s">
        <v>6</v>
      </c>
      <c r="I990" s="12">
        <f t="shared" si="75"/>
        <v>39</v>
      </c>
      <c r="J990" s="12">
        <f t="shared" si="76"/>
        <v>96</v>
      </c>
      <c r="K990" s="24">
        <f t="shared" si="77"/>
        <v>0.59375</v>
      </c>
      <c r="L990" s="24">
        <f t="shared" si="78"/>
        <v>0.68421052631578949</v>
      </c>
      <c r="M990" s="12">
        <f t="shared" si="79"/>
        <v>57</v>
      </c>
    </row>
    <row r="991" spans="1:13">
      <c r="A991" s="12">
        <v>392</v>
      </c>
      <c r="B991" s="12">
        <v>14</v>
      </c>
      <c r="C991" s="19" t="s">
        <v>5</v>
      </c>
      <c r="D991" s="12">
        <v>14</v>
      </c>
      <c r="E991" s="12">
        <v>24</v>
      </c>
      <c r="F991" s="12">
        <v>1</v>
      </c>
      <c r="G991" s="12">
        <v>37</v>
      </c>
      <c r="H991" s="25" t="s">
        <v>8</v>
      </c>
      <c r="I991" s="12">
        <f t="shared" si="75"/>
        <v>10</v>
      </c>
      <c r="J991" s="12">
        <f t="shared" si="76"/>
        <v>24</v>
      </c>
      <c r="K991" s="24">
        <f t="shared" si="77"/>
        <v>0.58333333333333337</v>
      </c>
      <c r="L991" s="24">
        <f t="shared" si="78"/>
        <v>0.7142857142857143</v>
      </c>
      <c r="M991" s="12">
        <f t="shared" si="79"/>
        <v>14</v>
      </c>
    </row>
    <row r="992" spans="1:13">
      <c r="A992" s="12">
        <v>393</v>
      </c>
      <c r="B992" s="12">
        <v>13</v>
      </c>
      <c r="C992" s="19" t="s">
        <v>16</v>
      </c>
      <c r="D992" s="12">
        <v>11</v>
      </c>
      <c r="E992" s="12">
        <v>19</v>
      </c>
      <c r="F992" s="12">
        <v>2</v>
      </c>
      <c r="G992" s="12">
        <v>40</v>
      </c>
      <c r="H992" s="25" t="s">
        <v>6</v>
      </c>
      <c r="I992" s="12">
        <f t="shared" si="75"/>
        <v>16</v>
      </c>
      <c r="J992" s="12">
        <f t="shared" si="76"/>
        <v>38</v>
      </c>
      <c r="K992" s="24">
        <f t="shared" si="77"/>
        <v>0.57894736842105265</v>
      </c>
      <c r="L992" s="24">
        <f t="shared" si="78"/>
        <v>0.72727272727272729</v>
      </c>
      <c r="M992" s="12">
        <f t="shared" si="79"/>
        <v>22</v>
      </c>
    </row>
    <row r="993" spans="1:13">
      <c r="A993" s="12">
        <v>393</v>
      </c>
      <c r="B993" s="12">
        <v>13</v>
      </c>
      <c r="C993" s="19" t="s">
        <v>17</v>
      </c>
      <c r="D993" s="12">
        <v>21</v>
      </c>
      <c r="E993" s="12">
        <v>35</v>
      </c>
      <c r="F993" s="12">
        <v>3</v>
      </c>
      <c r="G993" s="12">
        <v>23</v>
      </c>
      <c r="H993" s="25" t="s">
        <v>6</v>
      </c>
      <c r="I993" s="12">
        <f t="shared" si="75"/>
        <v>42</v>
      </c>
      <c r="J993" s="12">
        <f t="shared" si="76"/>
        <v>105</v>
      </c>
      <c r="K993" s="24">
        <f t="shared" si="77"/>
        <v>0.6</v>
      </c>
      <c r="L993" s="24">
        <f t="shared" si="78"/>
        <v>0.66666666666666663</v>
      </c>
      <c r="M993" s="12">
        <f t="shared" si="79"/>
        <v>63</v>
      </c>
    </row>
    <row r="994" spans="1:13">
      <c r="A994" s="12">
        <v>393</v>
      </c>
      <c r="B994" s="12">
        <v>13</v>
      </c>
      <c r="C994" s="19" t="s">
        <v>23</v>
      </c>
      <c r="D994" s="12">
        <v>13</v>
      </c>
      <c r="E994" s="12">
        <v>21</v>
      </c>
      <c r="F994" s="12">
        <v>1</v>
      </c>
      <c r="G994" s="12">
        <v>20</v>
      </c>
      <c r="H994" s="25" t="s">
        <v>8</v>
      </c>
      <c r="I994" s="12">
        <f t="shared" si="75"/>
        <v>8</v>
      </c>
      <c r="J994" s="12">
        <f t="shared" si="76"/>
        <v>21</v>
      </c>
      <c r="K994" s="24">
        <f t="shared" si="77"/>
        <v>0.61904761904761907</v>
      </c>
      <c r="L994" s="24">
        <f t="shared" si="78"/>
        <v>0.61538461538461542</v>
      </c>
      <c r="M994" s="12">
        <f t="shared" si="79"/>
        <v>13</v>
      </c>
    </row>
    <row r="995" spans="1:13">
      <c r="A995" s="12">
        <v>393</v>
      </c>
      <c r="B995" s="12">
        <v>13</v>
      </c>
      <c r="C995" s="19" t="s">
        <v>19</v>
      </c>
      <c r="D995" s="12">
        <v>13</v>
      </c>
      <c r="E995" s="12">
        <v>22</v>
      </c>
      <c r="F995" s="12">
        <v>2</v>
      </c>
      <c r="G995" s="12">
        <v>26</v>
      </c>
      <c r="H995" s="25" t="s">
        <v>8</v>
      </c>
      <c r="I995" s="12">
        <f t="shared" si="75"/>
        <v>18</v>
      </c>
      <c r="J995" s="12">
        <f t="shared" si="76"/>
        <v>44</v>
      </c>
      <c r="K995" s="24">
        <f t="shared" si="77"/>
        <v>0.59090909090909094</v>
      </c>
      <c r="L995" s="24">
        <f t="shared" si="78"/>
        <v>0.69230769230769229</v>
      </c>
      <c r="M995" s="12">
        <f t="shared" si="79"/>
        <v>26</v>
      </c>
    </row>
    <row r="996" spans="1:13">
      <c r="A996" s="12">
        <v>394</v>
      </c>
      <c r="B996" s="12">
        <v>17</v>
      </c>
      <c r="C996" s="19" t="s">
        <v>5</v>
      </c>
      <c r="D996" s="12">
        <v>14</v>
      </c>
      <c r="E996" s="12">
        <v>24</v>
      </c>
      <c r="F996" s="12">
        <v>2</v>
      </c>
      <c r="G996" s="12">
        <v>5</v>
      </c>
      <c r="H996" s="25" t="s">
        <v>6</v>
      </c>
      <c r="I996" s="12">
        <f t="shared" si="75"/>
        <v>20</v>
      </c>
      <c r="J996" s="12">
        <f t="shared" si="76"/>
        <v>48</v>
      </c>
      <c r="K996" s="24">
        <f t="shared" si="77"/>
        <v>0.58333333333333337</v>
      </c>
      <c r="L996" s="24">
        <f t="shared" si="78"/>
        <v>0.7142857142857143</v>
      </c>
      <c r="M996" s="12">
        <f t="shared" si="79"/>
        <v>28</v>
      </c>
    </row>
    <row r="997" spans="1:13">
      <c r="A997" s="12">
        <v>394</v>
      </c>
      <c r="B997" s="12">
        <v>17</v>
      </c>
      <c r="C997" s="19" t="s">
        <v>13</v>
      </c>
      <c r="D997" s="12">
        <v>17</v>
      </c>
      <c r="E997" s="12">
        <v>29</v>
      </c>
      <c r="F997" s="12">
        <v>1</v>
      </c>
      <c r="G997" s="12">
        <v>42</v>
      </c>
      <c r="H997" s="25" t="s">
        <v>8</v>
      </c>
      <c r="I997" s="12">
        <f t="shared" si="75"/>
        <v>12</v>
      </c>
      <c r="J997" s="12">
        <f t="shared" si="76"/>
        <v>29</v>
      </c>
      <c r="K997" s="24">
        <f t="shared" si="77"/>
        <v>0.58620689655172409</v>
      </c>
      <c r="L997" s="24">
        <f t="shared" si="78"/>
        <v>0.70588235294117652</v>
      </c>
      <c r="M997" s="12">
        <f t="shared" si="79"/>
        <v>17</v>
      </c>
    </row>
    <row r="998" spans="1:13">
      <c r="A998" s="12">
        <v>395</v>
      </c>
      <c r="B998" s="12">
        <v>2</v>
      </c>
      <c r="C998" s="19" t="s">
        <v>16</v>
      </c>
      <c r="D998" s="12">
        <v>11</v>
      </c>
      <c r="E998" s="12">
        <v>19</v>
      </c>
      <c r="F998" s="12">
        <v>2</v>
      </c>
      <c r="G998" s="12">
        <v>8</v>
      </c>
      <c r="H998" s="25" t="s">
        <v>6</v>
      </c>
      <c r="I998" s="12">
        <f t="shared" si="75"/>
        <v>16</v>
      </c>
      <c r="J998" s="12">
        <f t="shared" si="76"/>
        <v>38</v>
      </c>
      <c r="K998" s="24">
        <f t="shared" si="77"/>
        <v>0.57894736842105265</v>
      </c>
      <c r="L998" s="24">
        <f t="shared" si="78"/>
        <v>0.72727272727272729</v>
      </c>
      <c r="M998" s="12">
        <f t="shared" si="79"/>
        <v>22</v>
      </c>
    </row>
    <row r="999" spans="1:13">
      <c r="A999" s="12">
        <v>396</v>
      </c>
      <c r="B999" s="12">
        <v>11</v>
      </c>
      <c r="C999" s="19" t="s">
        <v>21</v>
      </c>
      <c r="D999" s="12">
        <v>12</v>
      </c>
      <c r="E999" s="12">
        <v>20</v>
      </c>
      <c r="F999" s="12">
        <v>1</v>
      </c>
      <c r="G999" s="12">
        <v>31</v>
      </c>
      <c r="H999" s="25" t="s">
        <v>8</v>
      </c>
      <c r="I999" s="12">
        <f t="shared" si="75"/>
        <v>8</v>
      </c>
      <c r="J999" s="12">
        <f t="shared" si="76"/>
        <v>20</v>
      </c>
      <c r="K999" s="24">
        <f t="shared" si="77"/>
        <v>0.6</v>
      </c>
      <c r="L999" s="24">
        <f t="shared" si="78"/>
        <v>0.66666666666666663</v>
      </c>
      <c r="M999" s="12">
        <f t="shared" si="79"/>
        <v>12</v>
      </c>
    </row>
    <row r="1000" spans="1:13">
      <c r="A1000" s="12">
        <v>396</v>
      </c>
      <c r="B1000" s="12">
        <v>11</v>
      </c>
      <c r="C1000" s="19" t="s">
        <v>23</v>
      </c>
      <c r="D1000" s="12">
        <v>13</v>
      </c>
      <c r="E1000" s="12">
        <v>21</v>
      </c>
      <c r="F1000" s="12">
        <v>3</v>
      </c>
      <c r="G1000" s="12">
        <v>26</v>
      </c>
      <c r="H1000" s="25" t="s">
        <v>8</v>
      </c>
      <c r="I1000" s="12">
        <f t="shared" si="75"/>
        <v>24</v>
      </c>
      <c r="J1000" s="12">
        <f t="shared" si="76"/>
        <v>63</v>
      </c>
      <c r="K1000" s="24">
        <f t="shared" si="77"/>
        <v>0.61904761904761907</v>
      </c>
      <c r="L1000" s="24">
        <f t="shared" si="78"/>
        <v>0.61538461538461542</v>
      </c>
      <c r="M1000" s="12">
        <f t="shared" si="79"/>
        <v>39</v>
      </c>
    </row>
    <row r="1001" spans="1:13">
      <c r="A1001" s="12">
        <v>397</v>
      </c>
      <c r="B1001" s="12">
        <v>4</v>
      </c>
      <c r="C1001" s="19" t="s">
        <v>10</v>
      </c>
      <c r="D1001" s="12">
        <v>16</v>
      </c>
      <c r="E1001" s="12">
        <v>27</v>
      </c>
      <c r="F1001" s="12">
        <v>2</v>
      </c>
      <c r="G1001" s="12">
        <v>10</v>
      </c>
      <c r="H1001" s="25" t="s">
        <v>8</v>
      </c>
      <c r="I1001" s="12">
        <f t="shared" si="75"/>
        <v>22</v>
      </c>
      <c r="J1001" s="12">
        <f t="shared" si="76"/>
        <v>54</v>
      </c>
      <c r="K1001" s="24">
        <f t="shared" si="77"/>
        <v>0.59259259259259256</v>
      </c>
      <c r="L1001" s="24">
        <f t="shared" si="78"/>
        <v>0.6875</v>
      </c>
      <c r="M1001" s="12">
        <f t="shared" si="79"/>
        <v>32</v>
      </c>
    </row>
    <row r="1002" spans="1:13">
      <c r="A1002" s="12">
        <v>397</v>
      </c>
      <c r="B1002" s="12">
        <v>4</v>
      </c>
      <c r="C1002" s="19" t="s">
        <v>9</v>
      </c>
      <c r="D1002" s="12">
        <v>19</v>
      </c>
      <c r="E1002" s="12">
        <v>31</v>
      </c>
      <c r="F1002" s="12">
        <v>3</v>
      </c>
      <c r="G1002" s="12">
        <v>59</v>
      </c>
      <c r="H1002" s="25" t="s">
        <v>8</v>
      </c>
      <c r="I1002" s="12">
        <f t="shared" si="75"/>
        <v>36</v>
      </c>
      <c r="J1002" s="12">
        <f t="shared" si="76"/>
        <v>93</v>
      </c>
      <c r="K1002" s="24">
        <f t="shared" si="77"/>
        <v>0.61290322580645162</v>
      </c>
      <c r="L1002" s="24">
        <f t="shared" si="78"/>
        <v>0.63157894736842102</v>
      </c>
      <c r="M1002" s="12">
        <f t="shared" si="79"/>
        <v>57</v>
      </c>
    </row>
    <row r="1003" spans="1:13">
      <c r="A1003" s="12">
        <v>398</v>
      </c>
      <c r="B1003" s="12">
        <v>9</v>
      </c>
      <c r="C1003" s="19" t="s">
        <v>15</v>
      </c>
      <c r="D1003" s="12">
        <v>16</v>
      </c>
      <c r="E1003" s="12">
        <v>28</v>
      </c>
      <c r="F1003" s="12">
        <v>2</v>
      </c>
      <c r="G1003" s="12">
        <v>50</v>
      </c>
      <c r="H1003" s="25" t="s">
        <v>6</v>
      </c>
      <c r="I1003" s="12">
        <f t="shared" si="75"/>
        <v>24</v>
      </c>
      <c r="J1003" s="12">
        <f t="shared" si="76"/>
        <v>56</v>
      </c>
      <c r="K1003" s="24">
        <f t="shared" si="77"/>
        <v>0.5714285714285714</v>
      </c>
      <c r="L1003" s="24">
        <f t="shared" si="78"/>
        <v>0.75</v>
      </c>
      <c r="M1003" s="12">
        <f t="shared" si="79"/>
        <v>32</v>
      </c>
    </row>
    <row r="1004" spans="1:13">
      <c r="A1004" s="12">
        <v>398</v>
      </c>
      <c r="B1004" s="12">
        <v>9</v>
      </c>
      <c r="C1004" s="19" t="s">
        <v>14</v>
      </c>
      <c r="D1004" s="12">
        <v>20</v>
      </c>
      <c r="E1004" s="12">
        <v>33</v>
      </c>
      <c r="F1004" s="12">
        <v>2</v>
      </c>
      <c r="G1004" s="12">
        <v>21</v>
      </c>
      <c r="H1004" s="25" t="s">
        <v>8</v>
      </c>
      <c r="I1004" s="12">
        <f t="shared" si="75"/>
        <v>26</v>
      </c>
      <c r="J1004" s="12">
        <f t="shared" si="76"/>
        <v>66</v>
      </c>
      <c r="K1004" s="24">
        <f t="shared" si="77"/>
        <v>0.60606060606060608</v>
      </c>
      <c r="L1004" s="24">
        <f t="shared" si="78"/>
        <v>0.65</v>
      </c>
      <c r="M1004" s="12">
        <f t="shared" si="79"/>
        <v>40</v>
      </c>
    </row>
    <row r="1005" spans="1:13">
      <c r="A1005" s="12">
        <v>399</v>
      </c>
      <c r="B1005" s="12">
        <v>7</v>
      </c>
      <c r="C1005" s="19" t="s">
        <v>14</v>
      </c>
      <c r="D1005" s="12">
        <v>20</v>
      </c>
      <c r="E1005" s="12">
        <v>33</v>
      </c>
      <c r="F1005" s="12">
        <v>3</v>
      </c>
      <c r="G1005" s="12">
        <v>45</v>
      </c>
      <c r="H1005" s="25" t="s">
        <v>6</v>
      </c>
      <c r="I1005" s="12">
        <f t="shared" si="75"/>
        <v>39</v>
      </c>
      <c r="J1005" s="12">
        <f t="shared" si="76"/>
        <v>99</v>
      </c>
      <c r="K1005" s="24">
        <f t="shared" si="77"/>
        <v>0.60606060606060608</v>
      </c>
      <c r="L1005" s="24">
        <f t="shared" si="78"/>
        <v>0.65</v>
      </c>
      <c r="M1005" s="12">
        <f t="shared" si="79"/>
        <v>60</v>
      </c>
    </row>
    <row r="1006" spans="1:13">
      <c r="A1006" s="12">
        <v>399</v>
      </c>
      <c r="B1006" s="12">
        <v>7</v>
      </c>
      <c r="C1006" s="19" t="s">
        <v>12</v>
      </c>
      <c r="D1006" s="12">
        <v>22</v>
      </c>
      <c r="E1006" s="12">
        <v>36</v>
      </c>
      <c r="F1006" s="12">
        <v>3</v>
      </c>
      <c r="G1006" s="12">
        <v>46</v>
      </c>
      <c r="H1006" s="25" t="s">
        <v>8</v>
      </c>
      <c r="I1006" s="12">
        <f t="shared" si="75"/>
        <v>42</v>
      </c>
      <c r="J1006" s="12">
        <f t="shared" si="76"/>
        <v>108</v>
      </c>
      <c r="K1006" s="24">
        <f t="shared" si="77"/>
        <v>0.61111111111111116</v>
      </c>
      <c r="L1006" s="24">
        <f t="shared" si="78"/>
        <v>0.63636363636363635</v>
      </c>
      <c r="M1006" s="12">
        <f t="shared" si="79"/>
        <v>66</v>
      </c>
    </row>
    <row r="1007" spans="1:13">
      <c r="A1007" s="12">
        <v>400</v>
      </c>
      <c r="B1007" s="12">
        <v>9</v>
      </c>
      <c r="C1007" s="19" t="s">
        <v>11</v>
      </c>
      <c r="D1007" s="12">
        <v>25</v>
      </c>
      <c r="E1007" s="12">
        <v>40</v>
      </c>
      <c r="F1007" s="12">
        <v>2</v>
      </c>
      <c r="G1007" s="12">
        <v>28</v>
      </c>
      <c r="H1007" s="25" t="s">
        <v>6</v>
      </c>
      <c r="I1007" s="12">
        <f t="shared" si="75"/>
        <v>30</v>
      </c>
      <c r="J1007" s="12">
        <f t="shared" si="76"/>
        <v>80</v>
      </c>
      <c r="K1007" s="24">
        <f t="shared" si="77"/>
        <v>0.625</v>
      </c>
      <c r="L1007" s="24">
        <f t="shared" si="78"/>
        <v>0.6</v>
      </c>
      <c r="M1007" s="12">
        <f t="shared" si="79"/>
        <v>50</v>
      </c>
    </row>
    <row r="1008" spans="1:13">
      <c r="A1008" s="12">
        <v>400</v>
      </c>
      <c r="B1008" s="12">
        <v>9</v>
      </c>
      <c r="C1008" s="19" t="s">
        <v>15</v>
      </c>
      <c r="D1008" s="12">
        <v>16</v>
      </c>
      <c r="E1008" s="12">
        <v>28</v>
      </c>
      <c r="F1008" s="12">
        <v>2</v>
      </c>
      <c r="G1008" s="12">
        <v>13</v>
      </c>
      <c r="H1008" s="25" t="s">
        <v>6</v>
      </c>
      <c r="I1008" s="12">
        <f t="shared" si="75"/>
        <v>24</v>
      </c>
      <c r="J1008" s="12">
        <f t="shared" si="76"/>
        <v>56</v>
      </c>
      <c r="K1008" s="24">
        <f t="shared" si="77"/>
        <v>0.5714285714285714</v>
      </c>
      <c r="L1008" s="24">
        <f t="shared" si="78"/>
        <v>0.75</v>
      </c>
      <c r="M1008" s="12">
        <f t="shared" si="79"/>
        <v>32</v>
      </c>
    </row>
    <row r="1009" spans="1:13">
      <c r="A1009" s="12">
        <v>400</v>
      </c>
      <c r="B1009" s="12">
        <v>9</v>
      </c>
      <c r="C1009" s="19" t="s">
        <v>9</v>
      </c>
      <c r="D1009" s="12">
        <v>19</v>
      </c>
      <c r="E1009" s="12">
        <v>31</v>
      </c>
      <c r="F1009" s="12">
        <v>2</v>
      </c>
      <c r="G1009" s="12">
        <v>38</v>
      </c>
      <c r="H1009" s="25" t="s">
        <v>8</v>
      </c>
      <c r="I1009" s="12">
        <f t="shared" si="75"/>
        <v>24</v>
      </c>
      <c r="J1009" s="12">
        <f t="shared" si="76"/>
        <v>62</v>
      </c>
      <c r="K1009" s="24">
        <f t="shared" si="77"/>
        <v>0.61290322580645162</v>
      </c>
      <c r="L1009" s="24">
        <f t="shared" si="78"/>
        <v>0.63157894736842102</v>
      </c>
      <c r="M1009" s="12">
        <f t="shared" si="79"/>
        <v>38</v>
      </c>
    </row>
    <row r="1010" spans="1:13">
      <c r="A1010" s="12">
        <v>401</v>
      </c>
      <c r="B1010" s="12">
        <v>16</v>
      </c>
      <c r="C1010" s="19" t="s">
        <v>23</v>
      </c>
      <c r="D1010" s="12">
        <v>13</v>
      </c>
      <c r="E1010" s="12">
        <v>21</v>
      </c>
      <c r="F1010" s="12">
        <v>2</v>
      </c>
      <c r="G1010" s="12">
        <v>20</v>
      </c>
      <c r="H1010" s="25" t="s">
        <v>6</v>
      </c>
      <c r="I1010" s="12">
        <f t="shared" si="75"/>
        <v>16</v>
      </c>
      <c r="J1010" s="12">
        <f t="shared" si="76"/>
        <v>42</v>
      </c>
      <c r="K1010" s="24">
        <f t="shared" si="77"/>
        <v>0.61904761904761907</v>
      </c>
      <c r="L1010" s="24">
        <f t="shared" si="78"/>
        <v>0.61538461538461542</v>
      </c>
      <c r="M1010" s="12">
        <f t="shared" si="79"/>
        <v>26</v>
      </c>
    </row>
    <row r="1011" spans="1:13">
      <c r="A1011" s="12">
        <v>402</v>
      </c>
      <c r="B1011" s="12">
        <v>18</v>
      </c>
      <c r="C1011" s="19" t="s">
        <v>26</v>
      </c>
      <c r="D1011" s="12">
        <v>15</v>
      </c>
      <c r="E1011" s="12">
        <v>25</v>
      </c>
      <c r="F1011" s="12">
        <v>2</v>
      </c>
      <c r="G1011" s="12">
        <v>16</v>
      </c>
      <c r="H1011" s="25" t="s">
        <v>8</v>
      </c>
      <c r="I1011" s="12">
        <f t="shared" si="75"/>
        <v>20</v>
      </c>
      <c r="J1011" s="12">
        <f t="shared" si="76"/>
        <v>50</v>
      </c>
      <c r="K1011" s="24">
        <f t="shared" si="77"/>
        <v>0.6</v>
      </c>
      <c r="L1011" s="24">
        <f t="shared" si="78"/>
        <v>0.66666666666666663</v>
      </c>
      <c r="M1011" s="12">
        <f t="shared" si="79"/>
        <v>30</v>
      </c>
    </row>
    <row r="1012" spans="1:13">
      <c r="A1012" s="12">
        <v>402</v>
      </c>
      <c r="B1012" s="12">
        <v>18</v>
      </c>
      <c r="C1012" s="19" t="s">
        <v>16</v>
      </c>
      <c r="D1012" s="12">
        <v>11</v>
      </c>
      <c r="E1012" s="12">
        <v>19</v>
      </c>
      <c r="F1012" s="12">
        <v>3</v>
      </c>
      <c r="G1012" s="12">
        <v>29</v>
      </c>
      <c r="H1012" s="25" t="s">
        <v>8</v>
      </c>
      <c r="I1012" s="12">
        <f t="shared" si="75"/>
        <v>24</v>
      </c>
      <c r="J1012" s="12">
        <f t="shared" si="76"/>
        <v>57</v>
      </c>
      <c r="K1012" s="24">
        <f t="shared" si="77"/>
        <v>0.57894736842105265</v>
      </c>
      <c r="L1012" s="24">
        <f t="shared" si="78"/>
        <v>0.72727272727272729</v>
      </c>
      <c r="M1012" s="12">
        <f t="shared" si="79"/>
        <v>33</v>
      </c>
    </row>
    <row r="1013" spans="1:13">
      <c r="A1013" s="12">
        <v>402</v>
      </c>
      <c r="B1013" s="12">
        <v>18</v>
      </c>
      <c r="C1013" s="19" t="s">
        <v>19</v>
      </c>
      <c r="D1013" s="12">
        <v>13</v>
      </c>
      <c r="E1013" s="12">
        <v>22</v>
      </c>
      <c r="F1013" s="12">
        <v>2</v>
      </c>
      <c r="G1013" s="12">
        <v>21</v>
      </c>
      <c r="H1013" s="25" t="s">
        <v>6</v>
      </c>
      <c r="I1013" s="12">
        <f t="shared" si="75"/>
        <v>18</v>
      </c>
      <c r="J1013" s="12">
        <f t="shared" si="76"/>
        <v>44</v>
      </c>
      <c r="K1013" s="24">
        <f t="shared" si="77"/>
        <v>0.59090909090909094</v>
      </c>
      <c r="L1013" s="24">
        <f t="shared" si="78"/>
        <v>0.69230769230769229</v>
      </c>
      <c r="M1013" s="12">
        <f t="shared" si="79"/>
        <v>26</v>
      </c>
    </row>
    <row r="1014" spans="1:13">
      <c r="A1014" s="12">
        <v>403</v>
      </c>
      <c r="B1014" s="12">
        <v>14</v>
      </c>
      <c r="C1014" s="19" t="s">
        <v>19</v>
      </c>
      <c r="D1014" s="12">
        <v>13</v>
      </c>
      <c r="E1014" s="12">
        <v>22</v>
      </c>
      <c r="F1014" s="12">
        <v>3</v>
      </c>
      <c r="G1014" s="12">
        <v>17</v>
      </c>
      <c r="H1014" s="25" t="s">
        <v>6</v>
      </c>
      <c r="I1014" s="12">
        <f t="shared" si="75"/>
        <v>27</v>
      </c>
      <c r="J1014" s="12">
        <f t="shared" si="76"/>
        <v>66</v>
      </c>
      <c r="K1014" s="24">
        <f t="shared" si="77"/>
        <v>0.59090909090909094</v>
      </c>
      <c r="L1014" s="24">
        <f t="shared" si="78"/>
        <v>0.69230769230769229</v>
      </c>
      <c r="M1014" s="12">
        <f t="shared" si="79"/>
        <v>39</v>
      </c>
    </row>
    <row r="1015" spans="1:13">
      <c r="A1015" s="12">
        <v>403</v>
      </c>
      <c r="B1015" s="12">
        <v>14</v>
      </c>
      <c r="C1015" s="19" t="s">
        <v>24</v>
      </c>
      <c r="D1015" s="12">
        <v>10</v>
      </c>
      <c r="E1015" s="12">
        <v>18</v>
      </c>
      <c r="F1015" s="12">
        <v>2</v>
      </c>
      <c r="G1015" s="12">
        <v>5</v>
      </c>
      <c r="H1015" s="25" t="s">
        <v>8</v>
      </c>
      <c r="I1015" s="12">
        <f t="shared" si="75"/>
        <v>16</v>
      </c>
      <c r="J1015" s="12">
        <f t="shared" si="76"/>
        <v>36</v>
      </c>
      <c r="K1015" s="24">
        <f t="shared" si="77"/>
        <v>0.55555555555555558</v>
      </c>
      <c r="L1015" s="24">
        <f t="shared" si="78"/>
        <v>0.8</v>
      </c>
      <c r="M1015" s="12">
        <f t="shared" si="79"/>
        <v>20</v>
      </c>
    </row>
    <row r="1016" spans="1:13">
      <c r="A1016" s="12">
        <v>403</v>
      </c>
      <c r="B1016" s="12">
        <v>14</v>
      </c>
      <c r="C1016" s="19" t="s">
        <v>18</v>
      </c>
      <c r="D1016" s="12">
        <v>19</v>
      </c>
      <c r="E1016" s="12">
        <v>32</v>
      </c>
      <c r="F1016" s="12">
        <v>2</v>
      </c>
      <c r="G1016" s="12">
        <v>8</v>
      </c>
      <c r="H1016" s="25" t="s">
        <v>8</v>
      </c>
      <c r="I1016" s="12">
        <f t="shared" si="75"/>
        <v>26</v>
      </c>
      <c r="J1016" s="12">
        <f t="shared" si="76"/>
        <v>64</v>
      </c>
      <c r="K1016" s="24">
        <f t="shared" si="77"/>
        <v>0.59375</v>
      </c>
      <c r="L1016" s="24">
        <f t="shared" si="78"/>
        <v>0.68421052631578949</v>
      </c>
      <c r="M1016" s="12">
        <f t="shared" si="79"/>
        <v>38</v>
      </c>
    </row>
    <row r="1017" spans="1:13">
      <c r="A1017" s="12">
        <v>403</v>
      </c>
      <c r="B1017" s="12">
        <v>14</v>
      </c>
      <c r="C1017" s="19" t="s">
        <v>5</v>
      </c>
      <c r="D1017" s="12">
        <v>14</v>
      </c>
      <c r="E1017" s="12">
        <v>24</v>
      </c>
      <c r="F1017" s="12">
        <v>1</v>
      </c>
      <c r="G1017" s="12">
        <v>55</v>
      </c>
      <c r="H1017" s="25" t="s">
        <v>8</v>
      </c>
      <c r="I1017" s="12">
        <f t="shared" si="75"/>
        <v>10</v>
      </c>
      <c r="J1017" s="12">
        <f t="shared" si="76"/>
        <v>24</v>
      </c>
      <c r="K1017" s="24">
        <f t="shared" si="77"/>
        <v>0.58333333333333337</v>
      </c>
      <c r="L1017" s="24">
        <f t="shared" si="78"/>
        <v>0.7142857142857143</v>
      </c>
      <c r="M1017" s="12">
        <f t="shared" si="79"/>
        <v>14</v>
      </c>
    </row>
    <row r="1018" spans="1:13">
      <c r="A1018" s="12">
        <v>404</v>
      </c>
      <c r="B1018" s="12">
        <v>17</v>
      </c>
      <c r="C1018" s="19" t="s">
        <v>23</v>
      </c>
      <c r="D1018" s="12">
        <v>13</v>
      </c>
      <c r="E1018" s="12">
        <v>21</v>
      </c>
      <c r="F1018" s="12">
        <v>2</v>
      </c>
      <c r="G1018" s="12">
        <v>20</v>
      </c>
      <c r="H1018" s="25" t="s">
        <v>6</v>
      </c>
      <c r="I1018" s="12">
        <f t="shared" si="75"/>
        <v>16</v>
      </c>
      <c r="J1018" s="12">
        <f t="shared" si="76"/>
        <v>42</v>
      </c>
      <c r="K1018" s="24">
        <f t="shared" si="77"/>
        <v>0.61904761904761907</v>
      </c>
      <c r="L1018" s="24">
        <f t="shared" si="78"/>
        <v>0.61538461538461542</v>
      </c>
      <c r="M1018" s="12">
        <f t="shared" si="79"/>
        <v>26</v>
      </c>
    </row>
    <row r="1019" spans="1:13">
      <c r="A1019" s="12">
        <v>404</v>
      </c>
      <c r="B1019" s="12">
        <v>17</v>
      </c>
      <c r="C1019" s="19" t="s">
        <v>21</v>
      </c>
      <c r="D1019" s="12">
        <v>12</v>
      </c>
      <c r="E1019" s="12">
        <v>20</v>
      </c>
      <c r="F1019" s="12">
        <v>1</v>
      </c>
      <c r="G1019" s="12">
        <v>53</v>
      </c>
      <c r="H1019" s="25" t="s">
        <v>8</v>
      </c>
      <c r="I1019" s="12">
        <f t="shared" si="75"/>
        <v>8</v>
      </c>
      <c r="J1019" s="12">
        <f t="shared" si="76"/>
        <v>20</v>
      </c>
      <c r="K1019" s="24">
        <f t="shared" si="77"/>
        <v>0.6</v>
      </c>
      <c r="L1019" s="24">
        <f t="shared" si="78"/>
        <v>0.66666666666666663</v>
      </c>
      <c r="M1019" s="12">
        <f t="shared" si="79"/>
        <v>12</v>
      </c>
    </row>
    <row r="1020" spans="1:13">
      <c r="A1020" s="12">
        <v>404</v>
      </c>
      <c r="B1020" s="12">
        <v>17</v>
      </c>
      <c r="C1020" s="19" t="s">
        <v>11</v>
      </c>
      <c r="D1020" s="12">
        <v>25</v>
      </c>
      <c r="E1020" s="12">
        <v>40</v>
      </c>
      <c r="F1020" s="12">
        <v>3</v>
      </c>
      <c r="G1020" s="12">
        <v>29</v>
      </c>
      <c r="H1020" s="25" t="s">
        <v>8</v>
      </c>
      <c r="I1020" s="12">
        <f t="shared" si="75"/>
        <v>45</v>
      </c>
      <c r="J1020" s="12">
        <f t="shared" si="76"/>
        <v>120</v>
      </c>
      <c r="K1020" s="24">
        <f t="shared" si="77"/>
        <v>0.625</v>
      </c>
      <c r="L1020" s="24">
        <f t="shared" si="78"/>
        <v>0.6</v>
      </c>
      <c r="M1020" s="12">
        <f t="shared" si="79"/>
        <v>75</v>
      </c>
    </row>
    <row r="1021" spans="1:13">
      <c r="A1021" s="12">
        <v>405</v>
      </c>
      <c r="B1021" s="12">
        <v>5</v>
      </c>
      <c r="C1021" s="19" t="s">
        <v>25</v>
      </c>
      <c r="D1021" s="12">
        <v>15</v>
      </c>
      <c r="E1021" s="12">
        <v>26</v>
      </c>
      <c r="F1021" s="12">
        <v>1</v>
      </c>
      <c r="G1021" s="12">
        <v>41</v>
      </c>
      <c r="H1021" s="25" t="s">
        <v>8</v>
      </c>
      <c r="I1021" s="12">
        <f t="shared" si="75"/>
        <v>11</v>
      </c>
      <c r="J1021" s="12">
        <f t="shared" si="76"/>
        <v>26</v>
      </c>
      <c r="K1021" s="24">
        <f t="shared" si="77"/>
        <v>0.57692307692307687</v>
      </c>
      <c r="L1021" s="24">
        <f t="shared" si="78"/>
        <v>0.73333333333333328</v>
      </c>
      <c r="M1021" s="12">
        <f t="shared" si="79"/>
        <v>15</v>
      </c>
    </row>
    <row r="1022" spans="1:13">
      <c r="A1022" s="12">
        <v>405</v>
      </c>
      <c r="B1022" s="12">
        <v>5</v>
      </c>
      <c r="C1022" s="19" t="s">
        <v>11</v>
      </c>
      <c r="D1022" s="12">
        <v>25</v>
      </c>
      <c r="E1022" s="12">
        <v>40</v>
      </c>
      <c r="F1022" s="12">
        <v>1</v>
      </c>
      <c r="G1022" s="12">
        <v>44</v>
      </c>
      <c r="H1022" s="25" t="s">
        <v>6</v>
      </c>
      <c r="I1022" s="12">
        <f t="shared" si="75"/>
        <v>15</v>
      </c>
      <c r="J1022" s="12">
        <f t="shared" si="76"/>
        <v>40</v>
      </c>
      <c r="K1022" s="24">
        <f t="shared" si="77"/>
        <v>0.625</v>
      </c>
      <c r="L1022" s="24">
        <f t="shared" si="78"/>
        <v>0.6</v>
      </c>
      <c r="M1022" s="12">
        <f t="shared" si="79"/>
        <v>25</v>
      </c>
    </row>
    <row r="1023" spans="1:13">
      <c r="A1023" s="12">
        <v>405</v>
      </c>
      <c r="B1023" s="12">
        <v>5</v>
      </c>
      <c r="C1023" s="19" t="s">
        <v>21</v>
      </c>
      <c r="D1023" s="12">
        <v>12</v>
      </c>
      <c r="E1023" s="12">
        <v>20</v>
      </c>
      <c r="F1023" s="12">
        <v>2</v>
      </c>
      <c r="G1023" s="12">
        <v>13</v>
      </c>
      <c r="H1023" s="25" t="s">
        <v>8</v>
      </c>
      <c r="I1023" s="12">
        <f t="shared" si="75"/>
        <v>16</v>
      </c>
      <c r="J1023" s="12">
        <f t="shared" si="76"/>
        <v>40</v>
      </c>
      <c r="K1023" s="24">
        <f t="shared" si="77"/>
        <v>0.6</v>
      </c>
      <c r="L1023" s="24">
        <f t="shared" si="78"/>
        <v>0.66666666666666663</v>
      </c>
      <c r="M1023" s="12">
        <f t="shared" si="79"/>
        <v>24</v>
      </c>
    </row>
    <row r="1024" spans="1:13">
      <c r="A1024" s="12">
        <v>406</v>
      </c>
      <c r="B1024" s="12">
        <v>14</v>
      </c>
      <c r="C1024" s="19" t="s">
        <v>21</v>
      </c>
      <c r="D1024" s="12">
        <v>12</v>
      </c>
      <c r="E1024" s="12">
        <v>20</v>
      </c>
      <c r="F1024" s="12">
        <v>3</v>
      </c>
      <c r="G1024" s="12">
        <v>6</v>
      </c>
      <c r="H1024" s="25" t="s">
        <v>6</v>
      </c>
      <c r="I1024" s="12">
        <f t="shared" si="75"/>
        <v>24</v>
      </c>
      <c r="J1024" s="12">
        <f t="shared" si="76"/>
        <v>60</v>
      </c>
      <c r="K1024" s="24">
        <f t="shared" si="77"/>
        <v>0.6</v>
      </c>
      <c r="L1024" s="24">
        <f t="shared" si="78"/>
        <v>0.66666666666666663</v>
      </c>
      <c r="M1024" s="12">
        <f t="shared" si="79"/>
        <v>36</v>
      </c>
    </row>
    <row r="1025" spans="1:13">
      <c r="A1025" s="12">
        <v>406</v>
      </c>
      <c r="B1025" s="12">
        <v>14</v>
      </c>
      <c r="C1025" s="19" t="s">
        <v>17</v>
      </c>
      <c r="D1025" s="12">
        <v>21</v>
      </c>
      <c r="E1025" s="12">
        <v>35</v>
      </c>
      <c r="F1025" s="12">
        <v>2</v>
      </c>
      <c r="G1025" s="12">
        <v>56</v>
      </c>
      <c r="H1025" s="25" t="s">
        <v>6</v>
      </c>
      <c r="I1025" s="12">
        <f t="shared" si="75"/>
        <v>28</v>
      </c>
      <c r="J1025" s="12">
        <f t="shared" si="76"/>
        <v>70</v>
      </c>
      <c r="K1025" s="24">
        <f t="shared" si="77"/>
        <v>0.6</v>
      </c>
      <c r="L1025" s="24">
        <f t="shared" si="78"/>
        <v>0.66666666666666663</v>
      </c>
      <c r="M1025" s="12">
        <f t="shared" si="79"/>
        <v>42</v>
      </c>
    </row>
    <row r="1026" spans="1:13">
      <c r="A1026" s="12">
        <v>406</v>
      </c>
      <c r="B1026" s="12">
        <v>14</v>
      </c>
      <c r="C1026" s="19" t="s">
        <v>26</v>
      </c>
      <c r="D1026" s="12">
        <v>15</v>
      </c>
      <c r="E1026" s="12">
        <v>25</v>
      </c>
      <c r="F1026" s="12">
        <v>1</v>
      </c>
      <c r="G1026" s="12">
        <v>55</v>
      </c>
      <c r="H1026" s="25" t="s">
        <v>8</v>
      </c>
      <c r="I1026" s="12">
        <f t="shared" si="75"/>
        <v>10</v>
      </c>
      <c r="J1026" s="12">
        <f t="shared" si="76"/>
        <v>25</v>
      </c>
      <c r="K1026" s="24">
        <f t="shared" si="77"/>
        <v>0.6</v>
      </c>
      <c r="L1026" s="24">
        <f t="shared" si="78"/>
        <v>0.66666666666666663</v>
      </c>
      <c r="M1026" s="12">
        <f t="shared" si="79"/>
        <v>15</v>
      </c>
    </row>
    <row r="1027" spans="1:13">
      <c r="A1027" s="12">
        <v>407</v>
      </c>
      <c r="B1027" s="12">
        <v>4</v>
      </c>
      <c r="C1027" s="19" t="s">
        <v>21</v>
      </c>
      <c r="D1027" s="12">
        <v>12</v>
      </c>
      <c r="E1027" s="12">
        <v>20</v>
      </c>
      <c r="F1027" s="12">
        <v>3</v>
      </c>
      <c r="G1027" s="12">
        <v>32</v>
      </c>
      <c r="H1027" s="25" t="s">
        <v>6</v>
      </c>
      <c r="I1027" s="12">
        <f t="shared" ref="I1027:I1090" si="80">(E1027-D1027)*F1027</f>
        <v>24</v>
      </c>
      <c r="J1027" s="12">
        <f t="shared" ref="J1027:J1090" si="81">F1027*E1027</f>
        <v>60</v>
      </c>
      <c r="K1027" s="24">
        <f t="shared" ref="K1027:K1090" si="82">(J1027-I1027)/J1027</f>
        <v>0.6</v>
      </c>
      <c r="L1027" s="24">
        <f t="shared" ref="L1027:L1090" si="83">I1027/((D1027*F1027))</f>
        <v>0.66666666666666663</v>
      </c>
      <c r="M1027" s="12">
        <f t="shared" ref="M1027:M1090" si="84">D1027*F1027</f>
        <v>36</v>
      </c>
    </row>
    <row r="1028" spans="1:13">
      <c r="A1028" s="12">
        <v>407</v>
      </c>
      <c r="B1028" s="12">
        <v>4</v>
      </c>
      <c r="C1028" s="19" t="s">
        <v>17</v>
      </c>
      <c r="D1028" s="12">
        <v>21</v>
      </c>
      <c r="E1028" s="12">
        <v>35</v>
      </c>
      <c r="F1028" s="12">
        <v>1</v>
      </c>
      <c r="G1028" s="12">
        <v>18</v>
      </c>
      <c r="H1028" s="25" t="s">
        <v>8</v>
      </c>
      <c r="I1028" s="12">
        <f t="shared" si="80"/>
        <v>14</v>
      </c>
      <c r="J1028" s="12">
        <f t="shared" si="81"/>
        <v>35</v>
      </c>
      <c r="K1028" s="24">
        <f t="shared" si="82"/>
        <v>0.6</v>
      </c>
      <c r="L1028" s="24">
        <f t="shared" si="83"/>
        <v>0.66666666666666663</v>
      </c>
      <c r="M1028" s="12">
        <f t="shared" si="84"/>
        <v>21</v>
      </c>
    </row>
    <row r="1029" spans="1:13">
      <c r="A1029" s="12">
        <v>408</v>
      </c>
      <c r="B1029" s="12">
        <v>17</v>
      </c>
      <c r="C1029" s="19" t="s">
        <v>26</v>
      </c>
      <c r="D1029" s="12">
        <v>15</v>
      </c>
      <c r="E1029" s="12">
        <v>25</v>
      </c>
      <c r="F1029" s="12">
        <v>1</v>
      </c>
      <c r="G1029" s="12">
        <v>58</v>
      </c>
      <c r="H1029" s="25" t="s">
        <v>8</v>
      </c>
      <c r="I1029" s="12">
        <f t="shared" si="80"/>
        <v>10</v>
      </c>
      <c r="J1029" s="12">
        <f t="shared" si="81"/>
        <v>25</v>
      </c>
      <c r="K1029" s="24">
        <f t="shared" si="82"/>
        <v>0.6</v>
      </c>
      <c r="L1029" s="24">
        <f t="shared" si="83"/>
        <v>0.66666666666666663</v>
      </c>
      <c r="M1029" s="12">
        <f t="shared" si="84"/>
        <v>15</v>
      </c>
    </row>
    <row r="1030" spans="1:13">
      <c r="A1030" s="12">
        <v>408</v>
      </c>
      <c r="B1030" s="12">
        <v>17</v>
      </c>
      <c r="C1030" s="19" t="s">
        <v>5</v>
      </c>
      <c r="D1030" s="12">
        <v>14</v>
      </c>
      <c r="E1030" s="12">
        <v>24</v>
      </c>
      <c r="F1030" s="12">
        <v>3</v>
      </c>
      <c r="G1030" s="12">
        <v>11</v>
      </c>
      <c r="H1030" s="25" t="s">
        <v>6</v>
      </c>
      <c r="I1030" s="12">
        <f t="shared" si="80"/>
        <v>30</v>
      </c>
      <c r="J1030" s="12">
        <f t="shared" si="81"/>
        <v>72</v>
      </c>
      <c r="K1030" s="24">
        <f t="shared" si="82"/>
        <v>0.58333333333333337</v>
      </c>
      <c r="L1030" s="24">
        <f t="shared" si="83"/>
        <v>0.7142857142857143</v>
      </c>
      <c r="M1030" s="12">
        <f t="shared" si="84"/>
        <v>42</v>
      </c>
    </row>
    <row r="1031" spans="1:13">
      <c r="A1031" s="12">
        <v>408</v>
      </c>
      <c r="B1031" s="12">
        <v>17</v>
      </c>
      <c r="C1031" s="19" t="s">
        <v>20</v>
      </c>
      <c r="D1031" s="12">
        <v>20</v>
      </c>
      <c r="E1031" s="12">
        <v>34</v>
      </c>
      <c r="F1031" s="12">
        <v>1</v>
      </c>
      <c r="G1031" s="12">
        <v>37</v>
      </c>
      <c r="H1031" s="25" t="s">
        <v>8</v>
      </c>
      <c r="I1031" s="12">
        <f t="shared" si="80"/>
        <v>14</v>
      </c>
      <c r="J1031" s="12">
        <f t="shared" si="81"/>
        <v>34</v>
      </c>
      <c r="K1031" s="24">
        <f t="shared" si="82"/>
        <v>0.58823529411764708</v>
      </c>
      <c r="L1031" s="24">
        <f t="shared" si="83"/>
        <v>0.7</v>
      </c>
      <c r="M1031" s="12">
        <f t="shared" si="84"/>
        <v>20</v>
      </c>
    </row>
    <row r="1032" spans="1:13">
      <c r="A1032" s="12">
        <v>409</v>
      </c>
      <c r="B1032" s="12">
        <v>15</v>
      </c>
      <c r="C1032" s="19" t="s">
        <v>23</v>
      </c>
      <c r="D1032" s="12">
        <v>13</v>
      </c>
      <c r="E1032" s="12">
        <v>21</v>
      </c>
      <c r="F1032" s="12">
        <v>3</v>
      </c>
      <c r="G1032" s="12">
        <v>44</v>
      </c>
      <c r="H1032" s="25" t="s">
        <v>8</v>
      </c>
      <c r="I1032" s="12">
        <f t="shared" si="80"/>
        <v>24</v>
      </c>
      <c r="J1032" s="12">
        <f t="shared" si="81"/>
        <v>63</v>
      </c>
      <c r="K1032" s="24">
        <f t="shared" si="82"/>
        <v>0.61904761904761907</v>
      </c>
      <c r="L1032" s="24">
        <f t="shared" si="83"/>
        <v>0.61538461538461542</v>
      </c>
      <c r="M1032" s="12">
        <f t="shared" si="84"/>
        <v>39</v>
      </c>
    </row>
    <row r="1033" spans="1:13">
      <c r="A1033" s="12">
        <v>409</v>
      </c>
      <c r="B1033" s="12">
        <v>15</v>
      </c>
      <c r="C1033" s="19" t="s">
        <v>11</v>
      </c>
      <c r="D1033" s="12">
        <v>25</v>
      </c>
      <c r="E1033" s="12">
        <v>40</v>
      </c>
      <c r="F1033" s="12">
        <v>1</v>
      </c>
      <c r="G1033" s="12">
        <v>43</v>
      </c>
      <c r="H1033" s="25" t="s">
        <v>6</v>
      </c>
      <c r="I1033" s="12">
        <f t="shared" si="80"/>
        <v>15</v>
      </c>
      <c r="J1033" s="12">
        <f t="shared" si="81"/>
        <v>40</v>
      </c>
      <c r="K1033" s="24">
        <f t="shared" si="82"/>
        <v>0.625</v>
      </c>
      <c r="L1033" s="24">
        <f t="shared" si="83"/>
        <v>0.6</v>
      </c>
      <c r="M1033" s="12">
        <f t="shared" si="84"/>
        <v>25</v>
      </c>
    </row>
    <row r="1034" spans="1:13">
      <c r="A1034" s="12">
        <v>409</v>
      </c>
      <c r="B1034" s="12">
        <v>15</v>
      </c>
      <c r="C1034" s="19" t="s">
        <v>15</v>
      </c>
      <c r="D1034" s="12">
        <v>16</v>
      </c>
      <c r="E1034" s="12">
        <v>28</v>
      </c>
      <c r="F1034" s="12">
        <v>1</v>
      </c>
      <c r="G1034" s="12">
        <v>47</v>
      </c>
      <c r="H1034" s="25" t="s">
        <v>6</v>
      </c>
      <c r="I1034" s="12">
        <f t="shared" si="80"/>
        <v>12</v>
      </c>
      <c r="J1034" s="12">
        <f t="shared" si="81"/>
        <v>28</v>
      </c>
      <c r="K1034" s="24">
        <f t="shared" si="82"/>
        <v>0.5714285714285714</v>
      </c>
      <c r="L1034" s="24">
        <f t="shared" si="83"/>
        <v>0.75</v>
      </c>
      <c r="M1034" s="12">
        <f t="shared" si="84"/>
        <v>16</v>
      </c>
    </row>
    <row r="1035" spans="1:13">
      <c r="A1035" s="12">
        <v>409</v>
      </c>
      <c r="B1035" s="12">
        <v>15</v>
      </c>
      <c r="C1035" s="19" t="s">
        <v>5</v>
      </c>
      <c r="D1035" s="12">
        <v>14</v>
      </c>
      <c r="E1035" s="12">
        <v>24</v>
      </c>
      <c r="F1035" s="12">
        <v>3</v>
      </c>
      <c r="G1035" s="12">
        <v>29</v>
      </c>
      <c r="H1035" s="25" t="s">
        <v>6</v>
      </c>
      <c r="I1035" s="12">
        <f t="shared" si="80"/>
        <v>30</v>
      </c>
      <c r="J1035" s="12">
        <f t="shared" si="81"/>
        <v>72</v>
      </c>
      <c r="K1035" s="24">
        <f t="shared" si="82"/>
        <v>0.58333333333333337</v>
      </c>
      <c r="L1035" s="24">
        <f t="shared" si="83"/>
        <v>0.7142857142857143</v>
      </c>
      <c r="M1035" s="12">
        <f t="shared" si="84"/>
        <v>42</v>
      </c>
    </row>
    <row r="1036" spans="1:13">
      <c r="A1036" s="12">
        <v>410</v>
      </c>
      <c r="B1036" s="12">
        <v>1</v>
      </c>
      <c r="C1036" s="19" t="s">
        <v>21</v>
      </c>
      <c r="D1036" s="12">
        <v>12</v>
      </c>
      <c r="E1036" s="12">
        <v>20</v>
      </c>
      <c r="F1036" s="12">
        <v>1</v>
      </c>
      <c r="G1036" s="12">
        <v>50</v>
      </c>
      <c r="H1036" s="25" t="s">
        <v>8</v>
      </c>
      <c r="I1036" s="12">
        <f t="shared" si="80"/>
        <v>8</v>
      </c>
      <c r="J1036" s="12">
        <f t="shared" si="81"/>
        <v>20</v>
      </c>
      <c r="K1036" s="24">
        <f t="shared" si="82"/>
        <v>0.6</v>
      </c>
      <c r="L1036" s="24">
        <f t="shared" si="83"/>
        <v>0.66666666666666663</v>
      </c>
      <c r="M1036" s="12">
        <f t="shared" si="84"/>
        <v>12</v>
      </c>
    </row>
    <row r="1037" spans="1:13">
      <c r="A1037" s="12">
        <v>410</v>
      </c>
      <c r="B1037" s="12">
        <v>1</v>
      </c>
      <c r="C1037" s="19" t="s">
        <v>12</v>
      </c>
      <c r="D1037" s="12">
        <v>22</v>
      </c>
      <c r="E1037" s="12">
        <v>36</v>
      </c>
      <c r="F1037" s="12">
        <v>1</v>
      </c>
      <c r="G1037" s="12">
        <v>41</v>
      </c>
      <c r="H1037" s="25" t="s">
        <v>6</v>
      </c>
      <c r="I1037" s="12">
        <f t="shared" si="80"/>
        <v>14</v>
      </c>
      <c r="J1037" s="12">
        <f t="shared" si="81"/>
        <v>36</v>
      </c>
      <c r="K1037" s="24">
        <f t="shared" si="82"/>
        <v>0.61111111111111116</v>
      </c>
      <c r="L1037" s="24">
        <f t="shared" si="83"/>
        <v>0.63636363636363635</v>
      </c>
      <c r="M1037" s="12">
        <f t="shared" si="84"/>
        <v>22</v>
      </c>
    </row>
    <row r="1038" spans="1:13">
      <c r="A1038" s="12">
        <v>411</v>
      </c>
      <c r="B1038" s="12">
        <v>3</v>
      </c>
      <c r="C1038" s="19" t="s">
        <v>11</v>
      </c>
      <c r="D1038" s="12">
        <v>25</v>
      </c>
      <c r="E1038" s="12">
        <v>40</v>
      </c>
      <c r="F1038" s="12">
        <v>3</v>
      </c>
      <c r="G1038" s="12">
        <v>36</v>
      </c>
      <c r="H1038" s="25" t="s">
        <v>8</v>
      </c>
      <c r="I1038" s="12">
        <f t="shared" si="80"/>
        <v>45</v>
      </c>
      <c r="J1038" s="12">
        <f t="shared" si="81"/>
        <v>120</v>
      </c>
      <c r="K1038" s="24">
        <f t="shared" si="82"/>
        <v>0.625</v>
      </c>
      <c r="L1038" s="24">
        <f t="shared" si="83"/>
        <v>0.6</v>
      </c>
      <c r="M1038" s="12">
        <f t="shared" si="84"/>
        <v>75</v>
      </c>
    </row>
    <row r="1039" spans="1:13">
      <c r="A1039" s="12">
        <v>411</v>
      </c>
      <c r="B1039" s="12">
        <v>3</v>
      </c>
      <c r="C1039" s="19" t="s">
        <v>24</v>
      </c>
      <c r="D1039" s="12">
        <v>10</v>
      </c>
      <c r="E1039" s="12">
        <v>18</v>
      </c>
      <c r="F1039" s="12">
        <v>1</v>
      </c>
      <c r="G1039" s="12">
        <v>33</v>
      </c>
      <c r="H1039" s="25" t="s">
        <v>6</v>
      </c>
      <c r="I1039" s="12">
        <f t="shared" si="80"/>
        <v>8</v>
      </c>
      <c r="J1039" s="12">
        <f t="shared" si="81"/>
        <v>18</v>
      </c>
      <c r="K1039" s="24">
        <f t="shared" si="82"/>
        <v>0.55555555555555558</v>
      </c>
      <c r="L1039" s="24">
        <f t="shared" si="83"/>
        <v>0.8</v>
      </c>
      <c r="M1039" s="12">
        <f t="shared" si="84"/>
        <v>10</v>
      </c>
    </row>
    <row r="1040" spans="1:13">
      <c r="A1040" s="12">
        <v>411</v>
      </c>
      <c r="B1040" s="12">
        <v>3</v>
      </c>
      <c r="C1040" s="19" t="s">
        <v>10</v>
      </c>
      <c r="D1040" s="12">
        <v>16</v>
      </c>
      <c r="E1040" s="12">
        <v>27</v>
      </c>
      <c r="F1040" s="12">
        <v>3</v>
      </c>
      <c r="G1040" s="12">
        <v>9</v>
      </c>
      <c r="H1040" s="25" t="s">
        <v>6</v>
      </c>
      <c r="I1040" s="12">
        <f t="shared" si="80"/>
        <v>33</v>
      </c>
      <c r="J1040" s="12">
        <f t="shared" si="81"/>
        <v>81</v>
      </c>
      <c r="K1040" s="24">
        <f t="shared" si="82"/>
        <v>0.59259259259259256</v>
      </c>
      <c r="L1040" s="24">
        <f t="shared" si="83"/>
        <v>0.6875</v>
      </c>
      <c r="M1040" s="12">
        <f t="shared" si="84"/>
        <v>48</v>
      </c>
    </row>
    <row r="1041" spans="1:13">
      <c r="A1041" s="12">
        <v>412</v>
      </c>
      <c r="B1041" s="12">
        <v>11</v>
      </c>
      <c r="C1041" s="19" t="s">
        <v>9</v>
      </c>
      <c r="D1041" s="12">
        <v>19</v>
      </c>
      <c r="E1041" s="12">
        <v>31</v>
      </c>
      <c r="F1041" s="12">
        <v>3</v>
      </c>
      <c r="G1041" s="12">
        <v>57</v>
      </c>
      <c r="H1041" s="25" t="s">
        <v>8</v>
      </c>
      <c r="I1041" s="12">
        <f t="shared" si="80"/>
        <v>36</v>
      </c>
      <c r="J1041" s="12">
        <f t="shared" si="81"/>
        <v>93</v>
      </c>
      <c r="K1041" s="24">
        <f t="shared" si="82"/>
        <v>0.61290322580645162</v>
      </c>
      <c r="L1041" s="24">
        <f t="shared" si="83"/>
        <v>0.63157894736842102</v>
      </c>
      <c r="M1041" s="12">
        <f t="shared" si="84"/>
        <v>57</v>
      </c>
    </row>
    <row r="1042" spans="1:13">
      <c r="A1042" s="12">
        <v>413</v>
      </c>
      <c r="B1042" s="12">
        <v>13</v>
      </c>
      <c r="C1042" s="19" t="s">
        <v>17</v>
      </c>
      <c r="D1042" s="12">
        <v>21</v>
      </c>
      <c r="E1042" s="12">
        <v>35</v>
      </c>
      <c r="F1042" s="12">
        <v>1</v>
      </c>
      <c r="G1042" s="12">
        <v>12</v>
      </c>
      <c r="H1042" s="25" t="s">
        <v>8</v>
      </c>
      <c r="I1042" s="12">
        <f t="shared" si="80"/>
        <v>14</v>
      </c>
      <c r="J1042" s="12">
        <f t="shared" si="81"/>
        <v>35</v>
      </c>
      <c r="K1042" s="24">
        <f t="shared" si="82"/>
        <v>0.6</v>
      </c>
      <c r="L1042" s="24">
        <f t="shared" si="83"/>
        <v>0.66666666666666663</v>
      </c>
      <c r="M1042" s="12">
        <f t="shared" si="84"/>
        <v>21</v>
      </c>
    </row>
    <row r="1043" spans="1:13">
      <c r="A1043" s="12">
        <v>414</v>
      </c>
      <c r="B1043" s="12">
        <v>14</v>
      </c>
      <c r="C1043" s="19" t="s">
        <v>14</v>
      </c>
      <c r="D1043" s="12">
        <v>20</v>
      </c>
      <c r="E1043" s="12">
        <v>33</v>
      </c>
      <c r="F1043" s="12">
        <v>1</v>
      </c>
      <c r="G1043" s="12">
        <v>38</v>
      </c>
      <c r="H1043" s="25" t="s">
        <v>6</v>
      </c>
      <c r="I1043" s="12">
        <f t="shared" si="80"/>
        <v>13</v>
      </c>
      <c r="J1043" s="12">
        <f t="shared" si="81"/>
        <v>33</v>
      </c>
      <c r="K1043" s="24">
        <f t="shared" si="82"/>
        <v>0.60606060606060608</v>
      </c>
      <c r="L1043" s="24">
        <f t="shared" si="83"/>
        <v>0.65</v>
      </c>
      <c r="M1043" s="12">
        <f t="shared" si="84"/>
        <v>20</v>
      </c>
    </row>
    <row r="1044" spans="1:13">
      <c r="A1044" s="12">
        <v>415</v>
      </c>
      <c r="B1044" s="12">
        <v>14</v>
      </c>
      <c r="C1044" s="19" t="s">
        <v>10</v>
      </c>
      <c r="D1044" s="12">
        <v>16</v>
      </c>
      <c r="E1044" s="12">
        <v>27</v>
      </c>
      <c r="F1044" s="12">
        <v>2</v>
      </c>
      <c r="G1044" s="12">
        <v>32</v>
      </c>
      <c r="H1044" s="25" t="s">
        <v>6</v>
      </c>
      <c r="I1044" s="12">
        <f t="shared" si="80"/>
        <v>22</v>
      </c>
      <c r="J1044" s="12">
        <f t="shared" si="81"/>
        <v>54</v>
      </c>
      <c r="K1044" s="24">
        <f t="shared" si="82"/>
        <v>0.59259259259259256</v>
      </c>
      <c r="L1044" s="24">
        <f t="shared" si="83"/>
        <v>0.6875</v>
      </c>
      <c r="M1044" s="12">
        <f t="shared" si="84"/>
        <v>32</v>
      </c>
    </row>
    <row r="1045" spans="1:13">
      <c r="A1045" s="12">
        <v>415</v>
      </c>
      <c r="B1045" s="12">
        <v>14</v>
      </c>
      <c r="C1045" s="19" t="s">
        <v>20</v>
      </c>
      <c r="D1045" s="12">
        <v>20</v>
      </c>
      <c r="E1045" s="12">
        <v>34</v>
      </c>
      <c r="F1045" s="12">
        <v>2</v>
      </c>
      <c r="G1045" s="12">
        <v>16</v>
      </c>
      <c r="H1045" s="25" t="s">
        <v>8</v>
      </c>
      <c r="I1045" s="12">
        <f t="shared" si="80"/>
        <v>28</v>
      </c>
      <c r="J1045" s="12">
        <f t="shared" si="81"/>
        <v>68</v>
      </c>
      <c r="K1045" s="24">
        <f t="shared" si="82"/>
        <v>0.58823529411764708</v>
      </c>
      <c r="L1045" s="24">
        <f t="shared" si="83"/>
        <v>0.7</v>
      </c>
      <c r="M1045" s="12">
        <f t="shared" si="84"/>
        <v>40</v>
      </c>
    </row>
    <row r="1046" spans="1:13">
      <c r="A1046" s="12">
        <v>415</v>
      </c>
      <c r="B1046" s="12">
        <v>14</v>
      </c>
      <c r="C1046" s="19" t="s">
        <v>12</v>
      </c>
      <c r="D1046" s="12">
        <v>22</v>
      </c>
      <c r="E1046" s="12">
        <v>36</v>
      </c>
      <c r="F1046" s="12">
        <v>1</v>
      </c>
      <c r="G1046" s="12">
        <v>39</v>
      </c>
      <c r="H1046" s="25" t="s">
        <v>6</v>
      </c>
      <c r="I1046" s="12">
        <f t="shared" si="80"/>
        <v>14</v>
      </c>
      <c r="J1046" s="12">
        <f t="shared" si="81"/>
        <v>36</v>
      </c>
      <c r="K1046" s="24">
        <f t="shared" si="82"/>
        <v>0.61111111111111116</v>
      </c>
      <c r="L1046" s="24">
        <f t="shared" si="83"/>
        <v>0.63636363636363635</v>
      </c>
      <c r="M1046" s="12">
        <f t="shared" si="84"/>
        <v>22</v>
      </c>
    </row>
    <row r="1047" spans="1:13">
      <c r="A1047" s="12">
        <v>416</v>
      </c>
      <c r="B1047" s="12">
        <v>20</v>
      </c>
      <c r="C1047" s="19" t="s">
        <v>26</v>
      </c>
      <c r="D1047" s="12">
        <v>15</v>
      </c>
      <c r="E1047" s="12">
        <v>25</v>
      </c>
      <c r="F1047" s="12">
        <v>1</v>
      </c>
      <c r="G1047" s="12">
        <v>9</v>
      </c>
      <c r="H1047" s="25" t="s">
        <v>8</v>
      </c>
      <c r="I1047" s="12">
        <f t="shared" si="80"/>
        <v>10</v>
      </c>
      <c r="J1047" s="12">
        <f t="shared" si="81"/>
        <v>25</v>
      </c>
      <c r="K1047" s="24">
        <f t="shared" si="82"/>
        <v>0.6</v>
      </c>
      <c r="L1047" s="24">
        <f t="shared" si="83"/>
        <v>0.66666666666666663</v>
      </c>
      <c r="M1047" s="12">
        <f t="shared" si="84"/>
        <v>15</v>
      </c>
    </row>
    <row r="1048" spans="1:13">
      <c r="A1048" s="12">
        <v>417</v>
      </c>
      <c r="B1048" s="12">
        <v>7</v>
      </c>
      <c r="C1048" s="19" t="s">
        <v>13</v>
      </c>
      <c r="D1048" s="12">
        <v>17</v>
      </c>
      <c r="E1048" s="12">
        <v>29</v>
      </c>
      <c r="F1048" s="12">
        <v>1</v>
      </c>
      <c r="G1048" s="12">
        <v>23</v>
      </c>
      <c r="H1048" s="25" t="s">
        <v>6</v>
      </c>
      <c r="I1048" s="12">
        <f t="shared" si="80"/>
        <v>12</v>
      </c>
      <c r="J1048" s="12">
        <f t="shared" si="81"/>
        <v>29</v>
      </c>
      <c r="K1048" s="24">
        <f t="shared" si="82"/>
        <v>0.58620689655172409</v>
      </c>
      <c r="L1048" s="24">
        <f t="shared" si="83"/>
        <v>0.70588235294117652</v>
      </c>
      <c r="M1048" s="12">
        <f t="shared" si="84"/>
        <v>17</v>
      </c>
    </row>
    <row r="1049" spans="1:13">
      <c r="A1049" s="12">
        <v>417</v>
      </c>
      <c r="B1049" s="12">
        <v>7</v>
      </c>
      <c r="C1049" s="19" t="s">
        <v>11</v>
      </c>
      <c r="D1049" s="12">
        <v>25</v>
      </c>
      <c r="E1049" s="12">
        <v>40</v>
      </c>
      <c r="F1049" s="12">
        <v>1</v>
      </c>
      <c r="G1049" s="12">
        <v>17</v>
      </c>
      <c r="H1049" s="25" t="s">
        <v>6</v>
      </c>
      <c r="I1049" s="12">
        <f t="shared" si="80"/>
        <v>15</v>
      </c>
      <c r="J1049" s="12">
        <f t="shared" si="81"/>
        <v>40</v>
      </c>
      <c r="K1049" s="24">
        <f t="shared" si="82"/>
        <v>0.625</v>
      </c>
      <c r="L1049" s="24">
        <f t="shared" si="83"/>
        <v>0.6</v>
      </c>
      <c r="M1049" s="12">
        <f t="shared" si="84"/>
        <v>25</v>
      </c>
    </row>
    <row r="1050" spans="1:13">
      <c r="A1050" s="12">
        <v>417</v>
      </c>
      <c r="B1050" s="12">
        <v>7</v>
      </c>
      <c r="C1050" s="19" t="s">
        <v>16</v>
      </c>
      <c r="D1050" s="12">
        <v>11</v>
      </c>
      <c r="E1050" s="12">
        <v>19</v>
      </c>
      <c r="F1050" s="12">
        <v>1</v>
      </c>
      <c r="G1050" s="12">
        <v>16</v>
      </c>
      <c r="H1050" s="25" t="s">
        <v>8</v>
      </c>
      <c r="I1050" s="12">
        <f t="shared" si="80"/>
        <v>8</v>
      </c>
      <c r="J1050" s="12">
        <f t="shared" si="81"/>
        <v>19</v>
      </c>
      <c r="K1050" s="24">
        <f t="shared" si="82"/>
        <v>0.57894736842105265</v>
      </c>
      <c r="L1050" s="24">
        <f t="shared" si="83"/>
        <v>0.72727272727272729</v>
      </c>
      <c r="M1050" s="12">
        <f t="shared" si="84"/>
        <v>11</v>
      </c>
    </row>
    <row r="1051" spans="1:13">
      <c r="A1051" s="12">
        <v>417</v>
      </c>
      <c r="B1051" s="12">
        <v>7</v>
      </c>
      <c r="C1051" s="19" t="s">
        <v>10</v>
      </c>
      <c r="D1051" s="12">
        <v>16</v>
      </c>
      <c r="E1051" s="12">
        <v>27</v>
      </c>
      <c r="F1051" s="12">
        <v>2</v>
      </c>
      <c r="G1051" s="12">
        <v>34</v>
      </c>
      <c r="H1051" s="25" t="s">
        <v>8</v>
      </c>
      <c r="I1051" s="12">
        <f t="shared" si="80"/>
        <v>22</v>
      </c>
      <c r="J1051" s="12">
        <f t="shared" si="81"/>
        <v>54</v>
      </c>
      <c r="K1051" s="24">
        <f t="shared" si="82"/>
        <v>0.59259259259259256</v>
      </c>
      <c r="L1051" s="24">
        <f t="shared" si="83"/>
        <v>0.6875</v>
      </c>
      <c r="M1051" s="12">
        <f t="shared" si="84"/>
        <v>32</v>
      </c>
    </row>
    <row r="1052" spans="1:13">
      <c r="A1052" s="12">
        <v>418</v>
      </c>
      <c r="B1052" s="12">
        <v>17</v>
      </c>
      <c r="C1052" s="19" t="s">
        <v>26</v>
      </c>
      <c r="D1052" s="12">
        <v>15</v>
      </c>
      <c r="E1052" s="12">
        <v>25</v>
      </c>
      <c r="F1052" s="12">
        <v>1</v>
      </c>
      <c r="G1052" s="12">
        <v>45</v>
      </c>
      <c r="H1052" s="25" t="s">
        <v>6</v>
      </c>
      <c r="I1052" s="12">
        <f t="shared" si="80"/>
        <v>10</v>
      </c>
      <c r="J1052" s="12">
        <f t="shared" si="81"/>
        <v>25</v>
      </c>
      <c r="K1052" s="24">
        <f t="shared" si="82"/>
        <v>0.6</v>
      </c>
      <c r="L1052" s="24">
        <f t="shared" si="83"/>
        <v>0.66666666666666663</v>
      </c>
      <c r="M1052" s="12">
        <f t="shared" si="84"/>
        <v>15</v>
      </c>
    </row>
    <row r="1053" spans="1:13">
      <c r="A1053" s="12">
        <v>418</v>
      </c>
      <c r="B1053" s="12">
        <v>17</v>
      </c>
      <c r="C1053" s="19" t="s">
        <v>9</v>
      </c>
      <c r="D1053" s="12">
        <v>19</v>
      </c>
      <c r="E1053" s="12">
        <v>31</v>
      </c>
      <c r="F1053" s="12">
        <v>3</v>
      </c>
      <c r="G1053" s="12">
        <v>55</v>
      </c>
      <c r="H1053" s="25" t="s">
        <v>8</v>
      </c>
      <c r="I1053" s="12">
        <f t="shared" si="80"/>
        <v>36</v>
      </c>
      <c r="J1053" s="12">
        <f t="shared" si="81"/>
        <v>93</v>
      </c>
      <c r="K1053" s="24">
        <f t="shared" si="82"/>
        <v>0.61290322580645162</v>
      </c>
      <c r="L1053" s="24">
        <f t="shared" si="83"/>
        <v>0.63157894736842102</v>
      </c>
      <c r="M1053" s="12">
        <f t="shared" si="84"/>
        <v>57</v>
      </c>
    </row>
    <row r="1054" spans="1:13">
      <c r="A1054" s="12">
        <v>419</v>
      </c>
      <c r="B1054" s="12">
        <v>11</v>
      </c>
      <c r="C1054" s="19" t="s">
        <v>20</v>
      </c>
      <c r="D1054" s="12">
        <v>20</v>
      </c>
      <c r="E1054" s="12">
        <v>34</v>
      </c>
      <c r="F1054" s="12">
        <v>1</v>
      </c>
      <c r="G1054" s="12">
        <v>7</v>
      </c>
      <c r="H1054" s="25" t="s">
        <v>8</v>
      </c>
      <c r="I1054" s="12">
        <f t="shared" si="80"/>
        <v>14</v>
      </c>
      <c r="J1054" s="12">
        <f t="shared" si="81"/>
        <v>34</v>
      </c>
      <c r="K1054" s="24">
        <f t="shared" si="82"/>
        <v>0.58823529411764708</v>
      </c>
      <c r="L1054" s="24">
        <f t="shared" si="83"/>
        <v>0.7</v>
      </c>
      <c r="M1054" s="12">
        <f t="shared" si="84"/>
        <v>20</v>
      </c>
    </row>
    <row r="1055" spans="1:13">
      <c r="A1055" s="12">
        <v>419</v>
      </c>
      <c r="B1055" s="12">
        <v>11</v>
      </c>
      <c r="C1055" s="19" t="s">
        <v>14</v>
      </c>
      <c r="D1055" s="12">
        <v>20</v>
      </c>
      <c r="E1055" s="12">
        <v>33</v>
      </c>
      <c r="F1055" s="12">
        <v>1</v>
      </c>
      <c r="G1055" s="12">
        <v>57</v>
      </c>
      <c r="H1055" s="25" t="s">
        <v>6</v>
      </c>
      <c r="I1055" s="12">
        <f t="shared" si="80"/>
        <v>13</v>
      </c>
      <c r="J1055" s="12">
        <f t="shared" si="81"/>
        <v>33</v>
      </c>
      <c r="K1055" s="24">
        <f t="shared" si="82"/>
        <v>0.60606060606060608</v>
      </c>
      <c r="L1055" s="24">
        <f t="shared" si="83"/>
        <v>0.65</v>
      </c>
      <c r="M1055" s="12">
        <f t="shared" si="84"/>
        <v>20</v>
      </c>
    </row>
    <row r="1056" spans="1:13">
      <c r="A1056" s="12">
        <v>420</v>
      </c>
      <c r="B1056" s="12">
        <v>18</v>
      </c>
      <c r="C1056" s="19" t="s">
        <v>20</v>
      </c>
      <c r="D1056" s="12">
        <v>20</v>
      </c>
      <c r="E1056" s="12">
        <v>34</v>
      </c>
      <c r="F1056" s="12">
        <v>2</v>
      </c>
      <c r="G1056" s="12">
        <v>33</v>
      </c>
      <c r="H1056" s="25" t="s">
        <v>6</v>
      </c>
      <c r="I1056" s="12">
        <f t="shared" si="80"/>
        <v>28</v>
      </c>
      <c r="J1056" s="12">
        <f t="shared" si="81"/>
        <v>68</v>
      </c>
      <c r="K1056" s="24">
        <f t="shared" si="82"/>
        <v>0.58823529411764708</v>
      </c>
      <c r="L1056" s="24">
        <f t="shared" si="83"/>
        <v>0.7</v>
      </c>
      <c r="M1056" s="12">
        <f t="shared" si="84"/>
        <v>40</v>
      </c>
    </row>
    <row r="1057" spans="1:13">
      <c r="A1057" s="12">
        <v>420</v>
      </c>
      <c r="B1057" s="12">
        <v>18</v>
      </c>
      <c r="C1057" s="19" t="s">
        <v>21</v>
      </c>
      <c r="D1057" s="12">
        <v>12</v>
      </c>
      <c r="E1057" s="12">
        <v>20</v>
      </c>
      <c r="F1057" s="12">
        <v>3</v>
      </c>
      <c r="G1057" s="12">
        <v>10</v>
      </c>
      <c r="H1057" s="25" t="s">
        <v>6</v>
      </c>
      <c r="I1057" s="12">
        <f t="shared" si="80"/>
        <v>24</v>
      </c>
      <c r="J1057" s="12">
        <f t="shared" si="81"/>
        <v>60</v>
      </c>
      <c r="K1057" s="24">
        <f t="shared" si="82"/>
        <v>0.6</v>
      </c>
      <c r="L1057" s="24">
        <f t="shared" si="83"/>
        <v>0.66666666666666663</v>
      </c>
      <c r="M1057" s="12">
        <f t="shared" si="84"/>
        <v>36</v>
      </c>
    </row>
    <row r="1058" spans="1:13">
      <c r="A1058" s="12">
        <v>420</v>
      </c>
      <c r="B1058" s="12">
        <v>18</v>
      </c>
      <c r="C1058" s="19" t="s">
        <v>26</v>
      </c>
      <c r="D1058" s="12">
        <v>15</v>
      </c>
      <c r="E1058" s="12">
        <v>25</v>
      </c>
      <c r="F1058" s="12">
        <v>2</v>
      </c>
      <c r="G1058" s="12">
        <v>28</v>
      </c>
      <c r="H1058" s="25" t="s">
        <v>6</v>
      </c>
      <c r="I1058" s="12">
        <f t="shared" si="80"/>
        <v>20</v>
      </c>
      <c r="J1058" s="12">
        <f t="shared" si="81"/>
        <v>50</v>
      </c>
      <c r="K1058" s="24">
        <f t="shared" si="82"/>
        <v>0.6</v>
      </c>
      <c r="L1058" s="24">
        <f t="shared" si="83"/>
        <v>0.66666666666666663</v>
      </c>
      <c r="M1058" s="12">
        <f t="shared" si="84"/>
        <v>30</v>
      </c>
    </row>
    <row r="1059" spans="1:13">
      <c r="A1059" s="12">
        <v>420</v>
      </c>
      <c r="B1059" s="12">
        <v>18</v>
      </c>
      <c r="C1059" s="19" t="s">
        <v>18</v>
      </c>
      <c r="D1059" s="12">
        <v>19</v>
      </c>
      <c r="E1059" s="12">
        <v>32</v>
      </c>
      <c r="F1059" s="12">
        <v>2</v>
      </c>
      <c r="G1059" s="12">
        <v>34</v>
      </c>
      <c r="H1059" s="25" t="s">
        <v>6</v>
      </c>
      <c r="I1059" s="12">
        <f t="shared" si="80"/>
        <v>26</v>
      </c>
      <c r="J1059" s="12">
        <f t="shared" si="81"/>
        <v>64</v>
      </c>
      <c r="K1059" s="24">
        <f t="shared" si="82"/>
        <v>0.59375</v>
      </c>
      <c r="L1059" s="24">
        <f t="shared" si="83"/>
        <v>0.68421052631578949</v>
      </c>
      <c r="M1059" s="12">
        <f t="shared" si="84"/>
        <v>38</v>
      </c>
    </row>
    <row r="1060" spans="1:13">
      <c r="A1060" s="12">
        <v>421</v>
      </c>
      <c r="B1060" s="12">
        <v>10</v>
      </c>
      <c r="C1060" s="19" t="s">
        <v>9</v>
      </c>
      <c r="D1060" s="12">
        <v>19</v>
      </c>
      <c r="E1060" s="12">
        <v>31</v>
      </c>
      <c r="F1060" s="12">
        <v>1</v>
      </c>
      <c r="G1060" s="12">
        <v>18</v>
      </c>
      <c r="H1060" s="25" t="s">
        <v>8</v>
      </c>
      <c r="I1060" s="12">
        <f t="shared" si="80"/>
        <v>12</v>
      </c>
      <c r="J1060" s="12">
        <f t="shared" si="81"/>
        <v>31</v>
      </c>
      <c r="K1060" s="24">
        <f t="shared" si="82"/>
        <v>0.61290322580645162</v>
      </c>
      <c r="L1060" s="24">
        <f t="shared" si="83"/>
        <v>0.63157894736842102</v>
      </c>
      <c r="M1060" s="12">
        <f t="shared" si="84"/>
        <v>19</v>
      </c>
    </row>
    <row r="1061" spans="1:13">
      <c r="A1061" s="12">
        <v>421</v>
      </c>
      <c r="B1061" s="12">
        <v>10</v>
      </c>
      <c r="C1061" s="19" t="s">
        <v>24</v>
      </c>
      <c r="D1061" s="12">
        <v>10</v>
      </c>
      <c r="E1061" s="12">
        <v>18</v>
      </c>
      <c r="F1061" s="12">
        <v>3</v>
      </c>
      <c r="G1061" s="12">
        <v>53</v>
      </c>
      <c r="H1061" s="25" t="s">
        <v>8</v>
      </c>
      <c r="I1061" s="12">
        <f t="shared" si="80"/>
        <v>24</v>
      </c>
      <c r="J1061" s="12">
        <f t="shared" si="81"/>
        <v>54</v>
      </c>
      <c r="K1061" s="24">
        <f t="shared" si="82"/>
        <v>0.55555555555555558</v>
      </c>
      <c r="L1061" s="24">
        <f t="shared" si="83"/>
        <v>0.8</v>
      </c>
      <c r="M1061" s="12">
        <f t="shared" si="84"/>
        <v>30</v>
      </c>
    </row>
    <row r="1062" spans="1:13">
      <c r="A1062" s="12">
        <v>422</v>
      </c>
      <c r="B1062" s="12">
        <v>12</v>
      </c>
      <c r="C1062" s="19" t="s">
        <v>25</v>
      </c>
      <c r="D1062" s="12">
        <v>15</v>
      </c>
      <c r="E1062" s="12">
        <v>26</v>
      </c>
      <c r="F1062" s="12">
        <v>2</v>
      </c>
      <c r="G1062" s="12">
        <v>7</v>
      </c>
      <c r="H1062" s="25" t="s">
        <v>8</v>
      </c>
      <c r="I1062" s="12">
        <f t="shared" si="80"/>
        <v>22</v>
      </c>
      <c r="J1062" s="12">
        <f t="shared" si="81"/>
        <v>52</v>
      </c>
      <c r="K1062" s="24">
        <f t="shared" si="82"/>
        <v>0.57692307692307687</v>
      </c>
      <c r="L1062" s="24">
        <f t="shared" si="83"/>
        <v>0.73333333333333328</v>
      </c>
      <c r="M1062" s="12">
        <f t="shared" si="84"/>
        <v>30</v>
      </c>
    </row>
    <row r="1063" spans="1:13">
      <c r="A1063" s="12">
        <v>422</v>
      </c>
      <c r="B1063" s="12">
        <v>12</v>
      </c>
      <c r="C1063" s="19" t="s">
        <v>12</v>
      </c>
      <c r="D1063" s="12">
        <v>22</v>
      </c>
      <c r="E1063" s="12">
        <v>36</v>
      </c>
      <c r="F1063" s="12">
        <v>1</v>
      </c>
      <c r="G1063" s="12">
        <v>27</v>
      </c>
      <c r="H1063" s="25" t="s">
        <v>6</v>
      </c>
      <c r="I1063" s="12">
        <f t="shared" si="80"/>
        <v>14</v>
      </c>
      <c r="J1063" s="12">
        <f t="shared" si="81"/>
        <v>36</v>
      </c>
      <c r="K1063" s="24">
        <f t="shared" si="82"/>
        <v>0.61111111111111116</v>
      </c>
      <c r="L1063" s="24">
        <f t="shared" si="83"/>
        <v>0.63636363636363635</v>
      </c>
      <c r="M1063" s="12">
        <f t="shared" si="84"/>
        <v>22</v>
      </c>
    </row>
    <row r="1064" spans="1:13">
      <c r="A1064" s="12">
        <v>423</v>
      </c>
      <c r="B1064" s="12">
        <v>4</v>
      </c>
      <c r="C1064" s="19" t="s">
        <v>15</v>
      </c>
      <c r="D1064" s="12">
        <v>16</v>
      </c>
      <c r="E1064" s="12">
        <v>28</v>
      </c>
      <c r="F1064" s="12">
        <v>2</v>
      </c>
      <c r="G1064" s="12">
        <v>24</v>
      </c>
      <c r="H1064" s="25" t="s">
        <v>6</v>
      </c>
      <c r="I1064" s="12">
        <f t="shared" si="80"/>
        <v>24</v>
      </c>
      <c r="J1064" s="12">
        <f t="shared" si="81"/>
        <v>56</v>
      </c>
      <c r="K1064" s="24">
        <f t="shared" si="82"/>
        <v>0.5714285714285714</v>
      </c>
      <c r="L1064" s="24">
        <f t="shared" si="83"/>
        <v>0.75</v>
      </c>
      <c r="M1064" s="12">
        <f t="shared" si="84"/>
        <v>32</v>
      </c>
    </row>
    <row r="1065" spans="1:13">
      <c r="A1065" s="12">
        <v>423</v>
      </c>
      <c r="B1065" s="12">
        <v>4</v>
      </c>
      <c r="C1065" s="19" t="s">
        <v>18</v>
      </c>
      <c r="D1065" s="12">
        <v>19</v>
      </c>
      <c r="E1065" s="12">
        <v>32</v>
      </c>
      <c r="F1065" s="12">
        <v>3</v>
      </c>
      <c r="G1065" s="12">
        <v>7</v>
      </c>
      <c r="H1065" s="25" t="s">
        <v>8</v>
      </c>
      <c r="I1065" s="12">
        <f t="shared" si="80"/>
        <v>39</v>
      </c>
      <c r="J1065" s="12">
        <f t="shared" si="81"/>
        <v>96</v>
      </c>
      <c r="K1065" s="24">
        <f t="shared" si="82"/>
        <v>0.59375</v>
      </c>
      <c r="L1065" s="24">
        <f t="shared" si="83"/>
        <v>0.68421052631578949</v>
      </c>
      <c r="M1065" s="12">
        <f t="shared" si="84"/>
        <v>57</v>
      </c>
    </row>
    <row r="1066" spans="1:13">
      <c r="A1066" s="12">
        <v>424</v>
      </c>
      <c r="B1066" s="12">
        <v>13</v>
      </c>
      <c r="C1066" s="19" t="s">
        <v>19</v>
      </c>
      <c r="D1066" s="12">
        <v>13</v>
      </c>
      <c r="E1066" s="12">
        <v>22</v>
      </c>
      <c r="F1066" s="12">
        <v>3</v>
      </c>
      <c r="G1066" s="12">
        <v>43</v>
      </c>
      <c r="H1066" s="25" t="s">
        <v>6</v>
      </c>
      <c r="I1066" s="12">
        <f t="shared" si="80"/>
        <v>27</v>
      </c>
      <c r="J1066" s="12">
        <f t="shared" si="81"/>
        <v>66</v>
      </c>
      <c r="K1066" s="24">
        <f t="shared" si="82"/>
        <v>0.59090909090909094</v>
      </c>
      <c r="L1066" s="24">
        <f t="shared" si="83"/>
        <v>0.69230769230769229</v>
      </c>
      <c r="M1066" s="12">
        <f t="shared" si="84"/>
        <v>39</v>
      </c>
    </row>
    <row r="1067" spans="1:13">
      <c r="A1067" s="12">
        <v>424</v>
      </c>
      <c r="B1067" s="12">
        <v>13</v>
      </c>
      <c r="C1067" s="19" t="s">
        <v>10</v>
      </c>
      <c r="D1067" s="12">
        <v>16</v>
      </c>
      <c r="E1067" s="12">
        <v>27</v>
      </c>
      <c r="F1067" s="12">
        <v>3</v>
      </c>
      <c r="G1067" s="12">
        <v>45</v>
      </c>
      <c r="H1067" s="25" t="s">
        <v>8</v>
      </c>
      <c r="I1067" s="12">
        <f t="shared" si="80"/>
        <v>33</v>
      </c>
      <c r="J1067" s="12">
        <f t="shared" si="81"/>
        <v>81</v>
      </c>
      <c r="K1067" s="24">
        <f t="shared" si="82"/>
        <v>0.59259259259259256</v>
      </c>
      <c r="L1067" s="24">
        <f t="shared" si="83"/>
        <v>0.6875</v>
      </c>
      <c r="M1067" s="12">
        <f t="shared" si="84"/>
        <v>48</v>
      </c>
    </row>
    <row r="1068" spans="1:13">
      <c r="A1068" s="12">
        <v>425</v>
      </c>
      <c r="B1068" s="12">
        <v>18</v>
      </c>
      <c r="C1068" s="19" t="s">
        <v>16</v>
      </c>
      <c r="D1068" s="12">
        <v>11</v>
      </c>
      <c r="E1068" s="12">
        <v>19</v>
      </c>
      <c r="F1068" s="12">
        <v>1</v>
      </c>
      <c r="G1068" s="12">
        <v>28</v>
      </c>
      <c r="H1068" s="25" t="s">
        <v>8</v>
      </c>
      <c r="I1068" s="12">
        <f t="shared" si="80"/>
        <v>8</v>
      </c>
      <c r="J1068" s="12">
        <f t="shared" si="81"/>
        <v>19</v>
      </c>
      <c r="K1068" s="24">
        <f t="shared" si="82"/>
        <v>0.57894736842105265</v>
      </c>
      <c r="L1068" s="24">
        <f t="shared" si="83"/>
        <v>0.72727272727272729</v>
      </c>
      <c r="M1068" s="12">
        <f t="shared" si="84"/>
        <v>11</v>
      </c>
    </row>
    <row r="1069" spans="1:13">
      <c r="A1069" s="12">
        <v>426</v>
      </c>
      <c r="B1069" s="12">
        <v>5</v>
      </c>
      <c r="C1069" s="19" t="s">
        <v>14</v>
      </c>
      <c r="D1069" s="12">
        <v>20</v>
      </c>
      <c r="E1069" s="12">
        <v>33</v>
      </c>
      <c r="F1069" s="12">
        <v>1</v>
      </c>
      <c r="G1069" s="12">
        <v>8</v>
      </c>
      <c r="H1069" s="25" t="s">
        <v>8</v>
      </c>
      <c r="I1069" s="12">
        <f t="shared" si="80"/>
        <v>13</v>
      </c>
      <c r="J1069" s="12">
        <f t="shared" si="81"/>
        <v>33</v>
      </c>
      <c r="K1069" s="24">
        <f t="shared" si="82"/>
        <v>0.60606060606060608</v>
      </c>
      <c r="L1069" s="24">
        <f t="shared" si="83"/>
        <v>0.65</v>
      </c>
      <c r="M1069" s="12">
        <f t="shared" si="84"/>
        <v>20</v>
      </c>
    </row>
    <row r="1070" spans="1:13">
      <c r="A1070" s="12">
        <v>426</v>
      </c>
      <c r="B1070" s="12">
        <v>5</v>
      </c>
      <c r="C1070" s="19" t="s">
        <v>15</v>
      </c>
      <c r="D1070" s="12">
        <v>16</v>
      </c>
      <c r="E1070" s="12">
        <v>28</v>
      </c>
      <c r="F1070" s="12">
        <v>2</v>
      </c>
      <c r="G1070" s="12">
        <v>38</v>
      </c>
      <c r="H1070" s="25" t="s">
        <v>8</v>
      </c>
      <c r="I1070" s="12">
        <f t="shared" si="80"/>
        <v>24</v>
      </c>
      <c r="J1070" s="12">
        <f t="shared" si="81"/>
        <v>56</v>
      </c>
      <c r="K1070" s="24">
        <f t="shared" si="82"/>
        <v>0.5714285714285714</v>
      </c>
      <c r="L1070" s="24">
        <f t="shared" si="83"/>
        <v>0.75</v>
      </c>
      <c r="M1070" s="12">
        <f t="shared" si="84"/>
        <v>32</v>
      </c>
    </row>
    <row r="1071" spans="1:13">
      <c r="A1071" s="12">
        <v>426</v>
      </c>
      <c r="B1071" s="12">
        <v>5</v>
      </c>
      <c r="C1071" s="19" t="s">
        <v>26</v>
      </c>
      <c r="D1071" s="12">
        <v>15</v>
      </c>
      <c r="E1071" s="12">
        <v>25</v>
      </c>
      <c r="F1071" s="12">
        <v>2</v>
      </c>
      <c r="G1071" s="12">
        <v>23</v>
      </c>
      <c r="H1071" s="25" t="s">
        <v>6</v>
      </c>
      <c r="I1071" s="12">
        <f t="shared" si="80"/>
        <v>20</v>
      </c>
      <c r="J1071" s="12">
        <f t="shared" si="81"/>
        <v>50</v>
      </c>
      <c r="K1071" s="24">
        <f t="shared" si="82"/>
        <v>0.6</v>
      </c>
      <c r="L1071" s="24">
        <f t="shared" si="83"/>
        <v>0.66666666666666663</v>
      </c>
      <c r="M1071" s="12">
        <f t="shared" si="84"/>
        <v>30</v>
      </c>
    </row>
    <row r="1072" spans="1:13">
      <c r="A1072" s="12">
        <v>426</v>
      </c>
      <c r="B1072" s="12">
        <v>5</v>
      </c>
      <c r="C1072" s="19" t="s">
        <v>12</v>
      </c>
      <c r="D1072" s="12">
        <v>22</v>
      </c>
      <c r="E1072" s="12">
        <v>36</v>
      </c>
      <c r="F1072" s="12">
        <v>3</v>
      </c>
      <c r="G1072" s="12">
        <v>47</v>
      </c>
      <c r="H1072" s="25" t="s">
        <v>8</v>
      </c>
      <c r="I1072" s="12">
        <f t="shared" si="80"/>
        <v>42</v>
      </c>
      <c r="J1072" s="12">
        <f t="shared" si="81"/>
        <v>108</v>
      </c>
      <c r="K1072" s="24">
        <f t="shared" si="82"/>
        <v>0.61111111111111116</v>
      </c>
      <c r="L1072" s="24">
        <f t="shared" si="83"/>
        <v>0.63636363636363635</v>
      </c>
      <c r="M1072" s="12">
        <f t="shared" si="84"/>
        <v>66</v>
      </c>
    </row>
    <row r="1073" spans="1:13">
      <c r="A1073" s="12">
        <v>427</v>
      </c>
      <c r="B1073" s="12">
        <v>2</v>
      </c>
      <c r="C1073" s="19" t="s">
        <v>26</v>
      </c>
      <c r="D1073" s="12">
        <v>15</v>
      </c>
      <c r="E1073" s="12">
        <v>25</v>
      </c>
      <c r="F1073" s="12">
        <v>3</v>
      </c>
      <c r="G1073" s="12">
        <v>34</v>
      </c>
      <c r="H1073" s="25" t="s">
        <v>8</v>
      </c>
      <c r="I1073" s="12">
        <f t="shared" si="80"/>
        <v>30</v>
      </c>
      <c r="J1073" s="12">
        <f t="shared" si="81"/>
        <v>75</v>
      </c>
      <c r="K1073" s="24">
        <f t="shared" si="82"/>
        <v>0.6</v>
      </c>
      <c r="L1073" s="24">
        <f t="shared" si="83"/>
        <v>0.66666666666666663</v>
      </c>
      <c r="M1073" s="12">
        <f t="shared" si="84"/>
        <v>45</v>
      </c>
    </row>
    <row r="1074" spans="1:13">
      <c r="A1074" s="12">
        <v>427</v>
      </c>
      <c r="B1074" s="12">
        <v>2</v>
      </c>
      <c r="C1074" s="19" t="s">
        <v>17</v>
      </c>
      <c r="D1074" s="12">
        <v>21</v>
      </c>
      <c r="E1074" s="12">
        <v>35</v>
      </c>
      <c r="F1074" s="12">
        <v>2</v>
      </c>
      <c r="G1074" s="12">
        <v>52</v>
      </c>
      <c r="H1074" s="25" t="s">
        <v>6</v>
      </c>
      <c r="I1074" s="12">
        <f t="shared" si="80"/>
        <v>28</v>
      </c>
      <c r="J1074" s="12">
        <f t="shared" si="81"/>
        <v>70</v>
      </c>
      <c r="K1074" s="24">
        <f t="shared" si="82"/>
        <v>0.6</v>
      </c>
      <c r="L1074" s="24">
        <f t="shared" si="83"/>
        <v>0.66666666666666663</v>
      </c>
      <c r="M1074" s="12">
        <f t="shared" si="84"/>
        <v>42</v>
      </c>
    </row>
    <row r="1075" spans="1:13">
      <c r="A1075" s="12">
        <v>427</v>
      </c>
      <c r="B1075" s="12">
        <v>2</v>
      </c>
      <c r="C1075" s="19" t="s">
        <v>22</v>
      </c>
      <c r="D1075" s="12">
        <v>14</v>
      </c>
      <c r="E1075" s="12">
        <v>23</v>
      </c>
      <c r="F1075" s="12">
        <v>1</v>
      </c>
      <c r="G1075" s="12">
        <v>24</v>
      </c>
      <c r="H1075" s="25" t="s">
        <v>8</v>
      </c>
      <c r="I1075" s="12">
        <f t="shared" si="80"/>
        <v>9</v>
      </c>
      <c r="J1075" s="12">
        <f t="shared" si="81"/>
        <v>23</v>
      </c>
      <c r="K1075" s="24">
        <f t="shared" si="82"/>
        <v>0.60869565217391308</v>
      </c>
      <c r="L1075" s="24">
        <f t="shared" si="83"/>
        <v>0.6428571428571429</v>
      </c>
      <c r="M1075" s="12">
        <f t="shared" si="84"/>
        <v>14</v>
      </c>
    </row>
    <row r="1076" spans="1:13">
      <c r="A1076" s="12">
        <v>427</v>
      </c>
      <c r="B1076" s="12">
        <v>2</v>
      </c>
      <c r="C1076" s="19" t="s">
        <v>16</v>
      </c>
      <c r="D1076" s="12">
        <v>11</v>
      </c>
      <c r="E1076" s="12">
        <v>19</v>
      </c>
      <c r="F1076" s="12">
        <v>2</v>
      </c>
      <c r="G1076" s="12">
        <v>56</v>
      </c>
      <c r="H1076" s="25" t="s">
        <v>6</v>
      </c>
      <c r="I1076" s="12">
        <f t="shared" si="80"/>
        <v>16</v>
      </c>
      <c r="J1076" s="12">
        <f t="shared" si="81"/>
        <v>38</v>
      </c>
      <c r="K1076" s="24">
        <f t="shared" si="82"/>
        <v>0.57894736842105265</v>
      </c>
      <c r="L1076" s="24">
        <f t="shared" si="83"/>
        <v>0.72727272727272729</v>
      </c>
      <c r="M1076" s="12">
        <f t="shared" si="84"/>
        <v>22</v>
      </c>
    </row>
    <row r="1077" spans="1:13">
      <c r="A1077" s="12">
        <v>428</v>
      </c>
      <c r="B1077" s="12">
        <v>7</v>
      </c>
      <c r="C1077" s="19" t="s">
        <v>11</v>
      </c>
      <c r="D1077" s="12">
        <v>25</v>
      </c>
      <c r="E1077" s="12">
        <v>40</v>
      </c>
      <c r="F1077" s="12">
        <v>1</v>
      </c>
      <c r="G1077" s="12">
        <v>38</v>
      </c>
      <c r="H1077" s="25" t="s">
        <v>6</v>
      </c>
      <c r="I1077" s="12">
        <f t="shared" si="80"/>
        <v>15</v>
      </c>
      <c r="J1077" s="12">
        <f t="shared" si="81"/>
        <v>40</v>
      </c>
      <c r="K1077" s="24">
        <f t="shared" si="82"/>
        <v>0.625</v>
      </c>
      <c r="L1077" s="24">
        <f t="shared" si="83"/>
        <v>0.6</v>
      </c>
      <c r="M1077" s="12">
        <f t="shared" si="84"/>
        <v>25</v>
      </c>
    </row>
    <row r="1078" spans="1:13">
      <c r="A1078" s="12">
        <v>428</v>
      </c>
      <c r="B1078" s="12">
        <v>7</v>
      </c>
      <c r="C1078" s="19" t="s">
        <v>22</v>
      </c>
      <c r="D1078" s="12">
        <v>14</v>
      </c>
      <c r="E1078" s="12">
        <v>23</v>
      </c>
      <c r="F1078" s="12">
        <v>1</v>
      </c>
      <c r="G1078" s="12">
        <v>46</v>
      </c>
      <c r="H1078" s="25" t="s">
        <v>6</v>
      </c>
      <c r="I1078" s="12">
        <f t="shared" si="80"/>
        <v>9</v>
      </c>
      <c r="J1078" s="12">
        <f t="shared" si="81"/>
        <v>23</v>
      </c>
      <c r="K1078" s="24">
        <f t="shared" si="82"/>
        <v>0.60869565217391308</v>
      </c>
      <c r="L1078" s="24">
        <f t="shared" si="83"/>
        <v>0.6428571428571429</v>
      </c>
      <c r="M1078" s="12">
        <f t="shared" si="84"/>
        <v>14</v>
      </c>
    </row>
    <row r="1079" spans="1:13">
      <c r="A1079" s="12">
        <v>428</v>
      </c>
      <c r="B1079" s="12">
        <v>7</v>
      </c>
      <c r="C1079" s="19" t="s">
        <v>26</v>
      </c>
      <c r="D1079" s="12">
        <v>15</v>
      </c>
      <c r="E1079" s="12">
        <v>25</v>
      </c>
      <c r="F1079" s="12">
        <v>2</v>
      </c>
      <c r="G1079" s="12">
        <v>48</v>
      </c>
      <c r="H1079" s="25" t="s">
        <v>6</v>
      </c>
      <c r="I1079" s="12">
        <f t="shared" si="80"/>
        <v>20</v>
      </c>
      <c r="J1079" s="12">
        <f t="shared" si="81"/>
        <v>50</v>
      </c>
      <c r="K1079" s="24">
        <f t="shared" si="82"/>
        <v>0.6</v>
      </c>
      <c r="L1079" s="24">
        <f t="shared" si="83"/>
        <v>0.66666666666666663</v>
      </c>
      <c r="M1079" s="12">
        <f t="shared" si="84"/>
        <v>30</v>
      </c>
    </row>
    <row r="1080" spans="1:13">
      <c r="A1080" s="12">
        <v>428</v>
      </c>
      <c r="B1080" s="12">
        <v>7</v>
      </c>
      <c r="C1080" s="19" t="s">
        <v>9</v>
      </c>
      <c r="D1080" s="12">
        <v>19</v>
      </c>
      <c r="E1080" s="12">
        <v>31</v>
      </c>
      <c r="F1080" s="12">
        <v>2</v>
      </c>
      <c r="G1080" s="12">
        <v>47</v>
      </c>
      <c r="H1080" s="25" t="s">
        <v>6</v>
      </c>
      <c r="I1080" s="12">
        <f t="shared" si="80"/>
        <v>24</v>
      </c>
      <c r="J1080" s="12">
        <f t="shared" si="81"/>
        <v>62</v>
      </c>
      <c r="K1080" s="24">
        <f t="shared" si="82"/>
        <v>0.61290322580645162</v>
      </c>
      <c r="L1080" s="24">
        <f t="shared" si="83"/>
        <v>0.63157894736842102</v>
      </c>
      <c r="M1080" s="12">
        <f t="shared" si="84"/>
        <v>38</v>
      </c>
    </row>
    <row r="1081" spans="1:13">
      <c r="A1081" s="12">
        <v>429</v>
      </c>
      <c r="B1081" s="12">
        <v>8</v>
      </c>
      <c r="C1081" s="19" t="s">
        <v>25</v>
      </c>
      <c r="D1081" s="12">
        <v>15</v>
      </c>
      <c r="E1081" s="12">
        <v>26</v>
      </c>
      <c r="F1081" s="12">
        <v>3</v>
      </c>
      <c r="G1081" s="12">
        <v>27</v>
      </c>
      <c r="H1081" s="25" t="s">
        <v>6</v>
      </c>
      <c r="I1081" s="12">
        <f t="shared" si="80"/>
        <v>33</v>
      </c>
      <c r="J1081" s="12">
        <f t="shared" si="81"/>
        <v>78</v>
      </c>
      <c r="K1081" s="24">
        <f t="shared" si="82"/>
        <v>0.57692307692307687</v>
      </c>
      <c r="L1081" s="24">
        <f t="shared" si="83"/>
        <v>0.73333333333333328</v>
      </c>
      <c r="M1081" s="12">
        <f t="shared" si="84"/>
        <v>45</v>
      </c>
    </row>
    <row r="1082" spans="1:13">
      <c r="A1082" s="12">
        <v>430</v>
      </c>
      <c r="B1082" s="12">
        <v>7</v>
      </c>
      <c r="C1082" s="19" t="s">
        <v>26</v>
      </c>
      <c r="D1082" s="12">
        <v>15</v>
      </c>
      <c r="E1082" s="12">
        <v>25</v>
      </c>
      <c r="F1082" s="12">
        <v>1</v>
      </c>
      <c r="G1082" s="12">
        <v>49</v>
      </c>
      <c r="H1082" s="25" t="s">
        <v>6</v>
      </c>
      <c r="I1082" s="12">
        <f t="shared" si="80"/>
        <v>10</v>
      </c>
      <c r="J1082" s="12">
        <f t="shared" si="81"/>
        <v>25</v>
      </c>
      <c r="K1082" s="24">
        <f t="shared" si="82"/>
        <v>0.6</v>
      </c>
      <c r="L1082" s="24">
        <f t="shared" si="83"/>
        <v>0.66666666666666663</v>
      </c>
      <c r="M1082" s="12">
        <f t="shared" si="84"/>
        <v>15</v>
      </c>
    </row>
    <row r="1083" spans="1:13">
      <c r="A1083" s="12">
        <v>431</v>
      </c>
      <c r="B1083" s="12">
        <v>15</v>
      </c>
      <c r="C1083" s="19" t="s">
        <v>7</v>
      </c>
      <c r="D1083" s="12">
        <v>18</v>
      </c>
      <c r="E1083" s="12">
        <v>30</v>
      </c>
      <c r="F1083" s="12">
        <v>2</v>
      </c>
      <c r="G1083" s="12">
        <v>20</v>
      </c>
      <c r="H1083" s="25" t="s">
        <v>6</v>
      </c>
      <c r="I1083" s="12">
        <f t="shared" si="80"/>
        <v>24</v>
      </c>
      <c r="J1083" s="12">
        <f t="shared" si="81"/>
        <v>60</v>
      </c>
      <c r="K1083" s="24">
        <f t="shared" si="82"/>
        <v>0.6</v>
      </c>
      <c r="L1083" s="24">
        <f t="shared" si="83"/>
        <v>0.66666666666666663</v>
      </c>
      <c r="M1083" s="12">
        <f t="shared" si="84"/>
        <v>36</v>
      </c>
    </row>
    <row r="1084" spans="1:13">
      <c r="A1084" s="12">
        <v>432</v>
      </c>
      <c r="B1084" s="12">
        <v>10</v>
      </c>
      <c r="C1084" s="19" t="s">
        <v>21</v>
      </c>
      <c r="D1084" s="12">
        <v>12</v>
      </c>
      <c r="E1084" s="12">
        <v>20</v>
      </c>
      <c r="F1084" s="12">
        <v>3</v>
      </c>
      <c r="G1084" s="12">
        <v>16</v>
      </c>
      <c r="H1084" s="25" t="s">
        <v>8</v>
      </c>
      <c r="I1084" s="12">
        <f t="shared" si="80"/>
        <v>24</v>
      </c>
      <c r="J1084" s="12">
        <f t="shared" si="81"/>
        <v>60</v>
      </c>
      <c r="K1084" s="24">
        <f t="shared" si="82"/>
        <v>0.6</v>
      </c>
      <c r="L1084" s="24">
        <f t="shared" si="83"/>
        <v>0.66666666666666663</v>
      </c>
      <c r="M1084" s="12">
        <f t="shared" si="84"/>
        <v>36</v>
      </c>
    </row>
    <row r="1085" spans="1:13">
      <c r="A1085" s="12">
        <v>432</v>
      </c>
      <c r="B1085" s="12">
        <v>10</v>
      </c>
      <c r="C1085" s="19" t="s">
        <v>23</v>
      </c>
      <c r="D1085" s="12">
        <v>13</v>
      </c>
      <c r="E1085" s="12">
        <v>21</v>
      </c>
      <c r="F1085" s="12">
        <v>1</v>
      </c>
      <c r="G1085" s="12">
        <v>27</v>
      </c>
      <c r="H1085" s="25" t="s">
        <v>6</v>
      </c>
      <c r="I1085" s="12">
        <f t="shared" si="80"/>
        <v>8</v>
      </c>
      <c r="J1085" s="12">
        <f t="shared" si="81"/>
        <v>21</v>
      </c>
      <c r="K1085" s="24">
        <f t="shared" si="82"/>
        <v>0.61904761904761907</v>
      </c>
      <c r="L1085" s="24">
        <f t="shared" si="83"/>
        <v>0.61538461538461542</v>
      </c>
      <c r="M1085" s="12">
        <f t="shared" si="84"/>
        <v>13</v>
      </c>
    </row>
    <row r="1086" spans="1:13">
      <c r="A1086" s="12">
        <v>432</v>
      </c>
      <c r="B1086" s="12">
        <v>10</v>
      </c>
      <c r="C1086" s="19" t="s">
        <v>15</v>
      </c>
      <c r="D1086" s="12">
        <v>16</v>
      </c>
      <c r="E1086" s="12">
        <v>28</v>
      </c>
      <c r="F1086" s="12">
        <v>1</v>
      </c>
      <c r="G1086" s="12">
        <v>31</v>
      </c>
      <c r="H1086" s="25" t="s">
        <v>6</v>
      </c>
      <c r="I1086" s="12">
        <f t="shared" si="80"/>
        <v>12</v>
      </c>
      <c r="J1086" s="12">
        <f t="shared" si="81"/>
        <v>28</v>
      </c>
      <c r="K1086" s="24">
        <f t="shared" si="82"/>
        <v>0.5714285714285714</v>
      </c>
      <c r="L1086" s="24">
        <f t="shared" si="83"/>
        <v>0.75</v>
      </c>
      <c r="M1086" s="12">
        <f t="shared" si="84"/>
        <v>16</v>
      </c>
    </row>
    <row r="1087" spans="1:13">
      <c r="A1087" s="12">
        <v>433</v>
      </c>
      <c r="B1087" s="12">
        <v>10</v>
      </c>
      <c r="C1087" s="19" t="s">
        <v>7</v>
      </c>
      <c r="D1087" s="12">
        <v>18</v>
      </c>
      <c r="E1087" s="12">
        <v>30</v>
      </c>
      <c r="F1087" s="12">
        <v>1</v>
      </c>
      <c r="G1087" s="12">
        <v>56</v>
      </c>
      <c r="H1087" s="25" t="s">
        <v>8</v>
      </c>
      <c r="I1087" s="12">
        <f t="shared" si="80"/>
        <v>12</v>
      </c>
      <c r="J1087" s="12">
        <f t="shared" si="81"/>
        <v>30</v>
      </c>
      <c r="K1087" s="24">
        <f t="shared" si="82"/>
        <v>0.6</v>
      </c>
      <c r="L1087" s="24">
        <f t="shared" si="83"/>
        <v>0.66666666666666663</v>
      </c>
      <c r="M1087" s="12">
        <f t="shared" si="84"/>
        <v>18</v>
      </c>
    </row>
    <row r="1088" spans="1:13">
      <c r="A1088" s="12">
        <v>433</v>
      </c>
      <c r="B1088" s="12">
        <v>10</v>
      </c>
      <c r="C1088" s="19" t="s">
        <v>5</v>
      </c>
      <c r="D1088" s="12">
        <v>14</v>
      </c>
      <c r="E1088" s="12">
        <v>24</v>
      </c>
      <c r="F1088" s="12">
        <v>3</v>
      </c>
      <c r="G1088" s="12">
        <v>18</v>
      </c>
      <c r="H1088" s="25" t="s">
        <v>6</v>
      </c>
      <c r="I1088" s="12">
        <f t="shared" si="80"/>
        <v>30</v>
      </c>
      <c r="J1088" s="12">
        <f t="shared" si="81"/>
        <v>72</v>
      </c>
      <c r="K1088" s="24">
        <f t="shared" si="82"/>
        <v>0.58333333333333337</v>
      </c>
      <c r="L1088" s="24">
        <f t="shared" si="83"/>
        <v>0.7142857142857143</v>
      </c>
      <c r="M1088" s="12">
        <f t="shared" si="84"/>
        <v>42</v>
      </c>
    </row>
    <row r="1089" spans="1:13">
      <c r="A1089" s="12">
        <v>434</v>
      </c>
      <c r="B1089" s="12">
        <v>15</v>
      </c>
      <c r="C1089" s="19" t="s">
        <v>25</v>
      </c>
      <c r="D1089" s="12">
        <v>15</v>
      </c>
      <c r="E1089" s="12">
        <v>26</v>
      </c>
      <c r="F1089" s="12">
        <v>2</v>
      </c>
      <c r="G1089" s="12">
        <v>26</v>
      </c>
      <c r="H1089" s="25" t="s">
        <v>6</v>
      </c>
      <c r="I1089" s="12">
        <f t="shared" si="80"/>
        <v>22</v>
      </c>
      <c r="J1089" s="12">
        <f t="shared" si="81"/>
        <v>52</v>
      </c>
      <c r="K1089" s="24">
        <f t="shared" si="82"/>
        <v>0.57692307692307687</v>
      </c>
      <c r="L1089" s="24">
        <f t="shared" si="83"/>
        <v>0.73333333333333328</v>
      </c>
      <c r="M1089" s="12">
        <f t="shared" si="84"/>
        <v>30</v>
      </c>
    </row>
    <row r="1090" spans="1:13">
      <c r="A1090" s="12">
        <v>434</v>
      </c>
      <c r="B1090" s="12">
        <v>15</v>
      </c>
      <c r="C1090" s="19" t="s">
        <v>19</v>
      </c>
      <c r="D1090" s="12">
        <v>13</v>
      </c>
      <c r="E1090" s="12">
        <v>22</v>
      </c>
      <c r="F1090" s="12">
        <v>2</v>
      </c>
      <c r="G1090" s="12">
        <v>32</v>
      </c>
      <c r="H1090" s="25" t="s">
        <v>8</v>
      </c>
      <c r="I1090" s="12">
        <f t="shared" si="80"/>
        <v>18</v>
      </c>
      <c r="J1090" s="12">
        <f t="shared" si="81"/>
        <v>44</v>
      </c>
      <c r="K1090" s="24">
        <f t="shared" si="82"/>
        <v>0.59090909090909094</v>
      </c>
      <c r="L1090" s="24">
        <f t="shared" si="83"/>
        <v>0.69230769230769229</v>
      </c>
      <c r="M1090" s="12">
        <f t="shared" si="84"/>
        <v>26</v>
      </c>
    </row>
    <row r="1091" spans="1:13">
      <c r="A1091" s="12">
        <v>435</v>
      </c>
      <c r="B1091" s="12">
        <v>17</v>
      </c>
      <c r="C1091" s="19" t="s">
        <v>25</v>
      </c>
      <c r="D1091" s="12">
        <v>15</v>
      </c>
      <c r="E1091" s="12">
        <v>26</v>
      </c>
      <c r="F1091" s="12">
        <v>2</v>
      </c>
      <c r="G1091" s="12">
        <v>14</v>
      </c>
      <c r="H1091" s="25" t="s">
        <v>6</v>
      </c>
      <c r="I1091" s="12">
        <f t="shared" ref="I1091:I1154" si="85">(E1091-D1091)*F1091</f>
        <v>22</v>
      </c>
      <c r="J1091" s="12">
        <f t="shared" ref="J1091:J1154" si="86">F1091*E1091</f>
        <v>52</v>
      </c>
      <c r="K1091" s="24">
        <f t="shared" ref="K1091:K1154" si="87">(J1091-I1091)/J1091</f>
        <v>0.57692307692307687</v>
      </c>
      <c r="L1091" s="24">
        <f t="shared" ref="L1091:L1154" si="88">I1091/((D1091*F1091))</f>
        <v>0.73333333333333328</v>
      </c>
      <c r="M1091" s="12">
        <f t="shared" ref="M1091:M1154" si="89">D1091*F1091</f>
        <v>30</v>
      </c>
    </row>
    <row r="1092" spans="1:13">
      <c r="A1092" s="12">
        <v>435</v>
      </c>
      <c r="B1092" s="12">
        <v>17</v>
      </c>
      <c r="C1092" s="19" t="s">
        <v>23</v>
      </c>
      <c r="D1092" s="12">
        <v>13</v>
      </c>
      <c r="E1092" s="12">
        <v>21</v>
      </c>
      <c r="F1092" s="12">
        <v>2</v>
      </c>
      <c r="G1092" s="12">
        <v>42</v>
      </c>
      <c r="H1092" s="25" t="s">
        <v>6</v>
      </c>
      <c r="I1092" s="12">
        <f t="shared" si="85"/>
        <v>16</v>
      </c>
      <c r="J1092" s="12">
        <f t="shared" si="86"/>
        <v>42</v>
      </c>
      <c r="K1092" s="24">
        <f t="shared" si="87"/>
        <v>0.61904761904761907</v>
      </c>
      <c r="L1092" s="24">
        <f t="shared" si="88"/>
        <v>0.61538461538461542</v>
      </c>
      <c r="M1092" s="12">
        <f t="shared" si="89"/>
        <v>26</v>
      </c>
    </row>
    <row r="1093" spans="1:13">
      <c r="A1093" s="12">
        <v>435</v>
      </c>
      <c r="B1093" s="12">
        <v>17</v>
      </c>
      <c r="C1093" s="19" t="s">
        <v>7</v>
      </c>
      <c r="D1093" s="12">
        <v>18</v>
      </c>
      <c r="E1093" s="12">
        <v>30</v>
      </c>
      <c r="F1093" s="12">
        <v>2</v>
      </c>
      <c r="G1093" s="12">
        <v>55</v>
      </c>
      <c r="H1093" s="25" t="s">
        <v>8</v>
      </c>
      <c r="I1093" s="12">
        <f t="shared" si="85"/>
        <v>24</v>
      </c>
      <c r="J1093" s="12">
        <f t="shared" si="86"/>
        <v>60</v>
      </c>
      <c r="K1093" s="24">
        <f t="shared" si="87"/>
        <v>0.6</v>
      </c>
      <c r="L1093" s="24">
        <f t="shared" si="88"/>
        <v>0.66666666666666663</v>
      </c>
      <c r="M1093" s="12">
        <f t="shared" si="89"/>
        <v>36</v>
      </c>
    </row>
    <row r="1094" spans="1:13">
      <c r="A1094" s="12">
        <v>436</v>
      </c>
      <c r="B1094" s="12">
        <v>10</v>
      </c>
      <c r="C1094" s="19" t="s">
        <v>15</v>
      </c>
      <c r="D1094" s="12">
        <v>16</v>
      </c>
      <c r="E1094" s="12">
        <v>28</v>
      </c>
      <c r="F1094" s="12">
        <v>2</v>
      </c>
      <c r="G1094" s="12">
        <v>45</v>
      </c>
      <c r="H1094" s="25" t="s">
        <v>8</v>
      </c>
      <c r="I1094" s="12">
        <f t="shared" si="85"/>
        <v>24</v>
      </c>
      <c r="J1094" s="12">
        <f t="shared" si="86"/>
        <v>56</v>
      </c>
      <c r="K1094" s="24">
        <f t="shared" si="87"/>
        <v>0.5714285714285714</v>
      </c>
      <c r="L1094" s="24">
        <f t="shared" si="88"/>
        <v>0.75</v>
      </c>
      <c r="M1094" s="12">
        <f t="shared" si="89"/>
        <v>32</v>
      </c>
    </row>
    <row r="1095" spans="1:13">
      <c r="A1095" s="12">
        <v>437</v>
      </c>
      <c r="B1095" s="12">
        <v>16</v>
      </c>
      <c r="C1095" s="19" t="s">
        <v>17</v>
      </c>
      <c r="D1095" s="12">
        <v>21</v>
      </c>
      <c r="E1095" s="12">
        <v>35</v>
      </c>
      <c r="F1095" s="12">
        <v>2</v>
      </c>
      <c r="G1095" s="12">
        <v>51</v>
      </c>
      <c r="H1095" s="25" t="s">
        <v>8</v>
      </c>
      <c r="I1095" s="12">
        <f t="shared" si="85"/>
        <v>28</v>
      </c>
      <c r="J1095" s="12">
        <f t="shared" si="86"/>
        <v>70</v>
      </c>
      <c r="K1095" s="24">
        <f t="shared" si="87"/>
        <v>0.6</v>
      </c>
      <c r="L1095" s="24">
        <f t="shared" si="88"/>
        <v>0.66666666666666663</v>
      </c>
      <c r="M1095" s="12">
        <f t="shared" si="89"/>
        <v>42</v>
      </c>
    </row>
    <row r="1096" spans="1:13">
      <c r="A1096" s="12">
        <v>438</v>
      </c>
      <c r="B1096" s="12">
        <v>2</v>
      </c>
      <c r="C1096" s="19" t="s">
        <v>14</v>
      </c>
      <c r="D1096" s="12">
        <v>20</v>
      </c>
      <c r="E1096" s="12">
        <v>33</v>
      </c>
      <c r="F1096" s="12">
        <v>1</v>
      </c>
      <c r="G1096" s="12">
        <v>51</v>
      </c>
      <c r="H1096" s="25" t="s">
        <v>8</v>
      </c>
      <c r="I1096" s="12">
        <f t="shared" si="85"/>
        <v>13</v>
      </c>
      <c r="J1096" s="12">
        <f t="shared" si="86"/>
        <v>33</v>
      </c>
      <c r="K1096" s="24">
        <f t="shared" si="87"/>
        <v>0.60606060606060608</v>
      </c>
      <c r="L1096" s="24">
        <f t="shared" si="88"/>
        <v>0.65</v>
      </c>
      <c r="M1096" s="12">
        <f t="shared" si="89"/>
        <v>20</v>
      </c>
    </row>
    <row r="1097" spans="1:13">
      <c r="A1097" s="12">
        <v>439</v>
      </c>
      <c r="B1097" s="12">
        <v>15</v>
      </c>
      <c r="C1097" s="19" t="s">
        <v>14</v>
      </c>
      <c r="D1097" s="12">
        <v>20</v>
      </c>
      <c r="E1097" s="12">
        <v>33</v>
      </c>
      <c r="F1097" s="12">
        <v>3</v>
      </c>
      <c r="G1097" s="12">
        <v>35</v>
      </c>
      <c r="H1097" s="25" t="s">
        <v>6</v>
      </c>
      <c r="I1097" s="12">
        <f t="shared" si="85"/>
        <v>39</v>
      </c>
      <c r="J1097" s="12">
        <f t="shared" si="86"/>
        <v>99</v>
      </c>
      <c r="K1097" s="24">
        <f t="shared" si="87"/>
        <v>0.60606060606060608</v>
      </c>
      <c r="L1097" s="24">
        <f t="shared" si="88"/>
        <v>0.65</v>
      </c>
      <c r="M1097" s="12">
        <f t="shared" si="89"/>
        <v>60</v>
      </c>
    </row>
    <row r="1098" spans="1:13">
      <c r="A1098" s="12">
        <v>439</v>
      </c>
      <c r="B1098" s="12">
        <v>15</v>
      </c>
      <c r="C1098" s="19" t="s">
        <v>25</v>
      </c>
      <c r="D1098" s="12">
        <v>15</v>
      </c>
      <c r="E1098" s="12">
        <v>26</v>
      </c>
      <c r="F1098" s="12">
        <v>3</v>
      </c>
      <c r="G1098" s="12">
        <v>29</v>
      </c>
      <c r="H1098" s="25" t="s">
        <v>8</v>
      </c>
      <c r="I1098" s="12">
        <f t="shared" si="85"/>
        <v>33</v>
      </c>
      <c r="J1098" s="12">
        <f t="shared" si="86"/>
        <v>78</v>
      </c>
      <c r="K1098" s="24">
        <f t="shared" si="87"/>
        <v>0.57692307692307687</v>
      </c>
      <c r="L1098" s="24">
        <f t="shared" si="88"/>
        <v>0.73333333333333328</v>
      </c>
      <c r="M1098" s="12">
        <f t="shared" si="89"/>
        <v>45</v>
      </c>
    </row>
    <row r="1099" spans="1:13">
      <c r="A1099" s="12">
        <v>440</v>
      </c>
      <c r="B1099" s="12">
        <v>13</v>
      </c>
      <c r="C1099" s="19" t="s">
        <v>22</v>
      </c>
      <c r="D1099" s="12">
        <v>14</v>
      </c>
      <c r="E1099" s="12">
        <v>23</v>
      </c>
      <c r="F1099" s="12">
        <v>2</v>
      </c>
      <c r="G1099" s="12">
        <v>36</v>
      </c>
      <c r="H1099" s="25" t="s">
        <v>6</v>
      </c>
      <c r="I1099" s="12">
        <f t="shared" si="85"/>
        <v>18</v>
      </c>
      <c r="J1099" s="12">
        <f t="shared" si="86"/>
        <v>46</v>
      </c>
      <c r="K1099" s="24">
        <f t="shared" si="87"/>
        <v>0.60869565217391308</v>
      </c>
      <c r="L1099" s="24">
        <f t="shared" si="88"/>
        <v>0.6428571428571429</v>
      </c>
      <c r="M1099" s="12">
        <f t="shared" si="89"/>
        <v>28</v>
      </c>
    </row>
    <row r="1100" spans="1:13">
      <c r="A1100" s="12">
        <v>440</v>
      </c>
      <c r="B1100" s="12">
        <v>13</v>
      </c>
      <c r="C1100" s="19" t="s">
        <v>16</v>
      </c>
      <c r="D1100" s="12">
        <v>11</v>
      </c>
      <c r="E1100" s="12">
        <v>19</v>
      </c>
      <c r="F1100" s="12">
        <v>2</v>
      </c>
      <c r="G1100" s="12">
        <v>9</v>
      </c>
      <c r="H1100" s="25" t="s">
        <v>6</v>
      </c>
      <c r="I1100" s="12">
        <f t="shared" si="85"/>
        <v>16</v>
      </c>
      <c r="J1100" s="12">
        <f t="shared" si="86"/>
        <v>38</v>
      </c>
      <c r="K1100" s="24">
        <f t="shared" si="87"/>
        <v>0.57894736842105265</v>
      </c>
      <c r="L1100" s="24">
        <f t="shared" si="88"/>
        <v>0.72727272727272729</v>
      </c>
      <c r="M1100" s="12">
        <f t="shared" si="89"/>
        <v>22</v>
      </c>
    </row>
    <row r="1101" spans="1:13">
      <c r="A1101" s="12">
        <v>441</v>
      </c>
      <c r="B1101" s="12">
        <v>13</v>
      </c>
      <c r="C1101" s="19" t="s">
        <v>17</v>
      </c>
      <c r="D1101" s="12">
        <v>21</v>
      </c>
      <c r="E1101" s="12">
        <v>35</v>
      </c>
      <c r="F1101" s="12">
        <v>3</v>
      </c>
      <c r="G1101" s="12">
        <v>54</v>
      </c>
      <c r="H1101" s="25" t="s">
        <v>6</v>
      </c>
      <c r="I1101" s="12">
        <f t="shared" si="85"/>
        <v>42</v>
      </c>
      <c r="J1101" s="12">
        <f t="shared" si="86"/>
        <v>105</v>
      </c>
      <c r="K1101" s="24">
        <f t="shared" si="87"/>
        <v>0.6</v>
      </c>
      <c r="L1101" s="24">
        <f t="shared" si="88"/>
        <v>0.66666666666666663</v>
      </c>
      <c r="M1101" s="12">
        <f t="shared" si="89"/>
        <v>63</v>
      </c>
    </row>
    <row r="1102" spans="1:13">
      <c r="A1102" s="12">
        <v>441</v>
      </c>
      <c r="B1102" s="12">
        <v>13</v>
      </c>
      <c r="C1102" s="19" t="s">
        <v>25</v>
      </c>
      <c r="D1102" s="12">
        <v>15</v>
      </c>
      <c r="E1102" s="12">
        <v>26</v>
      </c>
      <c r="F1102" s="12">
        <v>3</v>
      </c>
      <c r="G1102" s="12">
        <v>36</v>
      </c>
      <c r="H1102" s="25" t="s">
        <v>8</v>
      </c>
      <c r="I1102" s="12">
        <f t="shared" si="85"/>
        <v>33</v>
      </c>
      <c r="J1102" s="12">
        <f t="shared" si="86"/>
        <v>78</v>
      </c>
      <c r="K1102" s="24">
        <f t="shared" si="87"/>
        <v>0.57692307692307687</v>
      </c>
      <c r="L1102" s="24">
        <f t="shared" si="88"/>
        <v>0.73333333333333328</v>
      </c>
      <c r="M1102" s="12">
        <f t="shared" si="89"/>
        <v>45</v>
      </c>
    </row>
    <row r="1103" spans="1:13">
      <c r="A1103" s="12">
        <v>442</v>
      </c>
      <c r="B1103" s="12">
        <v>15</v>
      </c>
      <c r="C1103" s="19" t="s">
        <v>20</v>
      </c>
      <c r="D1103" s="12">
        <v>20</v>
      </c>
      <c r="E1103" s="12">
        <v>34</v>
      </c>
      <c r="F1103" s="12">
        <v>3</v>
      </c>
      <c r="G1103" s="12">
        <v>29</v>
      </c>
      <c r="H1103" s="25" t="s">
        <v>8</v>
      </c>
      <c r="I1103" s="12">
        <f t="shared" si="85"/>
        <v>42</v>
      </c>
      <c r="J1103" s="12">
        <f t="shared" si="86"/>
        <v>102</v>
      </c>
      <c r="K1103" s="24">
        <f t="shared" si="87"/>
        <v>0.58823529411764708</v>
      </c>
      <c r="L1103" s="24">
        <f t="shared" si="88"/>
        <v>0.7</v>
      </c>
      <c r="M1103" s="12">
        <f t="shared" si="89"/>
        <v>60</v>
      </c>
    </row>
    <row r="1104" spans="1:13">
      <c r="A1104" s="12">
        <v>442</v>
      </c>
      <c r="B1104" s="12">
        <v>15</v>
      </c>
      <c r="C1104" s="19" t="s">
        <v>26</v>
      </c>
      <c r="D1104" s="12">
        <v>15</v>
      </c>
      <c r="E1104" s="12">
        <v>25</v>
      </c>
      <c r="F1104" s="12">
        <v>1</v>
      </c>
      <c r="G1104" s="12">
        <v>57</v>
      </c>
      <c r="H1104" s="25" t="s">
        <v>6</v>
      </c>
      <c r="I1104" s="12">
        <f t="shared" si="85"/>
        <v>10</v>
      </c>
      <c r="J1104" s="12">
        <f t="shared" si="86"/>
        <v>25</v>
      </c>
      <c r="K1104" s="24">
        <f t="shared" si="87"/>
        <v>0.6</v>
      </c>
      <c r="L1104" s="24">
        <f t="shared" si="88"/>
        <v>0.66666666666666663</v>
      </c>
      <c r="M1104" s="12">
        <f t="shared" si="89"/>
        <v>15</v>
      </c>
    </row>
    <row r="1105" spans="1:13">
      <c r="A1105" s="12">
        <v>442</v>
      </c>
      <c r="B1105" s="12">
        <v>15</v>
      </c>
      <c r="C1105" s="19" t="s">
        <v>12</v>
      </c>
      <c r="D1105" s="12">
        <v>22</v>
      </c>
      <c r="E1105" s="12">
        <v>36</v>
      </c>
      <c r="F1105" s="12">
        <v>3</v>
      </c>
      <c r="G1105" s="12">
        <v>45</v>
      </c>
      <c r="H1105" s="25" t="s">
        <v>6</v>
      </c>
      <c r="I1105" s="12">
        <f t="shared" si="85"/>
        <v>42</v>
      </c>
      <c r="J1105" s="12">
        <f t="shared" si="86"/>
        <v>108</v>
      </c>
      <c r="K1105" s="24">
        <f t="shared" si="87"/>
        <v>0.61111111111111116</v>
      </c>
      <c r="L1105" s="24">
        <f t="shared" si="88"/>
        <v>0.63636363636363635</v>
      </c>
      <c r="M1105" s="12">
        <f t="shared" si="89"/>
        <v>66</v>
      </c>
    </row>
    <row r="1106" spans="1:13">
      <c r="A1106" s="12">
        <v>443</v>
      </c>
      <c r="B1106" s="12">
        <v>4</v>
      </c>
      <c r="C1106" s="19" t="s">
        <v>22</v>
      </c>
      <c r="D1106" s="12">
        <v>14</v>
      </c>
      <c r="E1106" s="12">
        <v>23</v>
      </c>
      <c r="F1106" s="12">
        <v>1</v>
      </c>
      <c r="G1106" s="12">
        <v>30</v>
      </c>
      <c r="H1106" s="25" t="s">
        <v>6</v>
      </c>
      <c r="I1106" s="12">
        <f t="shared" si="85"/>
        <v>9</v>
      </c>
      <c r="J1106" s="12">
        <f t="shared" si="86"/>
        <v>23</v>
      </c>
      <c r="K1106" s="24">
        <f t="shared" si="87"/>
        <v>0.60869565217391308</v>
      </c>
      <c r="L1106" s="24">
        <f t="shared" si="88"/>
        <v>0.6428571428571429</v>
      </c>
      <c r="M1106" s="12">
        <f t="shared" si="89"/>
        <v>14</v>
      </c>
    </row>
    <row r="1107" spans="1:13">
      <c r="A1107" s="12">
        <v>443</v>
      </c>
      <c r="B1107" s="12">
        <v>4</v>
      </c>
      <c r="C1107" s="19" t="s">
        <v>18</v>
      </c>
      <c r="D1107" s="12">
        <v>19</v>
      </c>
      <c r="E1107" s="12">
        <v>32</v>
      </c>
      <c r="F1107" s="12">
        <v>1</v>
      </c>
      <c r="G1107" s="12">
        <v>52</v>
      </c>
      <c r="H1107" s="25" t="s">
        <v>6</v>
      </c>
      <c r="I1107" s="12">
        <f t="shared" si="85"/>
        <v>13</v>
      </c>
      <c r="J1107" s="12">
        <f t="shared" si="86"/>
        <v>32</v>
      </c>
      <c r="K1107" s="24">
        <f t="shared" si="87"/>
        <v>0.59375</v>
      </c>
      <c r="L1107" s="24">
        <f t="shared" si="88"/>
        <v>0.68421052631578949</v>
      </c>
      <c r="M1107" s="12">
        <f t="shared" si="89"/>
        <v>19</v>
      </c>
    </row>
    <row r="1108" spans="1:13">
      <c r="A1108" s="12">
        <v>443</v>
      </c>
      <c r="B1108" s="12">
        <v>4</v>
      </c>
      <c r="C1108" s="19" t="s">
        <v>25</v>
      </c>
      <c r="D1108" s="12">
        <v>15</v>
      </c>
      <c r="E1108" s="12">
        <v>26</v>
      </c>
      <c r="F1108" s="12">
        <v>3</v>
      </c>
      <c r="G1108" s="12">
        <v>55</v>
      </c>
      <c r="H1108" s="25" t="s">
        <v>6</v>
      </c>
      <c r="I1108" s="12">
        <f t="shared" si="85"/>
        <v>33</v>
      </c>
      <c r="J1108" s="12">
        <f t="shared" si="86"/>
        <v>78</v>
      </c>
      <c r="K1108" s="24">
        <f t="shared" si="87"/>
        <v>0.57692307692307687</v>
      </c>
      <c r="L1108" s="24">
        <f t="shared" si="88"/>
        <v>0.73333333333333328</v>
      </c>
      <c r="M1108" s="12">
        <f t="shared" si="89"/>
        <v>45</v>
      </c>
    </row>
    <row r="1109" spans="1:13">
      <c r="A1109" s="12">
        <v>443</v>
      </c>
      <c r="B1109" s="12">
        <v>4</v>
      </c>
      <c r="C1109" s="19" t="s">
        <v>15</v>
      </c>
      <c r="D1109" s="12">
        <v>16</v>
      </c>
      <c r="E1109" s="12">
        <v>28</v>
      </c>
      <c r="F1109" s="12">
        <v>3</v>
      </c>
      <c r="G1109" s="12">
        <v>18</v>
      </c>
      <c r="H1109" s="25" t="s">
        <v>6</v>
      </c>
      <c r="I1109" s="12">
        <f t="shared" si="85"/>
        <v>36</v>
      </c>
      <c r="J1109" s="12">
        <f t="shared" si="86"/>
        <v>84</v>
      </c>
      <c r="K1109" s="24">
        <f t="shared" si="87"/>
        <v>0.5714285714285714</v>
      </c>
      <c r="L1109" s="24">
        <f t="shared" si="88"/>
        <v>0.75</v>
      </c>
      <c r="M1109" s="12">
        <f t="shared" si="89"/>
        <v>48</v>
      </c>
    </row>
    <row r="1110" spans="1:13">
      <c r="A1110" s="12">
        <v>444</v>
      </c>
      <c r="B1110" s="12">
        <v>8</v>
      </c>
      <c r="C1110" s="19" t="s">
        <v>22</v>
      </c>
      <c r="D1110" s="12">
        <v>14</v>
      </c>
      <c r="E1110" s="12">
        <v>23</v>
      </c>
      <c r="F1110" s="12">
        <v>1</v>
      </c>
      <c r="G1110" s="12">
        <v>32</v>
      </c>
      <c r="H1110" s="25" t="s">
        <v>8</v>
      </c>
      <c r="I1110" s="12">
        <f t="shared" si="85"/>
        <v>9</v>
      </c>
      <c r="J1110" s="12">
        <f t="shared" si="86"/>
        <v>23</v>
      </c>
      <c r="K1110" s="24">
        <f t="shared" si="87"/>
        <v>0.60869565217391308</v>
      </c>
      <c r="L1110" s="24">
        <f t="shared" si="88"/>
        <v>0.6428571428571429</v>
      </c>
      <c r="M1110" s="12">
        <f t="shared" si="89"/>
        <v>14</v>
      </c>
    </row>
    <row r="1111" spans="1:13">
      <c r="A1111" s="12">
        <v>444</v>
      </c>
      <c r="B1111" s="12">
        <v>8</v>
      </c>
      <c r="C1111" s="19" t="s">
        <v>5</v>
      </c>
      <c r="D1111" s="12">
        <v>14</v>
      </c>
      <c r="E1111" s="12">
        <v>24</v>
      </c>
      <c r="F1111" s="12">
        <v>3</v>
      </c>
      <c r="G1111" s="12">
        <v>49</v>
      </c>
      <c r="H1111" s="25" t="s">
        <v>8</v>
      </c>
      <c r="I1111" s="12">
        <f t="shared" si="85"/>
        <v>30</v>
      </c>
      <c r="J1111" s="12">
        <f t="shared" si="86"/>
        <v>72</v>
      </c>
      <c r="K1111" s="24">
        <f t="shared" si="87"/>
        <v>0.58333333333333337</v>
      </c>
      <c r="L1111" s="24">
        <f t="shared" si="88"/>
        <v>0.7142857142857143</v>
      </c>
      <c r="M1111" s="12">
        <f t="shared" si="89"/>
        <v>42</v>
      </c>
    </row>
    <row r="1112" spans="1:13">
      <c r="A1112" s="12">
        <v>445</v>
      </c>
      <c r="B1112" s="12">
        <v>6</v>
      </c>
      <c r="C1112" s="19" t="s">
        <v>10</v>
      </c>
      <c r="D1112" s="12">
        <v>16</v>
      </c>
      <c r="E1112" s="12">
        <v>27</v>
      </c>
      <c r="F1112" s="12">
        <v>3</v>
      </c>
      <c r="G1112" s="12">
        <v>26</v>
      </c>
      <c r="H1112" s="25" t="s">
        <v>6</v>
      </c>
      <c r="I1112" s="12">
        <f t="shared" si="85"/>
        <v>33</v>
      </c>
      <c r="J1112" s="12">
        <f t="shared" si="86"/>
        <v>81</v>
      </c>
      <c r="K1112" s="24">
        <f t="shared" si="87"/>
        <v>0.59259259259259256</v>
      </c>
      <c r="L1112" s="24">
        <f t="shared" si="88"/>
        <v>0.6875</v>
      </c>
      <c r="M1112" s="12">
        <f t="shared" si="89"/>
        <v>48</v>
      </c>
    </row>
    <row r="1113" spans="1:13">
      <c r="A1113" s="12">
        <v>446</v>
      </c>
      <c r="B1113" s="12">
        <v>12</v>
      </c>
      <c r="C1113" s="19" t="s">
        <v>23</v>
      </c>
      <c r="D1113" s="12">
        <v>13</v>
      </c>
      <c r="E1113" s="12">
        <v>21</v>
      </c>
      <c r="F1113" s="12">
        <v>1</v>
      </c>
      <c r="G1113" s="12">
        <v>8</v>
      </c>
      <c r="H1113" s="25" t="s">
        <v>8</v>
      </c>
      <c r="I1113" s="12">
        <f t="shared" si="85"/>
        <v>8</v>
      </c>
      <c r="J1113" s="12">
        <f t="shared" si="86"/>
        <v>21</v>
      </c>
      <c r="K1113" s="24">
        <f t="shared" si="87"/>
        <v>0.61904761904761907</v>
      </c>
      <c r="L1113" s="24">
        <f t="shared" si="88"/>
        <v>0.61538461538461542</v>
      </c>
      <c r="M1113" s="12">
        <f t="shared" si="89"/>
        <v>13</v>
      </c>
    </row>
    <row r="1114" spans="1:13">
      <c r="A1114" s="12">
        <v>447</v>
      </c>
      <c r="B1114" s="12">
        <v>8</v>
      </c>
      <c r="C1114" s="19" t="s">
        <v>21</v>
      </c>
      <c r="D1114" s="12">
        <v>12</v>
      </c>
      <c r="E1114" s="12">
        <v>20</v>
      </c>
      <c r="F1114" s="12">
        <v>2</v>
      </c>
      <c r="G1114" s="12">
        <v>29</v>
      </c>
      <c r="H1114" s="25" t="s">
        <v>8</v>
      </c>
      <c r="I1114" s="12">
        <f t="shared" si="85"/>
        <v>16</v>
      </c>
      <c r="J1114" s="12">
        <f t="shared" si="86"/>
        <v>40</v>
      </c>
      <c r="K1114" s="24">
        <f t="shared" si="87"/>
        <v>0.6</v>
      </c>
      <c r="L1114" s="24">
        <f t="shared" si="88"/>
        <v>0.66666666666666663</v>
      </c>
      <c r="M1114" s="12">
        <f t="shared" si="89"/>
        <v>24</v>
      </c>
    </row>
    <row r="1115" spans="1:13">
      <c r="A1115" s="12">
        <v>447</v>
      </c>
      <c r="B1115" s="12">
        <v>8</v>
      </c>
      <c r="C1115" s="19" t="s">
        <v>16</v>
      </c>
      <c r="D1115" s="12">
        <v>11</v>
      </c>
      <c r="E1115" s="12">
        <v>19</v>
      </c>
      <c r="F1115" s="12">
        <v>3</v>
      </c>
      <c r="G1115" s="12">
        <v>50</v>
      </c>
      <c r="H1115" s="25" t="s">
        <v>8</v>
      </c>
      <c r="I1115" s="12">
        <f t="shared" si="85"/>
        <v>24</v>
      </c>
      <c r="J1115" s="12">
        <f t="shared" si="86"/>
        <v>57</v>
      </c>
      <c r="K1115" s="24">
        <f t="shared" si="87"/>
        <v>0.57894736842105265</v>
      </c>
      <c r="L1115" s="24">
        <f t="shared" si="88"/>
        <v>0.72727272727272729</v>
      </c>
      <c r="M1115" s="12">
        <f t="shared" si="89"/>
        <v>33</v>
      </c>
    </row>
    <row r="1116" spans="1:13">
      <c r="A1116" s="12">
        <v>447</v>
      </c>
      <c r="B1116" s="12">
        <v>8</v>
      </c>
      <c r="C1116" s="19" t="s">
        <v>15</v>
      </c>
      <c r="D1116" s="12">
        <v>16</v>
      </c>
      <c r="E1116" s="12">
        <v>28</v>
      </c>
      <c r="F1116" s="12">
        <v>3</v>
      </c>
      <c r="G1116" s="12">
        <v>7</v>
      </c>
      <c r="H1116" s="25" t="s">
        <v>6</v>
      </c>
      <c r="I1116" s="12">
        <f t="shared" si="85"/>
        <v>36</v>
      </c>
      <c r="J1116" s="12">
        <f t="shared" si="86"/>
        <v>84</v>
      </c>
      <c r="K1116" s="24">
        <f t="shared" si="87"/>
        <v>0.5714285714285714</v>
      </c>
      <c r="L1116" s="24">
        <f t="shared" si="88"/>
        <v>0.75</v>
      </c>
      <c r="M1116" s="12">
        <f t="shared" si="89"/>
        <v>48</v>
      </c>
    </row>
    <row r="1117" spans="1:13">
      <c r="A1117" s="12">
        <v>448</v>
      </c>
      <c r="B1117" s="12">
        <v>4</v>
      </c>
      <c r="C1117" s="19" t="s">
        <v>16</v>
      </c>
      <c r="D1117" s="12">
        <v>11</v>
      </c>
      <c r="E1117" s="12">
        <v>19</v>
      </c>
      <c r="F1117" s="12">
        <v>2</v>
      </c>
      <c r="G1117" s="12">
        <v>26</v>
      </c>
      <c r="H1117" s="25" t="s">
        <v>8</v>
      </c>
      <c r="I1117" s="12">
        <f t="shared" si="85"/>
        <v>16</v>
      </c>
      <c r="J1117" s="12">
        <f t="shared" si="86"/>
        <v>38</v>
      </c>
      <c r="K1117" s="24">
        <f t="shared" si="87"/>
        <v>0.57894736842105265</v>
      </c>
      <c r="L1117" s="24">
        <f t="shared" si="88"/>
        <v>0.72727272727272729</v>
      </c>
      <c r="M1117" s="12">
        <f t="shared" si="89"/>
        <v>22</v>
      </c>
    </row>
    <row r="1118" spans="1:13">
      <c r="A1118" s="12">
        <v>448</v>
      </c>
      <c r="B1118" s="12">
        <v>4</v>
      </c>
      <c r="C1118" s="19" t="s">
        <v>14</v>
      </c>
      <c r="D1118" s="12">
        <v>20</v>
      </c>
      <c r="E1118" s="12">
        <v>33</v>
      </c>
      <c r="F1118" s="12">
        <v>3</v>
      </c>
      <c r="G1118" s="12">
        <v>40</v>
      </c>
      <c r="H1118" s="25" t="s">
        <v>8</v>
      </c>
      <c r="I1118" s="12">
        <f t="shared" si="85"/>
        <v>39</v>
      </c>
      <c r="J1118" s="12">
        <f t="shared" si="86"/>
        <v>99</v>
      </c>
      <c r="K1118" s="24">
        <f t="shared" si="87"/>
        <v>0.60606060606060608</v>
      </c>
      <c r="L1118" s="24">
        <f t="shared" si="88"/>
        <v>0.65</v>
      </c>
      <c r="M1118" s="12">
        <f t="shared" si="89"/>
        <v>60</v>
      </c>
    </row>
    <row r="1119" spans="1:13">
      <c r="A1119" s="12">
        <v>449</v>
      </c>
      <c r="B1119" s="12">
        <v>3</v>
      </c>
      <c r="C1119" s="19" t="s">
        <v>18</v>
      </c>
      <c r="D1119" s="12">
        <v>19</v>
      </c>
      <c r="E1119" s="12">
        <v>32</v>
      </c>
      <c r="F1119" s="12">
        <v>2</v>
      </c>
      <c r="G1119" s="12">
        <v>33</v>
      </c>
      <c r="H1119" s="25" t="s">
        <v>8</v>
      </c>
      <c r="I1119" s="12">
        <f t="shared" si="85"/>
        <v>26</v>
      </c>
      <c r="J1119" s="12">
        <f t="shared" si="86"/>
        <v>64</v>
      </c>
      <c r="K1119" s="24">
        <f t="shared" si="87"/>
        <v>0.59375</v>
      </c>
      <c r="L1119" s="24">
        <f t="shared" si="88"/>
        <v>0.68421052631578949</v>
      </c>
      <c r="M1119" s="12">
        <f t="shared" si="89"/>
        <v>38</v>
      </c>
    </row>
    <row r="1120" spans="1:13">
      <c r="A1120" s="12">
        <v>450</v>
      </c>
      <c r="B1120" s="12">
        <v>9</v>
      </c>
      <c r="C1120" s="19" t="s">
        <v>24</v>
      </c>
      <c r="D1120" s="12">
        <v>10</v>
      </c>
      <c r="E1120" s="12">
        <v>18</v>
      </c>
      <c r="F1120" s="12">
        <v>2</v>
      </c>
      <c r="G1120" s="12">
        <v>13</v>
      </c>
      <c r="H1120" s="25" t="s">
        <v>8</v>
      </c>
      <c r="I1120" s="12">
        <f t="shared" si="85"/>
        <v>16</v>
      </c>
      <c r="J1120" s="12">
        <f t="shared" si="86"/>
        <v>36</v>
      </c>
      <c r="K1120" s="24">
        <f t="shared" si="87"/>
        <v>0.55555555555555558</v>
      </c>
      <c r="L1120" s="24">
        <f t="shared" si="88"/>
        <v>0.8</v>
      </c>
      <c r="M1120" s="12">
        <f t="shared" si="89"/>
        <v>20</v>
      </c>
    </row>
    <row r="1121" spans="1:13">
      <c r="A1121" s="12">
        <v>450</v>
      </c>
      <c r="B1121" s="12">
        <v>9</v>
      </c>
      <c r="C1121" s="19" t="s">
        <v>12</v>
      </c>
      <c r="D1121" s="12">
        <v>22</v>
      </c>
      <c r="E1121" s="12">
        <v>36</v>
      </c>
      <c r="F1121" s="12">
        <v>1</v>
      </c>
      <c r="G1121" s="12">
        <v>21</v>
      </c>
      <c r="H1121" s="25" t="s">
        <v>6</v>
      </c>
      <c r="I1121" s="12">
        <f t="shared" si="85"/>
        <v>14</v>
      </c>
      <c r="J1121" s="12">
        <f t="shared" si="86"/>
        <v>36</v>
      </c>
      <c r="K1121" s="24">
        <f t="shared" si="87"/>
        <v>0.61111111111111116</v>
      </c>
      <c r="L1121" s="24">
        <f t="shared" si="88"/>
        <v>0.63636363636363635</v>
      </c>
      <c r="M1121" s="12">
        <f t="shared" si="89"/>
        <v>22</v>
      </c>
    </row>
    <row r="1122" spans="1:13">
      <c r="A1122" s="12">
        <v>451</v>
      </c>
      <c r="B1122" s="12">
        <v>3</v>
      </c>
      <c r="C1122" s="19" t="s">
        <v>17</v>
      </c>
      <c r="D1122" s="12">
        <v>21</v>
      </c>
      <c r="E1122" s="12">
        <v>35</v>
      </c>
      <c r="F1122" s="12">
        <v>1</v>
      </c>
      <c r="G1122" s="12">
        <v>23</v>
      </c>
      <c r="H1122" s="25" t="s">
        <v>8</v>
      </c>
      <c r="I1122" s="12">
        <f t="shared" si="85"/>
        <v>14</v>
      </c>
      <c r="J1122" s="12">
        <f t="shared" si="86"/>
        <v>35</v>
      </c>
      <c r="K1122" s="24">
        <f t="shared" si="87"/>
        <v>0.6</v>
      </c>
      <c r="L1122" s="24">
        <f t="shared" si="88"/>
        <v>0.66666666666666663</v>
      </c>
      <c r="M1122" s="12">
        <f t="shared" si="89"/>
        <v>21</v>
      </c>
    </row>
    <row r="1123" spans="1:13">
      <c r="A1123" s="12">
        <v>451</v>
      </c>
      <c r="B1123" s="12">
        <v>3</v>
      </c>
      <c r="C1123" s="19" t="s">
        <v>22</v>
      </c>
      <c r="D1123" s="12">
        <v>14</v>
      </c>
      <c r="E1123" s="12">
        <v>23</v>
      </c>
      <c r="F1123" s="12">
        <v>1</v>
      </c>
      <c r="G1123" s="12">
        <v>41</v>
      </c>
      <c r="H1123" s="25" t="s">
        <v>8</v>
      </c>
      <c r="I1123" s="12">
        <f t="shared" si="85"/>
        <v>9</v>
      </c>
      <c r="J1123" s="12">
        <f t="shared" si="86"/>
        <v>23</v>
      </c>
      <c r="K1123" s="24">
        <f t="shared" si="87"/>
        <v>0.60869565217391308</v>
      </c>
      <c r="L1123" s="24">
        <f t="shared" si="88"/>
        <v>0.6428571428571429</v>
      </c>
      <c r="M1123" s="12">
        <f t="shared" si="89"/>
        <v>14</v>
      </c>
    </row>
    <row r="1124" spans="1:13">
      <c r="A1124" s="12">
        <v>451</v>
      </c>
      <c r="B1124" s="12">
        <v>3</v>
      </c>
      <c r="C1124" s="19" t="s">
        <v>20</v>
      </c>
      <c r="D1124" s="12">
        <v>20</v>
      </c>
      <c r="E1124" s="12">
        <v>34</v>
      </c>
      <c r="F1124" s="12">
        <v>1</v>
      </c>
      <c r="G1124" s="12">
        <v>39</v>
      </c>
      <c r="H1124" s="25" t="s">
        <v>6</v>
      </c>
      <c r="I1124" s="12">
        <f t="shared" si="85"/>
        <v>14</v>
      </c>
      <c r="J1124" s="12">
        <f t="shared" si="86"/>
        <v>34</v>
      </c>
      <c r="K1124" s="24">
        <f t="shared" si="87"/>
        <v>0.58823529411764708</v>
      </c>
      <c r="L1124" s="24">
        <f t="shared" si="88"/>
        <v>0.7</v>
      </c>
      <c r="M1124" s="12">
        <f t="shared" si="89"/>
        <v>20</v>
      </c>
    </row>
    <row r="1125" spans="1:13">
      <c r="A1125" s="12">
        <v>452</v>
      </c>
      <c r="B1125" s="12">
        <v>9</v>
      </c>
      <c r="C1125" s="19" t="s">
        <v>9</v>
      </c>
      <c r="D1125" s="12">
        <v>19</v>
      </c>
      <c r="E1125" s="12">
        <v>31</v>
      </c>
      <c r="F1125" s="12">
        <v>3</v>
      </c>
      <c r="G1125" s="12">
        <v>53</v>
      </c>
      <c r="H1125" s="25" t="s">
        <v>6</v>
      </c>
      <c r="I1125" s="12">
        <f t="shared" si="85"/>
        <v>36</v>
      </c>
      <c r="J1125" s="12">
        <f t="shared" si="86"/>
        <v>93</v>
      </c>
      <c r="K1125" s="24">
        <f t="shared" si="87"/>
        <v>0.61290322580645162</v>
      </c>
      <c r="L1125" s="24">
        <f t="shared" si="88"/>
        <v>0.63157894736842102</v>
      </c>
      <c r="M1125" s="12">
        <f t="shared" si="89"/>
        <v>57</v>
      </c>
    </row>
    <row r="1126" spans="1:13">
      <c r="A1126" s="12">
        <v>452</v>
      </c>
      <c r="B1126" s="12">
        <v>9</v>
      </c>
      <c r="C1126" s="19" t="s">
        <v>19</v>
      </c>
      <c r="D1126" s="12">
        <v>13</v>
      </c>
      <c r="E1126" s="12">
        <v>22</v>
      </c>
      <c r="F1126" s="12">
        <v>2</v>
      </c>
      <c r="G1126" s="12">
        <v>28</v>
      </c>
      <c r="H1126" s="25" t="s">
        <v>6</v>
      </c>
      <c r="I1126" s="12">
        <f t="shared" si="85"/>
        <v>18</v>
      </c>
      <c r="J1126" s="12">
        <f t="shared" si="86"/>
        <v>44</v>
      </c>
      <c r="K1126" s="24">
        <f t="shared" si="87"/>
        <v>0.59090909090909094</v>
      </c>
      <c r="L1126" s="24">
        <f t="shared" si="88"/>
        <v>0.69230769230769229</v>
      </c>
      <c r="M1126" s="12">
        <f t="shared" si="89"/>
        <v>26</v>
      </c>
    </row>
    <row r="1127" spans="1:13">
      <c r="A1127" s="12">
        <v>452</v>
      </c>
      <c r="B1127" s="12">
        <v>9</v>
      </c>
      <c r="C1127" s="19" t="s">
        <v>23</v>
      </c>
      <c r="D1127" s="12">
        <v>13</v>
      </c>
      <c r="E1127" s="12">
        <v>21</v>
      </c>
      <c r="F1127" s="12">
        <v>1</v>
      </c>
      <c r="G1127" s="12">
        <v>42</v>
      </c>
      <c r="H1127" s="25" t="s">
        <v>8</v>
      </c>
      <c r="I1127" s="12">
        <f t="shared" si="85"/>
        <v>8</v>
      </c>
      <c r="J1127" s="12">
        <f t="shared" si="86"/>
        <v>21</v>
      </c>
      <c r="K1127" s="24">
        <f t="shared" si="87"/>
        <v>0.61904761904761907</v>
      </c>
      <c r="L1127" s="24">
        <f t="shared" si="88"/>
        <v>0.61538461538461542</v>
      </c>
      <c r="M1127" s="12">
        <f t="shared" si="89"/>
        <v>13</v>
      </c>
    </row>
    <row r="1128" spans="1:13">
      <c r="A1128" s="12">
        <v>453</v>
      </c>
      <c r="B1128" s="12">
        <v>6</v>
      </c>
      <c r="C1128" s="19" t="s">
        <v>20</v>
      </c>
      <c r="D1128" s="12">
        <v>20</v>
      </c>
      <c r="E1128" s="12">
        <v>34</v>
      </c>
      <c r="F1128" s="12">
        <v>1</v>
      </c>
      <c r="G1128" s="12">
        <v>42</v>
      </c>
      <c r="H1128" s="25" t="s">
        <v>6</v>
      </c>
      <c r="I1128" s="12">
        <f t="shared" si="85"/>
        <v>14</v>
      </c>
      <c r="J1128" s="12">
        <f t="shared" si="86"/>
        <v>34</v>
      </c>
      <c r="K1128" s="24">
        <f t="shared" si="87"/>
        <v>0.58823529411764708</v>
      </c>
      <c r="L1128" s="24">
        <f t="shared" si="88"/>
        <v>0.7</v>
      </c>
      <c r="M1128" s="12">
        <f t="shared" si="89"/>
        <v>20</v>
      </c>
    </row>
    <row r="1129" spans="1:13">
      <c r="A1129" s="12">
        <v>453</v>
      </c>
      <c r="B1129" s="12">
        <v>6</v>
      </c>
      <c r="C1129" s="19" t="s">
        <v>18</v>
      </c>
      <c r="D1129" s="12">
        <v>19</v>
      </c>
      <c r="E1129" s="12">
        <v>32</v>
      </c>
      <c r="F1129" s="12">
        <v>3</v>
      </c>
      <c r="G1129" s="12">
        <v>58</v>
      </c>
      <c r="H1129" s="25" t="s">
        <v>6</v>
      </c>
      <c r="I1129" s="12">
        <f t="shared" si="85"/>
        <v>39</v>
      </c>
      <c r="J1129" s="12">
        <f t="shared" si="86"/>
        <v>96</v>
      </c>
      <c r="K1129" s="24">
        <f t="shared" si="87"/>
        <v>0.59375</v>
      </c>
      <c r="L1129" s="24">
        <f t="shared" si="88"/>
        <v>0.68421052631578949</v>
      </c>
      <c r="M1129" s="12">
        <f t="shared" si="89"/>
        <v>57</v>
      </c>
    </row>
    <row r="1130" spans="1:13">
      <c r="A1130" s="12">
        <v>454</v>
      </c>
      <c r="B1130" s="12">
        <v>1</v>
      </c>
      <c r="C1130" s="19" t="s">
        <v>10</v>
      </c>
      <c r="D1130" s="12">
        <v>16</v>
      </c>
      <c r="E1130" s="12">
        <v>27</v>
      </c>
      <c r="F1130" s="12">
        <v>2</v>
      </c>
      <c r="G1130" s="12">
        <v>49</v>
      </c>
      <c r="H1130" s="25" t="s">
        <v>6</v>
      </c>
      <c r="I1130" s="12">
        <f t="shared" si="85"/>
        <v>22</v>
      </c>
      <c r="J1130" s="12">
        <f t="shared" si="86"/>
        <v>54</v>
      </c>
      <c r="K1130" s="24">
        <f t="shared" si="87"/>
        <v>0.59259259259259256</v>
      </c>
      <c r="L1130" s="24">
        <f t="shared" si="88"/>
        <v>0.6875</v>
      </c>
      <c r="M1130" s="12">
        <f t="shared" si="89"/>
        <v>32</v>
      </c>
    </row>
    <row r="1131" spans="1:13">
      <c r="A1131" s="12">
        <v>454</v>
      </c>
      <c r="B1131" s="12">
        <v>1</v>
      </c>
      <c r="C1131" s="19" t="s">
        <v>16</v>
      </c>
      <c r="D1131" s="12">
        <v>11</v>
      </c>
      <c r="E1131" s="12">
        <v>19</v>
      </c>
      <c r="F1131" s="12">
        <v>3</v>
      </c>
      <c r="G1131" s="12">
        <v>18</v>
      </c>
      <c r="H1131" s="25" t="s">
        <v>8</v>
      </c>
      <c r="I1131" s="12">
        <f t="shared" si="85"/>
        <v>24</v>
      </c>
      <c r="J1131" s="12">
        <f t="shared" si="86"/>
        <v>57</v>
      </c>
      <c r="K1131" s="24">
        <f t="shared" si="87"/>
        <v>0.57894736842105265</v>
      </c>
      <c r="L1131" s="24">
        <f t="shared" si="88"/>
        <v>0.72727272727272729</v>
      </c>
      <c r="M1131" s="12">
        <f t="shared" si="89"/>
        <v>33</v>
      </c>
    </row>
    <row r="1132" spans="1:13">
      <c r="A1132" s="12">
        <v>454</v>
      </c>
      <c r="B1132" s="12">
        <v>1</v>
      </c>
      <c r="C1132" s="19" t="s">
        <v>12</v>
      </c>
      <c r="D1132" s="12">
        <v>22</v>
      </c>
      <c r="E1132" s="12">
        <v>36</v>
      </c>
      <c r="F1132" s="12">
        <v>2</v>
      </c>
      <c r="G1132" s="12">
        <v>42</v>
      </c>
      <c r="H1132" s="25" t="s">
        <v>8</v>
      </c>
      <c r="I1132" s="12">
        <f t="shared" si="85"/>
        <v>28</v>
      </c>
      <c r="J1132" s="12">
        <f t="shared" si="86"/>
        <v>72</v>
      </c>
      <c r="K1132" s="24">
        <f t="shared" si="87"/>
        <v>0.61111111111111116</v>
      </c>
      <c r="L1132" s="24">
        <f t="shared" si="88"/>
        <v>0.63636363636363635</v>
      </c>
      <c r="M1132" s="12">
        <f t="shared" si="89"/>
        <v>44</v>
      </c>
    </row>
    <row r="1133" spans="1:13">
      <c r="A1133" s="12">
        <v>454</v>
      </c>
      <c r="B1133" s="12">
        <v>1</v>
      </c>
      <c r="C1133" s="19" t="s">
        <v>26</v>
      </c>
      <c r="D1133" s="12">
        <v>15</v>
      </c>
      <c r="E1133" s="12">
        <v>25</v>
      </c>
      <c r="F1133" s="12">
        <v>2</v>
      </c>
      <c r="G1133" s="12">
        <v>44</v>
      </c>
      <c r="H1133" s="25" t="s">
        <v>6</v>
      </c>
      <c r="I1133" s="12">
        <f t="shared" si="85"/>
        <v>20</v>
      </c>
      <c r="J1133" s="12">
        <f t="shared" si="86"/>
        <v>50</v>
      </c>
      <c r="K1133" s="24">
        <f t="shared" si="87"/>
        <v>0.6</v>
      </c>
      <c r="L1133" s="24">
        <f t="shared" si="88"/>
        <v>0.66666666666666663</v>
      </c>
      <c r="M1133" s="12">
        <f t="shared" si="89"/>
        <v>30</v>
      </c>
    </row>
    <row r="1134" spans="1:13">
      <c r="A1134" s="12">
        <v>455</v>
      </c>
      <c r="B1134" s="12">
        <v>12</v>
      </c>
      <c r="C1134" s="19" t="s">
        <v>5</v>
      </c>
      <c r="D1134" s="12">
        <v>14</v>
      </c>
      <c r="E1134" s="12">
        <v>24</v>
      </c>
      <c r="F1134" s="12">
        <v>2</v>
      </c>
      <c r="G1134" s="12">
        <v>11</v>
      </c>
      <c r="H1134" s="25" t="s">
        <v>6</v>
      </c>
      <c r="I1134" s="12">
        <f t="shared" si="85"/>
        <v>20</v>
      </c>
      <c r="J1134" s="12">
        <f t="shared" si="86"/>
        <v>48</v>
      </c>
      <c r="K1134" s="24">
        <f t="shared" si="87"/>
        <v>0.58333333333333337</v>
      </c>
      <c r="L1134" s="24">
        <f t="shared" si="88"/>
        <v>0.7142857142857143</v>
      </c>
      <c r="M1134" s="12">
        <f t="shared" si="89"/>
        <v>28</v>
      </c>
    </row>
    <row r="1135" spans="1:13">
      <c r="A1135" s="12">
        <v>456</v>
      </c>
      <c r="B1135" s="12">
        <v>13</v>
      </c>
      <c r="C1135" s="19" t="s">
        <v>11</v>
      </c>
      <c r="D1135" s="12">
        <v>25</v>
      </c>
      <c r="E1135" s="12">
        <v>40</v>
      </c>
      <c r="F1135" s="12">
        <v>2</v>
      </c>
      <c r="G1135" s="12">
        <v>47</v>
      </c>
      <c r="H1135" s="25" t="s">
        <v>8</v>
      </c>
      <c r="I1135" s="12">
        <f t="shared" si="85"/>
        <v>30</v>
      </c>
      <c r="J1135" s="12">
        <f t="shared" si="86"/>
        <v>80</v>
      </c>
      <c r="K1135" s="24">
        <f t="shared" si="87"/>
        <v>0.625</v>
      </c>
      <c r="L1135" s="24">
        <f t="shared" si="88"/>
        <v>0.6</v>
      </c>
      <c r="M1135" s="12">
        <f t="shared" si="89"/>
        <v>50</v>
      </c>
    </row>
    <row r="1136" spans="1:13">
      <c r="A1136" s="12">
        <v>456</v>
      </c>
      <c r="B1136" s="12">
        <v>13</v>
      </c>
      <c r="C1136" s="19" t="s">
        <v>20</v>
      </c>
      <c r="D1136" s="12">
        <v>20</v>
      </c>
      <c r="E1136" s="12">
        <v>34</v>
      </c>
      <c r="F1136" s="12">
        <v>2</v>
      </c>
      <c r="G1136" s="12">
        <v>24</v>
      </c>
      <c r="H1136" s="25" t="s">
        <v>6</v>
      </c>
      <c r="I1136" s="12">
        <f t="shared" si="85"/>
        <v>28</v>
      </c>
      <c r="J1136" s="12">
        <f t="shared" si="86"/>
        <v>68</v>
      </c>
      <c r="K1136" s="24">
        <f t="shared" si="87"/>
        <v>0.58823529411764708</v>
      </c>
      <c r="L1136" s="24">
        <f t="shared" si="88"/>
        <v>0.7</v>
      </c>
      <c r="M1136" s="12">
        <f t="shared" si="89"/>
        <v>40</v>
      </c>
    </row>
    <row r="1137" spans="1:13">
      <c r="A1137" s="12">
        <v>457</v>
      </c>
      <c r="B1137" s="12">
        <v>18</v>
      </c>
      <c r="C1137" s="19" t="s">
        <v>14</v>
      </c>
      <c r="D1137" s="12">
        <v>20</v>
      </c>
      <c r="E1137" s="12">
        <v>33</v>
      </c>
      <c r="F1137" s="12">
        <v>3</v>
      </c>
      <c r="G1137" s="12">
        <v>43</v>
      </c>
      <c r="H1137" s="25" t="s">
        <v>8</v>
      </c>
      <c r="I1137" s="12">
        <f t="shared" si="85"/>
        <v>39</v>
      </c>
      <c r="J1137" s="12">
        <f t="shared" si="86"/>
        <v>99</v>
      </c>
      <c r="K1137" s="24">
        <f t="shared" si="87"/>
        <v>0.60606060606060608</v>
      </c>
      <c r="L1137" s="24">
        <f t="shared" si="88"/>
        <v>0.65</v>
      </c>
      <c r="M1137" s="12">
        <f t="shared" si="89"/>
        <v>60</v>
      </c>
    </row>
    <row r="1138" spans="1:13">
      <c r="A1138" s="12">
        <v>457</v>
      </c>
      <c r="B1138" s="12">
        <v>18</v>
      </c>
      <c r="C1138" s="19" t="s">
        <v>16</v>
      </c>
      <c r="D1138" s="12">
        <v>11</v>
      </c>
      <c r="E1138" s="12">
        <v>19</v>
      </c>
      <c r="F1138" s="12">
        <v>2</v>
      </c>
      <c r="G1138" s="12">
        <v>15</v>
      </c>
      <c r="H1138" s="25" t="s">
        <v>8</v>
      </c>
      <c r="I1138" s="12">
        <f t="shared" si="85"/>
        <v>16</v>
      </c>
      <c r="J1138" s="12">
        <f t="shared" si="86"/>
        <v>38</v>
      </c>
      <c r="K1138" s="24">
        <f t="shared" si="87"/>
        <v>0.57894736842105265</v>
      </c>
      <c r="L1138" s="24">
        <f t="shared" si="88"/>
        <v>0.72727272727272729</v>
      </c>
      <c r="M1138" s="12">
        <f t="shared" si="89"/>
        <v>22</v>
      </c>
    </row>
    <row r="1139" spans="1:13">
      <c r="A1139" s="12">
        <v>458</v>
      </c>
      <c r="B1139" s="12">
        <v>4</v>
      </c>
      <c r="C1139" s="19" t="s">
        <v>15</v>
      </c>
      <c r="D1139" s="12">
        <v>16</v>
      </c>
      <c r="E1139" s="12">
        <v>28</v>
      </c>
      <c r="F1139" s="12">
        <v>2</v>
      </c>
      <c r="G1139" s="12">
        <v>11</v>
      </c>
      <c r="H1139" s="25" t="s">
        <v>8</v>
      </c>
      <c r="I1139" s="12">
        <f t="shared" si="85"/>
        <v>24</v>
      </c>
      <c r="J1139" s="12">
        <f t="shared" si="86"/>
        <v>56</v>
      </c>
      <c r="K1139" s="24">
        <f t="shared" si="87"/>
        <v>0.5714285714285714</v>
      </c>
      <c r="L1139" s="24">
        <f t="shared" si="88"/>
        <v>0.75</v>
      </c>
      <c r="M1139" s="12">
        <f t="shared" si="89"/>
        <v>32</v>
      </c>
    </row>
    <row r="1140" spans="1:13">
      <c r="A1140" s="12">
        <v>458</v>
      </c>
      <c r="B1140" s="12">
        <v>4</v>
      </c>
      <c r="C1140" s="19" t="s">
        <v>20</v>
      </c>
      <c r="D1140" s="12">
        <v>20</v>
      </c>
      <c r="E1140" s="12">
        <v>34</v>
      </c>
      <c r="F1140" s="12">
        <v>3</v>
      </c>
      <c r="G1140" s="12">
        <v>28</v>
      </c>
      <c r="H1140" s="25" t="s">
        <v>6</v>
      </c>
      <c r="I1140" s="12">
        <f t="shared" si="85"/>
        <v>42</v>
      </c>
      <c r="J1140" s="12">
        <f t="shared" si="86"/>
        <v>102</v>
      </c>
      <c r="K1140" s="24">
        <f t="shared" si="87"/>
        <v>0.58823529411764708</v>
      </c>
      <c r="L1140" s="24">
        <f t="shared" si="88"/>
        <v>0.7</v>
      </c>
      <c r="M1140" s="12">
        <f t="shared" si="89"/>
        <v>60</v>
      </c>
    </row>
    <row r="1141" spans="1:13">
      <c r="A1141" s="12">
        <v>458</v>
      </c>
      <c r="B1141" s="12">
        <v>4</v>
      </c>
      <c r="C1141" s="19" t="s">
        <v>14</v>
      </c>
      <c r="D1141" s="12">
        <v>20</v>
      </c>
      <c r="E1141" s="12">
        <v>33</v>
      </c>
      <c r="F1141" s="12">
        <v>2</v>
      </c>
      <c r="G1141" s="12">
        <v>6</v>
      </c>
      <c r="H1141" s="25" t="s">
        <v>6</v>
      </c>
      <c r="I1141" s="12">
        <f t="shared" si="85"/>
        <v>26</v>
      </c>
      <c r="J1141" s="12">
        <f t="shared" si="86"/>
        <v>66</v>
      </c>
      <c r="K1141" s="24">
        <f t="shared" si="87"/>
        <v>0.60606060606060608</v>
      </c>
      <c r="L1141" s="24">
        <f t="shared" si="88"/>
        <v>0.65</v>
      </c>
      <c r="M1141" s="12">
        <f t="shared" si="89"/>
        <v>40</v>
      </c>
    </row>
    <row r="1142" spans="1:13">
      <c r="A1142" s="12">
        <v>458</v>
      </c>
      <c r="B1142" s="12">
        <v>4</v>
      </c>
      <c r="C1142" s="19" t="s">
        <v>19</v>
      </c>
      <c r="D1142" s="12">
        <v>13</v>
      </c>
      <c r="E1142" s="12">
        <v>22</v>
      </c>
      <c r="F1142" s="12">
        <v>2</v>
      </c>
      <c r="G1142" s="12">
        <v>44</v>
      </c>
      <c r="H1142" s="25" t="s">
        <v>6</v>
      </c>
      <c r="I1142" s="12">
        <f t="shared" si="85"/>
        <v>18</v>
      </c>
      <c r="J1142" s="12">
        <f t="shared" si="86"/>
        <v>44</v>
      </c>
      <c r="K1142" s="24">
        <f t="shared" si="87"/>
        <v>0.59090909090909094</v>
      </c>
      <c r="L1142" s="24">
        <f t="shared" si="88"/>
        <v>0.69230769230769229</v>
      </c>
      <c r="M1142" s="12">
        <f t="shared" si="89"/>
        <v>26</v>
      </c>
    </row>
    <row r="1143" spans="1:13">
      <c r="A1143" s="12">
        <v>459</v>
      </c>
      <c r="B1143" s="12">
        <v>20</v>
      </c>
      <c r="C1143" s="19" t="s">
        <v>15</v>
      </c>
      <c r="D1143" s="12">
        <v>16</v>
      </c>
      <c r="E1143" s="12">
        <v>28</v>
      </c>
      <c r="F1143" s="12">
        <v>3</v>
      </c>
      <c r="G1143" s="12">
        <v>30</v>
      </c>
      <c r="H1143" s="25" t="s">
        <v>6</v>
      </c>
      <c r="I1143" s="12">
        <f t="shared" si="85"/>
        <v>36</v>
      </c>
      <c r="J1143" s="12">
        <f t="shared" si="86"/>
        <v>84</v>
      </c>
      <c r="K1143" s="24">
        <f t="shared" si="87"/>
        <v>0.5714285714285714</v>
      </c>
      <c r="L1143" s="24">
        <f t="shared" si="88"/>
        <v>0.75</v>
      </c>
      <c r="M1143" s="12">
        <f t="shared" si="89"/>
        <v>48</v>
      </c>
    </row>
    <row r="1144" spans="1:13">
      <c r="A1144" s="12">
        <v>460</v>
      </c>
      <c r="B1144" s="12">
        <v>19</v>
      </c>
      <c r="C1144" s="19" t="s">
        <v>15</v>
      </c>
      <c r="D1144" s="12">
        <v>16</v>
      </c>
      <c r="E1144" s="12">
        <v>28</v>
      </c>
      <c r="F1144" s="12">
        <v>1</v>
      </c>
      <c r="G1144" s="12">
        <v>40</v>
      </c>
      <c r="H1144" s="25" t="s">
        <v>8</v>
      </c>
      <c r="I1144" s="12">
        <f t="shared" si="85"/>
        <v>12</v>
      </c>
      <c r="J1144" s="12">
        <f t="shared" si="86"/>
        <v>28</v>
      </c>
      <c r="K1144" s="24">
        <f t="shared" si="87"/>
        <v>0.5714285714285714</v>
      </c>
      <c r="L1144" s="24">
        <f t="shared" si="88"/>
        <v>0.75</v>
      </c>
      <c r="M1144" s="12">
        <f t="shared" si="89"/>
        <v>16</v>
      </c>
    </row>
    <row r="1145" spans="1:13">
      <c r="A1145" s="12">
        <v>460</v>
      </c>
      <c r="B1145" s="12">
        <v>19</v>
      </c>
      <c r="C1145" s="19" t="s">
        <v>25</v>
      </c>
      <c r="D1145" s="12">
        <v>15</v>
      </c>
      <c r="E1145" s="12">
        <v>26</v>
      </c>
      <c r="F1145" s="12">
        <v>1</v>
      </c>
      <c r="G1145" s="12">
        <v>8</v>
      </c>
      <c r="H1145" s="25" t="s">
        <v>8</v>
      </c>
      <c r="I1145" s="12">
        <f t="shared" si="85"/>
        <v>11</v>
      </c>
      <c r="J1145" s="12">
        <f t="shared" si="86"/>
        <v>26</v>
      </c>
      <c r="K1145" s="24">
        <f t="shared" si="87"/>
        <v>0.57692307692307687</v>
      </c>
      <c r="L1145" s="24">
        <f t="shared" si="88"/>
        <v>0.73333333333333328</v>
      </c>
      <c r="M1145" s="12">
        <f t="shared" si="89"/>
        <v>15</v>
      </c>
    </row>
    <row r="1146" spans="1:13">
      <c r="A1146" s="12">
        <v>460</v>
      </c>
      <c r="B1146" s="12">
        <v>19</v>
      </c>
      <c r="C1146" s="19" t="s">
        <v>26</v>
      </c>
      <c r="D1146" s="12">
        <v>15</v>
      </c>
      <c r="E1146" s="12">
        <v>25</v>
      </c>
      <c r="F1146" s="12">
        <v>2</v>
      </c>
      <c r="G1146" s="12">
        <v>43</v>
      </c>
      <c r="H1146" s="25" t="s">
        <v>6</v>
      </c>
      <c r="I1146" s="12">
        <f t="shared" si="85"/>
        <v>20</v>
      </c>
      <c r="J1146" s="12">
        <f t="shared" si="86"/>
        <v>50</v>
      </c>
      <c r="K1146" s="24">
        <f t="shared" si="87"/>
        <v>0.6</v>
      </c>
      <c r="L1146" s="24">
        <f t="shared" si="88"/>
        <v>0.66666666666666663</v>
      </c>
      <c r="M1146" s="12">
        <f t="shared" si="89"/>
        <v>30</v>
      </c>
    </row>
    <row r="1147" spans="1:13">
      <c r="A1147" s="12">
        <v>460</v>
      </c>
      <c r="B1147" s="12">
        <v>19</v>
      </c>
      <c r="C1147" s="19" t="s">
        <v>5</v>
      </c>
      <c r="D1147" s="12">
        <v>14</v>
      </c>
      <c r="E1147" s="12">
        <v>24</v>
      </c>
      <c r="F1147" s="12">
        <v>3</v>
      </c>
      <c r="G1147" s="12">
        <v>33</v>
      </c>
      <c r="H1147" s="25" t="s">
        <v>6</v>
      </c>
      <c r="I1147" s="12">
        <f t="shared" si="85"/>
        <v>30</v>
      </c>
      <c r="J1147" s="12">
        <f t="shared" si="86"/>
        <v>72</v>
      </c>
      <c r="K1147" s="24">
        <f t="shared" si="87"/>
        <v>0.58333333333333337</v>
      </c>
      <c r="L1147" s="24">
        <f t="shared" si="88"/>
        <v>0.7142857142857143</v>
      </c>
      <c r="M1147" s="12">
        <f t="shared" si="89"/>
        <v>42</v>
      </c>
    </row>
    <row r="1148" spans="1:13">
      <c r="A1148" s="12">
        <v>461</v>
      </c>
      <c r="B1148" s="12">
        <v>4</v>
      </c>
      <c r="C1148" s="19" t="s">
        <v>17</v>
      </c>
      <c r="D1148" s="12">
        <v>21</v>
      </c>
      <c r="E1148" s="12">
        <v>35</v>
      </c>
      <c r="F1148" s="12">
        <v>2</v>
      </c>
      <c r="G1148" s="12">
        <v>38</v>
      </c>
      <c r="H1148" s="25" t="s">
        <v>8</v>
      </c>
      <c r="I1148" s="12">
        <f t="shared" si="85"/>
        <v>28</v>
      </c>
      <c r="J1148" s="12">
        <f t="shared" si="86"/>
        <v>70</v>
      </c>
      <c r="K1148" s="24">
        <f t="shared" si="87"/>
        <v>0.6</v>
      </c>
      <c r="L1148" s="24">
        <f t="shared" si="88"/>
        <v>0.66666666666666663</v>
      </c>
      <c r="M1148" s="12">
        <f t="shared" si="89"/>
        <v>42</v>
      </c>
    </row>
    <row r="1149" spans="1:13">
      <c r="A1149" s="12">
        <v>461</v>
      </c>
      <c r="B1149" s="12">
        <v>4</v>
      </c>
      <c r="C1149" s="19" t="s">
        <v>13</v>
      </c>
      <c r="D1149" s="12">
        <v>17</v>
      </c>
      <c r="E1149" s="12">
        <v>29</v>
      </c>
      <c r="F1149" s="12">
        <v>1</v>
      </c>
      <c r="G1149" s="12">
        <v>28</v>
      </c>
      <c r="H1149" s="25" t="s">
        <v>6</v>
      </c>
      <c r="I1149" s="12">
        <f t="shared" si="85"/>
        <v>12</v>
      </c>
      <c r="J1149" s="12">
        <f t="shared" si="86"/>
        <v>29</v>
      </c>
      <c r="K1149" s="24">
        <f t="shared" si="87"/>
        <v>0.58620689655172409</v>
      </c>
      <c r="L1149" s="24">
        <f t="shared" si="88"/>
        <v>0.70588235294117652</v>
      </c>
      <c r="M1149" s="12">
        <f t="shared" si="89"/>
        <v>17</v>
      </c>
    </row>
    <row r="1150" spans="1:13">
      <c r="A1150" s="12">
        <v>462</v>
      </c>
      <c r="B1150" s="12">
        <v>9</v>
      </c>
      <c r="C1150" s="19" t="s">
        <v>14</v>
      </c>
      <c r="D1150" s="12">
        <v>20</v>
      </c>
      <c r="E1150" s="12">
        <v>33</v>
      </c>
      <c r="F1150" s="12">
        <v>3</v>
      </c>
      <c r="G1150" s="12">
        <v>11</v>
      </c>
      <c r="H1150" s="25" t="s">
        <v>6</v>
      </c>
      <c r="I1150" s="12">
        <f t="shared" si="85"/>
        <v>39</v>
      </c>
      <c r="J1150" s="12">
        <f t="shared" si="86"/>
        <v>99</v>
      </c>
      <c r="K1150" s="24">
        <f t="shared" si="87"/>
        <v>0.60606060606060608</v>
      </c>
      <c r="L1150" s="24">
        <f t="shared" si="88"/>
        <v>0.65</v>
      </c>
      <c r="M1150" s="12">
        <f t="shared" si="89"/>
        <v>60</v>
      </c>
    </row>
    <row r="1151" spans="1:13">
      <c r="A1151" s="12">
        <v>463</v>
      </c>
      <c r="B1151" s="12">
        <v>7</v>
      </c>
      <c r="C1151" s="19" t="s">
        <v>9</v>
      </c>
      <c r="D1151" s="12">
        <v>19</v>
      </c>
      <c r="E1151" s="12">
        <v>31</v>
      </c>
      <c r="F1151" s="12">
        <v>3</v>
      </c>
      <c r="G1151" s="12">
        <v>14</v>
      </c>
      <c r="H1151" s="25" t="s">
        <v>8</v>
      </c>
      <c r="I1151" s="12">
        <f t="shared" si="85"/>
        <v>36</v>
      </c>
      <c r="J1151" s="12">
        <f t="shared" si="86"/>
        <v>93</v>
      </c>
      <c r="K1151" s="24">
        <f t="shared" si="87"/>
        <v>0.61290322580645162</v>
      </c>
      <c r="L1151" s="24">
        <f t="shared" si="88"/>
        <v>0.63157894736842102</v>
      </c>
      <c r="M1151" s="12">
        <f t="shared" si="89"/>
        <v>57</v>
      </c>
    </row>
    <row r="1152" spans="1:13">
      <c r="A1152" s="12">
        <v>464</v>
      </c>
      <c r="B1152" s="12">
        <v>16</v>
      </c>
      <c r="C1152" s="19" t="s">
        <v>25</v>
      </c>
      <c r="D1152" s="12">
        <v>15</v>
      </c>
      <c r="E1152" s="12">
        <v>26</v>
      </c>
      <c r="F1152" s="12">
        <v>3</v>
      </c>
      <c r="G1152" s="12">
        <v>50</v>
      </c>
      <c r="H1152" s="25" t="s">
        <v>8</v>
      </c>
      <c r="I1152" s="12">
        <f t="shared" si="85"/>
        <v>33</v>
      </c>
      <c r="J1152" s="12">
        <f t="shared" si="86"/>
        <v>78</v>
      </c>
      <c r="K1152" s="24">
        <f t="shared" si="87"/>
        <v>0.57692307692307687</v>
      </c>
      <c r="L1152" s="24">
        <f t="shared" si="88"/>
        <v>0.73333333333333328</v>
      </c>
      <c r="M1152" s="12">
        <f t="shared" si="89"/>
        <v>45</v>
      </c>
    </row>
    <row r="1153" spans="1:13">
      <c r="A1153" s="12">
        <v>464</v>
      </c>
      <c r="B1153" s="12">
        <v>16</v>
      </c>
      <c r="C1153" s="19" t="s">
        <v>10</v>
      </c>
      <c r="D1153" s="12">
        <v>16</v>
      </c>
      <c r="E1153" s="12">
        <v>27</v>
      </c>
      <c r="F1153" s="12">
        <v>2</v>
      </c>
      <c r="G1153" s="12">
        <v>24</v>
      </c>
      <c r="H1153" s="25" t="s">
        <v>6</v>
      </c>
      <c r="I1153" s="12">
        <f t="shared" si="85"/>
        <v>22</v>
      </c>
      <c r="J1153" s="12">
        <f t="shared" si="86"/>
        <v>54</v>
      </c>
      <c r="K1153" s="24">
        <f t="shared" si="87"/>
        <v>0.59259259259259256</v>
      </c>
      <c r="L1153" s="24">
        <f t="shared" si="88"/>
        <v>0.6875</v>
      </c>
      <c r="M1153" s="12">
        <f t="shared" si="89"/>
        <v>32</v>
      </c>
    </row>
    <row r="1154" spans="1:13">
      <c r="A1154" s="12">
        <v>464</v>
      </c>
      <c r="B1154" s="12">
        <v>16</v>
      </c>
      <c r="C1154" s="19" t="s">
        <v>19</v>
      </c>
      <c r="D1154" s="12">
        <v>13</v>
      </c>
      <c r="E1154" s="12">
        <v>22</v>
      </c>
      <c r="F1154" s="12">
        <v>1</v>
      </c>
      <c r="G1154" s="12">
        <v>10</v>
      </c>
      <c r="H1154" s="25" t="s">
        <v>6</v>
      </c>
      <c r="I1154" s="12">
        <f t="shared" si="85"/>
        <v>9</v>
      </c>
      <c r="J1154" s="12">
        <f t="shared" si="86"/>
        <v>22</v>
      </c>
      <c r="K1154" s="24">
        <f t="shared" si="87"/>
        <v>0.59090909090909094</v>
      </c>
      <c r="L1154" s="24">
        <f t="shared" si="88"/>
        <v>0.69230769230769229</v>
      </c>
      <c r="M1154" s="12">
        <f t="shared" si="89"/>
        <v>13</v>
      </c>
    </row>
    <row r="1155" spans="1:13">
      <c r="A1155" s="12">
        <v>465</v>
      </c>
      <c r="B1155" s="12">
        <v>4</v>
      </c>
      <c r="C1155" s="19" t="s">
        <v>26</v>
      </c>
      <c r="D1155" s="12">
        <v>15</v>
      </c>
      <c r="E1155" s="12">
        <v>25</v>
      </c>
      <c r="F1155" s="12">
        <v>3</v>
      </c>
      <c r="G1155" s="12">
        <v>37</v>
      </c>
      <c r="H1155" s="25" t="s">
        <v>6</v>
      </c>
      <c r="I1155" s="12">
        <f t="shared" ref="I1155:I1218" si="90">(E1155-D1155)*F1155</f>
        <v>30</v>
      </c>
      <c r="J1155" s="12">
        <f t="shared" ref="J1155:J1218" si="91">F1155*E1155</f>
        <v>75</v>
      </c>
      <c r="K1155" s="24">
        <f t="shared" ref="K1155:K1218" si="92">(J1155-I1155)/J1155</f>
        <v>0.6</v>
      </c>
      <c r="L1155" s="24">
        <f t="shared" ref="L1155:L1218" si="93">I1155/((D1155*F1155))</f>
        <v>0.66666666666666663</v>
      </c>
      <c r="M1155" s="12">
        <f t="shared" ref="M1155:M1218" si="94">D1155*F1155</f>
        <v>45</v>
      </c>
    </row>
    <row r="1156" spans="1:13">
      <c r="A1156" s="12">
        <v>465</v>
      </c>
      <c r="B1156" s="12">
        <v>4</v>
      </c>
      <c r="C1156" s="19" t="s">
        <v>22</v>
      </c>
      <c r="D1156" s="12">
        <v>14</v>
      </c>
      <c r="E1156" s="12">
        <v>23</v>
      </c>
      <c r="F1156" s="12">
        <v>2</v>
      </c>
      <c r="G1156" s="12">
        <v>23</v>
      </c>
      <c r="H1156" s="25" t="s">
        <v>8</v>
      </c>
      <c r="I1156" s="12">
        <f t="shared" si="90"/>
        <v>18</v>
      </c>
      <c r="J1156" s="12">
        <f t="shared" si="91"/>
        <v>46</v>
      </c>
      <c r="K1156" s="24">
        <f t="shared" si="92"/>
        <v>0.60869565217391308</v>
      </c>
      <c r="L1156" s="24">
        <f t="shared" si="93"/>
        <v>0.6428571428571429</v>
      </c>
      <c r="M1156" s="12">
        <f t="shared" si="94"/>
        <v>28</v>
      </c>
    </row>
    <row r="1157" spans="1:13">
      <c r="A1157" s="12">
        <v>466</v>
      </c>
      <c r="B1157" s="12">
        <v>4</v>
      </c>
      <c r="C1157" s="19" t="s">
        <v>19</v>
      </c>
      <c r="D1157" s="12">
        <v>13</v>
      </c>
      <c r="E1157" s="12">
        <v>22</v>
      </c>
      <c r="F1157" s="12">
        <v>1</v>
      </c>
      <c r="G1157" s="12">
        <v>50</v>
      </c>
      <c r="H1157" s="25" t="s">
        <v>8</v>
      </c>
      <c r="I1157" s="12">
        <f t="shared" si="90"/>
        <v>9</v>
      </c>
      <c r="J1157" s="12">
        <f t="shared" si="91"/>
        <v>22</v>
      </c>
      <c r="K1157" s="24">
        <f t="shared" si="92"/>
        <v>0.59090909090909094</v>
      </c>
      <c r="L1157" s="24">
        <f t="shared" si="93"/>
        <v>0.69230769230769229</v>
      </c>
      <c r="M1157" s="12">
        <f t="shared" si="94"/>
        <v>13</v>
      </c>
    </row>
    <row r="1158" spans="1:13">
      <c r="A1158" s="12">
        <v>466</v>
      </c>
      <c r="B1158" s="12">
        <v>4</v>
      </c>
      <c r="C1158" s="19" t="s">
        <v>7</v>
      </c>
      <c r="D1158" s="12">
        <v>18</v>
      </c>
      <c r="E1158" s="12">
        <v>30</v>
      </c>
      <c r="F1158" s="12">
        <v>3</v>
      </c>
      <c r="G1158" s="12">
        <v>52</v>
      </c>
      <c r="H1158" s="25" t="s">
        <v>6</v>
      </c>
      <c r="I1158" s="12">
        <f t="shared" si="90"/>
        <v>36</v>
      </c>
      <c r="J1158" s="12">
        <f t="shared" si="91"/>
        <v>90</v>
      </c>
      <c r="K1158" s="24">
        <f t="shared" si="92"/>
        <v>0.6</v>
      </c>
      <c r="L1158" s="24">
        <f t="shared" si="93"/>
        <v>0.66666666666666663</v>
      </c>
      <c r="M1158" s="12">
        <f t="shared" si="94"/>
        <v>54</v>
      </c>
    </row>
    <row r="1159" spans="1:13">
      <c r="A1159" s="12">
        <v>466</v>
      </c>
      <c r="B1159" s="12">
        <v>4</v>
      </c>
      <c r="C1159" s="19" t="s">
        <v>15</v>
      </c>
      <c r="D1159" s="12">
        <v>16</v>
      </c>
      <c r="E1159" s="12">
        <v>28</v>
      </c>
      <c r="F1159" s="12">
        <v>1</v>
      </c>
      <c r="G1159" s="12">
        <v>43</v>
      </c>
      <c r="H1159" s="25" t="s">
        <v>6</v>
      </c>
      <c r="I1159" s="12">
        <f t="shared" si="90"/>
        <v>12</v>
      </c>
      <c r="J1159" s="12">
        <f t="shared" si="91"/>
        <v>28</v>
      </c>
      <c r="K1159" s="24">
        <f t="shared" si="92"/>
        <v>0.5714285714285714</v>
      </c>
      <c r="L1159" s="24">
        <f t="shared" si="93"/>
        <v>0.75</v>
      </c>
      <c r="M1159" s="12">
        <f t="shared" si="94"/>
        <v>16</v>
      </c>
    </row>
    <row r="1160" spans="1:13">
      <c r="A1160" s="12">
        <v>467</v>
      </c>
      <c r="B1160" s="12">
        <v>15</v>
      </c>
      <c r="C1160" s="19" t="s">
        <v>14</v>
      </c>
      <c r="D1160" s="12">
        <v>20</v>
      </c>
      <c r="E1160" s="12">
        <v>33</v>
      </c>
      <c r="F1160" s="12">
        <v>3</v>
      </c>
      <c r="G1160" s="12">
        <v>13</v>
      </c>
      <c r="H1160" s="25" t="s">
        <v>6</v>
      </c>
      <c r="I1160" s="12">
        <f t="shared" si="90"/>
        <v>39</v>
      </c>
      <c r="J1160" s="12">
        <f t="shared" si="91"/>
        <v>99</v>
      </c>
      <c r="K1160" s="24">
        <f t="shared" si="92"/>
        <v>0.60606060606060608</v>
      </c>
      <c r="L1160" s="24">
        <f t="shared" si="93"/>
        <v>0.65</v>
      </c>
      <c r="M1160" s="12">
        <f t="shared" si="94"/>
        <v>60</v>
      </c>
    </row>
    <row r="1161" spans="1:13">
      <c r="A1161" s="12">
        <v>467</v>
      </c>
      <c r="B1161" s="12">
        <v>15</v>
      </c>
      <c r="C1161" s="19" t="s">
        <v>19</v>
      </c>
      <c r="D1161" s="12">
        <v>13</v>
      </c>
      <c r="E1161" s="12">
        <v>22</v>
      </c>
      <c r="F1161" s="12">
        <v>2</v>
      </c>
      <c r="G1161" s="12">
        <v>59</v>
      </c>
      <c r="H1161" s="25" t="s">
        <v>6</v>
      </c>
      <c r="I1161" s="12">
        <f t="shared" si="90"/>
        <v>18</v>
      </c>
      <c r="J1161" s="12">
        <f t="shared" si="91"/>
        <v>44</v>
      </c>
      <c r="K1161" s="24">
        <f t="shared" si="92"/>
        <v>0.59090909090909094</v>
      </c>
      <c r="L1161" s="24">
        <f t="shared" si="93"/>
        <v>0.69230769230769229</v>
      </c>
      <c r="M1161" s="12">
        <f t="shared" si="94"/>
        <v>26</v>
      </c>
    </row>
    <row r="1162" spans="1:13">
      <c r="A1162" s="12">
        <v>468</v>
      </c>
      <c r="B1162" s="12">
        <v>14</v>
      </c>
      <c r="C1162" s="19" t="s">
        <v>16</v>
      </c>
      <c r="D1162" s="12">
        <v>11</v>
      </c>
      <c r="E1162" s="12">
        <v>19</v>
      </c>
      <c r="F1162" s="12">
        <v>2</v>
      </c>
      <c r="G1162" s="12">
        <v>38</v>
      </c>
      <c r="H1162" s="25" t="s">
        <v>8</v>
      </c>
      <c r="I1162" s="12">
        <f t="shared" si="90"/>
        <v>16</v>
      </c>
      <c r="J1162" s="12">
        <f t="shared" si="91"/>
        <v>38</v>
      </c>
      <c r="K1162" s="24">
        <f t="shared" si="92"/>
        <v>0.57894736842105265</v>
      </c>
      <c r="L1162" s="24">
        <f t="shared" si="93"/>
        <v>0.72727272727272729</v>
      </c>
      <c r="M1162" s="12">
        <f t="shared" si="94"/>
        <v>22</v>
      </c>
    </row>
    <row r="1163" spans="1:13">
      <c r="A1163" s="12">
        <v>468</v>
      </c>
      <c r="B1163" s="12">
        <v>14</v>
      </c>
      <c r="C1163" s="19" t="s">
        <v>21</v>
      </c>
      <c r="D1163" s="12">
        <v>12</v>
      </c>
      <c r="E1163" s="12">
        <v>20</v>
      </c>
      <c r="F1163" s="12">
        <v>2</v>
      </c>
      <c r="G1163" s="12">
        <v>16</v>
      </c>
      <c r="H1163" s="25" t="s">
        <v>8</v>
      </c>
      <c r="I1163" s="12">
        <f t="shared" si="90"/>
        <v>16</v>
      </c>
      <c r="J1163" s="12">
        <f t="shared" si="91"/>
        <v>40</v>
      </c>
      <c r="K1163" s="24">
        <f t="shared" si="92"/>
        <v>0.6</v>
      </c>
      <c r="L1163" s="24">
        <f t="shared" si="93"/>
        <v>0.66666666666666663</v>
      </c>
      <c r="M1163" s="12">
        <f t="shared" si="94"/>
        <v>24</v>
      </c>
    </row>
    <row r="1164" spans="1:13">
      <c r="A1164" s="12">
        <v>468</v>
      </c>
      <c r="B1164" s="12">
        <v>14</v>
      </c>
      <c r="C1164" s="19" t="s">
        <v>15</v>
      </c>
      <c r="D1164" s="12">
        <v>16</v>
      </c>
      <c r="E1164" s="12">
        <v>28</v>
      </c>
      <c r="F1164" s="12">
        <v>1</v>
      </c>
      <c r="G1164" s="12">
        <v>9</v>
      </c>
      <c r="H1164" s="25" t="s">
        <v>8</v>
      </c>
      <c r="I1164" s="12">
        <f t="shared" si="90"/>
        <v>12</v>
      </c>
      <c r="J1164" s="12">
        <f t="shared" si="91"/>
        <v>28</v>
      </c>
      <c r="K1164" s="24">
        <f t="shared" si="92"/>
        <v>0.5714285714285714</v>
      </c>
      <c r="L1164" s="24">
        <f t="shared" si="93"/>
        <v>0.75</v>
      </c>
      <c r="M1164" s="12">
        <f t="shared" si="94"/>
        <v>16</v>
      </c>
    </row>
    <row r="1165" spans="1:13">
      <c r="A1165" s="12">
        <v>469</v>
      </c>
      <c r="B1165" s="12">
        <v>1</v>
      </c>
      <c r="C1165" s="19" t="s">
        <v>17</v>
      </c>
      <c r="D1165" s="12">
        <v>21</v>
      </c>
      <c r="E1165" s="12">
        <v>35</v>
      </c>
      <c r="F1165" s="12">
        <v>3</v>
      </c>
      <c r="G1165" s="12">
        <v>22</v>
      </c>
      <c r="H1165" s="25" t="s">
        <v>8</v>
      </c>
      <c r="I1165" s="12">
        <f t="shared" si="90"/>
        <v>42</v>
      </c>
      <c r="J1165" s="12">
        <f t="shared" si="91"/>
        <v>105</v>
      </c>
      <c r="K1165" s="24">
        <f t="shared" si="92"/>
        <v>0.6</v>
      </c>
      <c r="L1165" s="24">
        <f t="shared" si="93"/>
        <v>0.66666666666666663</v>
      </c>
      <c r="M1165" s="12">
        <f t="shared" si="94"/>
        <v>63</v>
      </c>
    </row>
    <row r="1166" spans="1:13">
      <c r="A1166" s="12">
        <v>469</v>
      </c>
      <c r="B1166" s="12">
        <v>1</v>
      </c>
      <c r="C1166" s="19" t="s">
        <v>18</v>
      </c>
      <c r="D1166" s="12">
        <v>19</v>
      </c>
      <c r="E1166" s="12">
        <v>32</v>
      </c>
      <c r="F1166" s="12">
        <v>1</v>
      </c>
      <c r="G1166" s="12">
        <v>44</v>
      </c>
      <c r="H1166" s="25" t="s">
        <v>6</v>
      </c>
      <c r="I1166" s="12">
        <f t="shared" si="90"/>
        <v>13</v>
      </c>
      <c r="J1166" s="12">
        <f t="shared" si="91"/>
        <v>32</v>
      </c>
      <c r="K1166" s="24">
        <f t="shared" si="92"/>
        <v>0.59375</v>
      </c>
      <c r="L1166" s="24">
        <f t="shared" si="93"/>
        <v>0.68421052631578949</v>
      </c>
      <c r="M1166" s="12">
        <f t="shared" si="94"/>
        <v>19</v>
      </c>
    </row>
    <row r="1167" spans="1:13">
      <c r="A1167" s="12">
        <v>470</v>
      </c>
      <c r="B1167" s="12">
        <v>17</v>
      </c>
      <c r="C1167" s="19" t="s">
        <v>5</v>
      </c>
      <c r="D1167" s="12">
        <v>14</v>
      </c>
      <c r="E1167" s="12">
        <v>24</v>
      </c>
      <c r="F1167" s="12">
        <v>1</v>
      </c>
      <c r="G1167" s="12">
        <v>44</v>
      </c>
      <c r="H1167" s="25" t="s">
        <v>6</v>
      </c>
      <c r="I1167" s="12">
        <f t="shared" si="90"/>
        <v>10</v>
      </c>
      <c r="J1167" s="12">
        <f t="shared" si="91"/>
        <v>24</v>
      </c>
      <c r="K1167" s="24">
        <f t="shared" si="92"/>
        <v>0.58333333333333337</v>
      </c>
      <c r="L1167" s="24">
        <f t="shared" si="93"/>
        <v>0.7142857142857143</v>
      </c>
      <c r="M1167" s="12">
        <f t="shared" si="94"/>
        <v>14</v>
      </c>
    </row>
    <row r="1168" spans="1:13">
      <c r="A1168" s="12">
        <v>470</v>
      </c>
      <c r="B1168" s="12">
        <v>17</v>
      </c>
      <c r="C1168" s="19" t="s">
        <v>24</v>
      </c>
      <c r="D1168" s="12">
        <v>10</v>
      </c>
      <c r="E1168" s="12">
        <v>18</v>
      </c>
      <c r="F1168" s="12">
        <v>3</v>
      </c>
      <c r="G1168" s="12">
        <v>28</v>
      </c>
      <c r="H1168" s="25" t="s">
        <v>6</v>
      </c>
      <c r="I1168" s="12">
        <f t="shared" si="90"/>
        <v>24</v>
      </c>
      <c r="J1168" s="12">
        <f t="shared" si="91"/>
        <v>54</v>
      </c>
      <c r="K1168" s="24">
        <f t="shared" si="92"/>
        <v>0.55555555555555558</v>
      </c>
      <c r="L1168" s="24">
        <f t="shared" si="93"/>
        <v>0.8</v>
      </c>
      <c r="M1168" s="12">
        <f t="shared" si="94"/>
        <v>30</v>
      </c>
    </row>
    <row r="1169" spans="1:13">
      <c r="A1169" s="12">
        <v>471</v>
      </c>
      <c r="B1169" s="12">
        <v>7</v>
      </c>
      <c r="C1169" s="19" t="s">
        <v>17</v>
      </c>
      <c r="D1169" s="12">
        <v>21</v>
      </c>
      <c r="E1169" s="12">
        <v>35</v>
      </c>
      <c r="F1169" s="12">
        <v>3</v>
      </c>
      <c r="G1169" s="12">
        <v>57</v>
      </c>
      <c r="H1169" s="25" t="s">
        <v>6</v>
      </c>
      <c r="I1169" s="12">
        <f t="shared" si="90"/>
        <v>42</v>
      </c>
      <c r="J1169" s="12">
        <f t="shared" si="91"/>
        <v>105</v>
      </c>
      <c r="K1169" s="24">
        <f t="shared" si="92"/>
        <v>0.6</v>
      </c>
      <c r="L1169" s="24">
        <f t="shared" si="93"/>
        <v>0.66666666666666663</v>
      </c>
      <c r="M1169" s="12">
        <f t="shared" si="94"/>
        <v>63</v>
      </c>
    </row>
    <row r="1170" spans="1:13">
      <c r="A1170" s="12">
        <v>472</v>
      </c>
      <c r="B1170" s="12">
        <v>20</v>
      </c>
      <c r="C1170" s="19" t="s">
        <v>17</v>
      </c>
      <c r="D1170" s="12">
        <v>21</v>
      </c>
      <c r="E1170" s="12">
        <v>35</v>
      </c>
      <c r="F1170" s="12">
        <v>2</v>
      </c>
      <c r="G1170" s="12">
        <v>42</v>
      </c>
      <c r="H1170" s="25" t="s">
        <v>6</v>
      </c>
      <c r="I1170" s="12">
        <f t="shared" si="90"/>
        <v>28</v>
      </c>
      <c r="J1170" s="12">
        <f t="shared" si="91"/>
        <v>70</v>
      </c>
      <c r="K1170" s="24">
        <f t="shared" si="92"/>
        <v>0.6</v>
      </c>
      <c r="L1170" s="24">
        <f t="shared" si="93"/>
        <v>0.66666666666666663</v>
      </c>
      <c r="M1170" s="12">
        <f t="shared" si="94"/>
        <v>42</v>
      </c>
    </row>
    <row r="1171" spans="1:13">
      <c r="A1171" s="12">
        <v>472</v>
      </c>
      <c r="B1171" s="12">
        <v>20</v>
      </c>
      <c r="C1171" s="19" t="s">
        <v>19</v>
      </c>
      <c r="D1171" s="12">
        <v>13</v>
      </c>
      <c r="E1171" s="12">
        <v>22</v>
      </c>
      <c r="F1171" s="12">
        <v>2</v>
      </c>
      <c r="G1171" s="12">
        <v>31</v>
      </c>
      <c r="H1171" s="25" t="s">
        <v>8</v>
      </c>
      <c r="I1171" s="12">
        <f t="shared" si="90"/>
        <v>18</v>
      </c>
      <c r="J1171" s="12">
        <f t="shared" si="91"/>
        <v>44</v>
      </c>
      <c r="K1171" s="24">
        <f t="shared" si="92"/>
        <v>0.59090909090909094</v>
      </c>
      <c r="L1171" s="24">
        <f t="shared" si="93"/>
        <v>0.69230769230769229</v>
      </c>
      <c r="M1171" s="12">
        <f t="shared" si="94"/>
        <v>26</v>
      </c>
    </row>
    <row r="1172" spans="1:13">
      <c r="A1172" s="12">
        <v>473</v>
      </c>
      <c r="B1172" s="12">
        <v>13</v>
      </c>
      <c r="C1172" s="19" t="s">
        <v>19</v>
      </c>
      <c r="D1172" s="12">
        <v>13</v>
      </c>
      <c r="E1172" s="12">
        <v>22</v>
      </c>
      <c r="F1172" s="12">
        <v>2</v>
      </c>
      <c r="G1172" s="12">
        <v>51</v>
      </c>
      <c r="H1172" s="25" t="s">
        <v>8</v>
      </c>
      <c r="I1172" s="12">
        <f t="shared" si="90"/>
        <v>18</v>
      </c>
      <c r="J1172" s="12">
        <f t="shared" si="91"/>
        <v>44</v>
      </c>
      <c r="K1172" s="24">
        <f t="shared" si="92"/>
        <v>0.59090909090909094</v>
      </c>
      <c r="L1172" s="24">
        <f t="shared" si="93"/>
        <v>0.69230769230769229</v>
      </c>
      <c r="M1172" s="12">
        <f t="shared" si="94"/>
        <v>26</v>
      </c>
    </row>
    <row r="1173" spans="1:13">
      <c r="A1173" s="12">
        <v>473</v>
      </c>
      <c r="B1173" s="12">
        <v>13</v>
      </c>
      <c r="C1173" s="19" t="s">
        <v>17</v>
      </c>
      <c r="D1173" s="12">
        <v>21</v>
      </c>
      <c r="E1173" s="12">
        <v>35</v>
      </c>
      <c r="F1173" s="12">
        <v>1</v>
      </c>
      <c r="G1173" s="12">
        <v>10</v>
      </c>
      <c r="H1173" s="25" t="s">
        <v>6</v>
      </c>
      <c r="I1173" s="12">
        <f t="shared" si="90"/>
        <v>14</v>
      </c>
      <c r="J1173" s="12">
        <f t="shared" si="91"/>
        <v>35</v>
      </c>
      <c r="K1173" s="24">
        <f t="shared" si="92"/>
        <v>0.6</v>
      </c>
      <c r="L1173" s="24">
        <f t="shared" si="93"/>
        <v>0.66666666666666663</v>
      </c>
      <c r="M1173" s="12">
        <f t="shared" si="94"/>
        <v>21</v>
      </c>
    </row>
    <row r="1174" spans="1:13">
      <c r="A1174" s="12">
        <v>474</v>
      </c>
      <c r="B1174" s="12">
        <v>2</v>
      </c>
      <c r="C1174" s="19" t="s">
        <v>20</v>
      </c>
      <c r="D1174" s="12">
        <v>20</v>
      </c>
      <c r="E1174" s="12">
        <v>34</v>
      </c>
      <c r="F1174" s="12">
        <v>1</v>
      </c>
      <c r="G1174" s="12">
        <v>55</v>
      </c>
      <c r="H1174" s="25" t="s">
        <v>8</v>
      </c>
      <c r="I1174" s="12">
        <f t="shared" si="90"/>
        <v>14</v>
      </c>
      <c r="J1174" s="12">
        <f t="shared" si="91"/>
        <v>34</v>
      </c>
      <c r="K1174" s="24">
        <f t="shared" si="92"/>
        <v>0.58823529411764708</v>
      </c>
      <c r="L1174" s="24">
        <f t="shared" si="93"/>
        <v>0.7</v>
      </c>
      <c r="M1174" s="12">
        <f t="shared" si="94"/>
        <v>20</v>
      </c>
    </row>
    <row r="1175" spans="1:13">
      <c r="A1175" s="12">
        <v>474</v>
      </c>
      <c r="B1175" s="12">
        <v>2</v>
      </c>
      <c r="C1175" s="19" t="s">
        <v>13</v>
      </c>
      <c r="D1175" s="12">
        <v>17</v>
      </c>
      <c r="E1175" s="12">
        <v>29</v>
      </c>
      <c r="F1175" s="12">
        <v>1</v>
      </c>
      <c r="G1175" s="12">
        <v>37</v>
      </c>
      <c r="H1175" s="25" t="s">
        <v>6</v>
      </c>
      <c r="I1175" s="12">
        <f t="shared" si="90"/>
        <v>12</v>
      </c>
      <c r="J1175" s="12">
        <f t="shared" si="91"/>
        <v>29</v>
      </c>
      <c r="K1175" s="24">
        <f t="shared" si="92"/>
        <v>0.58620689655172409</v>
      </c>
      <c r="L1175" s="24">
        <f t="shared" si="93"/>
        <v>0.70588235294117652</v>
      </c>
      <c r="M1175" s="12">
        <f t="shared" si="94"/>
        <v>17</v>
      </c>
    </row>
    <row r="1176" spans="1:13">
      <c r="A1176" s="12">
        <v>474</v>
      </c>
      <c r="B1176" s="12">
        <v>2</v>
      </c>
      <c r="C1176" s="19" t="s">
        <v>9</v>
      </c>
      <c r="D1176" s="12">
        <v>19</v>
      </c>
      <c r="E1176" s="12">
        <v>31</v>
      </c>
      <c r="F1176" s="12">
        <v>1</v>
      </c>
      <c r="G1176" s="12">
        <v>34</v>
      </c>
      <c r="H1176" s="25" t="s">
        <v>8</v>
      </c>
      <c r="I1176" s="12">
        <f t="shared" si="90"/>
        <v>12</v>
      </c>
      <c r="J1176" s="12">
        <f t="shared" si="91"/>
        <v>31</v>
      </c>
      <c r="K1176" s="24">
        <f t="shared" si="92"/>
        <v>0.61290322580645162</v>
      </c>
      <c r="L1176" s="24">
        <f t="shared" si="93"/>
        <v>0.63157894736842102</v>
      </c>
      <c r="M1176" s="12">
        <f t="shared" si="94"/>
        <v>19</v>
      </c>
    </row>
    <row r="1177" spans="1:13">
      <c r="A1177" s="12">
        <v>474</v>
      </c>
      <c r="B1177" s="12">
        <v>2</v>
      </c>
      <c r="C1177" s="19" t="s">
        <v>15</v>
      </c>
      <c r="D1177" s="12">
        <v>16</v>
      </c>
      <c r="E1177" s="12">
        <v>28</v>
      </c>
      <c r="F1177" s="12">
        <v>3</v>
      </c>
      <c r="G1177" s="12">
        <v>35</v>
      </c>
      <c r="H1177" s="25" t="s">
        <v>6</v>
      </c>
      <c r="I1177" s="12">
        <f t="shared" si="90"/>
        <v>36</v>
      </c>
      <c r="J1177" s="12">
        <f t="shared" si="91"/>
        <v>84</v>
      </c>
      <c r="K1177" s="24">
        <f t="shared" si="92"/>
        <v>0.5714285714285714</v>
      </c>
      <c r="L1177" s="24">
        <f t="shared" si="93"/>
        <v>0.75</v>
      </c>
      <c r="M1177" s="12">
        <f t="shared" si="94"/>
        <v>48</v>
      </c>
    </row>
    <row r="1178" spans="1:13">
      <c r="A1178" s="12">
        <v>475</v>
      </c>
      <c r="B1178" s="12">
        <v>18</v>
      </c>
      <c r="C1178" s="19" t="s">
        <v>5</v>
      </c>
      <c r="D1178" s="12">
        <v>14</v>
      </c>
      <c r="E1178" s="12">
        <v>24</v>
      </c>
      <c r="F1178" s="12">
        <v>3</v>
      </c>
      <c r="G1178" s="12">
        <v>21</v>
      </c>
      <c r="H1178" s="25" t="s">
        <v>8</v>
      </c>
      <c r="I1178" s="12">
        <f t="shared" si="90"/>
        <v>30</v>
      </c>
      <c r="J1178" s="12">
        <f t="shared" si="91"/>
        <v>72</v>
      </c>
      <c r="K1178" s="24">
        <f t="shared" si="92"/>
        <v>0.58333333333333337</v>
      </c>
      <c r="L1178" s="24">
        <f t="shared" si="93"/>
        <v>0.7142857142857143</v>
      </c>
      <c r="M1178" s="12">
        <f t="shared" si="94"/>
        <v>42</v>
      </c>
    </row>
    <row r="1179" spans="1:13">
      <c r="A1179" s="12">
        <v>475</v>
      </c>
      <c r="B1179" s="12">
        <v>18</v>
      </c>
      <c r="C1179" s="19" t="s">
        <v>20</v>
      </c>
      <c r="D1179" s="12">
        <v>20</v>
      </c>
      <c r="E1179" s="12">
        <v>34</v>
      </c>
      <c r="F1179" s="12">
        <v>3</v>
      </c>
      <c r="G1179" s="12">
        <v>14</v>
      </c>
      <c r="H1179" s="25" t="s">
        <v>8</v>
      </c>
      <c r="I1179" s="12">
        <f t="shared" si="90"/>
        <v>42</v>
      </c>
      <c r="J1179" s="12">
        <f t="shared" si="91"/>
        <v>102</v>
      </c>
      <c r="K1179" s="24">
        <f t="shared" si="92"/>
        <v>0.58823529411764708</v>
      </c>
      <c r="L1179" s="24">
        <f t="shared" si="93"/>
        <v>0.7</v>
      </c>
      <c r="M1179" s="12">
        <f t="shared" si="94"/>
        <v>60</v>
      </c>
    </row>
    <row r="1180" spans="1:13">
      <c r="A1180" s="12">
        <v>476</v>
      </c>
      <c r="B1180" s="12">
        <v>13</v>
      </c>
      <c r="C1180" s="19" t="s">
        <v>5</v>
      </c>
      <c r="D1180" s="12">
        <v>14</v>
      </c>
      <c r="E1180" s="12">
        <v>24</v>
      </c>
      <c r="F1180" s="12">
        <v>2</v>
      </c>
      <c r="G1180" s="12">
        <v>55</v>
      </c>
      <c r="H1180" s="25" t="s">
        <v>8</v>
      </c>
      <c r="I1180" s="12">
        <f t="shared" si="90"/>
        <v>20</v>
      </c>
      <c r="J1180" s="12">
        <f t="shared" si="91"/>
        <v>48</v>
      </c>
      <c r="K1180" s="24">
        <f t="shared" si="92"/>
        <v>0.58333333333333337</v>
      </c>
      <c r="L1180" s="24">
        <f t="shared" si="93"/>
        <v>0.7142857142857143</v>
      </c>
      <c r="M1180" s="12">
        <f t="shared" si="94"/>
        <v>28</v>
      </c>
    </row>
    <row r="1181" spans="1:13">
      <c r="A1181" s="12">
        <v>476</v>
      </c>
      <c r="B1181" s="12">
        <v>13</v>
      </c>
      <c r="C1181" s="19" t="s">
        <v>20</v>
      </c>
      <c r="D1181" s="12">
        <v>20</v>
      </c>
      <c r="E1181" s="12">
        <v>34</v>
      </c>
      <c r="F1181" s="12">
        <v>1</v>
      </c>
      <c r="G1181" s="12">
        <v>34</v>
      </c>
      <c r="H1181" s="25" t="s">
        <v>6</v>
      </c>
      <c r="I1181" s="12">
        <f t="shared" si="90"/>
        <v>14</v>
      </c>
      <c r="J1181" s="12">
        <f t="shared" si="91"/>
        <v>34</v>
      </c>
      <c r="K1181" s="24">
        <f t="shared" si="92"/>
        <v>0.58823529411764708</v>
      </c>
      <c r="L1181" s="24">
        <f t="shared" si="93"/>
        <v>0.7</v>
      </c>
      <c r="M1181" s="12">
        <f t="shared" si="94"/>
        <v>20</v>
      </c>
    </row>
    <row r="1182" spans="1:13">
      <c r="A1182" s="12">
        <v>476</v>
      </c>
      <c r="B1182" s="12">
        <v>13</v>
      </c>
      <c r="C1182" s="19" t="s">
        <v>18</v>
      </c>
      <c r="D1182" s="12">
        <v>19</v>
      </c>
      <c r="E1182" s="12">
        <v>32</v>
      </c>
      <c r="F1182" s="12">
        <v>3</v>
      </c>
      <c r="G1182" s="12">
        <v>5</v>
      </c>
      <c r="H1182" s="25" t="s">
        <v>8</v>
      </c>
      <c r="I1182" s="12">
        <f t="shared" si="90"/>
        <v>39</v>
      </c>
      <c r="J1182" s="12">
        <f t="shared" si="91"/>
        <v>96</v>
      </c>
      <c r="K1182" s="24">
        <f t="shared" si="92"/>
        <v>0.59375</v>
      </c>
      <c r="L1182" s="24">
        <f t="shared" si="93"/>
        <v>0.68421052631578949</v>
      </c>
      <c r="M1182" s="12">
        <f t="shared" si="94"/>
        <v>57</v>
      </c>
    </row>
    <row r="1183" spans="1:13">
      <c r="A1183" s="12">
        <v>476</v>
      </c>
      <c r="B1183" s="12">
        <v>13</v>
      </c>
      <c r="C1183" s="19" t="s">
        <v>11</v>
      </c>
      <c r="D1183" s="12">
        <v>25</v>
      </c>
      <c r="E1183" s="12">
        <v>40</v>
      </c>
      <c r="F1183" s="12">
        <v>1</v>
      </c>
      <c r="G1183" s="12">
        <v>21</v>
      </c>
      <c r="H1183" s="25" t="s">
        <v>6</v>
      </c>
      <c r="I1183" s="12">
        <f t="shared" si="90"/>
        <v>15</v>
      </c>
      <c r="J1183" s="12">
        <f t="shared" si="91"/>
        <v>40</v>
      </c>
      <c r="K1183" s="24">
        <f t="shared" si="92"/>
        <v>0.625</v>
      </c>
      <c r="L1183" s="24">
        <f t="shared" si="93"/>
        <v>0.6</v>
      </c>
      <c r="M1183" s="12">
        <f t="shared" si="94"/>
        <v>25</v>
      </c>
    </row>
    <row r="1184" spans="1:13">
      <c r="A1184" s="12">
        <v>477</v>
      </c>
      <c r="B1184" s="12">
        <v>8</v>
      </c>
      <c r="C1184" s="19" t="s">
        <v>20</v>
      </c>
      <c r="D1184" s="12">
        <v>20</v>
      </c>
      <c r="E1184" s="12">
        <v>34</v>
      </c>
      <c r="F1184" s="12">
        <v>2</v>
      </c>
      <c r="G1184" s="12">
        <v>34</v>
      </c>
      <c r="H1184" s="25" t="s">
        <v>8</v>
      </c>
      <c r="I1184" s="12">
        <f t="shared" si="90"/>
        <v>28</v>
      </c>
      <c r="J1184" s="12">
        <f t="shared" si="91"/>
        <v>68</v>
      </c>
      <c r="K1184" s="24">
        <f t="shared" si="92"/>
        <v>0.58823529411764708</v>
      </c>
      <c r="L1184" s="24">
        <f t="shared" si="93"/>
        <v>0.7</v>
      </c>
      <c r="M1184" s="12">
        <f t="shared" si="94"/>
        <v>40</v>
      </c>
    </row>
    <row r="1185" spans="1:13">
      <c r="A1185" s="12">
        <v>477</v>
      </c>
      <c r="B1185" s="12">
        <v>8</v>
      </c>
      <c r="C1185" s="19" t="s">
        <v>22</v>
      </c>
      <c r="D1185" s="12">
        <v>14</v>
      </c>
      <c r="E1185" s="12">
        <v>23</v>
      </c>
      <c r="F1185" s="12">
        <v>2</v>
      </c>
      <c r="G1185" s="12">
        <v>13</v>
      </c>
      <c r="H1185" s="25" t="s">
        <v>8</v>
      </c>
      <c r="I1185" s="12">
        <f t="shared" si="90"/>
        <v>18</v>
      </c>
      <c r="J1185" s="12">
        <f t="shared" si="91"/>
        <v>46</v>
      </c>
      <c r="K1185" s="24">
        <f t="shared" si="92"/>
        <v>0.60869565217391308</v>
      </c>
      <c r="L1185" s="24">
        <f t="shared" si="93"/>
        <v>0.6428571428571429</v>
      </c>
      <c r="M1185" s="12">
        <f t="shared" si="94"/>
        <v>28</v>
      </c>
    </row>
    <row r="1186" spans="1:13">
      <c r="A1186" s="12">
        <v>477</v>
      </c>
      <c r="B1186" s="12">
        <v>8</v>
      </c>
      <c r="C1186" s="19" t="s">
        <v>5</v>
      </c>
      <c r="D1186" s="12">
        <v>14</v>
      </c>
      <c r="E1186" s="12">
        <v>24</v>
      </c>
      <c r="F1186" s="12">
        <v>2</v>
      </c>
      <c r="G1186" s="12">
        <v>47</v>
      </c>
      <c r="H1186" s="25" t="s">
        <v>8</v>
      </c>
      <c r="I1186" s="12">
        <f t="shared" si="90"/>
        <v>20</v>
      </c>
      <c r="J1186" s="12">
        <f t="shared" si="91"/>
        <v>48</v>
      </c>
      <c r="K1186" s="24">
        <f t="shared" si="92"/>
        <v>0.58333333333333337</v>
      </c>
      <c r="L1186" s="24">
        <f t="shared" si="93"/>
        <v>0.7142857142857143</v>
      </c>
      <c r="M1186" s="12">
        <f t="shared" si="94"/>
        <v>28</v>
      </c>
    </row>
    <row r="1187" spans="1:13">
      <c r="A1187" s="12">
        <v>477</v>
      </c>
      <c r="B1187" s="12">
        <v>8</v>
      </c>
      <c r="C1187" s="19" t="s">
        <v>23</v>
      </c>
      <c r="D1187" s="12">
        <v>13</v>
      </c>
      <c r="E1187" s="12">
        <v>21</v>
      </c>
      <c r="F1187" s="12">
        <v>2</v>
      </c>
      <c r="G1187" s="12">
        <v>21</v>
      </c>
      <c r="H1187" s="25" t="s">
        <v>6</v>
      </c>
      <c r="I1187" s="12">
        <f t="shared" si="90"/>
        <v>16</v>
      </c>
      <c r="J1187" s="12">
        <f t="shared" si="91"/>
        <v>42</v>
      </c>
      <c r="K1187" s="24">
        <f t="shared" si="92"/>
        <v>0.61904761904761907</v>
      </c>
      <c r="L1187" s="24">
        <f t="shared" si="93"/>
        <v>0.61538461538461542</v>
      </c>
      <c r="M1187" s="12">
        <f t="shared" si="94"/>
        <v>26</v>
      </c>
    </row>
    <row r="1188" spans="1:13">
      <c r="A1188" s="12">
        <v>478</v>
      </c>
      <c r="B1188" s="12">
        <v>7</v>
      </c>
      <c r="C1188" s="19" t="s">
        <v>7</v>
      </c>
      <c r="D1188" s="12">
        <v>18</v>
      </c>
      <c r="E1188" s="12">
        <v>30</v>
      </c>
      <c r="F1188" s="12">
        <v>2</v>
      </c>
      <c r="G1188" s="12">
        <v>54</v>
      </c>
      <c r="H1188" s="25" t="s">
        <v>8</v>
      </c>
      <c r="I1188" s="12">
        <f t="shared" si="90"/>
        <v>24</v>
      </c>
      <c r="J1188" s="12">
        <f t="shared" si="91"/>
        <v>60</v>
      </c>
      <c r="K1188" s="24">
        <f t="shared" si="92"/>
        <v>0.6</v>
      </c>
      <c r="L1188" s="24">
        <f t="shared" si="93"/>
        <v>0.66666666666666663</v>
      </c>
      <c r="M1188" s="12">
        <f t="shared" si="94"/>
        <v>36</v>
      </c>
    </row>
    <row r="1189" spans="1:13">
      <c r="A1189" s="12">
        <v>478</v>
      </c>
      <c r="B1189" s="12">
        <v>7</v>
      </c>
      <c r="C1189" s="19" t="s">
        <v>13</v>
      </c>
      <c r="D1189" s="12">
        <v>17</v>
      </c>
      <c r="E1189" s="12">
        <v>29</v>
      </c>
      <c r="F1189" s="12">
        <v>2</v>
      </c>
      <c r="G1189" s="12">
        <v>36</v>
      </c>
      <c r="H1189" s="25" t="s">
        <v>8</v>
      </c>
      <c r="I1189" s="12">
        <f t="shared" si="90"/>
        <v>24</v>
      </c>
      <c r="J1189" s="12">
        <f t="shared" si="91"/>
        <v>58</v>
      </c>
      <c r="K1189" s="24">
        <f t="shared" si="92"/>
        <v>0.58620689655172409</v>
      </c>
      <c r="L1189" s="24">
        <f t="shared" si="93"/>
        <v>0.70588235294117652</v>
      </c>
      <c r="M1189" s="12">
        <f t="shared" si="94"/>
        <v>34</v>
      </c>
    </row>
    <row r="1190" spans="1:13">
      <c r="A1190" s="12">
        <v>479</v>
      </c>
      <c r="B1190" s="12">
        <v>1</v>
      </c>
      <c r="C1190" s="19" t="s">
        <v>24</v>
      </c>
      <c r="D1190" s="12">
        <v>10</v>
      </c>
      <c r="E1190" s="12">
        <v>18</v>
      </c>
      <c r="F1190" s="12">
        <v>1</v>
      </c>
      <c r="G1190" s="12">
        <v>45</v>
      </c>
      <c r="H1190" s="25" t="s">
        <v>6</v>
      </c>
      <c r="I1190" s="12">
        <f t="shared" si="90"/>
        <v>8</v>
      </c>
      <c r="J1190" s="12">
        <f t="shared" si="91"/>
        <v>18</v>
      </c>
      <c r="K1190" s="24">
        <f t="shared" si="92"/>
        <v>0.55555555555555558</v>
      </c>
      <c r="L1190" s="24">
        <f t="shared" si="93"/>
        <v>0.8</v>
      </c>
      <c r="M1190" s="12">
        <f t="shared" si="94"/>
        <v>10</v>
      </c>
    </row>
    <row r="1191" spans="1:13">
      <c r="A1191" s="12">
        <v>479</v>
      </c>
      <c r="B1191" s="12">
        <v>1</v>
      </c>
      <c r="C1191" s="19" t="s">
        <v>20</v>
      </c>
      <c r="D1191" s="12">
        <v>20</v>
      </c>
      <c r="E1191" s="12">
        <v>34</v>
      </c>
      <c r="F1191" s="12">
        <v>1</v>
      </c>
      <c r="G1191" s="12">
        <v>38</v>
      </c>
      <c r="H1191" s="25" t="s">
        <v>8</v>
      </c>
      <c r="I1191" s="12">
        <f t="shared" si="90"/>
        <v>14</v>
      </c>
      <c r="J1191" s="12">
        <f t="shared" si="91"/>
        <v>34</v>
      </c>
      <c r="K1191" s="24">
        <f t="shared" si="92"/>
        <v>0.58823529411764708</v>
      </c>
      <c r="L1191" s="24">
        <f t="shared" si="93"/>
        <v>0.7</v>
      </c>
      <c r="M1191" s="12">
        <f t="shared" si="94"/>
        <v>20</v>
      </c>
    </row>
    <row r="1192" spans="1:13">
      <c r="A1192" s="12">
        <v>480</v>
      </c>
      <c r="B1192" s="12">
        <v>1</v>
      </c>
      <c r="C1192" s="19" t="s">
        <v>17</v>
      </c>
      <c r="D1192" s="12">
        <v>21</v>
      </c>
      <c r="E1192" s="12">
        <v>35</v>
      </c>
      <c r="F1192" s="12">
        <v>3</v>
      </c>
      <c r="G1192" s="12">
        <v>57</v>
      </c>
      <c r="H1192" s="25" t="s">
        <v>8</v>
      </c>
      <c r="I1192" s="12">
        <f t="shared" si="90"/>
        <v>42</v>
      </c>
      <c r="J1192" s="12">
        <f t="shared" si="91"/>
        <v>105</v>
      </c>
      <c r="K1192" s="24">
        <f t="shared" si="92"/>
        <v>0.6</v>
      </c>
      <c r="L1192" s="24">
        <f t="shared" si="93"/>
        <v>0.66666666666666663</v>
      </c>
      <c r="M1192" s="12">
        <f t="shared" si="94"/>
        <v>63</v>
      </c>
    </row>
    <row r="1193" spans="1:13">
      <c r="A1193" s="12">
        <v>480</v>
      </c>
      <c r="B1193" s="12">
        <v>1</v>
      </c>
      <c r="C1193" s="19" t="s">
        <v>10</v>
      </c>
      <c r="D1193" s="12">
        <v>16</v>
      </c>
      <c r="E1193" s="12">
        <v>27</v>
      </c>
      <c r="F1193" s="12">
        <v>2</v>
      </c>
      <c r="G1193" s="12">
        <v>8</v>
      </c>
      <c r="H1193" s="25" t="s">
        <v>6</v>
      </c>
      <c r="I1193" s="12">
        <f t="shared" si="90"/>
        <v>22</v>
      </c>
      <c r="J1193" s="12">
        <f t="shared" si="91"/>
        <v>54</v>
      </c>
      <c r="K1193" s="24">
        <f t="shared" si="92"/>
        <v>0.59259259259259256</v>
      </c>
      <c r="L1193" s="24">
        <f t="shared" si="93"/>
        <v>0.6875</v>
      </c>
      <c r="M1193" s="12">
        <f t="shared" si="94"/>
        <v>32</v>
      </c>
    </row>
    <row r="1194" spans="1:13">
      <c r="A1194" s="12">
        <v>481</v>
      </c>
      <c r="B1194" s="12">
        <v>9</v>
      </c>
      <c r="C1194" s="19" t="s">
        <v>25</v>
      </c>
      <c r="D1194" s="12">
        <v>15</v>
      </c>
      <c r="E1194" s="12">
        <v>26</v>
      </c>
      <c r="F1194" s="12">
        <v>2</v>
      </c>
      <c r="G1194" s="12">
        <v>58</v>
      </c>
      <c r="H1194" s="25" t="s">
        <v>8</v>
      </c>
      <c r="I1194" s="12">
        <f t="shared" si="90"/>
        <v>22</v>
      </c>
      <c r="J1194" s="12">
        <f t="shared" si="91"/>
        <v>52</v>
      </c>
      <c r="K1194" s="24">
        <f t="shared" si="92"/>
        <v>0.57692307692307687</v>
      </c>
      <c r="L1194" s="24">
        <f t="shared" si="93"/>
        <v>0.73333333333333328</v>
      </c>
      <c r="M1194" s="12">
        <f t="shared" si="94"/>
        <v>30</v>
      </c>
    </row>
    <row r="1195" spans="1:13">
      <c r="A1195" s="12">
        <v>482</v>
      </c>
      <c r="B1195" s="12">
        <v>9</v>
      </c>
      <c r="C1195" s="19" t="s">
        <v>23</v>
      </c>
      <c r="D1195" s="12">
        <v>13</v>
      </c>
      <c r="E1195" s="12">
        <v>21</v>
      </c>
      <c r="F1195" s="12">
        <v>3</v>
      </c>
      <c r="G1195" s="12">
        <v>21</v>
      </c>
      <c r="H1195" s="25" t="s">
        <v>8</v>
      </c>
      <c r="I1195" s="12">
        <f t="shared" si="90"/>
        <v>24</v>
      </c>
      <c r="J1195" s="12">
        <f t="shared" si="91"/>
        <v>63</v>
      </c>
      <c r="K1195" s="24">
        <f t="shared" si="92"/>
        <v>0.61904761904761907</v>
      </c>
      <c r="L1195" s="24">
        <f t="shared" si="93"/>
        <v>0.61538461538461542</v>
      </c>
      <c r="M1195" s="12">
        <f t="shared" si="94"/>
        <v>39</v>
      </c>
    </row>
    <row r="1196" spans="1:13">
      <c r="A1196" s="12">
        <v>483</v>
      </c>
      <c r="B1196" s="12">
        <v>2</v>
      </c>
      <c r="C1196" s="19" t="s">
        <v>10</v>
      </c>
      <c r="D1196" s="12">
        <v>16</v>
      </c>
      <c r="E1196" s="12">
        <v>27</v>
      </c>
      <c r="F1196" s="12">
        <v>3</v>
      </c>
      <c r="G1196" s="12">
        <v>53</v>
      </c>
      <c r="H1196" s="25" t="s">
        <v>6</v>
      </c>
      <c r="I1196" s="12">
        <f t="shared" si="90"/>
        <v>33</v>
      </c>
      <c r="J1196" s="12">
        <f t="shared" si="91"/>
        <v>81</v>
      </c>
      <c r="K1196" s="24">
        <f t="shared" si="92"/>
        <v>0.59259259259259256</v>
      </c>
      <c r="L1196" s="24">
        <f t="shared" si="93"/>
        <v>0.6875</v>
      </c>
      <c r="M1196" s="12">
        <f t="shared" si="94"/>
        <v>48</v>
      </c>
    </row>
    <row r="1197" spans="1:13">
      <c r="A1197" s="12">
        <v>484</v>
      </c>
      <c r="B1197" s="12">
        <v>18</v>
      </c>
      <c r="C1197" s="19" t="s">
        <v>26</v>
      </c>
      <c r="D1197" s="12">
        <v>15</v>
      </c>
      <c r="E1197" s="12">
        <v>25</v>
      </c>
      <c r="F1197" s="12">
        <v>3</v>
      </c>
      <c r="G1197" s="12">
        <v>34</v>
      </c>
      <c r="H1197" s="25" t="s">
        <v>8</v>
      </c>
      <c r="I1197" s="12">
        <f t="shared" si="90"/>
        <v>30</v>
      </c>
      <c r="J1197" s="12">
        <f t="shared" si="91"/>
        <v>75</v>
      </c>
      <c r="K1197" s="24">
        <f t="shared" si="92"/>
        <v>0.6</v>
      </c>
      <c r="L1197" s="24">
        <f t="shared" si="93"/>
        <v>0.66666666666666663</v>
      </c>
      <c r="M1197" s="12">
        <f t="shared" si="94"/>
        <v>45</v>
      </c>
    </row>
    <row r="1198" spans="1:13">
      <c r="A1198" s="12">
        <v>485</v>
      </c>
      <c r="B1198" s="12">
        <v>6</v>
      </c>
      <c r="C1198" s="19" t="s">
        <v>5</v>
      </c>
      <c r="D1198" s="12">
        <v>14</v>
      </c>
      <c r="E1198" s="12">
        <v>24</v>
      </c>
      <c r="F1198" s="12">
        <v>3</v>
      </c>
      <c r="G1198" s="12">
        <v>23</v>
      </c>
      <c r="H1198" s="25" t="s">
        <v>6</v>
      </c>
      <c r="I1198" s="12">
        <f t="shared" si="90"/>
        <v>30</v>
      </c>
      <c r="J1198" s="12">
        <f t="shared" si="91"/>
        <v>72</v>
      </c>
      <c r="K1198" s="24">
        <f t="shared" si="92"/>
        <v>0.58333333333333337</v>
      </c>
      <c r="L1198" s="24">
        <f t="shared" si="93"/>
        <v>0.7142857142857143</v>
      </c>
      <c r="M1198" s="12">
        <f t="shared" si="94"/>
        <v>42</v>
      </c>
    </row>
    <row r="1199" spans="1:13">
      <c r="A1199" s="12">
        <v>485</v>
      </c>
      <c r="B1199" s="12">
        <v>6</v>
      </c>
      <c r="C1199" s="19" t="s">
        <v>12</v>
      </c>
      <c r="D1199" s="12">
        <v>22</v>
      </c>
      <c r="E1199" s="12">
        <v>36</v>
      </c>
      <c r="F1199" s="12">
        <v>2</v>
      </c>
      <c r="G1199" s="12">
        <v>56</v>
      </c>
      <c r="H1199" s="25" t="s">
        <v>6</v>
      </c>
      <c r="I1199" s="12">
        <f t="shared" si="90"/>
        <v>28</v>
      </c>
      <c r="J1199" s="12">
        <f t="shared" si="91"/>
        <v>72</v>
      </c>
      <c r="K1199" s="24">
        <f t="shared" si="92"/>
        <v>0.61111111111111116</v>
      </c>
      <c r="L1199" s="24">
        <f t="shared" si="93"/>
        <v>0.63636363636363635</v>
      </c>
      <c r="M1199" s="12">
        <f t="shared" si="94"/>
        <v>44</v>
      </c>
    </row>
    <row r="1200" spans="1:13">
      <c r="A1200" s="12">
        <v>486</v>
      </c>
      <c r="B1200" s="12">
        <v>15</v>
      </c>
      <c r="C1200" s="19" t="s">
        <v>12</v>
      </c>
      <c r="D1200" s="12">
        <v>22</v>
      </c>
      <c r="E1200" s="12">
        <v>36</v>
      </c>
      <c r="F1200" s="12">
        <v>2</v>
      </c>
      <c r="G1200" s="12">
        <v>7</v>
      </c>
      <c r="H1200" s="25" t="s">
        <v>6</v>
      </c>
      <c r="I1200" s="12">
        <f t="shared" si="90"/>
        <v>28</v>
      </c>
      <c r="J1200" s="12">
        <f t="shared" si="91"/>
        <v>72</v>
      </c>
      <c r="K1200" s="24">
        <f t="shared" si="92"/>
        <v>0.61111111111111116</v>
      </c>
      <c r="L1200" s="24">
        <f t="shared" si="93"/>
        <v>0.63636363636363635</v>
      </c>
      <c r="M1200" s="12">
        <f t="shared" si="94"/>
        <v>44</v>
      </c>
    </row>
    <row r="1201" spans="1:13">
      <c r="A1201" s="12">
        <v>486</v>
      </c>
      <c r="B1201" s="12">
        <v>15</v>
      </c>
      <c r="C1201" s="19" t="s">
        <v>21</v>
      </c>
      <c r="D1201" s="12">
        <v>12</v>
      </c>
      <c r="E1201" s="12">
        <v>20</v>
      </c>
      <c r="F1201" s="12">
        <v>1</v>
      </c>
      <c r="G1201" s="12">
        <v>19</v>
      </c>
      <c r="H1201" s="25" t="s">
        <v>6</v>
      </c>
      <c r="I1201" s="12">
        <f t="shared" si="90"/>
        <v>8</v>
      </c>
      <c r="J1201" s="12">
        <f t="shared" si="91"/>
        <v>20</v>
      </c>
      <c r="K1201" s="24">
        <f t="shared" si="92"/>
        <v>0.6</v>
      </c>
      <c r="L1201" s="24">
        <f t="shared" si="93"/>
        <v>0.66666666666666663</v>
      </c>
      <c r="M1201" s="12">
        <f t="shared" si="94"/>
        <v>12</v>
      </c>
    </row>
    <row r="1202" spans="1:13">
      <c r="A1202" s="12">
        <v>486</v>
      </c>
      <c r="B1202" s="12">
        <v>15</v>
      </c>
      <c r="C1202" s="19" t="s">
        <v>20</v>
      </c>
      <c r="D1202" s="12">
        <v>20</v>
      </c>
      <c r="E1202" s="12">
        <v>34</v>
      </c>
      <c r="F1202" s="12">
        <v>1</v>
      </c>
      <c r="G1202" s="12">
        <v>9</v>
      </c>
      <c r="H1202" s="25" t="s">
        <v>6</v>
      </c>
      <c r="I1202" s="12">
        <f t="shared" si="90"/>
        <v>14</v>
      </c>
      <c r="J1202" s="12">
        <f t="shared" si="91"/>
        <v>34</v>
      </c>
      <c r="K1202" s="24">
        <f t="shared" si="92"/>
        <v>0.58823529411764708</v>
      </c>
      <c r="L1202" s="24">
        <f t="shared" si="93"/>
        <v>0.7</v>
      </c>
      <c r="M1202" s="12">
        <f t="shared" si="94"/>
        <v>20</v>
      </c>
    </row>
    <row r="1203" spans="1:13">
      <c r="A1203" s="12">
        <v>486</v>
      </c>
      <c r="B1203" s="12">
        <v>15</v>
      </c>
      <c r="C1203" s="19" t="s">
        <v>5</v>
      </c>
      <c r="D1203" s="12">
        <v>14</v>
      </c>
      <c r="E1203" s="12">
        <v>24</v>
      </c>
      <c r="F1203" s="12">
        <v>1</v>
      </c>
      <c r="G1203" s="12">
        <v>24</v>
      </c>
      <c r="H1203" s="25" t="s">
        <v>6</v>
      </c>
      <c r="I1203" s="12">
        <f t="shared" si="90"/>
        <v>10</v>
      </c>
      <c r="J1203" s="12">
        <f t="shared" si="91"/>
        <v>24</v>
      </c>
      <c r="K1203" s="24">
        <f t="shared" si="92"/>
        <v>0.58333333333333337</v>
      </c>
      <c r="L1203" s="24">
        <f t="shared" si="93"/>
        <v>0.7142857142857143</v>
      </c>
      <c r="M1203" s="12">
        <f t="shared" si="94"/>
        <v>14</v>
      </c>
    </row>
    <row r="1204" spans="1:13">
      <c r="A1204" s="12">
        <v>487</v>
      </c>
      <c r="B1204" s="12">
        <v>17</v>
      </c>
      <c r="C1204" s="19" t="s">
        <v>20</v>
      </c>
      <c r="D1204" s="12">
        <v>20</v>
      </c>
      <c r="E1204" s="12">
        <v>34</v>
      </c>
      <c r="F1204" s="12">
        <v>2</v>
      </c>
      <c r="G1204" s="12">
        <v>58</v>
      </c>
      <c r="H1204" s="25" t="s">
        <v>8</v>
      </c>
      <c r="I1204" s="12">
        <f t="shared" si="90"/>
        <v>28</v>
      </c>
      <c r="J1204" s="12">
        <f t="shared" si="91"/>
        <v>68</v>
      </c>
      <c r="K1204" s="24">
        <f t="shared" si="92"/>
        <v>0.58823529411764708</v>
      </c>
      <c r="L1204" s="24">
        <f t="shared" si="93"/>
        <v>0.7</v>
      </c>
      <c r="M1204" s="12">
        <f t="shared" si="94"/>
        <v>40</v>
      </c>
    </row>
    <row r="1205" spans="1:13">
      <c r="A1205" s="12">
        <v>487</v>
      </c>
      <c r="B1205" s="12">
        <v>17</v>
      </c>
      <c r="C1205" s="19" t="s">
        <v>9</v>
      </c>
      <c r="D1205" s="12">
        <v>19</v>
      </c>
      <c r="E1205" s="12">
        <v>31</v>
      </c>
      <c r="F1205" s="12">
        <v>2</v>
      </c>
      <c r="G1205" s="12">
        <v>29</v>
      </c>
      <c r="H1205" s="25" t="s">
        <v>8</v>
      </c>
      <c r="I1205" s="12">
        <f t="shared" si="90"/>
        <v>24</v>
      </c>
      <c r="J1205" s="12">
        <f t="shared" si="91"/>
        <v>62</v>
      </c>
      <c r="K1205" s="24">
        <f t="shared" si="92"/>
        <v>0.61290322580645162</v>
      </c>
      <c r="L1205" s="24">
        <f t="shared" si="93"/>
        <v>0.63157894736842102</v>
      </c>
      <c r="M1205" s="12">
        <f t="shared" si="94"/>
        <v>38</v>
      </c>
    </row>
    <row r="1206" spans="1:13">
      <c r="A1206" s="12">
        <v>487</v>
      </c>
      <c r="B1206" s="12">
        <v>17</v>
      </c>
      <c r="C1206" s="19" t="s">
        <v>19</v>
      </c>
      <c r="D1206" s="12">
        <v>13</v>
      </c>
      <c r="E1206" s="12">
        <v>22</v>
      </c>
      <c r="F1206" s="12">
        <v>1</v>
      </c>
      <c r="G1206" s="12">
        <v>5</v>
      </c>
      <c r="H1206" s="25" t="s">
        <v>8</v>
      </c>
      <c r="I1206" s="12">
        <f t="shared" si="90"/>
        <v>9</v>
      </c>
      <c r="J1206" s="12">
        <f t="shared" si="91"/>
        <v>22</v>
      </c>
      <c r="K1206" s="24">
        <f t="shared" si="92"/>
        <v>0.59090909090909094</v>
      </c>
      <c r="L1206" s="24">
        <f t="shared" si="93"/>
        <v>0.69230769230769229</v>
      </c>
      <c r="M1206" s="12">
        <f t="shared" si="94"/>
        <v>13</v>
      </c>
    </row>
    <row r="1207" spans="1:13">
      <c r="A1207" s="12">
        <v>488</v>
      </c>
      <c r="B1207" s="12">
        <v>10</v>
      </c>
      <c r="C1207" s="19" t="s">
        <v>24</v>
      </c>
      <c r="D1207" s="12">
        <v>10</v>
      </c>
      <c r="E1207" s="12">
        <v>18</v>
      </c>
      <c r="F1207" s="12">
        <v>3</v>
      </c>
      <c r="G1207" s="12">
        <v>54</v>
      </c>
      <c r="H1207" s="25" t="s">
        <v>6</v>
      </c>
      <c r="I1207" s="12">
        <f t="shared" si="90"/>
        <v>24</v>
      </c>
      <c r="J1207" s="12">
        <f t="shared" si="91"/>
        <v>54</v>
      </c>
      <c r="K1207" s="24">
        <f t="shared" si="92"/>
        <v>0.55555555555555558</v>
      </c>
      <c r="L1207" s="24">
        <f t="shared" si="93"/>
        <v>0.8</v>
      </c>
      <c r="M1207" s="12">
        <f t="shared" si="94"/>
        <v>30</v>
      </c>
    </row>
    <row r="1208" spans="1:13">
      <c r="A1208" s="12">
        <v>488</v>
      </c>
      <c r="B1208" s="12">
        <v>10</v>
      </c>
      <c r="C1208" s="19" t="s">
        <v>22</v>
      </c>
      <c r="D1208" s="12">
        <v>14</v>
      </c>
      <c r="E1208" s="12">
        <v>23</v>
      </c>
      <c r="F1208" s="12">
        <v>3</v>
      </c>
      <c r="G1208" s="12">
        <v>52</v>
      </c>
      <c r="H1208" s="25" t="s">
        <v>6</v>
      </c>
      <c r="I1208" s="12">
        <f t="shared" si="90"/>
        <v>27</v>
      </c>
      <c r="J1208" s="12">
        <f t="shared" si="91"/>
        <v>69</v>
      </c>
      <c r="K1208" s="24">
        <f t="shared" si="92"/>
        <v>0.60869565217391308</v>
      </c>
      <c r="L1208" s="24">
        <f t="shared" si="93"/>
        <v>0.6428571428571429</v>
      </c>
      <c r="M1208" s="12">
        <f t="shared" si="94"/>
        <v>42</v>
      </c>
    </row>
    <row r="1209" spans="1:13">
      <c r="A1209" s="12">
        <v>488</v>
      </c>
      <c r="B1209" s="12">
        <v>10</v>
      </c>
      <c r="C1209" s="19" t="s">
        <v>9</v>
      </c>
      <c r="D1209" s="12">
        <v>19</v>
      </c>
      <c r="E1209" s="12">
        <v>31</v>
      </c>
      <c r="F1209" s="12">
        <v>2</v>
      </c>
      <c r="G1209" s="12">
        <v>18</v>
      </c>
      <c r="H1209" s="25" t="s">
        <v>8</v>
      </c>
      <c r="I1209" s="12">
        <f t="shared" si="90"/>
        <v>24</v>
      </c>
      <c r="J1209" s="12">
        <f t="shared" si="91"/>
        <v>62</v>
      </c>
      <c r="K1209" s="24">
        <f t="shared" si="92"/>
        <v>0.61290322580645162</v>
      </c>
      <c r="L1209" s="24">
        <f t="shared" si="93"/>
        <v>0.63157894736842102</v>
      </c>
      <c r="M1209" s="12">
        <f t="shared" si="94"/>
        <v>38</v>
      </c>
    </row>
    <row r="1210" spans="1:13">
      <c r="A1210" s="12">
        <v>489</v>
      </c>
      <c r="B1210" s="12">
        <v>3</v>
      </c>
      <c r="C1210" s="19" t="s">
        <v>11</v>
      </c>
      <c r="D1210" s="12">
        <v>25</v>
      </c>
      <c r="E1210" s="12">
        <v>40</v>
      </c>
      <c r="F1210" s="12">
        <v>2</v>
      </c>
      <c r="G1210" s="12">
        <v>28</v>
      </c>
      <c r="H1210" s="25" t="s">
        <v>8</v>
      </c>
      <c r="I1210" s="12">
        <f t="shared" si="90"/>
        <v>30</v>
      </c>
      <c r="J1210" s="12">
        <f t="shared" si="91"/>
        <v>80</v>
      </c>
      <c r="K1210" s="24">
        <f t="shared" si="92"/>
        <v>0.625</v>
      </c>
      <c r="L1210" s="24">
        <f t="shared" si="93"/>
        <v>0.6</v>
      </c>
      <c r="M1210" s="12">
        <f t="shared" si="94"/>
        <v>50</v>
      </c>
    </row>
    <row r="1211" spans="1:13">
      <c r="A1211" s="12">
        <v>489</v>
      </c>
      <c r="B1211" s="12">
        <v>3</v>
      </c>
      <c r="C1211" s="19" t="s">
        <v>22</v>
      </c>
      <c r="D1211" s="12">
        <v>14</v>
      </c>
      <c r="E1211" s="12">
        <v>23</v>
      </c>
      <c r="F1211" s="12">
        <v>3</v>
      </c>
      <c r="G1211" s="12">
        <v>6</v>
      </c>
      <c r="H1211" s="25" t="s">
        <v>8</v>
      </c>
      <c r="I1211" s="12">
        <f t="shared" si="90"/>
        <v>27</v>
      </c>
      <c r="J1211" s="12">
        <f t="shared" si="91"/>
        <v>69</v>
      </c>
      <c r="K1211" s="24">
        <f t="shared" si="92"/>
        <v>0.60869565217391308</v>
      </c>
      <c r="L1211" s="24">
        <f t="shared" si="93"/>
        <v>0.6428571428571429</v>
      </c>
      <c r="M1211" s="12">
        <f t="shared" si="94"/>
        <v>42</v>
      </c>
    </row>
    <row r="1212" spans="1:13">
      <c r="A1212" s="12">
        <v>490</v>
      </c>
      <c r="B1212" s="12">
        <v>1</v>
      </c>
      <c r="C1212" s="19" t="s">
        <v>25</v>
      </c>
      <c r="D1212" s="12">
        <v>15</v>
      </c>
      <c r="E1212" s="12">
        <v>26</v>
      </c>
      <c r="F1212" s="12">
        <v>3</v>
      </c>
      <c r="G1212" s="12">
        <v>34</v>
      </c>
      <c r="H1212" s="25" t="s">
        <v>6</v>
      </c>
      <c r="I1212" s="12">
        <f t="shared" si="90"/>
        <v>33</v>
      </c>
      <c r="J1212" s="12">
        <f t="shared" si="91"/>
        <v>78</v>
      </c>
      <c r="K1212" s="24">
        <f t="shared" si="92"/>
        <v>0.57692307692307687</v>
      </c>
      <c r="L1212" s="24">
        <f t="shared" si="93"/>
        <v>0.73333333333333328</v>
      </c>
      <c r="M1212" s="12">
        <f t="shared" si="94"/>
        <v>45</v>
      </c>
    </row>
    <row r="1213" spans="1:13">
      <c r="A1213" s="12">
        <v>490</v>
      </c>
      <c r="B1213" s="12">
        <v>1</v>
      </c>
      <c r="C1213" s="19" t="s">
        <v>18</v>
      </c>
      <c r="D1213" s="12">
        <v>19</v>
      </c>
      <c r="E1213" s="12">
        <v>32</v>
      </c>
      <c r="F1213" s="12">
        <v>1</v>
      </c>
      <c r="G1213" s="12">
        <v>55</v>
      </c>
      <c r="H1213" s="25" t="s">
        <v>6</v>
      </c>
      <c r="I1213" s="12">
        <f t="shared" si="90"/>
        <v>13</v>
      </c>
      <c r="J1213" s="12">
        <f t="shared" si="91"/>
        <v>32</v>
      </c>
      <c r="K1213" s="24">
        <f t="shared" si="92"/>
        <v>0.59375</v>
      </c>
      <c r="L1213" s="24">
        <f t="shared" si="93"/>
        <v>0.68421052631578949</v>
      </c>
      <c r="M1213" s="12">
        <f t="shared" si="94"/>
        <v>19</v>
      </c>
    </row>
    <row r="1214" spans="1:13">
      <c r="A1214" s="12">
        <v>490</v>
      </c>
      <c r="B1214" s="12">
        <v>1</v>
      </c>
      <c r="C1214" s="19" t="s">
        <v>20</v>
      </c>
      <c r="D1214" s="12">
        <v>20</v>
      </c>
      <c r="E1214" s="12">
        <v>34</v>
      </c>
      <c r="F1214" s="12">
        <v>3</v>
      </c>
      <c r="G1214" s="12">
        <v>42</v>
      </c>
      <c r="H1214" s="25" t="s">
        <v>6</v>
      </c>
      <c r="I1214" s="12">
        <f t="shared" si="90"/>
        <v>42</v>
      </c>
      <c r="J1214" s="12">
        <f t="shared" si="91"/>
        <v>102</v>
      </c>
      <c r="K1214" s="24">
        <f t="shared" si="92"/>
        <v>0.58823529411764708</v>
      </c>
      <c r="L1214" s="24">
        <f t="shared" si="93"/>
        <v>0.7</v>
      </c>
      <c r="M1214" s="12">
        <f t="shared" si="94"/>
        <v>60</v>
      </c>
    </row>
    <row r="1215" spans="1:13">
      <c r="A1215" s="12">
        <v>491</v>
      </c>
      <c r="B1215" s="12">
        <v>7</v>
      </c>
      <c r="C1215" s="19" t="s">
        <v>13</v>
      </c>
      <c r="D1215" s="12">
        <v>17</v>
      </c>
      <c r="E1215" s="12">
        <v>29</v>
      </c>
      <c r="F1215" s="12">
        <v>2</v>
      </c>
      <c r="G1215" s="12">
        <v>30</v>
      </c>
      <c r="H1215" s="25" t="s">
        <v>6</v>
      </c>
      <c r="I1215" s="12">
        <f t="shared" si="90"/>
        <v>24</v>
      </c>
      <c r="J1215" s="12">
        <f t="shared" si="91"/>
        <v>58</v>
      </c>
      <c r="K1215" s="24">
        <f t="shared" si="92"/>
        <v>0.58620689655172409</v>
      </c>
      <c r="L1215" s="24">
        <f t="shared" si="93"/>
        <v>0.70588235294117652</v>
      </c>
      <c r="M1215" s="12">
        <f t="shared" si="94"/>
        <v>34</v>
      </c>
    </row>
    <row r="1216" spans="1:13">
      <c r="A1216" s="12">
        <v>491</v>
      </c>
      <c r="B1216" s="12">
        <v>7</v>
      </c>
      <c r="C1216" s="19" t="s">
        <v>7</v>
      </c>
      <c r="D1216" s="12">
        <v>18</v>
      </c>
      <c r="E1216" s="12">
        <v>30</v>
      </c>
      <c r="F1216" s="12">
        <v>2</v>
      </c>
      <c r="G1216" s="12">
        <v>11</v>
      </c>
      <c r="H1216" s="25" t="s">
        <v>6</v>
      </c>
      <c r="I1216" s="12">
        <f t="shared" si="90"/>
        <v>24</v>
      </c>
      <c r="J1216" s="12">
        <f t="shared" si="91"/>
        <v>60</v>
      </c>
      <c r="K1216" s="24">
        <f t="shared" si="92"/>
        <v>0.6</v>
      </c>
      <c r="L1216" s="24">
        <f t="shared" si="93"/>
        <v>0.66666666666666663</v>
      </c>
      <c r="M1216" s="12">
        <f t="shared" si="94"/>
        <v>36</v>
      </c>
    </row>
    <row r="1217" spans="1:13">
      <c r="A1217" s="12">
        <v>492</v>
      </c>
      <c r="B1217" s="12">
        <v>4</v>
      </c>
      <c r="C1217" s="19" t="s">
        <v>14</v>
      </c>
      <c r="D1217" s="12">
        <v>20</v>
      </c>
      <c r="E1217" s="12">
        <v>33</v>
      </c>
      <c r="F1217" s="12">
        <v>3</v>
      </c>
      <c r="G1217" s="12">
        <v>15</v>
      </c>
      <c r="H1217" s="25" t="s">
        <v>6</v>
      </c>
      <c r="I1217" s="12">
        <f t="shared" si="90"/>
        <v>39</v>
      </c>
      <c r="J1217" s="12">
        <f t="shared" si="91"/>
        <v>99</v>
      </c>
      <c r="K1217" s="24">
        <f t="shared" si="92"/>
        <v>0.60606060606060608</v>
      </c>
      <c r="L1217" s="24">
        <f t="shared" si="93"/>
        <v>0.65</v>
      </c>
      <c r="M1217" s="12">
        <f t="shared" si="94"/>
        <v>60</v>
      </c>
    </row>
    <row r="1218" spans="1:13">
      <c r="A1218" s="12">
        <v>492</v>
      </c>
      <c r="B1218" s="12">
        <v>4</v>
      </c>
      <c r="C1218" s="19" t="s">
        <v>23</v>
      </c>
      <c r="D1218" s="12">
        <v>13</v>
      </c>
      <c r="E1218" s="12">
        <v>21</v>
      </c>
      <c r="F1218" s="12">
        <v>3</v>
      </c>
      <c r="G1218" s="12">
        <v>8</v>
      </c>
      <c r="H1218" s="25" t="s">
        <v>6</v>
      </c>
      <c r="I1218" s="12">
        <f t="shared" si="90"/>
        <v>24</v>
      </c>
      <c r="J1218" s="12">
        <f t="shared" si="91"/>
        <v>63</v>
      </c>
      <c r="K1218" s="24">
        <f t="shared" si="92"/>
        <v>0.61904761904761907</v>
      </c>
      <c r="L1218" s="24">
        <f t="shared" si="93"/>
        <v>0.61538461538461542</v>
      </c>
      <c r="M1218" s="12">
        <f t="shared" si="94"/>
        <v>39</v>
      </c>
    </row>
    <row r="1219" spans="1:13">
      <c r="A1219" s="12">
        <v>492</v>
      </c>
      <c r="B1219" s="12">
        <v>4</v>
      </c>
      <c r="C1219" s="19" t="s">
        <v>5</v>
      </c>
      <c r="D1219" s="12">
        <v>14</v>
      </c>
      <c r="E1219" s="12">
        <v>24</v>
      </c>
      <c r="F1219" s="12">
        <v>2</v>
      </c>
      <c r="G1219" s="12">
        <v>26</v>
      </c>
      <c r="H1219" s="25" t="s">
        <v>6</v>
      </c>
      <c r="I1219" s="12">
        <f t="shared" ref="I1219:I1282" si="95">(E1219-D1219)*F1219</f>
        <v>20</v>
      </c>
      <c r="J1219" s="12">
        <f t="shared" ref="J1219:J1282" si="96">F1219*E1219</f>
        <v>48</v>
      </c>
      <c r="K1219" s="24">
        <f t="shared" ref="K1219:K1282" si="97">(J1219-I1219)/J1219</f>
        <v>0.58333333333333337</v>
      </c>
      <c r="L1219" s="24">
        <f t="shared" ref="L1219:L1282" si="98">I1219/((D1219*F1219))</f>
        <v>0.7142857142857143</v>
      </c>
      <c r="M1219" s="12">
        <f t="shared" ref="M1219:M1282" si="99">D1219*F1219</f>
        <v>28</v>
      </c>
    </row>
    <row r="1220" spans="1:13">
      <c r="A1220" s="12">
        <v>493</v>
      </c>
      <c r="B1220" s="12">
        <v>2</v>
      </c>
      <c r="C1220" s="19" t="s">
        <v>24</v>
      </c>
      <c r="D1220" s="12">
        <v>10</v>
      </c>
      <c r="E1220" s="12">
        <v>18</v>
      </c>
      <c r="F1220" s="12">
        <v>3</v>
      </c>
      <c r="G1220" s="12">
        <v>8</v>
      </c>
      <c r="H1220" s="25" t="s">
        <v>8</v>
      </c>
      <c r="I1220" s="12">
        <f t="shared" si="95"/>
        <v>24</v>
      </c>
      <c r="J1220" s="12">
        <f t="shared" si="96"/>
        <v>54</v>
      </c>
      <c r="K1220" s="24">
        <f t="shared" si="97"/>
        <v>0.55555555555555558</v>
      </c>
      <c r="L1220" s="24">
        <f t="shared" si="98"/>
        <v>0.8</v>
      </c>
      <c r="M1220" s="12">
        <f t="shared" si="99"/>
        <v>30</v>
      </c>
    </row>
    <row r="1221" spans="1:13">
      <c r="A1221" s="12">
        <v>494</v>
      </c>
      <c r="B1221" s="12">
        <v>20</v>
      </c>
      <c r="C1221" s="19" t="s">
        <v>18</v>
      </c>
      <c r="D1221" s="12">
        <v>19</v>
      </c>
      <c r="E1221" s="12">
        <v>32</v>
      </c>
      <c r="F1221" s="12">
        <v>2</v>
      </c>
      <c r="G1221" s="12">
        <v>9</v>
      </c>
      <c r="H1221" s="25" t="s">
        <v>6</v>
      </c>
      <c r="I1221" s="12">
        <f t="shared" si="95"/>
        <v>26</v>
      </c>
      <c r="J1221" s="12">
        <f t="shared" si="96"/>
        <v>64</v>
      </c>
      <c r="K1221" s="24">
        <f t="shared" si="97"/>
        <v>0.59375</v>
      </c>
      <c r="L1221" s="24">
        <f t="shared" si="98"/>
        <v>0.68421052631578949</v>
      </c>
      <c r="M1221" s="12">
        <f t="shared" si="99"/>
        <v>38</v>
      </c>
    </row>
    <row r="1222" spans="1:13">
      <c r="A1222" s="12">
        <v>494</v>
      </c>
      <c r="B1222" s="12">
        <v>20</v>
      </c>
      <c r="C1222" s="19" t="s">
        <v>12</v>
      </c>
      <c r="D1222" s="12">
        <v>22</v>
      </c>
      <c r="E1222" s="12">
        <v>36</v>
      </c>
      <c r="F1222" s="12">
        <v>3</v>
      </c>
      <c r="G1222" s="12">
        <v>22</v>
      </c>
      <c r="H1222" s="25" t="s">
        <v>6</v>
      </c>
      <c r="I1222" s="12">
        <f t="shared" si="95"/>
        <v>42</v>
      </c>
      <c r="J1222" s="12">
        <f t="shared" si="96"/>
        <v>108</v>
      </c>
      <c r="K1222" s="24">
        <f t="shared" si="97"/>
        <v>0.61111111111111116</v>
      </c>
      <c r="L1222" s="24">
        <f t="shared" si="98"/>
        <v>0.63636363636363635</v>
      </c>
      <c r="M1222" s="12">
        <f t="shared" si="99"/>
        <v>66</v>
      </c>
    </row>
    <row r="1223" spans="1:13">
      <c r="A1223" s="12">
        <v>495</v>
      </c>
      <c r="B1223" s="12">
        <v>11</v>
      </c>
      <c r="C1223" s="19" t="s">
        <v>11</v>
      </c>
      <c r="D1223" s="12">
        <v>25</v>
      </c>
      <c r="E1223" s="12">
        <v>40</v>
      </c>
      <c r="F1223" s="12">
        <v>3</v>
      </c>
      <c r="G1223" s="12">
        <v>13</v>
      </c>
      <c r="H1223" s="25" t="s">
        <v>8</v>
      </c>
      <c r="I1223" s="12">
        <f t="shared" si="95"/>
        <v>45</v>
      </c>
      <c r="J1223" s="12">
        <f t="shared" si="96"/>
        <v>120</v>
      </c>
      <c r="K1223" s="24">
        <f t="shared" si="97"/>
        <v>0.625</v>
      </c>
      <c r="L1223" s="24">
        <f t="shared" si="98"/>
        <v>0.6</v>
      </c>
      <c r="M1223" s="12">
        <f t="shared" si="99"/>
        <v>75</v>
      </c>
    </row>
    <row r="1224" spans="1:13">
      <c r="A1224" s="12">
        <v>495</v>
      </c>
      <c r="B1224" s="12">
        <v>11</v>
      </c>
      <c r="C1224" s="19" t="s">
        <v>10</v>
      </c>
      <c r="D1224" s="12">
        <v>16</v>
      </c>
      <c r="E1224" s="12">
        <v>27</v>
      </c>
      <c r="F1224" s="12">
        <v>2</v>
      </c>
      <c r="G1224" s="12">
        <v>9</v>
      </c>
      <c r="H1224" s="25" t="s">
        <v>8</v>
      </c>
      <c r="I1224" s="12">
        <f t="shared" si="95"/>
        <v>22</v>
      </c>
      <c r="J1224" s="12">
        <f t="shared" si="96"/>
        <v>54</v>
      </c>
      <c r="K1224" s="24">
        <f t="shared" si="97"/>
        <v>0.59259259259259256</v>
      </c>
      <c r="L1224" s="24">
        <f t="shared" si="98"/>
        <v>0.6875</v>
      </c>
      <c r="M1224" s="12">
        <f t="shared" si="99"/>
        <v>32</v>
      </c>
    </row>
    <row r="1225" spans="1:13">
      <c r="A1225" s="12">
        <v>495</v>
      </c>
      <c r="B1225" s="12">
        <v>11</v>
      </c>
      <c r="C1225" s="19" t="s">
        <v>15</v>
      </c>
      <c r="D1225" s="12">
        <v>16</v>
      </c>
      <c r="E1225" s="12">
        <v>28</v>
      </c>
      <c r="F1225" s="12">
        <v>2</v>
      </c>
      <c r="G1225" s="12">
        <v>44</v>
      </c>
      <c r="H1225" s="25" t="s">
        <v>6</v>
      </c>
      <c r="I1225" s="12">
        <f t="shared" si="95"/>
        <v>24</v>
      </c>
      <c r="J1225" s="12">
        <f t="shared" si="96"/>
        <v>56</v>
      </c>
      <c r="K1225" s="24">
        <f t="shared" si="97"/>
        <v>0.5714285714285714</v>
      </c>
      <c r="L1225" s="24">
        <f t="shared" si="98"/>
        <v>0.75</v>
      </c>
      <c r="M1225" s="12">
        <f t="shared" si="99"/>
        <v>32</v>
      </c>
    </row>
    <row r="1226" spans="1:13">
      <c r="A1226" s="12">
        <v>495</v>
      </c>
      <c r="B1226" s="12">
        <v>11</v>
      </c>
      <c r="C1226" s="19" t="s">
        <v>14</v>
      </c>
      <c r="D1226" s="12">
        <v>20</v>
      </c>
      <c r="E1226" s="12">
        <v>33</v>
      </c>
      <c r="F1226" s="12">
        <v>1</v>
      </c>
      <c r="G1226" s="12">
        <v>36</v>
      </c>
      <c r="H1226" s="25" t="s">
        <v>8</v>
      </c>
      <c r="I1226" s="12">
        <f t="shared" si="95"/>
        <v>13</v>
      </c>
      <c r="J1226" s="12">
        <f t="shared" si="96"/>
        <v>33</v>
      </c>
      <c r="K1226" s="24">
        <f t="shared" si="97"/>
        <v>0.60606060606060608</v>
      </c>
      <c r="L1226" s="24">
        <f t="shared" si="98"/>
        <v>0.65</v>
      </c>
      <c r="M1226" s="12">
        <f t="shared" si="99"/>
        <v>20</v>
      </c>
    </row>
    <row r="1227" spans="1:13">
      <c r="A1227" s="12">
        <v>496</v>
      </c>
      <c r="B1227" s="12">
        <v>1</v>
      </c>
      <c r="C1227" s="19" t="s">
        <v>14</v>
      </c>
      <c r="D1227" s="12">
        <v>20</v>
      </c>
      <c r="E1227" s="12">
        <v>33</v>
      </c>
      <c r="F1227" s="12">
        <v>1</v>
      </c>
      <c r="G1227" s="12">
        <v>28</v>
      </c>
      <c r="H1227" s="25" t="s">
        <v>6</v>
      </c>
      <c r="I1227" s="12">
        <f t="shared" si="95"/>
        <v>13</v>
      </c>
      <c r="J1227" s="12">
        <f t="shared" si="96"/>
        <v>33</v>
      </c>
      <c r="K1227" s="24">
        <f t="shared" si="97"/>
        <v>0.60606060606060608</v>
      </c>
      <c r="L1227" s="24">
        <f t="shared" si="98"/>
        <v>0.65</v>
      </c>
      <c r="M1227" s="12">
        <f t="shared" si="99"/>
        <v>20</v>
      </c>
    </row>
    <row r="1228" spans="1:13">
      <c r="A1228" s="12">
        <v>496</v>
      </c>
      <c r="B1228" s="12">
        <v>1</v>
      </c>
      <c r="C1228" s="19" t="s">
        <v>20</v>
      </c>
      <c r="D1228" s="12">
        <v>20</v>
      </c>
      <c r="E1228" s="12">
        <v>34</v>
      </c>
      <c r="F1228" s="12">
        <v>3</v>
      </c>
      <c r="G1228" s="12">
        <v>23</v>
      </c>
      <c r="H1228" s="25" t="s">
        <v>6</v>
      </c>
      <c r="I1228" s="12">
        <f t="shared" si="95"/>
        <v>42</v>
      </c>
      <c r="J1228" s="12">
        <f t="shared" si="96"/>
        <v>102</v>
      </c>
      <c r="K1228" s="24">
        <f t="shared" si="97"/>
        <v>0.58823529411764708</v>
      </c>
      <c r="L1228" s="24">
        <f t="shared" si="98"/>
        <v>0.7</v>
      </c>
      <c r="M1228" s="12">
        <f t="shared" si="99"/>
        <v>60</v>
      </c>
    </row>
    <row r="1229" spans="1:13">
      <c r="A1229" s="12">
        <v>496</v>
      </c>
      <c r="B1229" s="12">
        <v>1</v>
      </c>
      <c r="C1229" s="19" t="s">
        <v>16</v>
      </c>
      <c r="D1229" s="12">
        <v>11</v>
      </c>
      <c r="E1229" s="12">
        <v>19</v>
      </c>
      <c r="F1229" s="12">
        <v>3</v>
      </c>
      <c r="G1229" s="12">
        <v>41</v>
      </c>
      <c r="H1229" s="25" t="s">
        <v>8</v>
      </c>
      <c r="I1229" s="12">
        <f t="shared" si="95"/>
        <v>24</v>
      </c>
      <c r="J1229" s="12">
        <f t="shared" si="96"/>
        <v>57</v>
      </c>
      <c r="K1229" s="24">
        <f t="shared" si="97"/>
        <v>0.57894736842105265</v>
      </c>
      <c r="L1229" s="24">
        <f t="shared" si="98"/>
        <v>0.72727272727272729</v>
      </c>
      <c r="M1229" s="12">
        <f t="shared" si="99"/>
        <v>33</v>
      </c>
    </row>
    <row r="1230" spans="1:13">
      <c r="A1230" s="12">
        <v>496</v>
      </c>
      <c r="B1230" s="12">
        <v>1</v>
      </c>
      <c r="C1230" s="19" t="s">
        <v>9</v>
      </c>
      <c r="D1230" s="12">
        <v>19</v>
      </c>
      <c r="E1230" s="12">
        <v>31</v>
      </c>
      <c r="F1230" s="12">
        <v>1</v>
      </c>
      <c r="G1230" s="12">
        <v>41</v>
      </c>
      <c r="H1230" s="25" t="s">
        <v>8</v>
      </c>
      <c r="I1230" s="12">
        <f t="shared" si="95"/>
        <v>12</v>
      </c>
      <c r="J1230" s="12">
        <f t="shared" si="96"/>
        <v>31</v>
      </c>
      <c r="K1230" s="24">
        <f t="shared" si="97"/>
        <v>0.61290322580645162</v>
      </c>
      <c r="L1230" s="24">
        <f t="shared" si="98"/>
        <v>0.63157894736842102</v>
      </c>
      <c r="M1230" s="12">
        <f t="shared" si="99"/>
        <v>19</v>
      </c>
    </row>
    <row r="1231" spans="1:13">
      <c r="A1231" s="12">
        <v>497</v>
      </c>
      <c r="B1231" s="12">
        <v>13</v>
      </c>
      <c r="C1231" s="19" t="s">
        <v>7</v>
      </c>
      <c r="D1231" s="12">
        <v>18</v>
      </c>
      <c r="E1231" s="12">
        <v>30</v>
      </c>
      <c r="F1231" s="12">
        <v>1</v>
      </c>
      <c r="G1231" s="12">
        <v>6</v>
      </c>
      <c r="H1231" s="25" t="s">
        <v>8</v>
      </c>
      <c r="I1231" s="12">
        <f t="shared" si="95"/>
        <v>12</v>
      </c>
      <c r="J1231" s="12">
        <f t="shared" si="96"/>
        <v>30</v>
      </c>
      <c r="K1231" s="24">
        <f t="shared" si="97"/>
        <v>0.6</v>
      </c>
      <c r="L1231" s="24">
        <f t="shared" si="98"/>
        <v>0.66666666666666663</v>
      </c>
      <c r="M1231" s="12">
        <f t="shared" si="99"/>
        <v>18</v>
      </c>
    </row>
    <row r="1232" spans="1:13">
      <c r="A1232" s="12">
        <v>497</v>
      </c>
      <c r="B1232" s="12">
        <v>13</v>
      </c>
      <c r="C1232" s="19" t="s">
        <v>11</v>
      </c>
      <c r="D1232" s="12">
        <v>25</v>
      </c>
      <c r="E1232" s="12">
        <v>40</v>
      </c>
      <c r="F1232" s="12">
        <v>3</v>
      </c>
      <c r="G1232" s="12">
        <v>32</v>
      </c>
      <c r="H1232" s="25" t="s">
        <v>8</v>
      </c>
      <c r="I1232" s="12">
        <f t="shared" si="95"/>
        <v>45</v>
      </c>
      <c r="J1232" s="12">
        <f t="shared" si="96"/>
        <v>120</v>
      </c>
      <c r="K1232" s="24">
        <f t="shared" si="97"/>
        <v>0.625</v>
      </c>
      <c r="L1232" s="24">
        <f t="shared" si="98"/>
        <v>0.6</v>
      </c>
      <c r="M1232" s="12">
        <f t="shared" si="99"/>
        <v>75</v>
      </c>
    </row>
    <row r="1233" spans="1:13">
      <c r="A1233" s="12">
        <v>498</v>
      </c>
      <c r="B1233" s="12">
        <v>20</v>
      </c>
      <c r="C1233" s="19" t="s">
        <v>16</v>
      </c>
      <c r="D1233" s="12">
        <v>11</v>
      </c>
      <c r="E1233" s="12">
        <v>19</v>
      </c>
      <c r="F1233" s="12">
        <v>1</v>
      </c>
      <c r="G1233" s="12">
        <v>32</v>
      </c>
      <c r="H1233" s="25" t="s">
        <v>6</v>
      </c>
      <c r="I1233" s="12">
        <f t="shared" si="95"/>
        <v>8</v>
      </c>
      <c r="J1233" s="12">
        <f t="shared" si="96"/>
        <v>19</v>
      </c>
      <c r="K1233" s="24">
        <f t="shared" si="97"/>
        <v>0.57894736842105265</v>
      </c>
      <c r="L1233" s="24">
        <f t="shared" si="98"/>
        <v>0.72727272727272729</v>
      </c>
      <c r="M1233" s="12">
        <f t="shared" si="99"/>
        <v>11</v>
      </c>
    </row>
    <row r="1234" spans="1:13">
      <c r="A1234" s="12">
        <v>499</v>
      </c>
      <c r="B1234" s="12">
        <v>5</v>
      </c>
      <c r="C1234" s="19" t="s">
        <v>25</v>
      </c>
      <c r="D1234" s="12">
        <v>15</v>
      </c>
      <c r="E1234" s="12">
        <v>26</v>
      </c>
      <c r="F1234" s="12">
        <v>3</v>
      </c>
      <c r="G1234" s="12">
        <v>52</v>
      </c>
      <c r="H1234" s="25" t="s">
        <v>6</v>
      </c>
      <c r="I1234" s="12">
        <f t="shared" si="95"/>
        <v>33</v>
      </c>
      <c r="J1234" s="12">
        <f t="shared" si="96"/>
        <v>78</v>
      </c>
      <c r="K1234" s="24">
        <f t="shared" si="97"/>
        <v>0.57692307692307687</v>
      </c>
      <c r="L1234" s="24">
        <f t="shared" si="98"/>
        <v>0.73333333333333328</v>
      </c>
      <c r="M1234" s="12">
        <f t="shared" si="99"/>
        <v>45</v>
      </c>
    </row>
    <row r="1235" spans="1:13">
      <c r="A1235" s="12">
        <v>499</v>
      </c>
      <c r="B1235" s="12">
        <v>5</v>
      </c>
      <c r="C1235" s="19" t="s">
        <v>7</v>
      </c>
      <c r="D1235" s="12">
        <v>18</v>
      </c>
      <c r="E1235" s="12">
        <v>30</v>
      </c>
      <c r="F1235" s="12">
        <v>1</v>
      </c>
      <c r="G1235" s="12">
        <v>36</v>
      </c>
      <c r="H1235" s="25" t="s">
        <v>8</v>
      </c>
      <c r="I1235" s="12">
        <f t="shared" si="95"/>
        <v>12</v>
      </c>
      <c r="J1235" s="12">
        <f t="shared" si="96"/>
        <v>30</v>
      </c>
      <c r="K1235" s="24">
        <f t="shared" si="97"/>
        <v>0.6</v>
      </c>
      <c r="L1235" s="24">
        <f t="shared" si="98"/>
        <v>0.66666666666666663</v>
      </c>
      <c r="M1235" s="12">
        <f t="shared" si="99"/>
        <v>18</v>
      </c>
    </row>
    <row r="1236" spans="1:13">
      <c r="A1236" s="12">
        <v>499</v>
      </c>
      <c r="B1236" s="12">
        <v>5</v>
      </c>
      <c r="C1236" s="19" t="s">
        <v>26</v>
      </c>
      <c r="D1236" s="12">
        <v>15</v>
      </c>
      <c r="E1236" s="12">
        <v>25</v>
      </c>
      <c r="F1236" s="12">
        <v>2</v>
      </c>
      <c r="G1236" s="12">
        <v>42</v>
      </c>
      <c r="H1236" s="25" t="s">
        <v>8</v>
      </c>
      <c r="I1236" s="12">
        <f t="shared" si="95"/>
        <v>20</v>
      </c>
      <c r="J1236" s="12">
        <f t="shared" si="96"/>
        <v>50</v>
      </c>
      <c r="K1236" s="24">
        <f t="shared" si="97"/>
        <v>0.6</v>
      </c>
      <c r="L1236" s="24">
        <f t="shared" si="98"/>
        <v>0.66666666666666663</v>
      </c>
      <c r="M1236" s="12">
        <f t="shared" si="99"/>
        <v>30</v>
      </c>
    </row>
    <row r="1237" spans="1:13">
      <c r="A1237" s="12">
        <v>500</v>
      </c>
      <c r="B1237" s="12">
        <v>4</v>
      </c>
      <c r="C1237" s="19" t="s">
        <v>10</v>
      </c>
      <c r="D1237" s="12">
        <v>16</v>
      </c>
      <c r="E1237" s="12">
        <v>27</v>
      </c>
      <c r="F1237" s="12">
        <v>1</v>
      </c>
      <c r="G1237" s="12">
        <v>22</v>
      </c>
      <c r="H1237" s="25" t="s">
        <v>8</v>
      </c>
      <c r="I1237" s="12">
        <f t="shared" si="95"/>
        <v>11</v>
      </c>
      <c r="J1237" s="12">
        <f t="shared" si="96"/>
        <v>27</v>
      </c>
      <c r="K1237" s="24">
        <f t="shared" si="97"/>
        <v>0.59259259259259256</v>
      </c>
      <c r="L1237" s="24">
        <f t="shared" si="98"/>
        <v>0.6875</v>
      </c>
      <c r="M1237" s="12">
        <f t="shared" si="99"/>
        <v>16</v>
      </c>
    </row>
    <row r="1238" spans="1:13">
      <c r="A1238" s="12">
        <v>500</v>
      </c>
      <c r="B1238" s="12">
        <v>4</v>
      </c>
      <c r="C1238" s="19" t="s">
        <v>19</v>
      </c>
      <c r="D1238" s="12">
        <v>13</v>
      </c>
      <c r="E1238" s="12">
        <v>22</v>
      </c>
      <c r="F1238" s="12">
        <v>3</v>
      </c>
      <c r="G1238" s="12">
        <v>20</v>
      </c>
      <c r="H1238" s="25" t="s">
        <v>6</v>
      </c>
      <c r="I1238" s="12">
        <f t="shared" si="95"/>
        <v>27</v>
      </c>
      <c r="J1238" s="12">
        <f t="shared" si="96"/>
        <v>66</v>
      </c>
      <c r="K1238" s="24">
        <f t="shared" si="97"/>
        <v>0.59090909090909094</v>
      </c>
      <c r="L1238" s="24">
        <f t="shared" si="98"/>
        <v>0.69230769230769229</v>
      </c>
      <c r="M1238" s="12">
        <f t="shared" si="99"/>
        <v>39</v>
      </c>
    </row>
    <row r="1239" spans="1:13">
      <c r="A1239" s="12">
        <v>501</v>
      </c>
      <c r="B1239" s="12">
        <v>7</v>
      </c>
      <c r="C1239" s="19" t="s">
        <v>11</v>
      </c>
      <c r="D1239" s="12">
        <v>25</v>
      </c>
      <c r="E1239" s="12">
        <v>40</v>
      </c>
      <c r="F1239" s="12">
        <v>1</v>
      </c>
      <c r="G1239" s="12">
        <v>18</v>
      </c>
      <c r="H1239" s="25" t="s">
        <v>8</v>
      </c>
      <c r="I1239" s="12">
        <f t="shared" si="95"/>
        <v>15</v>
      </c>
      <c r="J1239" s="12">
        <f t="shared" si="96"/>
        <v>40</v>
      </c>
      <c r="K1239" s="24">
        <f t="shared" si="97"/>
        <v>0.625</v>
      </c>
      <c r="L1239" s="24">
        <f t="shared" si="98"/>
        <v>0.6</v>
      </c>
      <c r="M1239" s="12">
        <f t="shared" si="99"/>
        <v>25</v>
      </c>
    </row>
    <row r="1240" spans="1:13">
      <c r="A1240" s="12">
        <v>501</v>
      </c>
      <c r="B1240" s="12">
        <v>7</v>
      </c>
      <c r="C1240" s="19" t="s">
        <v>23</v>
      </c>
      <c r="D1240" s="12">
        <v>13</v>
      </c>
      <c r="E1240" s="12">
        <v>21</v>
      </c>
      <c r="F1240" s="12">
        <v>2</v>
      </c>
      <c r="G1240" s="12">
        <v>15</v>
      </c>
      <c r="H1240" s="25" t="s">
        <v>8</v>
      </c>
      <c r="I1240" s="12">
        <f t="shared" si="95"/>
        <v>16</v>
      </c>
      <c r="J1240" s="12">
        <f t="shared" si="96"/>
        <v>42</v>
      </c>
      <c r="K1240" s="24">
        <f t="shared" si="97"/>
        <v>0.61904761904761907</v>
      </c>
      <c r="L1240" s="24">
        <f t="shared" si="98"/>
        <v>0.61538461538461542</v>
      </c>
      <c r="M1240" s="12">
        <f t="shared" si="99"/>
        <v>26</v>
      </c>
    </row>
    <row r="1241" spans="1:13">
      <c r="A1241" s="12">
        <v>501</v>
      </c>
      <c r="B1241" s="12">
        <v>7</v>
      </c>
      <c r="C1241" s="19" t="s">
        <v>15</v>
      </c>
      <c r="D1241" s="12">
        <v>16</v>
      </c>
      <c r="E1241" s="12">
        <v>28</v>
      </c>
      <c r="F1241" s="12">
        <v>2</v>
      </c>
      <c r="G1241" s="12">
        <v>6</v>
      </c>
      <c r="H1241" s="25" t="s">
        <v>6</v>
      </c>
      <c r="I1241" s="12">
        <f t="shared" si="95"/>
        <v>24</v>
      </c>
      <c r="J1241" s="12">
        <f t="shared" si="96"/>
        <v>56</v>
      </c>
      <c r="K1241" s="24">
        <f t="shared" si="97"/>
        <v>0.5714285714285714</v>
      </c>
      <c r="L1241" s="24">
        <f t="shared" si="98"/>
        <v>0.75</v>
      </c>
      <c r="M1241" s="12">
        <f t="shared" si="99"/>
        <v>32</v>
      </c>
    </row>
    <row r="1242" spans="1:13">
      <c r="A1242" s="12">
        <v>502</v>
      </c>
      <c r="B1242" s="12">
        <v>5</v>
      </c>
      <c r="C1242" s="19" t="s">
        <v>19</v>
      </c>
      <c r="D1242" s="12">
        <v>13</v>
      </c>
      <c r="E1242" s="12">
        <v>22</v>
      </c>
      <c r="F1242" s="12">
        <v>1</v>
      </c>
      <c r="G1242" s="12">
        <v>33</v>
      </c>
      <c r="H1242" s="25" t="s">
        <v>6</v>
      </c>
      <c r="I1242" s="12">
        <f t="shared" si="95"/>
        <v>9</v>
      </c>
      <c r="J1242" s="12">
        <f t="shared" si="96"/>
        <v>22</v>
      </c>
      <c r="K1242" s="24">
        <f t="shared" si="97"/>
        <v>0.59090909090909094</v>
      </c>
      <c r="L1242" s="24">
        <f t="shared" si="98"/>
        <v>0.69230769230769229</v>
      </c>
      <c r="M1242" s="12">
        <f t="shared" si="99"/>
        <v>13</v>
      </c>
    </row>
    <row r="1243" spans="1:13">
      <c r="A1243" s="12">
        <v>502</v>
      </c>
      <c r="B1243" s="12">
        <v>5</v>
      </c>
      <c r="C1243" s="19" t="s">
        <v>24</v>
      </c>
      <c r="D1243" s="12">
        <v>10</v>
      </c>
      <c r="E1243" s="12">
        <v>18</v>
      </c>
      <c r="F1243" s="12">
        <v>1</v>
      </c>
      <c r="G1243" s="12">
        <v>5</v>
      </c>
      <c r="H1243" s="25" t="s">
        <v>6</v>
      </c>
      <c r="I1243" s="12">
        <f t="shared" si="95"/>
        <v>8</v>
      </c>
      <c r="J1243" s="12">
        <f t="shared" si="96"/>
        <v>18</v>
      </c>
      <c r="K1243" s="24">
        <f t="shared" si="97"/>
        <v>0.55555555555555558</v>
      </c>
      <c r="L1243" s="24">
        <f t="shared" si="98"/>
        <v>0.8</v>
      </c>
      <c r="M1243" s="12">
        <f t="shared" si="99"/>
        <v>10</v>
      </c>
    </row>
    <row r="1244" spans="1:13">
      <c r="A1244" s="12">
        <v>502</v>
      </c>
      <c r="B1244" s="12">
        <v>5</v>
      </c>
      <c r="C1244" s="19" t="s">
        <v>14</v>
      </c>
      <c r="D1244" s="12">
        <v>20</v>
      </c>
      <c r="E1244" s="12">
        <v>33</v>
      </c>
      <c r="F1244" s="12">
        <v>3</v>
      </c>
      <c r="G1244" s="12">
        <v>35</v>
      </c>
      <c r="H1244" s="25" t="s">
        <v>8</v>
      </c>
      <c r="I1244" s="12">
        <f t="shared" si="95"/>
        <v>39</v>
      </c>
      <c r="J1244" s="12">
        <f t="shared" si="96"/>
        <v>99</v>
      </c>
      <c r="K1244" s="24">
        <f t="shared" si="97"/>
        <v>0.60606060606060608</v>
      </c>
      <c r="L1244" s="24">
        <f t="shared" si="98"/>
        <v>0.65</v>
      </c>
      <c r="M1244" s="12">
        <f t="shared" si="99"/>
        <v>60</v>
      </c>
    </row>
    <row r="1245" spans="1:13">
      <c r="A1245" s="12">
        <v>503</v>
      </c>
      <c r="B1245" s="12">
        <v>3</v>
      </c>
      <c r="C1245" s="19" t="s">
        <v>11</v>
      </c>
      <c r="D1245" s="12">
        <v>25</v>
      </c>
      <c r="E1245" s="12">
        <v>40</v>
      </c>
      <c r="F1245" s="12">
        <v>2</v>
      </c>
      <c r="G1245" s="12">
        <v>52</v>
      </c>
      <c r="H1245" s="25" t="s">
        <v>6</v>
      </c>
      <c r="I1245" s="12">
        <f t="shared" si="95"/>
        <v>30</v>
      </c>
      <c r="J1245" s="12">
        <f t="shared" si="96"/>
        <v>80</v>
      </c>
      <c r="K1245" s="24">
        <f t="shared" si="97"/>
        <v>0.625</v>
      </c>
      <c r="L1245" s="24">
        <f t="shared" si="98"/>
        <v>0.6</v>
      </c>
      <c r="M1245" s="12">
        <f t="shared" si="99"/>
        <v>50</v>
      </c>
    </row>
    <row r="1246" spans="1:13">
      <c r="A1246" s="12">
        <v>503</v>
      </c>
      <c r="B1246" s="12">
        <v>3</v>
      </c>
      <c r="C1246" s="19" t="s">
        <v>16</v>
      </c>
      <c r="D1246" s="12">
        <v>11</v>
      </c>
      <c r="E1246" s="12">
        <v>19</v>
      </c>
      <c r="F1246" s="12">
        <v>3</v>
      </c>
      <c r="G1246" s="12">
        <v>33</v>
      </c>
      <c r="H1246" s="25" t="s">
        <v>8</v>
      </c>
      <c r="I1246" s="12">
        <f t="shared" si="95"/>
        <v>24</v>
      </c>
      <c r="J1246" s="12">
        <f t="shared" si="96"/>
        <v>57</v>
      </c>
      <c r="K1246" s="24">
        <f t="shared" si="97"/>
        <v>0.57894736842105265</v>
      </c>
      <c r="L1246" s="24">
        <f t="shared" si="98"/>
        <v>0.72727272727272729</v>
      </c>
      <c r="M1246" s="12">
        <f t="shared" si="99"/>
        <v>33</v>
      </c>
    </row>
    <row r="1247" spans="1:13">
      <c r="A1247" s="12">
        <v>504</v>
      </c>
      <c r="B1247" s="12">
        <v>2</v>
      </c>
      <c r="C1247" s="19" t="s">
        <v>10</v>
      </c>
      <c r="D1247" s="12">
        <v>16</v>
      </c>
      <c r="E1247" s="12">
        <v>27</v>
      </c>
      <c r="F1247" s="12">
        <v>2</v>
      </c>
      <c r="G1247" s="12">
        <v>19</v>
      </c>
      <c r="H1247" s="25" t="s">
        <v>6</v>
      </c>
      <c r="I1247" s="12">
        <f t="shared" si="95"/>
        <v>22</v>
      </c>
      <c r="J1247" s="12">
        <f t="shared" si="96"/>
        <v>54</v>
      </c>
      <c r="K1247" s="24">
        <f t="shared" si="97"/>
        <v>0.59259259259259256</v>
      </c>
      <c r="L1247" s="24">
        <f t="shared" si="98"/>
        <v>0.6875</v>
      </c>
      <c r="M1247" s="12">
        <f t="shared" si="99"/>
        <v>32</v>
      </c>
    </row>
    <row r="1248" spans="1:13">
      <c r="A1248" s="12">
        <v>505</v>
      </c>
      <c r="B1248" s="12">
        <v>5</v>
      </c>
      <c r="C1248" s="19" t="s">
        <v>11</v>
      </c>
      <c r="D1248" s="12">
        <v>25</v>
      </c>
      <c r="E1248" s="12">
        <v>40</v>
      </c>
      <c r="F1248" s="12">
        <v>2</v>
      </c>
      <c r="G1248" s="12">
        <v>56</v>
      </c>
      <c r="H1248" s="25" t="s">
        <v>6</v>
      </c>
      <c r="I1248" s="12">
        <f t="shared" si="95"/>
        <v>30</v>
      </c>
      <c r="J1248" s="12">
        <f t="shared" si="96"/>
        <v>80</v>
      </c>
      <c r="K1248" s="24">
        <f t="shared" si="97"/>
        <v>0.625</v>
      </c>
      <c r="L1248" s="24">
        <f t="shared" si="98"/>
        <v>0.6</v>
      </c>
      <c r="M1248" s="12">
        <f t="shared" si="99"/>
        <v>50</v>
      </c>
    </row>
    <row r="1249" spans="1:13">
      <c r="A1249" s="12">
        <v>505</v>
      </c>
      <c r="B1249" s="12">
        <v>5</v>
      </c>
      <c r="C1249" s="19" t="s">
        <v>26</v>
      </c>
      <c r="D1249" s="12">
        <v>15</v>
      </c>
      <c r="E1249" s="12">
        <v>25</v>
      </c>
      <c r="F1249" s="12">
        <v>3</v>
      </c>
      <c r="G1249" s="12">
        <v>59</v>
      </c>
      <c r="H1249" s="25" t="s">
        <v>6</v>
      </c>
      <c r="I1249" s="12">
        <f t="shared" si="95"/>
        <v>30</v>
      </c>
      <c r="J1249" s="12">
        <f t="shared" si="96"/>
        <v>75</v>
      </c>
      <c r="K1249" s="24">
        <f t="shared" si="97"/>
        <v>0.6</v>
      </c>
      <c r="L1249" s="24">
        <f t="shared" si="98"/>
        <v>0.66666666666666663</v>
      </c>
      <c r="M1249" s="12">
        <f t="shared" si="99"/>
        <v>45</v>
      </c>
    </row>
    <row r="1250" spans="1:13">
      <c r="A1250" s="12">
        <v>506</v>
      </c>
      <c r="B1250" s="12">
        <v>18</v>
      </c>
      <c r="C1250" s="19" t="s">
        <v>17</v>
      </c>
      <c r="D1250" s="12">
        <v>21</v>
      </c>
      <c r="E1250" s="12">
        <v>35</v>
      </c>
      <c r="F1250" s="12">
        <v>2</v>
      </c>
      <c r="G1250" s="12">
        <v>5</v>
      </c>
      <c r="H1250" s="25" t="s">
        <v>8</v>
      </c>
      <c r="I1250" s="12">
        <f t="shared" si="95"/>
        <v>28</v>
      </c>
      <c r="J1250" s="12">
        <f t="shared" si="96"/>
        <v>70</v>
      </c>
      <c r="K1250" s="24">
        <f t="shared" si="97"/>
        <v>0.6</v>
      </c>
      <c r="L1250" s="24">
        <f t="shared" si="98"/>
        <v>0.66666666666666663</v>
      </c>
      <c r="M1250" s="12">
        <f t="shared" si="99"/>
        <v>42</v>
      </c>
    </row>
    <row r="1251" spans="1:13">
      <c r="A1251" s="12">
        <v>507</v>
      </c>
      <c r="B1251" s="12">
        <v>18</v>
      </c>
      <c r="C1251" s="19" t="s">
        <v>20</v>
      </c>
      <c r="D1251" s="12">
        <v>20</v>
      </c>
      <c r="E1251" s="12">
        <v>34</v>
      </c>
      <c r="F1251" s="12">
        <v>3</v>
      </c>
      <c r="G1251" s="12">
        <v>53</v>
      </c>
      <c r="H1251" s="25" t="s">
        <v>6</v>
      </c>
      <c r="I1251" s="12">
        <f t="shared" si="95"/>
        <v>42</v>
      </c>
      <c r="J1251" s="12">
        <f t="shared" si="96"/>
        <v>102</v>
      </c>
      <c r="K1251" s="24">
        <f t="shared" si="97"/>
        <v>0.58823529411764708</v>
      </c>
      <c r="L1251" s="24">
        <f t="shared" si="98"/>
        <v>0.7</v>
      </c>
      <c r="M1251" s="12">
        <f t="shared" si="99"/>
        <v>60</v>
      </c>
    </row>
    <row r="1252" spans="1:13">
      <c r="A1252" s="12">
        <v>507</v>
      </c>
      <c r="B1252" s="12">
        <v>18</v>
      </c>
      <c r="C1252" s="19" t="s">
        <v>12</v>
      </c>
      <c r="D1252" s="12">
        <v>22</v>
      </c>
      <c r="E1252" s="12">
        <v>36</v>
      </c>
      <c r="F1252" s="12">
        <v>3</v>
      </c>
      <c r="G1252" s="12">
        <v>16</v>
      </c>
      <c r="H1252" s="25" t="s">
        <v>8</v>
      </c>
      <c r="I1252" s="12">
        <f t="shared" si="95"/>
        <v>42</v>
      </c>
      <c r="J1252" s="12">
        <f t="shared" si="96"/>
        <v>108</v>
      </c>
      <c r="K1252" s="24">
        <f t="shared" si="97"/>
        <v>0.61111111111111116</v>
      </c>
      <c r="L1252" s="24">
        <f t="shared" si="98"/>
        <v>0.63636363636363635</v>
      </c>
      <c r="M1252" s="12">
        <f t="shared" si="99"/>
        <v>66</v>
      </c>
    </row>
    <row r="1253" spans="1:13">
      <c r="A1253" s="12">
        <v>508</v>
      </c>
      <c r="B1253" s="12">
        <v>6</v>
      </c>
      <c r="C1253" s="19" t="s">
        <v>18</v>
      </c>
      <c r="D1253" s="12">
        <v>19</v>
      </c>
      <c r="E1253" s="12">
        <v>32</v>
      </c>
      <c r="F1253" s="12">
        <v>1</v>
      </c>
      <c r="G1253" s="12">
        <v>34</v>
      </c>
      <c r="H1253" s="25" t="s">
        <v>8</v>
      </c>
      <c r="I1253" s="12">
        <f t="shared" si="95"/>
        <v>13</v>
      </c>
      <c r="J1253" s="12">
        <f t="shared" si="96"/>
        <v>32</v>
      </c>
      <c r="K1253" s="24">
        <f t="shared" si="97"/>
        <v>0.59375</v>
      </c>
      <c r="L1253" s="24">
        <f t="shared" si="98"/>
        <v>0.68421052631578949</v>
      </c>
      <c r="M1253" s="12">
        <f t="shared" si="99"/>
        <v>19</v>
      </c>
    </row>
    <row r="1254" spans="1:13">
      <c r="A1254" s="12">
        <v>509</v>
      </c>
      <c r="B1254" s="12">
        <v>5</v>
      </c>
      <c r="C1254" s="19" t="s">
        <v>11</v>
      </c>
      <c r="D1254" s="12">
        <v>25</v>
      </c>
      <c r="E1254" s="12">
        <v>40</v>
      </c>
      <c r="F1254" s="12">
        <v>2</v>
      </c>
      <c r="G1254" s="12">
        <v>47</v>
      </c>
      <c r="H1254" s="25" t="s">
        <v>6</v>
      </c>
      <c r="I1254" s="12">
        <f t="shared" si="95"/>
        <v>30</v>
      </c>
      <c r="J1254" s="12">
        <f t="shared" si="96"/>
        <v>80</v>
      </c>
      <c r="K1254" s="24">
        <f t="shared" si="97"/>
        <v>0.625</v>
      </c>
      <c r="L1254" s="24">
        <f t="shared" si="98"/>
        <v>0.6</v>
      </c>
      <c r="M1254" s="12">
        <f t="shared" si="99"/>
        <v>50</v>
      </c>
    </row>
    <row r="1255" spans="1:13">
      <c r="A1255" s="12">
        <v>510</v>
      </c>
      <c r="B1255" s="12">
        <v>6</v>
      </c>
      <c r="C1255" s="19" t="s">
        <v>12</v>
      </c>
      <c r="D1255" s="12">
        <v>22</v>
      </c>
      <c r="E1255" s="12">
        <v>36</v>
      </c>
      <c r="F1255" s="12">
        <v>1</v>
      </c>
      <c r="G1255" s="12">
        <v>48</v>
      </c>
      <c r="H1255" s="25" t="s">
        <v>6</v>
      </c>
      <c r="I1255" s="12">
        <f t="shared" si="95"/>
        <v>14</v>
      </c>
      <c r="J1255" s="12">
        <f t="shared" si="96"/>
        <v>36</v>
      </c>
      <c r="K1255" s="24">
        <f t="shared" si="97"/>
        <v>0.61111111111111116</v>
      </c>
      <c r="L1255" s="24">
        <f t="shared" si="98"/>
        <v>0.63636363636363635</v>
      </c>
      <c r="M1255" s="12">
        <f t="shared" si="99"/>
        <v>22</v>
      </c>
    </row>
    <row r="1256" spans="1:13">
      <c r="A1256" s="12">
        <v>511</v>
      </c>
      <c r="B1256" s="12">
        <v>2</v>
      </c>
      <c r="C1256" s="19" t="s">
        <v>22</v>
      </c>
      <c r="D1256" s="12">
        <v>14</v>
      </c>
      <c r="E1256" s="12">
        <v>23</v>
      </c>
      <c r="F1256" s="12">
        <v>3</v>
      </c>
      <c r="G1256" s="12">
        <v>14</v>
      </c>
      <c r="H1256" s="25" t="s">
        <v>6</v>
      </c>
      <c r="I1256" s="12">
        <f t="shared" si="95"/>
        <v>27</v>
      </c>
      <c r="J1256" s="12">
        <f t="shared" si="96"/>
        <v>69</v>
      </c>
      <c r="K1256" s="24">
        <f t="shared" si="97"/>
        <v>0.60869565217391308</v>
      </c>
      <c r="L1256" s="24">
        <f t="shared" si="98"/>
        <v>0.6428571428571429</v>
      </c>
      <c r="M1256" s="12">
        <f t="shared" si="99"/>
        <v>42</v>
      </c>
    </row>
    <row r="1257" spans="1:13">
      <c r="A1257" s="12">
        <v>511</v>
      </c>
      <c r="B1257" s="12">
        <v>2</v>
      </c>
      <c r="C1257" s="19" t="s">
        <v>20</v>
      </c>
      <c r="D1257" s="12">
        <v>20</v>
      </c>
      <c r="E1257" s="12">
        <v>34</v>
      </c>
      <c r="F1257" s="12">
        <v>2</v>
      </c>
      <c r="G1257" s="12">
        <v>24</v>
      </c>
      <c r="H1257" s="25" t="s">
        <v>6</v>
      </c>
      <c r="I1257" s="12">
        <f t="shared" si="95"/>
        <v>28</v>
      </c>
      <c r="J1257" s="12">
        <f t="shared" si="96"/>
        <v>68</v>
      </c>
      <c r="K1257" s="24">
        <f t="shared" si="97"/>
        <v>0.58823529411764708</v>
      </c>
      <c r="L1257" s="24">
        <f t="shared" si="98"/>
        <v>0.7</v>
      </c>
      <c r="M1257" s="12">
        <f t="shared" si="99"/>
        <v>40</v>
      </c>
    </row>
    <row r="1258" spans="1:13">
      <c r="A1258" s="12">
        <v>512</v>
      </c>
      <c r="B1258" s="12">
        <v>2</v>
      </c>
      <c r="C1258" s="19" t="s">
        <v>21</v>
      </c>
      <c r="D1258" s="12">
        <v>12</v>
      </c>
      <c r="E1258" s="12">
        <v>20</v>
      </c>
      <c r="F1258" s="12">
        <v>1</v>
      </c>
      <c r="G1258" s="12">
        <v>6</v>
      </c>
      <c r="H1258" s="25" t="s">
        <v>8</v>
      </c>
      <c r="I1258" s="12">
        <f t="shared" si="95"/>
        <v>8</v>
      </c>
      <c r="J1258" s="12">
        <f t="shared" si="96"/>
        <v>20</v>
      </c>
      <c r="K1258" s="24">
        <f t="shared" si="97"/>
        <v>0.6</v>
      </c>
      <c r="L1258" s="24">
        <f t="shared" si="98"/>
        <v>0.66666666666666663</v>
      </c>
      <c r="M1258" s="12">
        <f t="shared" si="99"/>
        <v>12</v>
      </c>
    </row>
    <row r="1259" spans="1:13">
      <c r="A1259" s="12">
        <v>512</v>
      </c>
      <c r="B1259" s="12">
        <v>2</v>
      </c>
      <c r="C1259" s="19" t="s">
        <v>12</v>
      </c>
      <c r="D1259" s="12">
        <v>22</v>
      </c>
      <c r="E1259" s="12">
        <v>36</v>
      </c>
      <c r="F1259" s="12">
        <v>3</v>
      </c>
      <c r="G1259" s="12">
        <v>53</v>
      </c>
      <c r="H1259" s="25" t="s">
        <v>8</v>
      </c>
      <c r="I1259" s="12">
        <f t="shared" si="95"/>
        <v>42</v>
      </c>
      <c r="J1259" s="12">
        <f t="shared" si="96"/>
        <v>108</v>
      </c>
      <c r="K1259" s="24">
        <f t="shared" si="97"/>
        <v>0.61111111111111116</v>
      </c>
      <c r="L1259" s="24">
        <f t="shared" si="98"/>
        <v>0.63636363636363635</v>
      </c>
      <c r="M1259" s="12">
        <f t="shared" si="99"/>
        <v>66</v>
      </c>
    </row>
    <row r="1260" spans="1:13">
      <c r="A1260" s="12">
        <v>513</v>
      </c>
      <c r="B1260" s="12">
        <v>8</v>
      </c>
      <c r="C1260" s="19" t="s">
        <v>24</v>
      </c>
      <c r="D1260" s="12">
        <v>10</v>
      </c>
      <c r="E1260" s="12">
        <v>18</v>
      </c>
      <c r="F1260" s="12">
        <v>3</v>
      </c>
      <c r="G1260" s="12">
        <v>56</v>
      </c>
      <c r="H1260" s="25" t="s">
        <v>8</v>
      </c>
      <c r="I1260" s="12">
        <f t="shared" si="95"/>
        <v>24</v>
      </c>
      <c r="J1260" s="12">
        <f t="shared" si="96"/>
        <v>54</v>
      </c>
      <c r="K1260" s="24">
        <f t="shared" si="97"/>
        <v>0.55555555555555558</v>
      </c>
      <c r="L1260" s="24">
        <f t="shared" si="98"/>
        <v>0.8</v>
      </c>
      <c r="M1260" s="12">
        <f t="shared" si="99"/>
        <v>30</v>
      </c>
    </row>
    <row r="1261" spans="1:13">
      <c r="A1261" s="12">
        <v>514</v>
      </c>
      <c r="B1261" s="12">
        <v>18</v>
      </c>
      <c r="C1261" s="19" t="s">
        <v>25</v>
      </c>
      <c r="D1261" s="12">
        <v>15</v>
      </c>
      <c r="E1261" s="12">
        <v>26</v>
      </c>
      <c r="F1261" s="12">
        <v>2</v>
      </c>
      <c r="G1261" s="12">
        <v>21</v>
      </c>
      <c r="H1261" s="25" t="s">
        <v>6</v>
      </c>
      <c r="I1261" s="12">
        <f t="shared" si="95"/>
        <v>22</v>
      </c>
      <c r="J1261" s="12">
        <f t="shared" si="96"/>
        <v>52</v>
      </c>
      <c r="K1261" s="24">
        <f t="shared" si="97"/>
        <v>0.57692307692307687</v>
      </c>
      <c r="L1261" s="24">
        <f t="shared" si="98"/>
        <v>0.73333333333333328</v>
      </c>
      <c r="M1261" s="12">
        <f t="shared" si="99"/>
        <v>30</v>
      </c>
    </row>
    <row r="1262" spans="1:13">
      <c r="A1262" s="12">
        <v>514</v>
      </c>
      <c r="B1262" s="12">
        <v>18</v>
      </c>
      <c r="C1262" s="19" t="s">
        <v>16</v>
      </c>
      <c r="D1262" s="12">
        <v>11</v>
      </c>
      <c r="E1262" s="12">
        <v>19</v>
      </c>
      <c r="F1262" s="12">
        <v>2</v>
      </c>
      <c r="G1262" s="12">
        <v>56</v>
      </c>
      <c r="H1262" s="25" t="s">
        <v>8</v>
      </c>
      <c r="I1262" s="12">
        <f t="shared" si="95"/>
        <v>16</v>
      </c>
      <c r="J1262" s="12">
        <f t="shared" si="96"/>
        <v>38</v>
      </c>
      <c r="K1262" s="24">
        <f t="shared" si="97"/>
        <v>0.57894736842105265</v>
      </c>
      <c r="L1262" s="24">
        <f t="shared" si="98"/>
        <v>0.72727272727272729</v>
      </c>
      <c r="M1262" s="12">
        <f t="shared" si="99"/>
        <v>22</v>
      </c>
    </row>
    <row r="1263" spans="1:13">
      <c r="A1263" s="12">
        <v>514</v>
      </c>
      <c r="B1263" s="12">
        <v>18</v>
      </c>
      <c r="C1263" s="19" t="s">
        <v>21</v>
      </c>
      <c r="D1263" s="12">
        <v>12</v>
      </c>
      <c r="E1263" s="12">
        <v>20</v>
      </c>
      <c r="F1263" s="12">
        <v>1</v>
      </c>
      <c r="G1263" s="12">
        <v>25</v>
      </c>
      <c r="H1263" s="25" t="s">
        <v>8</v>
      </c>
      <c r="I1263" s="12">
        <f t="shared" si="95"/>
        <v>8</v>
      </c>
      <c r="J1263" s="12">
        <f t="shared" si="96"/>
        <v>20</v>
      </c>
      <c r="K1263" s="24">
        <f t="shared" si="97"/>
        <v>0.6</v>
      </c>
      <c r="L1263" s="24">
        <f t="shared" si="98"/>
        <v>0.66666666666666663</v>
      </c>
      <c r="M1263" s="12">
        <f t="shared" si="99"/>
        <v>12</v>
      </c>
    </row>
    <row r="1264" spans="1:13">
      <c r="A1264" s="12">
        <v>514</v>
      </c>
      <c r="B1264" s="12">
        <v>18</v>
      </c>
      <c r="C1264" s="19" t="s">
        <v>18</v>
      </c>
      <c r="D1264" s="12">
        <v>19</v>
      </c>
      <c r="E1264" s="12">
        <v>32</v>
      </c>
      <c r="F1264" s="12">
        <v>2</v>
      </c>
      <c r="G1264" s="12">
        <v>10</v>
      </c>
      <c r="H1264" s="25" t="s">
        <v>6</v>
      </c>
      <c r="I1264" s="12">
        <f t="shared" si="95"/>
        <v>26</v>
      </c>
      <c r="J1264" s="12">
        <f t="shared" si="96"/>
        <v>64</v>
      </c>
      <c r="K1264" s="24">
        <f t="shared" si="97"/>
        <v>0.59375</v>
      </c>
      <c r="L1264" s="24">
        <f t="shared" si="98"/>
        <v>0.68421052631578949</v>
      </c>
      <c r="M1264" s="12">
        <f t="shared" si="99"/>
        <v>38</v>
      </c>
    </row>
    <row r="1265" spans="1:13">
      <c r="A1265" s="12">
        <v>515</v>
      </c>
      <c r="B1265" s="12">
        <v>19</v>
      </c>
      <c r="C1265" s="19" t="s">
        <v>24</v>
      </c>
      <c r="D1265" s="12">
        <v>10</v>
      </c>
      <c r="E1265" s="12">
        <v>18</v>
      </c>
      <c r="F1265" s="12">
        <v>1</v>
      </c>
      <c r="G1265" s="12">
        <v>13</v>
      </c>
      <c r="H1265" s="25" t="s">
        <v>8</v>
      </c>
      <c r="I1265" s="12">
        <f t="shared" si="95"/>
        <v>8</v>
      </c>
      <c r="J1265" s="12">
        <f t="shared" si="96"/>
        <v>18</v>
      </c>
      <c r="K1265" s="24">
        <f t="shared" si="97"/>
        <v>0.55555555555555558</v>
      </c>
      <c r="L1265" s="24">
        <f t="shared" si="98"/>
        <v>0.8</v>
      </c>
      <c r="M1265" s="12">
        <f t="shared" si="99"/>
        <v>10</v>
      </c>
    </row>
    <row r="1266" spans="1:13">
      <c r="A1266" s="12">
        <v>516</v>
      </c>
      <c r="B1266" s="12">
        <v>7</v>
      </c>
      <c r="C1266" s="19" t="s">
        <v>16</v>
      </c>
      <c r="D1266" s="12">
        <v>11</v>
      </c>
      <c r="E1266" s="12">
        <v>19</v>
      </c>
      <c r="F1266" s="12">
        <v>3</v>
      </c>
      <c r="G1266" s="12">
        <v>43</v>
      </c>
      <c r="H1266" s="25" t="s">
        <v>6</v>
      </c>
      <c r="I1266" s="12">
        <f t="shared" si="95"/>
        <v>24</v>
      </c>
      <c r="J1266" s="12">
        <f t="shared" si="96"/>
        <v>57</v>
      </c>
      <c r="K1266" s="24">
        <f t="shared" si="97"/>
        <v>0.57894736842105265</v>
      </c>
      <c r="L1266" s="24">
        <f t="shared" si="98"/>
        <v>0.72727272727272729</v>
      </c>
      <c r="M1266" s="12">
        <f t="shared" si="99"/>
        <v>33</v>
      </c>
    </row>
    <row r="1267" spans="1:13">
      <c r="A1267" s="12">
        <v>516</v>
      </c>
      <c r="B1267" s="12">
        <v>7</v>
      </c>
      <c r="C1267" s="19" t="s">
        <v>22</v>
      </c>
      <c r="D1267" s="12">
        <v>14</v>
      </c>
      <c r="E1267" s="12">
        <v>23</v>
      </c>
      <c r="F1267" s="12">
        <v>3</v>
      </c>
      <c r="G1267" s="12">
        <v>40</v>
      </c>
      <c r="H1267" s="25" t="s">
        <v>6</v>
      </c>
      <c r="I1267" s="12">
        <f t="shared" si="95"/>
        <v>27</v>
      </c>
      <c r="J1267" s="12">
        <f t="shared" si="96"/>
        <v>69</v>
      </c>
      <c r="K1267" s="24">
        <f t="shared" si="97"/>
        <v>0.60869565217391308</v>
      </c>
      <c r="L1267" s="24">
        <f t="shared" si="98"/>
        <v>0.6428571428571429</v>
      </c>
      <c r="M1267" s="12">
        <f t="shared" si="99"/>
        <v>42</v>
      </c>
    </row>
    <row r="1268" spans="1:13">
      <c r="A1268" s="12">
        <v>516</v>
      </c>
      <c r="B1268" s="12">
        <v>7</v>
      </c>
      <c r="C1268" s="19" t="s">
        <v>21</v>
      </c>
      <c r="D1268" s="12">
        <v>12</v>
      </c>
      <c r="E1268" s="12">
        <v>20</v>
      </c>
      <c r="F1268" s="12">
        <v>1</v>
      </c>
      <c r="G1268" s="12">
        <v>14</v>
      </c>
      <c r="H1268" s="25" t="s">
        <v>6</v>
      </c>
      <c r="I1268" s="12">
        <f t="shared" si="95"/>
        <v>8</v>
      </c>
      <c r="J1268" s="12">
        <f t="shared" si="96"/>
        <v>20</v>
      </c>
      <c r="K1268" s="24">
        <f t="shared" si="97"/>
        <v>0.6</v>
      </c>
      <c r="L1268" s="24">
        <f t="shared" si="98"/>
        <v>0.66666666666666663</v>
      </c>
      <c r="M1268" s="12">
        <f t="shared" si="99"/>
        <v>12</v>
      </c>
    </row>
    <row r="1269" spans="1:13">
      <c r="A1269" s="12">
        <v>517</v>
      </c>
      <c r="B1269" s="12">
        <v>4</v>
      </c>
      <c r="C1269" s="19" t="s">
        <v>5</v>
      </c>
      <c r="D1269" s="12">
        <v>14</v>
      </c>
      <c r="E1269" s="12">
        <v>24</v>
      </c>
      <c r="F1269" s="12">
        <v>1</v>
      </c>
      <c r="G1269" s="12">
        <v>6</v>
      </c>
      <c r="H1269" s="25" t="s">
        <v>6</v>
      </c>
      <c r="I1269" s="12">
        <f t="shared" si="95"/>
        <v>10</v>
      </c>
      <c r="J1269" s="12">
        <f t="shared" si="96"/>
        <v>24</v>
      </c>
      <c r="K1269" s="24">
        <f t="shared" si="97"/>
        <v>0.58333333333333337</v>
      </c>
      <c r="L1269" s="24">
        <f t="shared" si="98"/>
        <v>0.7142857142857143</v>
      </c>
      <c r="M1269" s="12">
        <f t="shared" si="99"/>
        <v>14</v>
      </c>
    </row>
    <row r="1270" spans="1:13">
      <c r="A1270" s="12">
        <v>517</v>
      </c>
      <c r="B1270" s="12">
        <v>4</v>
      </c>
      <c r="C1270" s="19" t="s">
        <v>16</v>
      </c>
      <c r="D1270" s="12">
        <v>11</v>
      </c>
      <c r="E1270" s="12">
        <v>19</v>
      </c>
      <c r="F1270" s="12">
        <v>3</v>
      </c>
      <c r="G1270" s="12">
        <v>44</v>
      </c>
      <c r="H1270" s="25" t="s">
        <v>6</v>
      </c>
      <c r="I1270" s="12">
        <f t="shared" si="95"/>
        <v>24</v>
      </c>
      <c r="J1270" s="12">
        <f t="shared" si="96"/>
        <v>57</v>
      </c>
      <c r="K1270" s="24">
        <f t="shared" si="97"/>
        <v>0.57894736842105265</v>
      </c>
      <c r="L1270" s="24">
        <f t="shared" si="98"/>
        <v>0.72727272727272729</v>
      </c>
      <c r="M1270" s="12">
        <f t="shared" si="99"/>
        <v>33</v>
      </c>
    </row>
    <row r="1271" spans="1:13">
      <c r="A1271" s="12">
        <v>517</v>
      </c>
      <c r="B1271" s="12">
        <v>4</v>
      </c>
      <c r="C1271" s="19" t="s">
        <v>19</v>
      </c>
      <c r="D1271" s="12">
        <v>13</v>
      </c>
      <c r="E1271" s="12">
        <v>22</v>
      </c>
      <c r="F1271" s="12">
        <v>1</v>
      </c>
      <c r="G1271" s="12">
        <v>15</v>
      </c>
      <c r="H1271" s="25" t="s">
        <v>8</v>
      </c>
      <c r="I1271" s="12">
        <f t="shared" si="95"/>
        <v>9</v>
      </c>
      <c r="J1271" s="12">
        <f t="shared" si="96"/>
        <v>22</v>
      </c>
      <c r="K1271" s="24">
        <f t="shared" si="97"/>
        <v>0.59090909090909094</v>
      </c>
      <c r="L1271" s="24">
        <f t="shared" si="98"/>
        <v>0.69230769230769229</v>
      </c>
      <c r="M1271" s="12">
        <f t="shared" si="99"/>
        <v>13</v>
      </c>
    </row>
    <row r="1272" spans="1:13">
      <c r="A1272" s="12">
        <v>518</v>
      </c>
      <c r="B1272" s="12">
        <v>5</v>
      </c>
      <c r="C1272" s="19" t="s">
        <v>14</v>
      </c>
      <c r="D1272" s="12">
        <v>20</v>
      </c>
      <c r="E1272" s="12">
        <v>33</v>
      </c>
      <c r="F1272" s="12">
        <v>1</v>
      </c>
      <c r="G1272" s="12">
        <v>48</v>
      </c>
      <c r="H1272" s="25" t="s">
        <v>6</v>
      </c>
      <c r="I1272" s="12">
        <f t="shared" si="95"/>
        <v>13</v>
      </c>
      <c r="J1272" s="12">
        <f t="shared" si="96"/>
        <v>33</v>
      </c>
      <c r="K1272" s="24">
        <f t="shared" si="97"/>
        <v>0.60606060606060608</v>
      </c>
      <c r="L1272" s="24">
        <f t="shared" si="98"/>
        <v>0.65</v>
      </c>
      <c r="M1272" s="12">
        <f t="shared" si="99"/>
        <v>20</v>
      </c>
    </row>
    <row r="1273" spans="1:13">
      <c r="A1273" s="12">
        <v>518</v>
      </c>
      <c r="B1273" s="12">
        <v>5</v>
      </c>
      <c r="C1273" s="19" t="s">
        <v>19</v>
      </c>
      <c r="D1273" s="12">
        <v>13</v>
      </c>
      <c r="E1273" s="12">
        <v>22</v>
      </c>
      <c r="F1273" s="12">
        <v>2</v>
      </c>
      <c r="G1273" s="12">
        <v>5</v>
      </c>
      <c r="H1273" s="25" t="s">
        <v>8</v>
      </c>
      <c r="I1273" s="12">
        <f t="shared" si="95"/>
        <v>18</v>
      </c>
      <c r="J1273" s="12">
        <f t="shared" si="96"/>
        <v>44</v>
      </c>
      <c r="K1273" s="24">
        <f t="shared" si="97"/>
        <v>0.59090909090909094</v>
      </c>
      <c r="L1273" s="24">
        <f t="shared" si="98"/>
        <v>0.69230769230769229</v>
      </c>
      <c r="M1273" s="12">
        <f t="shared" si="99"/>
        <v>26</v>
      </c>
    </row>
    <row r="1274" spans="1:13">
      <c r="A1274" s="12">
        <v>519</v>
      </c>
      <c r="B1274" s="12">
        <v>6</v>
      </c>
      <c r="C1274" s="19" t="s">
        <v>10</v>
      </c>
      <c r="D1274" s="12">
        <v>16</v>
      </c>
      <c r="E1274" s="12">
        <v>27</v>
      </c>
      <c r="F1274" s="12">
        <v>3</v>
      </c>
      <c r="G1274" s="12">
        <v>49</v>
      </c>
      <c r="H1274" s="25" t="s">
        <v>6</v>
      </c>
      <c r="I1274" s="12">
        <f t="shared" si="95"/>
        <v>33</v>
      </c>
      <c r="J1274" s="12">
        <f t="shared" si="96"/>
        <v>81</v>
      </c>
      <c r="K1274" s="24">
        <f t="shared" si="97"/>
        <v>0.59259259259259256</v>
      </c>
      <c r="L1274" s="24">
        <f t="shared" si="98"/>
        <v>0.6875</v>
      </c>
      <c r="M1274" s="12">
        <f t="shared" si="99"/>
        <v>48</v>
      </c>
    </row>
    <row r="1275" spans="1:13">
      <c r="A1275" s="12">
        <v>519</v>
      </c>
      <c r="B1275" s="12">
        <v>6</v>
      </c>
      <c r="C1275" s="19" t="s">
        <v>11</v>
      </c>
      <c r="D1275" s="12">
        <v>25</v>
      </c>
      <c r="E1275" s="12">
        <v>40</v>
      </c>
      <c r="F1275" s="12">
        <v>3</v>
      </c>
      <c r="G1275" s="12">
        <v>51</v>
      </c>
      <c r="H1275" s="25" t="s">
        <v>8</v>
      </c>
      <c r="I1275" s="12">
        <f t="shared" si="95"/>
        <v>45</v>
      </c>
      <c r="J1275" s="12">
        <f t="shared" si="96"/>
        <v>120</v>
      </c>
      <c r="K1275" s="24">
        <f t="shared" si="97"/>
        <v>0.625</v>
      </c>
      <c r="L1275" s="24">
        <f t="shared" si="98"/>
        <v>0.6</v>
      </c>
      <c r="M1275" s="12">
        <f t="shared" si="99"/>
        <v>75</v>
      </c>
    </row>
    <row r="1276" spans="1:13">
      <c r="A1276" s="12">
        <v>519</v>
      </c>
      <c r="B1276" s="12">
        <v>6</v>
      </c>
      <c r="C1276" s="19" t="s">
        <v>19</v>
      </c>
      <c r="D1276" s="12">
        <v>13</v>
      </c>
      <c r="E1276" s="12">
        <v>22</v>
      </c>
      <c r="F1276" s="12">
        <v>2</v>
      </c>
      <c r="G1276" s="12">
        <v>56</v>
      </c>
      <c r="H1276" s="25" t="s">
        <v>6</v>
      </c>
      <c r="I1276" s="12">
        <f t="shared" si="95"/>
        <v>18</v>
      </c>
      <c r="J1276" s="12">
        <f t="shared" si="96"/>
        <v>44</v>
      </c>
      <c r="K1276" s="24">
        <f t="shared" si="97"/>
        <v>0.59090909090909094</v>
      </c>
      <c r="L1276" s="24">
        <f t="shared" si="98"/>
        <v>0.69230769230769229</v>
      </c>
      <c r="M1276" s="12">
        <f t="shared" si="99"/>
        <v>26</v>
      </c>
    </row>
    <row r="1277" spans="1:13">
      <c r="A1277" s="12">
        <v>520</v>
      </c>
      <c r="B1277" s="12">
        <v>4</v>
      </c>
      <c r="C1277" s="19" t="s">
        <v>13</v>
      </c>
      <c r="D1277" s="12">
        <v>17</v>
      </c>
      <c r="E1277" s="12">
        <v>29</v>
      </c>
      <c r="F1277" s="12">
        <v>1</v>
      </c>
      <c r="G1277" s="12">
        <v>46</v>
      </c>
      <c r="H1277" s="25" t="s">
        <v>6</v>
      </c>
      <c r="I1277" s="12">
        <f t="shared" si="95"/>
        <v>12</v>
      </c>
      <c r="J1277" s="12">
        <f t="shared" si="96"/>
        <v>29</v>
      </c>
      <c r="K1277" s="24">
        <f t="shared" si="97"/>
        <v>0.58620689655172409</v>
      </c>
      <c r="L1277" s="24">
        <f t="shared" si="98"/>
        <v>0.70588235294117652</v>
      </c>
      <c r="M1277" s="12">
        <f t="shared" si="99"/>
        <v>17</v>
      </c>
    </row>
    <row r="1278" spans="1:13">
      <c r="A1278" s="12">
        <v>520</v>
      </c>
      <c r="B1278" s="12">
        <v>4</v>
      </c>
      <c r="C1278" s="19" t="s">
        <v>20</v>
      </c>
      <c r="D1278" s="12">
        <v>20</v>
      </c>
      <c r="E1278" s="12">
        <v>34</v>
      </c>
      <c r="F1278" s="12">
        <v>2</v>
      </c>
      <c r="G1278" s="12">
        <v>21</v>
      </c>
      <c r="H1278" s="25" t="s">
        <v>6</v>
      </c>
      <c r="I1278" s="12">
        <f t="shared" si="95"/>
        <v>28</v>
      </c>
      <c r="J1278" s="12">
        <f t="shared" si="96"/>
        <v>68</v>
      </c>
      <c r="K1278" s="24">
        <f t="shared" si="97"/>
        <v>0.58823529411764708</v>
      </c>
      <c r="L1278" s="24">
        <f t="shared" si="98"/>
        <v>0.7</v>
      </c>
      <c r="M1278" s="12">
        <f t="shared" si="99"/>
        <v>40</v>
      </c>
    </row>
    <row r="1279" spans="1:13">
      <c r="A1279" s="12">
        <v>520</v>
      </c>
      <c r="B1279" s="12">
        <v>4</v>
      </c>
      <c r="C1279" s="19" t="s">
        <v>9</v>
      </c>
      <c r="D1279" s="12">
        <v>19</v>
      </c>
      <c r="E1279" s="12">
        <v>31</v>
      </c>
      <c r="F1279" s="12">
        <v>3</v>
      </c>
      <c r="G1279" s="12">
        <v>22</v>
      </c>
      <c r="H1279" s="25" t="s">
        <v>8</v>
      </c>
      <c r="I1279" s="12">
        <f t="shared" si="95"/>
        <v>36</v>
      </c>
      <c r="J1279" s="12">
        <f t="shared" si="96"/>
        <v>93</v>
      </c>
      <c r="K1279" s="24">
        <f t="shared" si="97"/>
        <v>0.61290322580645162</v>
      </c>
      <c r="L1279" s="24">
        <f t="shared" si="98"/>
        <v>0.63157894736842102</v>
      </c>
      <c r="M1279" s="12">
        <f t="shared" si="99"/>
        <v>57</v>
      </c>
    </row>
    <row r="1280" spans="1:13">
      <c r="A1280" s="12">
        <v>520</v>
      </c>
      <c r="B1280" s="12">
        <v>4</v>
      </c>
      <c r="C1280" s="19" t="s">
        <v>7</v>
      </c>
      <c r="D1280" s="12">
        <v>18</v>
      </c>
      <c r="E1280" s="12">
        <v>30</v>
      </c>
      <c r="F1280" s="12">
        <v>3</v>
      </c>
      <c r="G1280" s="12">
        <v>32</v>
      </c>
      <c r="H1280" s="25" t="s">
        <v>6</v>
      </c>
      <c r="I1280" s="12">
        <f t="shared" si="95"/>
        <v>36</v>
      </c>
      <c r="J1280" s="12">
        <f t="shared" si="96"/>
        <v>90</v>
      </c>
      <c r="K1280" s="24">
        <f t="shared" si="97"/>
        <v>0.6</v>
      </c>
      <c r="L1280" s="24">
        <f t="shared" si="98"/>
        <v>0.66666666666666663</v>
      </c>
      <c r="M1280" s="12">
        <f t="shared" si="99"/>
        <v>54</v>
      </c>
    </row>
    <row r="1281" spans="1:13">
      <c r="A1281" s="12">
        <v>521</v>
      </c>
      <c r="B1281" s="12">
        <v>18</v>
      </c>
      <c r="C1281" s="19" t="s">
        <v>26</v>
      </c>
      <c r="D1281" s="12">
        <v>15</v>
      </c>
      <c r="E1281" s="12">
        <v>25</v>
      </c>
      <c r="F1281" s="12">
        <v>2</v>
      </c>
      <c r="G1281" s="12">
        <v>52</v>
      </c>
      <c r="H1281" s="25" t="s">
        <v>8</v>
      </c>
      <c r="I1281" s="12">
        <f t="shared" si="95"/>
        <v>20</v>
      </c>
      <c r="J1281" s="12">
        <f t="shared" si="96"/>
        <v>50</v>
      </c>
      <c r="K1281" s="24">
        <f t="shared" si="97"/>
        <v>0.6</v>
      </c>
      <c r="L1281" s="24">
        <f t="shared" si="98"/>
        <v>0.66666666666666663</v>
      </c>
      <c r="M1281" s="12">
        <f t="shared" si="99"/>
        <v>30</v>
      </c>
    </row>
    <row r="1282" spans="1:13">
      <c r="A1282" s="12">
        <v>521</v>
      </c>
      <c r="B1282" s="12">
        <v>18</v>
      </c>
      <c r="C1282" s="19" t="s">
        <v>13</v>
      </c>
      <c r="D1282" s="12">
        <v>17</v>
      </c>
      <c r="E1282" s="12">
        <v>29</v>
      </c>
      <c r="F1282" s="12">
        <v>2</v>
      </c>
      <c r="G1282" s="12">
        <v>18</v>
      </c>
      <c r="H1282" s="25" t="s">
        <v>6</v>
      </c>
      <c r="I1282" s="12">
        <f t="shared" si="95"/>
        <v>24</v>
      </c>
      <c r="J1282" s="12">
        <f t="shared" si="96"/>
        <v>58</v>
      </c>
      <c r="K1282" s="24">
        <f t="shared" si="97"/>
        <v>0.58620689655172409</v>
      </c>
      <c r="L1282" s="24">
        <f t="shared" si="98"/>
        <v>0.70588235294117652</v>
      </c>
      <c r="M1282" s="12">
        <f t="shared" si="99"/>
        <v>34</v>
      </c>
    </row>
    <row r="1283" spans="1:13">
      <c r="A1283" s="12">
        <v>521</v>
      </c>
      <c r="B1283" s="12">
        <v>18</v>
      </c>
      <c r="C1283" s="19" t="s">
        <v>20</v>
      </c>
      <c r="D1283" s="12">
        <v>20</v>
      </c>
      <c r="E1283" s="12">
        <v>34</v>
      </c>
      <c r="F1283" s="12">
        <v>3</v>
      </c>
      <c r="G1283" s="12">
        <v>21</v>
      </c>
      <c r="H1283" s="25" t="s">
        <v>8</v>
      </c>
      <c r="I1283" s="12">
        <f t="shared" ref="I1283:I1346" si="100">(E1283-D1283)*F1283</f>
        <v>42</v>
      </c>
      <c r="J1283" s="12">
        <f t="shared" ref="J1283:J1346" si="101">F1283*E1283</f>
        <v>102</v>
      </c>
      <c r="K1283" s="24">
        <f t="shared" ref="K1283:K1346" si="102">(J1283-I1283)/J1283</f>
        <v>0.58823529411764708</v>
      </c>
      <c r="L1283" s="24">
        <f t="shared" ref="L1283:L1346" si="103">I1283/((D1283*F1283))</f>
        <v>0.7</v>
      </c>
      <c r="M1283" s="12">
        <f t="shared" ref="M1283:M1346" si="104">D1283*F1283</f>
        <v>60</v>
      </c>
    </row>
    <row r="1284" spans="1:13">
      <c r="A1284" s="12">
        <v>522</v>
      </c>
      <c r="B1284" s="12">
        <v>2</v>
      </c>
      <c r="C1284" s="19" t="s">
        <v>15</v>
      </c>
      <c r="D1284" s="12">
        <v>16</v>
      </c>
      <c r="E1284" s="12">
        <v>28</v>
      </c>
      <c r="F1284" s="12">
        <v>3</v>
      </c>
      <c r="G1284" s="12">
        <v>47</v>
      </c>
      <c r="H1284" s="25" t="s">
        <v>8</v>
      </c>
      <c r="I1284" s="12">
        <f t="shared" si="100"/>
        <v>36</v>
      </c>
      <c r="J1284" s="12">
        <f t="shared" si="101"/>
        <v>84</v>
      </c>
      <c r="K1284" s="24">
        <f t="shared" si="102"/>
        <v>0.5714285714285714</v>
      </c>
      <c r="L1284" s="24">
        <f t="shared" si="103"/>
        <v>0.75</v>
      </c>
      <c r="M1284" s="12">
        <f t="shared" si="104"/>
        <v>48</v>
      </c>
    </row>
    <row r="1285" spans="1:13">
      <c r="A1285" s="12">
        <v>523</v>
      </c>
      <c r="B1285" s="12">
        <v>4</v>
      </c>
      <c r="C1285" s="19" t="s">
        <v>10</v>
      </c>
      <c r="D1285" s="12">
        <v>16</v>
      </c>
      <c r="E1285" s="12">
        <v>27</v>
      </c>
      <c r="F1285" s="12">
        <v>3</v>
      </c>
      <c r="G1285" s="12">
        <v>51</v>
      </c>
      <c r="H1285" s="25" t="s">
        <v>6</v>
      </c>
      <c r="I1285" s="12">
        <f t="shared" si="100"/>
        <v>33</v>
      </c>
      <c r="J1285" s="12">
        <f t="shared" si="101"/>
        <v>81</v>
      </c>
      <c r="K1285" s="24">
        <f t="shared" si="102"/>
        <v>0.59259259259259256</v>
      </c>
      <c r="L1285" s="24">
        <f t="shared" si="103"/>
        <v>0.6875</v>
      </c>
      <c r="M1285" s="12">
        <f t="shared" si="104"/>
        <v>48</v>
      </c>
    </row>
    <row r="1286" spans="1:13">
      <c r="A1286" s="12">
        <v>524</v>
      </c>
      <c r="B1286" s="12">
        <v>16</v>
      </c>
      <c r="C1286" s="19" t="s">
        <v>19</v>
      </c>
      <c r="D1286" s="12">
        <v>13</v>
      </c>
      <c r="E1286" s="12">
        <v>22</v>
      </c>
      <c r="F1286" s="12">
        <v>1</v>
      </c>
      <c r="G1286" s="12">
        <v>46</v>
      </c>
      <c r="H1286" s="25" t="s">
        <v>8</v>
      </c>
      <c r="I1286" s="12">
        <f t="shared" si="100"/>
        <v>9</v>
      </c>
      <c r="J1286" s="12">
        <f t="shared" si="101"/>
        <v>22</v>
      </c>
      <c r="K1286" s="24">
        <f t="shared" si="102"/>
        <v>0.59090909090909094</v>
      </c>
      <c r="L1286" s="24">
        <f t="shared" si="103"/>
        <v>0.69230769230769229</v>
      </c>
      <c r="M1286" s="12">
        <f t="shared" si="104"/>
        <v>13</v>
      </c>
    </row>
    <row r="1287" spans="1:13">
      <c r="A1287" s="12">
        <v>524</v>
      </c>
      <c r="B1287" s="12">
        <v>16</v>
      </c>
      <c r="C1287" s="19" t="s">
        <v>10</v>
      </c>
      <c r="D1287" s="12">
        <v>16</v>
      </c>
      <c r="E1287" s="12">
        <v>27</v>
      </c>
      <c r="F1287" s="12">
        <v>2</v>
      </c>
      <c r="G1287" s="12">
        <v>15</v>
      </c>
      <c r="H1287" s="25" t="s">
        <v>6</v>
      </c>
      <c r="I1287" s="12">
        <f t="shared" si="100"/>
        <v>22</v>
      </c>
      <c r="J1287" s="12">
        <f t="shared" si="101"/>
        <v>54</v>
      </c>
      <c r="K1287" s="24">
        <f t="shared" si="102"/>
        <v>0.59259259259259256</v>
      </c>
      <c r="L1287" s="24">
        <f t="shared" si="103"/>
        <v>0.6875</v>
      </c>
      <c r="M1287" s="12">
        <f t="shared" si="104"/>
        <v>32</v>
      </c>
    </row>
    <row r="1288" spans="1:13">
      <c r="A1288" s="12">
        <v>525</v>
      </c>
      <c r="B1288" s="12">
        <v>16</v>
      </c>
      <c r="C1288" s="19" t="s">
        <v>22</v>
      </c>
      <c r="D1288" s="12">
        <v>14</v>
      </c>
      <c r="E1288" s="12">
        <v>23</v>
      </c>
      <c r="F1288" s="12">
        <v>3</v>
      </c>
      <c r="G1288" s="12">
        <v>23</v>
      </c>
      <c r="H1288" s="25" t="s">
        <v>8</v>
      </c>
      <c r="I1288" s="12">
        <f t="shared" si="100"/>
        <v>27</v>
      </c>
      <c r="J1288" s="12">
        <f t="shared" si="101"/>
        <v>69</v>
      </c>
      <c r="K1288" s="24">
        <f t="shared" si="102"/>
        <v>0.60869565217391308</v>
      </c>
      <c r="L1288" s="24">
        <f t="shared" si="103"/>
        <v>0.6428571428571429</v>
      </c>
      <c r="M1288" s="12">
        <f t="shared" si="104"/>
        <v>42</v>
      </c>
    </row>
    <row r="1289" spans="1:13">
      <c r="A1289" s="12">
        <v>525</v>
      </c>
      <c r="B1289" s="12">
        <v>16</v>
      </c>
      <c r="C1289" s="19" t="s">
        <v>17</v>
      </c>
      <c r="D1289" s="12">
        <v>21</v>
      </c>
      <c r="E1289" s="12">
        <v>35</v>
      </c>
      <c r="F1289" s="12">
        <v>1</v>
      </c>
      <c r="G1289" s="12">
        <v>14</v>
      </c>
      <c r="H1289" s="25" t="s">
        <v>6</v>
      </c>
      <c r="I1289" s="12">
        <f t="shared" si="100"/>
        <v>14</v>
      </c>
      <c r="J1289" s="12">
        <f t="shared" si="101"/>
        <v>35</v>
      </c>
      <c r="K1289" s="24">
        <f t="shared" si="102"/>
        <v>0.6</v>
      </c>
      <c r="L1289" s="24">
        <f t="shared" si="103"/>
        <v>0.66666666666666663</v>
      </c>
      <c r="M1289" s="12">
        <f t="shared" si="104"/>
        <v>21</v>
      </c>
    </row>
    <row r="1290" spans="1:13">
      <c r="A1290" s="12">
        <v>525</v>
      </c>
      <c r="B1290" s="12">
        <v>16</v>
      </c>
      <c r="C1290" s="19" t="s">
        <v>9</v>
      </c>
      <c r="D1290" s="12">
        <v>19</v>
      </c>
      <c r="E1290" s="12">
        <v>31</v>
      </c>
      <c r="F1290" s="12">
        <v>3</v>
      </c>
      <c r="G1290" s="12">
        <v>40</v>
      </c>
      <c r="H1290" s="25" t="s">
        <v>8</v>
      </c>
      <c r="I1290" s="12">
        <f t="shared" si="100"/>
        <v>36</v>
      </c>
      <c r="J1290" s="12">
        <f t="shared" si="101"/>
        <v>93</v>
      </c>
      <c r="K1290" s="24">
        <f t="shared" si="102"/>
        <v>0.61290322580645162</v>
      </c>
      <c r="L1290" s="24">
        <f t="shared" si="103"/>
        <v>0.63157894736842102</v>
      </c>
      <c r="M1290" s="12">
        <f t="shared" si="104"/>
        <v>57</v>
      </c>
    </row>
    <row r="1291" spans="1:13">
      <c r="A1291" s="12">
        <v>526</v>
      </c>
      <c r="B1291" s="12">
        <v>4</v>
      </c>
      <c r="C1291" s="19" t="s">
        <v>14</v>
      </c>
      <c r="D1291" s="12">
        <v>20</v>
      </c>
      <c r="E1291" s="12">
        <v>33</v>
      </c>
      <c r="F1291" s="12">
        <v>1</v>
      </c>
      <c r="G1291" s="12">
        <v>22</v>
      </c>
      <c r="H1291" s="25" t="s">
        <v>6</v>
      </c>
      <c r="I1291" s="12">
        <f t="shared" si="100"/>
        <v>13</v>
      </c>
      <c r="J1291" s="12">
        <f t="shared" si="101"/>
        <v>33</v>
      </c>
      <c r="K1291" s="24">
        <f t="shared" si="102"/>
        <v>0.60606060606060608</v>
      </c>
      <c r="L1291" s="24">
        <f t="shared" si="103"/>
        <v>0.65</v>
      </c>
      <c r="M1291" s="12">
        <f t="shared" si="104"/>
        <v>20</v>
      </c>
    </row>
    <row r="1292" spans="1:13">
      <c r="A1292" s="12">
        <v>527</v>
      </c>
      <c r="B1292" s="12">
        <v>19</v>
      </c>
      <c r="C1292" s="19" t="s">
        <v>10</v>
      </c>
      <c r="D1292" s="12">
        <v>16</v>
      </c>
      <c r="E1292" s="12">
        <v>27</v>
      </c>
      <c r="F1292" s="12">
        <v>2</v>
      </c>
      <c r="G1292" s="12">
        <v>31</v>
      </c>
      <c r="H1292" s="25" t="s">
        <v>6</v>
      </c>
      <c r="I1292" s="12">
        <f t="shared" si="100"/>
        <v>22</v>
      </c>
      <c r="J1292" s="12">
        <f t="shared" si="101"/>
        <v>54</v>
      </c>
      <c r="K1292" s="24">
        <f t="shared" si="102"/>
        <v>0.59259259259259256</v>
      </c>
      <c r="L1292" s="24">
        <f t="shared" si="103"/>
        <v>0.6875</v>
      </c>
      <c r="M1292" s="12">
        <f t="shared" si="104"/>
        <v>32</v>
      </c>
    </row>
    <row r="1293" spans="1:13">
      <c r="A1293" s="12">
        <v>528</v>
      </c>
      <c r="B1293" s="12">
        <v>14</v>
      </c>
      <c r="C1293" s="19" t="s">
        <v>21</v>
      </c>
      <c r="D1293" s="12">
        <v>12</v>
      </c>
      <c r="E1293" s="12">
        <v>20</v>
      </c>
      <c r="F1293" s="12">
        <v>1</v>
      </c>
      <c r="G1293" s="12">
        <v>29</v>
      </c>
      <c r="H1293" s="25" t="s">
        <v>6</v>
      </c>
      <c r="I1293" s="12">
        <f t="shared" si="100"/>
        <v>8</v>
      </c>
      <c r="J1293" s="12">
        <f t="shared" si="101"/>
        <v>20</v>
      </c>
      <c r="K1293" s="24">
        <f t="shared" si="102"/>
        <v>0.6</v>
      </c>
      <c r="L1293" s="24">
        <f t="shared" si="103"/>
        <v>0.66666666666666663</v>
      </c>
      <c r="M1293" s="12">
        <f t="shared" si="104"/>
        <v>12</v>
      </c>
    </row>
    <row r="1294" spans="1:13">
      <c r="A1294" s="12">
        <v>528</v>
      </c>
      <c r="B1294" s="12">
        <v>14</v>
      </c>
      <c r="C1294" s="19" t="s">
        <v>11</v>
      </c>
      <c r="D1294" s="12">
        <v>25</v>
      </c>
      <c r="E1294" s="12">
        <v>40</v>
      </c>
      <c r="F1294" s="12">
        <v>1</v>
      </c>
      <c r="G1294" s="12">
        <v>47</v>
      </c>
      <c r="H1294" s="25" t="s">
        <v>6</v>
      </c>
      <c r="I1294" s="12">
        <f t="shared" si="100"/>
        <v>15</v>
      </c>
      <c r="J1294" s="12">
        <f t="shared" si="101"/>
        <v>40</v>
      </c>
      <c r="K1294" s="24">
        <f t="shared" si="102"/>
        <v>0.625</v>
      </c>
      <c r="L1294" s="24">
        <f t="shared" si="103"/>
        <v>0.6</v>
      </c>
      <c r="M1294" s="12">
        <f t="shared" si="104"/>
        <v>25</v>
      </c>
    </row>
    <row r="1295" spans="1:13">
      <c r="A1295" s="12">
        <v>528</v>
      </c>
      <c r="B1295" s="12">
        <v>14</v>
      </c>
      <c r="C1295" s="19" t="s">
        <v>24</v>
      </c>
      <c r="D1295" s="12">
        <v>10</v>
      </c>
      <c r="E1295" s="12">
        <v>18</v>
      </c>
      <c r="F1295" s="12">
        <v>1</v>
      </c>
      <c r="G1295" s="12">
        <v>45</v>
      </c>
      <c r="H1295" s="25" t="s">
        <v>8</v>
      </c>
      <c r="I1295" s="12">
        <f t="shared" si="100"/>
        <v>8</v>
      </c>
      <c r="J1295" s="12">
        <f t="shared" si="101"/>
        <v>18</v>
      </c>
      <c r="K1295" s="24">
        <f t="shared" si="102"/>
        <v>0.55555555555555558</v>
      </c>
      <c r="L1295" s="24">
        <f t="shared" si="103"/>
        <v>0.8</v>
      </c>
      <c r="M1295" s="12">
        <f t="shared" si="104"/>
        <v>10</v>
      </c>
    </row>
    <row r="1296" spans="1:13">
      <c r="A1296" s="12">
        <v>529</v>
      </c>
      <c r="B1296" s="12">
        <v>1</v>
      </c>
      <c r="C1296" s="19" t="s">
        <v>20</v>
      </c>
      <c r="D1296" s="12">
        <v>20</v>
      </c>
      <c r="E1296" s="12">
        <v>34</v>
      </c>
      <c r="F1296" s="12">
        <v>1</v>
      </c>
      <c r="G1296" s="12">
        <v>24</v>
      </c>
      <c r="H1296" s="25" t="s">
        <v>8</v>
      </c>
      <c r="I1296" s="12">
        <f t="shared" si="100"/>
        <v>14</v>
      </c>
      <c r="J1296" s="12">
        <f t="shared" si="101"/>
        <v>34</v>
      </c>
      <c r="K1296" s="24">
        <f t="shared" si="102"/>
        <v>0.58823529411764708</v>
      </c>
      <c r="L1296" s="24">
        <f t="shared" si="103"/>
        <v>0.7</v>
      </c>
      <c r="M1296" s="12">
        <f t="shared" si="104"/>
        <v>20</v>
      </c>
    </row>
    <row r="1297" spans="1:13">
      <c r="A1297" s="12">
        <v>529</v>
      </c>
      <c r="B1297" s="12">
        <v>1</v>
      </c>
      <c r="C1297" s="19" t="s">
        <v>12</v>
      </c>
      <c r="D1297" s="12">
        <v>22</v>
      </c>
      <c r="E1297" s="12">
        <v>36</v>
      </c>
      <c r="F1297" s="12">
        <v>2</v>
      </c>
      <c r="G1297" s="12">
        <v>51</v>
      </c>
      <c r="H1297" s="25" t="s">
        <v>6</v>
      </c>
      <c r="I1297" s="12">
        <f t="shared" si="100"/>
        <v>28</v>
      </c>
      <c r="J1297" s="12">
        <f t="shared" si="101"/>
        <v>72</v>
      </c>
      <c r="K1297" s="24">
        <f t="shared" si="102"/>
        <v>0.61111111111111116</v>
      </c>
      <c r="L1297" s="24">
        <f t="shared" si="103"/>
        <v>0.63636363636363635</v>
      </c>
      <c r="M1297" s="12">
        <f t="shared" si="104"/>
        <v>44</v>
      </c>
    </row>
    <row r="1298" spans="1:13">
      <c r="A1298" s="12">
        <v>529</v>
      </c>
      <c r="B1298" s="12">
        <v>1</v>
      </c>
      <c r="C1298" s="19" t="s">
        <v>22</v>
      </c>
      <c r="D1298" s="12">
        <v>14</v>
      </c>
      <c r="E1298" s="12">
        <v>23</v>
      </c>
      <c r="F1298" s="12">
        <v>2</v>
      </c>
      <c r="G1298" s="12">
        <v>27</v>
      </c>
      <c r="H1298" s="25" t="s">
        <v>8</v>
      </c>
      <c r="I1298" s="12">
        <f t="shared" si="100"/>
        <v>18</v>
      </c>
      <c r="J1298" s="12">
        <f t="shared" si="101"/>
        <v>46</v>
      </c>
      <c r="K1298" s="24">
        <f t="shared" si="102"/>
        <v>0.60869565217391308</v>
      </c>
      <c r="L1298" s="24">
        <f t="shared" si="103"/>
        <v>0.6428571428571429</v>
      </c>
      <c r="M1298" s="12">
        <f t="shared" si="104"/>
        <v>28</v>
      </c>
    </row>
    <row r="1299" spans="1:13">
      <c r="A1299" s="12">
        <v>529</v>
      </c>
      <c r="B1299" s="12">
        <v>1</v>
      </c>
      <c r="C1299" s="19" t="s">
        <v>15</v>
      </c>
      <c r="D1299" s="12">
        <v>16</v>
      </c>
      <c r="E1299" s="12">
        <v>28</v>
      </c>
      <c r="F1299" s="12">
        <v>2</v>
      </c>
      <c r="G1299" s="12">
        <v>55</v>
      </c>
      <c r="H1299" s="25" t="s">
        <v>6</v>
      </c>
      <c r="I1299" s="12">
        <f t="shared" si="100"/>
        <v>24</v>
      </c>
      <c r="J1299" s="12">
        <f t="shared" si="101"/>
        <v>56</v>
      </c>
      <c r="K1299" s="24">
        <f t="shared" si="102"/>
        <v>0.5714285714285714</v>
      </c>
      <c r="L1299" s="24">
        <f t="shared" si="103"/>
        <v>0.75</v>
      </c>
      <c r="M1299" s="12">
        <f t="shared" si="104"/>
        <v>32</v>
      </c>
    </row>
    <row r="1300" spans="1:13">
      <c r="A1300" s="12">
        <v>530</v>
      </c>
      <c r="B1300" s="12">
        <v>7</v>
      </c>
      <c r="C1300" s="19" t="s">
        <v>24</v>
      </c>
      <c r="D1300" s="12">
        <v>10</v>
      </c>
      <c r="E1300" s="12">
        <v>18</v>
      </c>
      <c r="F1300" s="12">
        <v>3</v>
      </c>
      <c r="G1300" s="12">
        <v>37</v>
      </c>
      <c r="H1300" s="25" t="s">
        <v>8</v>
      </c>
      <c r="I1300" s="12">
        <f t="shared" si="100"/>
        <v>24</v>
      </c>
      <c r="J1300" s="12">
        <f t="shared" si="101"/>
        <v>54</v>
      </c>
      <c r="K1300" s="24">
        <f t="shared" si="102"/>
        <v>0.55555555555555558</v>
      </c>
      <c r="L1300" s="24">
        <f t="shared" si="103"/>
        <v>0.8</v>
      </c>
      <c r="M1300" s="12">
        <f t="shared" si="104"/>
        <v>30</v>
      </c>
    </row>
    <row r="1301" spans="1:13">
      <c r="A1301" s="12">
        <v>530</v>
      </c>
      <c r="B1301" s="12">
        <v>7</v>
      </c>
      <c r="C1301" s="19" t="s">
        <v>15</v>
      </c>
      <c r="D1301" s="12">
        <v>16</v>
      </c>
      <c r="E1301" s="12">
        <v>28</v>
      </c>
      <c r="F1301" s="12">
        <v>2</v>
      </c>
      <c r="G1301" s="12">
        <v>50</v>
      </c>
      <c r="H1301" s="25" t="s">
        <v>8</v>
      </c>
      <c r="I1301" s="12">
        <f t="shared" si="100"/>
        <v>24</v>
      </c>
      <c r="J1301" s="12">
        <f t="shared" si="101"/>
        <v>56</v>
      </c>
      <c r="K1301" s="24">
        <f t="shared" si="102"/>
        <v>0.5714285714285714</v>
      </c>
      <c r="L1301" s="24">
        <f t="shared" si="103"/>
        <v>0.75</v>
      </c>
      <c r="M1301" s="12">
        <f t="shared" si="104"/>
        <v>32</v>
      </c>
    </row>
    <row r="1302" spans="1:13">
      <c r="A1302" s="12">
        <v>530</v>
      </c>
      <c r="B1302" s="12">
        <v>7</v>
      </c>
      <c r="C1302" s="19" t="s">
        <v>26</v>
      </c>
      <c r="D1302" s="12">
        <v>15</v>
      </c>
      <c r="E1302" s="12">
        <v>25</v>
      </c>
      <c r="F1302" s="12">
        <v>2</v>
      </c>
      <c r="G1302" s="12">
        <v>19</v>
      </c>
      <c r="H1302" s="25" t="s">
        <v>6</v>
      </c>
      <c r="I1302" s="12">
        <f t="shared" si="100"/>
        <v>20</v>
      </c>
      <c r="J1302" s="12">
        <f t="shared" si="101"/>
        <v>50</v>
      </c>
      <c r="K1302" s="24">
        <f t="shared" si="102"/>
        <v>0.6</v>
      </c>
      <c r="L1302" s="24">
        <f t="shared" si="103"/>
        <v>0.66666666666666663</v>
      </c>
      <c r="M1302" s="12">
        <f t="shared" si="104"/>
        <v>30</v>
      </c>
    </row>
    <row r="1303" spans="1:13">
      <c r="A1303" s="12">
        <v>531</v>
      </c>
      <c r="B1303" s="12">
        <v>9</v>
      </c>
      <c r="C1303" s="19" t="s">
        <v>23</v>
      </c>
      <c r="D1303" s="12">
        <v>13</v>
      </c>
      <c r="E1303" s="12">
        <v>21</v>
      </c>
      <c r="F1303" s="12">
        <v>3</v>
      </c>
      <c r="G1303" s="12">
        <v>41</v>
      </c>
      <c r="H1303" s="25" t="s">
        <v>6</v>
      </c>
      <c r="I1303" s="12">
        <f t="shared" si="100"/>
        <v>24</v>
      </c>
      <c r="J1303" s="12">
        <f t="shared" si="101"/>
        <v>63</v>
      </c>
      <c r="K1303" s="24">
        <f t="shared" si="102"/>
        <v>0.61904761904761907</v>
      </c>
      <c r="L1303" s="24">
        <f t="shared" si="103"/>
        <v>0.61538461538461542</v>
      </c>
      <c r="M1303" s="12">
        <f t="shared" si="104"/>
        <v>39</v>
      </c>
    </row>
    <row r="1304" spans="1:13">
      <c r="A1304" s="12">
        <v>531</v>
      </c>
      <c r="B1304" s="12">
        <v>9</v>
      </c>
      <c r="C1304" s="19" t="s">
        <v>11</v>
      </c>
      <c r="D1304" s="12">
        <v>25</v>
      </c>
      <c r="E1304" s="12">
        <v>40</v>
      </c>
      <c r="F1304" s="12">
        <v>1</v>
      </c>
      <c r="G1304" s="12">
        <v>43</v>
      </c>
      <c r="H1304" s="25" t="s">
        <v>6</v>
      </c>
      <c r="I1304" s="12">
        <f t="shared" si="100"/>
        <v>15</v>
      </c>
      <c r="J1304" s="12">
        <f t="shared" si="101"/>
        <v>40</v>
      </c>
      <c r="K1304" s="24">
        <f t="shared" si="102"/>
        <v>0.625</v>
      </c>
      <c r="L1304" s="24">
        <f t="shared" si="103"/>
        <v>0.6</v>
      </c>
      <c r="M1304" s="12">
        <f t="shared" si="104"/>
        <v>25</v>
      </c>
    </row>
    <row r="1305" spans="1:13">
      <c r="A1305" s="12">
        <v>531</v>
      </c>
      <c r="B1305" s="12">
        <v>9</v>
      </c>
      <c r="C1305" s="19" t="s">
        <v>24</v>
      </c>
      <c r="D1305" s="12">
        <v>10</v>
      </c>
      <c r="E1305" s="12">
        <v>18</v>
      </c>
      <c r="F1305" s="12">
        <v>3</v>
      </c>
      <c r="G1305" s="12">
        <v>56</v>
      </c>
      <c r="H1305" s="25" t="s">
        <v>8</v>
      </c>
      <c r="I1305" s="12">
        <f t="shared" si="100"/>
        <v>24</v>
      </c>
      <c r="J1305" s="12">
        <f t="shared" si="101"/>
        <v>54</v>
      </c>
      <c r="K1305" s="24">
        <f t="shared" si="102"/>
        <v>0.55555555555555558</v>
      </c>
      <c r="L1305" s="24">
        <f t="shared" si="103"/>
        <v>0.8</v>
      </c>
      <c r="M1305" s="12">
        <f t="shared" si="104"/>
        <v>30</v>
      </c>
    </row>
    <row r="1306" spans="1:13">
      <c r="A1306" s="12">
        <v>531</v>
      </c>
      <c r="B1306" s="12">
        <v>9</v>
      </c>
      <c r="C1306" s="19" t="s">
        <v>13</v>
      </c>
      <c r="D1306" s="12">
        <v>17</v>
      </c>
      <c r="E1306" s="12">
        <v>29</v>
      </c>
      <c r="F1306" s="12">
        <v>3</v>
      </c>
      <c r="G1306" s="12">
        <v>59</v>
      </c>
      <c r="H1306" s="25" t="s">
        <v>8</v>
      </c>
      <c r="I1306" s="12">
        <f t="shared" si="100"/>
        <v>36</v>
      </c>
      <c r="J1306" s="12">
        <f t="shared" si="101"/>
        <v>87</v>
      </c>
      <c r="K1306" s="24">
        <f t="shared" si="102"/>
        <v>0.58620689655172409</v>
      </c>
      <c r="L1306" s="24">
        <f t="shared" si="103"/>
        <v>0.70588235294117652</v>
      </c>
      <c r="M1306" s="12">
        <f t="shared" si="104"/>
        <v>51</v>
      </c>
    </row>
    <row r="1307" spans="1:13">
      <c r="A1307" s="12">
        <v>532</v>
      </c>
      <c r="B1307" s="12">
        <v>13</v>
      </c>
      <c r="C1307" s="19" t="s">
        <v>23</v>
      </c>
      <c r="D1307" s="12">
        <v>13</v>
      </c>
      <c r="E1307" s="12">
        <v>21</v>
      </c>
      <c r="F1307" s="12">
        <v>1</v>
      </c>
      <c r="G1307" s="12">
        <v>24</v>
      </c>
      <c r="H1307" s="25" t="s">
        <v>8</v>
      </c>
      <c r="I1307" s="12">
        <f t="shared" si="100"/>
        <v>8</v>
      </c>
      <c r="J1307" s="12">
        <f t="shared" si="101"/>
        <v>21</v>
      </c>
      <c r="K1307" s="24">
        <f t="shared" si="102"/>
        <v>0.61904761904761907</v>
      </c>
      <c r="L1307" s="24">
        <f t="shared" si="103"/>
        <v>0.61538461538461542</v>
      </c>
      <c r="M1307" s="12">
        <f t="shared" si="104"/>
        <v>13</v>
      </c>
    </row>
    <row r="1308" spans="1:13">
      <c r="A1308" s="12">
        <v>532</v>
      </c>
      <c r="B1308" s="12">
        <v>13</v>
      </c>
      <c r="C1308" s="19" t="s">
        <v>25</v>
      </c>
      <c r="D1308" s="12">
        <v>15</v>
      </c>
      <c r="E1308" s="12">
        <v>26</v>
      </c>
      <c r="F1308" s="12">
        <v>2</v>
      </c>
      <c r="G1308" s="12">
        <v>28</v>
      </c>
      <c r="H1308" s="25" t="s">
        <v>6</v>
      </c>
      <c r="I1308" s="12">
        <f t="shared" si="100"/>
        <v>22</v>
      </c>
      <c r="J1308" s="12">
        <f t="shared" si="101"/>
        <v>52</v>
      </c>
      <c r="K1308" s="24">
        <f t="shared" si="102"/>
        <v>0.57692307692307687</v>
      </c>
      <c r="L1308" s="24">
        <f t="shared" si="103"/>
        <v>0.73333333333333328</v>
      </c>
      <c r="M1308" s="12">
        <f t="shared" si="104"/>
        <v>30</v>
      </c>
    </row>
    <row r="1309" spans="1:13">
      <c r="A1309" s="12">
        <v>532</v>
      </c>
      <c r="B1309" s="12">
        <v>13</v>
      </c>
      <c r="C1309" s="19" t="s">
        <v>18</v>
      </c>
      <c r="D1309" s="12">
        <v>19</v>
      </c>
      <c r="E1309" s="12">
        <v>32</v>
      </c>
      <c r="F1309" s="12">
        <v>2</v>
      </c>
      <c r="G1309" s="12">
        <v>7</v>
      </c>
      <c r="H1309" s="25" t="s">
        <v>8</v>
      </c>
      <c r="I1309" s="12">
        <f t="shared" si="100"/>
        <v>26</v>
      </c>
      <c r="J1309" s="12">
        <f t="shared" si="101"/>
        <v>64</v>
      </c>
      <c r="K1309" s="24">
        <f t="shared" si="102"/>
        <v>0.59375</v>
      </c>
      <c r="L1309" s="24">
        <f t="shared" si="103"/>
        <v>0.68421052631578949</v>
      </c>
      <c r="M1309" s="12">
        <f t="shared" si="104"/>
        <v>38</v>
      </c>
    </row>
    <row r="1310" spans="1:13">
      <c r="A1310" s="12">
        <v>533</v>
      </c>
      <c r="B1310" s="12">
        <v>1</v>
      </c>
      <c r="C1310" s="19" t="s">
        <v>21</v>
      </c>
      <c r="D1310" s="12">
        <v>12</v>
      </c>
      <c r="E1310" s="12">
        <v>20</v>
      </c>
      <c r="F1310" s="12">
        <v>1</v>
      </c>
      <c r="G1310" s="12">
        <v>34</v>
      </c>
      <c r="H1310" s="25" t="s">
        <v>6</v>
      </c>
      <c r="I1310" s="12">
        <f t="shared" si="100"/>
        <v>8</v>
      </c>
      <c r="J1310" s="12">
        <f t="shared" si="101"/>
        <v>20</v>
      </c>
      <c r="K1310" s="24">
        <f t="shared" si="102"/>
        <v>0.6</v>
      </c>
      <c r="L1310" s="24">
        <f t="shared" si="103"/>
        <v>0.66666666666666663</v>
      </c>
      <c r="M1310" s="12">
        <f t="shared" si="104"/>
        <v>12</v>
      </c>
    </row>
    <row r="1311" spans="1:13">
      <c r="A1311" s="12">
        <v>533</v>
      </c>
      <c r="B1311" s="12">
        <v>1</v>
      </c>
      <c r="C1311" s="19" t="s">
        <v>23</v>
      </c>
      <c r="D1311" s="12">
        <v>13</v>
      </c>
      <c r="E1311" s="12">
        <v>21</v>
      </c>
      <c r="F1311" s="12">
        <v>1</v>
      </c>
      <c r="G1311" s="12">
        <v>14</v>
      </c>
      <c r="H1311" s="25" t="s">
        <v>8</v>
      </c>
      <c r="I1311" s="12">
        <f t="shared" si="100"/>
        <v>8</v>
      </c>
      <c r="J1311" s="12">
        <f t="shared" si="101"/>
        <v>21</v>
      </c>
      <c r="K1311" s="24">
        <f t="shared" si="102"/>
        <v>0.61904761904761907</v>
      </c>
      <c r="L1311" s="24">
        <f t="shared" si="103"/>
        <v>0.61538461538461542</v>
      </c>
      <c r="M1311" s="12">
        <f t="shared" si="104"/>
        <v>13</v>
      </c>
    </row>
    <row r="1312" spans="1:13">
      <c r="A1312" s="12">
        <v>534</v>
      </c>
      <c r="B1312" s="12">
        <v>1</v>
      </c>
      <c r="C1312" s="19" t="s">
        <v>5</v>
      </c>
      <c r="D1312" s="12">
        <v>14</v>
      </c>
      <c r="E1312" s="12">
        <v>24</v>
      </c>
      <c r="F1312" s="12">
        <v>2</v>
      </c>
      <c r="G1312" s="12">
        <v>56</v>
      </c>
      <c r="H1312" s="25" t="s">
        <v>8</v>
      </c>
      <c r="I1312" s="12">
        <f t="shared" si="100"/>
        <v>20</v>
      </c>
      <c r="J1312" s="12">
        <f t="shared" si="101"/>
        <v>48</v>
      </c>
      <c r="K1312" s="24">
        <f t="shared" si="102"/>
        <v>0.58333333333333337</v>
      </c>
      <c r="L1312" s="24">
        <f t="shared" si="103"/>
        <v>0.7142857142857143</v>
      </c>
      <c r="M1312" s="12">
        <f t="shared" si="104"/>
        <v>28</v>
      </c>
    </row>
    <row r="1313" spans="1:13">
      <c r="A1313" s="12">
        <v>534</v>
      </c>
      <c r="B1313" s="12">
        <v>1</v>
      </c>
      <c r="C1313" s="19" t="s">
        <v>13</v>
      </c>
      <c r="D1313" s="12">
        <v>17</v>
      </c>
      <c r="E1313" s="12">
        <v>29</v>
      </c>
      <c r="F1313" s="12">
        <v>1</v>
      </c>
      <c r="G1313" s="12">
        <v>10</v>
      </c>
      <c r="H1313" s="25" t="s">
        <v>8</v>
      </c>
      <c r="I1313" s="12">
        <f t="shared" si="100"/>
        <v>12</v>
      </c>
      <c r="J1313" s="12">
        <f t="shared" si="101"/>
        <v>29</v>
      </c>
      <c r="K1313" s="24">
        <f t="shared" si="102"/>
        <v>0.58620689655172409</v>
      </c>
      <c r="L1313" s="24">
        <f t="shared" si="103"/>
        <v>0.70588235294117652</v>
      </c>
      <c r="M1313" s="12">
        <f t="shared" si="104"/>
        <v>17</v>
      </c>
    </row>
    <row r="1314" spans="1:13">
      <c r="A1314" s="12">
        <v>534</v>
      </c>
      <c r="B1314" s="12">
        <v>1</v>
      </c>
      <c r="C1314" s="19" t="s">
        <v>17</v>
      </c>
      <c r="D1314" s="12">
        <v>21</v>
      </c>
      <c r="E1314" s="12">
        <v>35</v>
      </c>
      <c r="F1314" s="12">
        <v>2</v>
      </c>
      <c r="G1314" s="12">
        <v>10</v>
      </c>
      <c r="H1314" s="25" t="s">
        <v>6</v>
      </c>
      <c r="I1314" s="12">
        <f t="shared" si="100"/>
        <v>28</v>
      </c>
      <c r="J1314" s="12">
        <f t="shared" si="101"/>
        <v>70</v>
      </c>
      <c r="K1314" s="24">
        <f t="shared" si="102"/>
        <v>0.6</v>
      </c>
      <c r="L1314" s="24">
        <f t="shared" si="103"/>
        <v>0.66666666666666663</v>
      </c>
      <c r="M1314" s="12">
        <f t="shared" si="104"/>
        <v>42</v>
      </c>
    </row>
    <row r="1315" spans="1:13">
      <c r="A1315" s="12">
        <v>535</v>
      </c>
      <c r="B1315" s="12">
        <v>15</v>
      </c>
      <c r="C1315" s="19" t="s">
        <v>11</v>
      </c>
      <c r="D1315" s="12">
        <v>25</v>
      </c>
      <c r="E1315" s="12">
        <v>40</v>
      </c>
      <c r="F1315" s="12">
        <v>3</v>
      </c>
      <c r="G1315" s="12">
        <v>48</v>
      </c>
      <c r="H1315" s="25" t="s">
        <v>8</v>
      </c>
      <c r="I1315" s="12">
        <f t="shared" si="100"/>
        <v>45</v>
      </c>
      <c r="J1315" s="12">
        <f t="shared" si="101"/>
        <v>120</v>
      </c>
      <c r="K1315" s="24">
        <f t="shared" si="102"/>
        <v>0.625</v>
      </c>
      <c r="L1315" s="24">
        <f t="shared" si="103"/>
        <v>0.6</v>
      </c>
      <c r="M1315" s="12">
        <f t="shared" si="104"/>
        <v>75</v>
      </c>
    </row>
    <row r="1316" spans="1:13">
      <c r="A1316" s="12">
        <v>535</v>
      </c>
      <c r="B1316" s="12">
        <v>15</v>
      </c>
      <c r="C1316" s="19" t="s">
        <v>13</v>
      </c>
      <c r="D1316" s="12">
        <v>17</v>
      </c>
      <c r="E1316" s="12">
        <v>29</v>
      </c>
      <c r="F1316" s="12">
        <v>3</v>
      </c>
      <c r="G1316" s="12">
        <v>9</v>
      </c>
      <c r="H1316" s="25" t="s">
        <v>6</v>
      </c>
      <c r="I1316" s="12">
        <f t="shared" si="100"/>
        <v>36</v>
      </c>
      <c r="J1316" s="12">
        <f t="shared" si="101"/>
        <v>87</v>
      </c>
      <c r="K1316" s="24">
        <f t="shared" si="102"/>
        <v>0.58620689655172409</v>
      </c>
      <c r="L1316" s="24">
        <f t="shared" si="103"/>
        <v>0.70588235294117652</v>
      </c>
      <c r="M1316" s="12">
        <f t="shared" si="104"/>
        <v>51</v>
      </c>
    </row>
    <row r="1317" spans="1:13">
      <c r="A1317" s="12">
        <v>535</v>
      </c>
      <c r="B1317" s="12">
        <v>15</v>
      </c>
      <c r="C1317" s="19" t="s">
        <v>5</v>
      </c>
      <c r="D1317" s="12">
        <v>14</v>
      </c>
      <c r="E1317" s="12">
        <v>24</v>
      </c>
      <c r="F1317" s="12">
        <v>2</v>
      </c>
      <c r="G1317" s="12">
        <v>42</v>
      </c>
      <c r="H1317" s="25" t="s">
        <v>6</v>
      </c>
      <c r="I1317" s="12">
        <f t="shared" si="100"/>
        <v>20</v>
      </c>
      <c r="J1317" s="12">
        <f t="shared" si="101"/>
        <v>48</v>
      </c>
      <c r="K1317" s="24">
        <f t="shared" si="102"/>
        <v>0.58333333333333337</v>
      </c>
      <c r="L1317" s="24">
        <f t="shared" si="103"/>
        <v>0.7142857142857143</v>
      </c>
      <c r="M1317" s="12">
        <f t="shared" si="104"/>
        <v>28</v>
      </c>
    </row>
    <row r="1318" spans="1:13">
      <c r="A1318" s="12">
        <v>535</v>
      </c>
      <c r="B1318" s="12">
        <v>15</v>
      </c>
      <c r="C1318" s="19" t="s">
        <v>23</v>
      </c>
      <c r="D1318" s="12">
        <v>13</v>
      </c>
      <c r="E1318" s="12">
        <v>21</v>
      </c>
      <c r="F1318" s="12">
        <v>1</v>
      </c>
      <c r="G1318" s="12">
        <v>14</v>
      </c>
      <c r="H1318" s="25" t="s">
        <v>6</v>
      </c>
      <c r="I1318" s="12">
        <f t="shared" si="100"/>
        <v>8</v>
      </c>
      <c r="J1318" s="12">
        <f t="shared" si="101"/>
        <v>21</v>
      </c>
      <c r="K1318" s="24">
        <f t="shared" si="102"/>
        <v>0.61904761904761907</v>
      </c>
      <c r="L1318" s="24">
        <f t="shared" si="103"/>
        <v>0.61538461538461542</v>
      </c>
      <c r="M1318" s="12">
        <f t="shared" si="104"/>
        <v>13</v>
      </c>
    </row>
    <row r="1319" spans="1:13">
      <c r="A1319" s="12">
        <v>536</v>
      </c>
      <c r="B1319" s="12">
        <v>9</v>
      </c>
      <c r="C1319" s="19" t="s">
        <v>24</v>
      </c>
      <c r="D1319" s="12">
        <v>10</v>
      </c>
      <c r="E1319" s="12">
        <v>18</v>
      </c>
      <c r="F1319" s="12">
        <v>1</v>
      </c>
      <c r="G1319" s="12">
        <v>29</v>
      </c>
      <c r="H1319" s="25" t="s">
        <v>8</v>
      </c>
      <c r="I1319" s="12">
        <f t="shared" si="100"/>
        <v>8</v>
      </c>
      <c r="J1319" s="12">
        <f t="shared" si="101"/>
        <v>18</v>
      </c>
      <c r="K1319" s="24">
        <f t="shared" si="102"/>
        <v>0.55555555555555558</v>
      </c>
      <c r="L1319" s="24">
        <f t="shared" si="103"/>
        <v>0.8</v>
      </c>
      <c r="M1319" s="12">
        <f t="shared" si="104"/>
        <v>10</v>
      </c>
    </row>
    <row r="1320" spans="1:13">
      <c r="A1320" s="12">
        <v>536</v>
      </c>
      <c r="B1320" s="12">
        <v>9</v>
      </c>
      <c r="C1320" s="19" t="s">
        <v>13</v>
      </c>
      <c r="D1320" s="12">
        <v>17</v>
      </c>
      <c r="E1320" s="12">
        <v>29</v>
      </c>
      <c r="F1320" s="12">
        <v>2</v>
      </c>
      <c r="G1320" s="12">
        <v>52</v>
      </c>
      <c r="H1320" s="25" t="s">
        <v>6</v>
      </c>
      <c r="I1320" s="12">
        <f t="shared" si="100"/>
        <v>24</v>
      </c>
      <c r="J1320" s="12">
        <f t="shared" si="101"/>
        <v>58</v>
      </c>
      <c r="K1320" s="24">
        <f t="shared" si="102"/>
        <v>0.58620689655172409</v>
      </c>
      <c r="L1320" s="24">
        <f t="shared" si="103"/>
        <v>0.70588235294117652</v>
      </c>
      <c r="M1320" s="12">
        <f t="shared" si="104"/>
        <v>34</v>
      </c>
    </row>
    <row r="1321" spans="1:13">
      <c r="A1321" s="12">
        <v>536</v>
      </c>
      <c r="B1321" s="12">
        <v>9</v>
      </c>
      <c r="C1321" s="19" t="s">
        <v>22</v>
      </c>
      <c r="D1321" s="12">
        <v>14</v>
      </c>
      <c r="E1321" s="12">
        <v>23</v>
      </c>
      <c r="F1321" s="12">
        <v>2</v>
      </c>
      <c r="G1321" s="12">
        <v>38</v>
      </c>
      <c r="H1321" s="25" t="s">
        <v>6</v>
      </c>
      <c r="I1321" s="12">
        <f t="shared" si="100"/>
        <v>18</v>
      </c>
      <c r="J1321" s="12">
        <f t="shared" si="101"/>
        <v>46</v>
      </c>
      <c r="K1321" s="24">
        <f t="shared" si="102"/>
        <v>0.60869565217391308</v>
      </c>
      <c r="L1321" s="24">
        <f t="shared" si="103"/>
        <v>0.6428571428571429</v>
      </c>
      <c r="M1321" s="12">
        <f t="shared" si="104"/>
        <v>28</v>
      </c>
    </row>
    <row r="1322" spans="1:13">
      <c r="A1322" s="12">
        <v>536</v>
      </c>
      <c r="B1322" s="12">
        <v>9</v>
      </c>
      <c r="C1322" s="19" t="s">
        <v>7</v>
      </c>
      <c r="D1322" s="12">
        <v>18</v>
      </c>
      <c r="E1322" s="12">
        <v>30</v>
      </c>
      <c r="F1322" s="12">
        <v>3</v>
      </c>
      <c r="G1322" s="12">
        <v>33</v>
      </c>
      <c r="H1322" s="25" t="s">
        <v>6</v>
      </c>
      <c r="I1322" s="12">
        <f t="shared" si="100"/>
        <v>36</v>
      </c>
      <c r="J1322" s="12">
        <f t="shared" si="101"/>
        <v>90</v>
      </c>
      <c r="K1322" s="24">
        <f t="shared" si="102"/>
        <v>0.6</v>
      </c>
      <c r="L1322" s="24">
        <f t="shared" si="103"/>
        <v>0.66666666666666663</v>
      </c>
      <c r="M1322" s="12">
        <f t="shared" si="104"/>
        <v>54</v>
      </c>
    </row>
    <row r="1323" spans="1:13">
      <c r="A1323" s="12">
        <v>537</v>
      </c>
      <c r="B1323" s="12">
        <v>18</v>
      </c>
      <c r="C1323" s="19" t="s">
        <v>23</v>
      </c>
      <c r="D1323" s="12">
        <v>13</v>
      </c>
      <c r="E1323" s="12">
        <v>21</v>
      </c>
      <c r="F1323" s="12">
        <v>3</v>
      </c>
      <c r="G1323" s="12">
        <v>21</v>
      </c>
      <c r="H1323" s="25" t="s">
        <v>8</v>
      </c>
      <c r="I1323" s="12">
        <f t="shared" si="100"/>
        <v>24</v>
      </c>
      <c r="J1323" s="12">
        <f t="shared" si="101"/>
        <v>63</v>
      </c>
      <c r="K1323" s="24">
        <f t="shared" si="102"/>
        <v>0.61904761904761907</v>
      </c>
      <c r="L1323" s="24">
        <f t="shared" si="103"/>
        <v>0.61538461538461542</v>
      </c>
      <c r="M1323" s="12">
        <f t="shared" si="104"/>
        <v>39</v>
      </c>
    </row>
    <row r="1324" spans="1:13">
      <c r="A1324" s="12">
        <v>538</v>
      </c>
      <c r="B1324" s="12">
        <v>14</v>
      </c>
      <c r="C1324" s="19" t="s">
        <v>7</v>
      </c>
      <c r="D1324" s="12">
        <v>18</v>
      </c>
      <c r="E1324" s="12">
        <v>30</v>
      </c>
      <c r="F1324" s="12">
        <v>1</v>
      </c>
      <c r="G1324" s="12">
        <v>55</v>
      </c>
      <c r="H1324" s="25" t="s">
        <v>8</v>
      </c>
      <c r="I1324" s="12">
        <f t="shared" si="100"/>
        <v>12</v>
      </c>
      <c r="J1324" s="12">
        <f t="shared" si="101"/>
        <v>30</v>
      </c>
      <c r="K1324" s="24">
        <f t="shared" si="102"/>
        <v>0.6</v>
      </c>
      <c r="L1324" s="24">
        <f t="shared" si="103"/>
        <v>0.66666666666666663</v>
      </c>
      <c r="M1324" s="12">
        <f t="shared" si="104"/>
        <v>18</v>
      </c>
    </row>
    <row r="1325" spans="1:13">
      <c r="A1325" s="12">
        <v>538</v>
      </c>
      <c r="B1325" s="12">
        <v>14</v>
      </c>
      <c r="C1325" s="19" t="s">
        <v>22</v>
      </c>
      <c r="D1325" s="12">
        <v>14</v>
      </c>
      <c r="E1325" s="12">
        <v>23</v>
      </c>
      <c r="F1325" s="12">
        <v>1</v>
      </c>
      <c r="G1325" s="12">
        <v>39</v>
      </c>
      <c r="H1325" s="25" t="s">
        <v>6</v>
      </c>
      <c r="I1325" s="12">
        <f t="shared" si="100"/>
        <v>9</v>
      </c>
      <c r="J1325" s="12">
        <f t="shared" si="101"/>
        <v>23</v>
      </c>
      <c r="K1325" s="24">
        <f t="shared" si="102"/>
        <v>0.60869565217391308</v>
      </c>
      <c r="L1325" s="24">
        <f t="shared" si="103"/>
        <v>0.6428571428571429</v>
      </c>
      <c r="M1325" s="12">
        <f t="shared" si="104"/>
        <v>14</v>
      </c>
    </row>
    <row r="1326" spans="1:13">
      <c r="A1326" s="12">
        <v>538</v>
      </c>
      <c r="B1326" s="12">
        <v>14</v>
      </c>
      <c r="C1326" s="19" t="s">
        <v>14</v>
      </c>
      <c r="D1326" s="12">
        <v>20</v>
      </c>
      <c r="E1326" s="12">
        <v>33</v>
      </c>
      <c r="F1326" s="12">
        <v>1</v>
      </c>
      <c r="G1326" s="12">
        <v>58</v>
      </c>
      <c r="H1326" s="25" t="s">
        <v>8</v>
      </c>
      <c r="I1326" s="12">
        <f t="shared" si="100"/>
        <v>13</v>
      </c>
      <c r="J1326" s="12">
        <f t="shared" si="101"/>
        <v>33</v>
      </c>
      <c r="K1326" s="24">
        <f t="shared" si="102"/>
        <v>0.60606060606060608</v>
      </c>
      <c r="L1326" s="24">
        <f t="shared" si="103"/>
        <v>0.65</v>
      </c>
      <c r="M1326" s="12">
        <f t="shared" si="104"/>
        <v>20</v>
      </c>
    </row>
    <row r="1327" spans="1:13">
      <c r="A1327" s="12">
        <v>538</v>
      </c>
      <c r="B1327" s="12">
        <v>14</v>
      </c>
      <c r="C1327" s="19" t="s">
        <v>15</v>
      </c>
      <c r="D1327" s="12">
        <v>16</v>
      </c>
      <c r="E1327" s="12">
        <v>28</v>
      </c>
      <c r="F1327" s="12">
        <v>2</v>
      </c>
      <c r="G1327" s="12">
        <v>46</v>
      </c>
      <c r="H1327" s="25" t="s">
        <v>6</v>
      </c>
      <c r="I1327" s="12">
        <f t="shared" si="100"/>
        <v>24</v>
      </c>
      <c r="J1327" s="12">
        <f t="shared" si="101"/>
        <v>56</v>
      </c>
      <c r="K1327" s="24">
        <f t="shared" si="102"/>
        <v>0.5714285714285714</v>
      </c>
      <c r="L1327" s="24">
        <f t="shared" si="103"/>
        <v>0.75</v>
      </c>
      <c r="M1327" s="12">
        <f t="shared" si="104"/>
        <v>32</v>
      </c>
    </row>
    <row r="1328" spans="1:13">
      <c r="A1328" s="12">
        <v>539</v>
      </c>
      <c r="B1328" s="12">
        <v>18</v>
      </c>
      <c r="C1328" s="19" t="s">
        <v>7</v>
      </c>
      <c r="D1328" s="12">
        <v>18</v>
      </c>
      <c r="E1328" s="12">
        <v>30</v>
      </c>
      <c r="F1328" s="12">
        <v>3</v>
      </c>
      <c r="G1328" s="12">
        <v>43</v>
      </c>
      <c r="H1328" s="25" t="s">
        <v>8</v>
      </c>
      <c r="I1328" s="12">
        <f t="shared" si="100"/>
        <v>36</v>
      </c>
      <c r="J1328" s="12">
        <f t="shared" si="101"/>
        <v>90</v>
      </c>
      <c r="K1328" s="24">
        <f t="shared" si="102"/>
        <v>0.6</v>
      </c>
      <c r="L1328" s="24">
        <f t="shared" si="103"/>
        <v>0.66666666666666663</v>
      </c>
      <c r="M1328" s="12">
        <f t="shared" si="104"/>
        <v>54</v>
      </c>
    </row>
    <row r="1329" spans="1:13">
      <c r="A1329" s="12">
        <v>539</v>
      </c>
      <c r="B1329" s="12">
        <v>18</v>
      </c>
      <c r="C1329" s="19" t="s">
        <v>10</v>
      </c>
      <c r="D1329" s="12">
        <v>16</v>
      </c>
      <c r="E1329" s="12">
        <v>27</v>
      </c>
      <c r="F1329" s="12">
        <v>1</v>
      </c>
      <c r="G1329" s="12">
        <v>40</v>
      </c>
      <c r="H1329" s="25" t="s">
        <v>8</v>
      </c>
      <c r="I1329" s="12">
        <f t="shared" si="100"/>
        <v>11</v>
      </c>
      <c r="J1329" s="12">
        <f t="shared" si="101"/>
        <v>27</v>
      </c>
      <c r="K1329" s="24">
        <f t="shared" si="102"/>
        <v>0.59259259259259256</v>
      </c>
      <c r="L1329" s="24">
        <f t="shared" si="103"/>
        <v>0.6875</v>
      </c>
      <c r="M1329" s="12">
        <f t="shared" si="104"/>
        <v>16</v>
      </c>
    </row>
    <row r="1330" spans="1:13">
      <c r="A1330" s="12">
        <v>539</v>
      </c>
      <c r="B1330" s="12">
        <v>18</v>
      </c>
      <c r="C1330" s="19" t="s">
        <v>13</v>
      </c>
      <c r="D1330" s="12">
        <v>17</v>
      </c>
      <c r="E1330" s="12">
        <v>29</v>
      </c>
      <c r="F1330" s="12">
        <v>3</v>
      </c>
      <c r="G1330" s="12">
        <v>18</v>
      </c>
      <c r="H1330" s="25" t="s">
        <v>6</v>
      </c>
      <c r="I1330" s="12">
        <f t="shared" si="100"/>
        <v>36</v>
      </c>
      <c r="J1330" s="12">
        <f t="shared" si="101"/>
        <v>87</v>
      </c>
      <c r="K1330" s="24">
        <f t="shared" si="102"/>
        <v>0.58620689655172409</v>
      </c>
      <c r="L1330" s="24">
        <f t="shared" si="103"/>
        <v>0.70588235294117652</v>
      </c>
      <c r="M1330" s="12">
        <f t="shared" si="104"/>
        <v>51</v>
      </c>
    </row>
    <row r="1331" spans="1:13">
      <c r="A1331" s="12">
        <v>539</v>
      </c>
      <c r="B1331" s="12">
        <v>18</v>
      </c>
      <c r="C1331" s="19" t="s">
        <v>24</v>
      </c>
      <c r="D1331" s="12">
        <v>10</v>
      </c>
      <c r="E1331" s="12">
        <v>18</v>
      </c>
      <c r="F1331" s="12">
        <v>2</v>
      </c>
      <c r="G1331" s="12">
        <v>28</v>
      </c>
      <c r="H1331" s="25" t="s">
        <v>6</v>
      </c>
      <c r="I1331" s="12">
        <f t="shared" si="100"/>
        <v>16</v>
      </c>
      <c r="J1331" s="12">
        <f t="shared" si="101"/>
        <v>36</v>
      </c>
      <c r="K1331" s="24">
        <f t="shared" si="102"/>
        <v>0.55555555555555558</v>
      </c>
      <c r="L1331" s="24">
        <f t="shared" si="103"/>
        <v>0.8</v>
      </c>
      <c r="M1331" s="12">
        <f t="shared" si="104"/>
        <v>20</v>
      </c>
    </row>
    <row r="1332" spans="1:13">
      <c r="A1332" s="12">
        <v>540</v>
      </c>
      <c r="B1332" s="12">
        <v>6</v>
      </c>
      <c r="C1332" s="19" t="s">
        <v>24</v>
      </c>
      <c r="D1332" s="12">
        <v>10</v>
      </c>
      <c r="E1332" s="12">
        <v>18</v>
      </c>
      <c r="F1332" s="12">
        <v>3</v>
      </c>
      <c r="G1332" s="12">
        <v>47</v>
      </c>
      <c r="H1332" s="25" t="s">
        <v>6</v>
      </c>
      <c r="I1332" s="12">
        <f t="shared" si="100"/>
        <v>24</v>
      </c>
      <c r="J1332" s="12">
        <f t="shared" si="101"/>
        <v>54</v>
      </c>
      <c r="K1332" s="24">
        <f t="shared" si="102"/>
        <v>0.55555555555555558</v>
      </c>
      <c r="L1332" s="24">
        <f t="shared" si="103"/>
        <v>0.8</v>
      </c>
      <c r="M1332" s="12">
        <f t="shared" si="104"/>
        <v>30</v>
      </c>
    </row>
    <row r="1333" spans="1:13">
      <c r="A1333" s="12">
        <v>540</v>
      </c>
      <c r="B1333" s="12">
        <v>6</v>
      </c>
      <c r="C1333" s="19" t="s">
        <v>17</v>
      </c>
      <c r="D1333" s="12">
        <v>21</v>
      </c>
      <c r="E1333" s="12">
        <v>35</v>
      </c>
      <c r="F1333" s="12">
        <v>2</v>
      </c>
      <c r="G1333" s="12">
        <v>35</v>
      </c>
      <c r="H1333" s="25" t="s">
        <v>6</v>
      </c>
      <c r="I1333" s="12">
        <f t="shared" si="100"/>
        <v>28</v>
      </c>
      <c r="J1333" s="12">
        <f t="shared" si="101"/>
        <v>70</v>
      </c>
      <c r="K1333" s="24">
        <f t="shared" si="102"/>
        <v>0.6</v>
      </c>
      <c r="L1333" s="24">
        <f t="shared" si="103"/>
        <v>0.66666666666666663</v>
      </c>
      <c r="M1333" s="12">
        <f t="shared" si="104"/>
        <v>42</v>
      </c>
    </row>
    <row r="1334" spans="1:13">
      <c r="A1334" s="12">
        <v>541</v>
      </c>
      <c r="B1334" s="12">
        <v>19</v>
      </c>
      <c r="C1334" s="19" t="s">
        <v>16</v>
      </c>
      <c r="D1334" s="12">
        <v>11</v>
      </c>
      <c r="E1334" s="12">
        <v>19</v>
      </c>
      <c r="F1334" s="12">
        <v>2</v>
      </c>
      <c r="G1334" s="12">
        <v>31</v>
      </c>
      <c r="H1334" s="25" t="s">
        <v>6</v>
      </c>
      <c r="I1334" s="12">
        <f t="shared" si="100"/>
        <v>16</v>
      </c>
      <c r="J1334" s="12">
        <f t="shared" si="101"/>
        <v>38</v>
      </c>
      <c r="K1334" s="24">
        <f t="shared" si="102"/>
        <v>0.57894736842105265</v>
      </c>
      <c r="L1334" s="24">
        <f t="shared" si="103"/>
        <v>0.72727272727272729</v>
      </c>
      <c r="M1334" s="12">
        <f t="shared" si="104"/>
        <v>22</v>
      </c>
    </row>
    <row r="1335" spans="1:13">
      <c r="A1335" s="12">
        <v>541</v>
      </c>
      <c r="B1335" s="12">
        <v>19</v>
      </c>
      <c r="C1335" s="19" t="s">
        <v>14</v>
      </c>
      <c r="D1335" s="12">
        <v>20</v>
      </c>
      <c r="E1335" s="12">
        <v>33</v>
      </c>
      <c r="F1335" s="12">
        <v>2</v>
      </c>
      <c r="G1335" s="12">
        <v>21</v>
      </c>
      <c r="H1335" s="25" t="s">
        <v>6</v>
      </c>
      <c r="I1335" s="12">
        <f t="shared" si="100"/>
        <v>26</v>
      </c>
      <c r="J1335" s="12">
        <f t="shared" si="101"/>
        <v>66</v>
      </c>
      <c r="K1335" s="24">
        <f t="shared" si="102"/>
        <v>0.60606060606060608</v>
      </c>
      <c r="L1335" s="24">
        <f t="shared" si="103"/>
        <v>0.65</v>
      </c>
      <c r="M1335" s="12">
        <f t="shared" si="104"/>
        <v>40</v>
      </c>
    </row>
    <row r="1336" spans="1:13">
      <c r="A1336" s="12">
        <v>541</v>
      </c>
      <c r="B1336" s="12">
        <v>19</v>
      </c>
      <c r="C1336" s="19" t="s">
        <v>13</v>
      </c>
      <c r="D1336" s="12">
        <v>17</v>
      </c>
      <c r="E1336" s="12">
        <v>29</v>
      </c>
      <c r="F1336" s="12">
        <v>1</v>
      </c>
      <c r="G1336" s="12">
        <v>35</v>
      </c>
      <c r="H1336" s="25" t="s">
        <v>6</v>
      </c>
      <c r="I1336" s="12">
        <f t="shared" si="100"/>
        <v>12</v>
      </c>
      <c r="J1336" s="12">
        <f t="shared" si="101"/>
        <v>29</v>
      </c>
      <c r="K1336" s="24">
        <f t="shared" si="102"/>
        <v>0.58620689655172409</v>
      </c>
      <c r="L1336" s="24">
        <f t="shared" si="103"/>
        <v>0.70588235294117652</v>
      </c>
      <c r="M1336" s="12">
        <f t="shared" si="104"/>
        <v>17</v>
      </c>
    </row>
    <row r="1337" spans="1:13">
      <c r="A1337" s="12">
        <v>541</v>
      </c>
      <c r="B1337" s="12">
        <v>19</v>
      </c>
      <c r="C1337" s="19" t="s">
        <v>22</v>
      </c>
      <c r="D1337" s="12">
        <v>14</v>
      </c>
      <c r="E1337" s="12">
        <v>23</v>
      </c>
      <c r="F1337" s="12">
        <v>3</v>
      </c>
      <c r="G1337" s="12">
        <v>37</v>
      </c>
      <c r="H1337" s="25" t="s">
        <v>6</v>
      </c>
      <c r="I1337" s="12">
        <f t="shared" si="100"/>
        <v>27</v>
      </c>
      <c r="J1337" s="12">
        <f t="shared" si="101"/>
        <v>69</v>
      </c>
      <c r="K1337" s="24">
        <f t="shared" si="102"/>
        <v>0.60869565217391308</v>
      </c>
      <c r="L1337" s="24">
        <f t="shared" si="103"/>
        <v>0.6428571428571429</v>
      </c>
      <c r="M1337" s="12">
        <f t="shared" si="104"/>
        <v>42</v>
      </c>
    </row>
    <row r="1338" spans="1:13">
      <c r="A1338" s="12">
        <v>542</v>
      </c>
      <c r="B1338" s="12">
        <v>9</v>
      </c>
      <c r="C1338" s="19" t="s">
        <v>20</v>
      </c>
      <c r="D1338" s="12">
        <v>20</v>
      </c>
      <c r="E1338" s="12">
        <v>34</v>
      </c>
      <c r="F1338" s="12">
        <v>2</v>
      </c>
      <c r="G1338" s="12">
        <v>17</v>
      </c>
      <c r="H1338" s="25" t="s">
        <v>8</v>
      </c>
      <c r="I1338" s="12">
        <f t="shared" si="100"/>
        <v>28</v>
      </c>
      <c r="J1338" s="12">
        <f t="shared" si="101"/>
        <v>68</v>
      </c>
      <c r="K1338" s="24">
        <f t="shared" si="102"/>
        <v>0.58823529411764708</v>
      </c>
      <c r="L1338" s="24">
        <f t="shared" si="103"/>
        <v>0.7</v>
      </c>
      <c r="M1338" s="12">
        <f t="shared" si="104"/>
        <v>40</v>
      </c>
    </row>
    <row r="1339" spans="1:13">
      <c r="A1339" s="12">
        <v>542</v>
      </c>
      <c r="B1339" s="12">
        <v>9</v>
      </c>
      <c r="C1339" s="19" t="s">
        <v>25</v>
      </c>
      <c r="D1339" s="12">
        <v>15</v>
      </c>
      <c r="E1339" s="12">
        <v>26</v>
      </c>
      <c r="F1339" s="12">
        <v>1</v>
      </c>
      <c r="G1339" s="12">
        <v>46</v>
      </c>
      <c r="H1339" s="25" t="s">
        <v>6</v>
      </c>
      <c r="I1339" s="12">
        <f t="shared" si="100"/>
        <v>11</v>
      </c>
      <c r="J1339" s="12">
        <f t="shared" si="101"/>
        <v>26</v>
      </c>
      <c r="K1339" s="24">
        <f t="shared" si="102"/>
        <v>0.57692307692307687</v>
      </c>
      <c r="L1339" s="24">
        <f t="shared" si="103"/>
        <v>0.73333333333333328</v>
      </c>
      <c r="M1339" s="12">
        <f t="shared" si="104"/>
        <v>15</v>
      </c>
    </row>
    <row r="1340" spans="1:13">
      <c r="A1340" s="12">
        <v>542</v>
      </c>
      <c r="B1340" s="12">
        <v>9</v>
      </c>
      <c r="C1340" s="19" t="s">
        <v>10</v>
      </c>
      <c r="D1340" s="12">
        <v>16</v>
      </c>
      <c r="E1340" s="12">
        <v>27</v>
      </c>
      <c r="F1340" s="12">
        <v>2</v>
      </c>
      <c r="G1340" s="12">
        <v>52</v>
      </c>
      <c r="H1340" s="25" t="s">
        <v>8</v>
      </c>
      <c r="I1340" s="12">
        <f t="shared" si="100"/>
        <v>22</v>
      </c>
      <c r="J1340" s="12">
        <f t="shared" si="101"/>
        <v>54</v>
      </c>
      <c r="K1340" s="24">
        <f t="shared" si="102"/>
        <v>0.59259259259259256</v>
      </c>
      <c r="L1340" s="24">
        <f t="shared" si="103"/>
        <v>0.6875</v>
      </c>
      <c r="M1340" s="12">
        <f t="shared" si="104"/>
        <v>32</v>
      </c>
    </row>
    <row r="1341" spans="1:13">
      <c r="A1341" s="12">
        <v>543</v>
      </c>
      <c r="B1341" s="12">
        <v>19</v>
      </c>
      <c r="C1341" s="19" t="s">
        <v>15</v>
      </c>
      <c r="D1341" s="12">
        <v>16</v>
      </c>
      <c r="E1341" s="12">
        <v>28</v>
      </c>
      <c r="F1341" s="12">
        <v>2</v>
      </c>
      <c r="G1341" s="12">
        <v>27</v>
      </c>
      <c r="H1341" s="25" t="s">
        <v>8</v>
      </c>
      <c r="I1341" s="12">
        <f t="shared" si="100"/>
        <v>24</v>
      </c>
      <c r="J1341" s="12">
        <f t="shared" si="101"/>
        <v>56</v>
      </c>
      <c r="K1341" s="24">
        <f t="shared" si="102"/>
        <v>0.5714285714285714</v>
      </c>
      <c r="L1341" s="24">
        <f t="shared" si="103"/>
        <v>0.75</v>
      </c>
      <c r="M1341" s="12">
        <f t="shared" si="104"/>
        <v>32</v>
      </c>
    </row>
    <row r="1342" spans="1:13">
      <c r="A1342" s="12">
        <v>543</v>
      </c>
      <c r="B1342" s="12">
        <v>19</v>
      </c>
      <c r="C1342" s="19" t="s">
        <v>10</v>
      </c>
      <c r="D1342" s="12">
        <v>16</v>
      </c>
      <c r="E1342" s="12">
        <v>27</v>
      </c>
      <c r="F1342" s="12">
        <v>2</v>
      </c>
      <c r="G1342" s="12">
        <v>5</v>
      </c>
      <c r="H1342" s="25" t="s">
        <v>6</v>
      </c>
      <c r="I1342" s="12">
        <f t="shared" si="100"/>
        <v>22</v>
      </c>
      <c r="J1342" s="12">
        <f t="shared" si="101"/>
        <v>54</v>
      </c>
      <c r="K1342" s="24">
        <f t="shared" si="102"/>
        <v>0.59259259259259256</v>
      </c>
      <c r="L1342" s="24">
        <f t="shared" si="103"/>
        <v>0.6875</v>
      </c>
      <c r="M1342" s="12">
        <f t="shared" si="104"/>
        <v>32</v>
      </c>
    </row>
    <row r="1343" spans="1:13">
      <c r="A1343" s="12">
        <v>543</v>
      </c>
      <c r="B1343" s="12">
        <v>19</v>
      </c>
      <c r="C1343" s="19" t="s">
        <v>18</v>
      </c>
      <c r="D1343" s="12">
        <v>19</v>
      </c>
      <c r="E1343" s="12">
        <v>32</v>
      </c>
      <c r="F1343" s="12">
        <v>3</v>
      </c>
      <c r="G1343" s="12">
        <v>42</v>
      </c>
      <c r="H1343" s="25" t="s">
        <v>8</v>
      </c>
      <c r="I1343" s="12">
        <f t="shared" si="100"/>
        <v>39</v>
      </c>
      <c r="J1343" s="12">
        <f t="shared" si="101"/>
        <v>96</v>
      </c>
      <c r="K1343" s="24">
        <f t="shared" si="102"/>
        <v>0.59375</v>
      </c>
      <c r="L1343" s="24">
        <f t="shared" si="103"/>
        <v>0.68421052631578949</v>
      </c>
      <c r="M1343" s="12">
        <f t="shared" si="104"/>
        <v>57</v>
      </c>
    </row>
    <row r="1344" spans="1:13">
      <c r="A1344" s="12">
        <v>544</v>
      </c>
      <c r="B1344" s="12">
        <v>7</v>
      </c>
      <c r="C1344" s="19" t="s">
        <v>17</v>
      </c>
      <c r="D1344" s="12">
        <v>21</v>
      </c>
      <c r="E1344" s="12">
        <v>35</v>
      </c>
      <c r="F1344" s="12">
        <v>2</v>
      </c>
      <c r="G1344" s="12">
        <v>48</v>
      </c>
      <c r="H1344" s="25" t="s">
        <v>6</v>
      </c>
      <c r="I1344" s="12">
        <f t="shared" si="100"/>
        <v>28</v>
      </c>
      <c r="J1344" s="12">
        <f t="shared" si="101"/>
        <v>70</v>
      </c>
      <c r="K1344" s="24">
        <f t="shared" si="102"/>
        <v>0.6</v>
      </c>
      <c r="L1344" s="24">
        <f t="shared" si="103"/>
        <v>0.66666666666666663</v>
      </c>
      <c r="M1344" s="12">
        <f t="shared" si="104"/>
        <v>42</v>
      </c>
    </row>
    <row r="1345" spans="1:13">
      <c r="A1345" s="12">
        <v>545</v>
      </c>
      <c r="B1345" s="12">
        <v>20</v>
      </c>
      <c r="C1345" s="19" t="s">
        <v>14</v>
      </c>
      <c r="D1345" s="12">
        <v>20</v>
      </c>
      <c r="E1345" s="12">
        <v>33</v>
      </c>
      <c r="F1345" s="12">
        <v>3</v>
      </c>
      <c r="G1345" s="12">
        <v>57</v>
      </c>
      <c r="H1345" s="25" t="s">
        <v>8</v>
      </c>
      <c r="I1345" s="12">
        <f t="shared" si="100"/>
        <v>39</v>
      </c>
      <c r="J1345" s="12">
        <f t="shared" si="101"/>
        <v>99</v>
      </c>
      <c r="K1345" s="24">
        <f t="shared" si="102"/>
        <v>0.60606060606060608</v>
      </c>
      <c r="L1345" s="24">
        <f t="shared" si="103"/>
        <v>0.65</v>
      </c>
      <c r="M1345" s="12">
        <f t="shared" si="104"/>
        <v>60</v>
      </c>
    </row>
    <row r="1346" spans="1:13">
      <c r="A1346" s="12">
        <v>545</v>
      </c>
      <c r="B1346" s="12">
        <v>20</v>
      </c>
      <c r="C1346" s="19" t="s">
        <v>9</v>
      </c>
      <c r="D1346" s="12">
        <v>19</v>
      </c>
      <c r="E1346" s="12">
        <v>31</v>
      </c>
      <c r="F1346" s="12">
        <v>1</v>
      </c>
      <c r="G1346" s="12">
        <v>42</v>
      </c>
      <c r="H1346" s="25" t="s">
        <v>8</v>
      </c>
      <c r="I1346" s="12">
        <f t="shared" si="100"/>
        <v>12</v>
      </c>
      <c r="J1346" s="12">
        <f t="shared" si="101"/>
        <v>31</v>
      </c>
      <c r="K1346" s="24">
        <f t="shared" si="102"/>
        <v>0.61290322580645162</v>
      </c>
      <c r="L1346" s="24">
        <f t="shared" si="103"/>
        <v>0.63157894736842102</v>
      </c>
      <c r="M1346" s="12">
        <f t="shared" si="104"/>
        <v>19</v>
      </c>
    </row>
    <row r="1347" spans="1:13">
      <c r="A1347" s="12">
        <v>546</v>
      </c>
      <c r="B1347" s="12">
        <v>5</v>
      </c>
      <c r="C1347" s="19" t="s">
        <v>18</v>
      </c>
      <c r="D1347" s="12">
        <v>19</v>
      </c>
      <c r="E1347" s="12">
        <v>32</v>
      </c>
      <c r="F1347" s="12">
        <v>2</v>
      </c>
      <c r="G1347" s="12">
        <v>33</v>
      </c>
      <c r="H1347" s="25" t="s">
        <v>8</v>
      </c>
      <c r="I1347" s="12">
        <f t="shared" ref="I1347:I1410" si="105">(E1347-D1347)*F1347</f>
        <v>26</v>
      </c>
      <c r="J1347" s="12">
        <f t="shared" ref="J1347:J1410" si="106">F1347*E1347</f>
        <v>64</v>
      </c>
      <c r="K1347" s="24">
        <f t="shared" ref="K1347:K1410" si="107">(J1347-I1347)/J1347</f>
        <v>0.59375</v>
      </c>
      <c r="L1347" s="24">
        <f t="shared" ref="L1347:L1410" si="108">I1347/((D1347*F1347))</f>
        <v>0.68421052631578949</v>
      </c>
      <c r="M1347" s="12">
        <f t="shared" ref="M1347:M1410" si="109">D1347*F1347</f>
        <v>38</v>
      </c>
    </row>
    <row r="1348" spans="1:13">
      <c r="A1348" s="12">
        <v>546</v>
      </c>
      <c r="B1348" s="12">
        <v>5</v>
      </c>
      <c r="C1348" s="19" t="s">
        <v>15</v>
      </c>
      <c r="D1348" s="12">
        <v>16</v>
      </c>
      <c r="E1348" s="12">
        <v>28</v>
      </c>
      <c r="F1348" s="12">
        <v>1</v>
      </c>
      <c r="G1348" s="12">
        <v>58</v>
      </c>
      <c r="H1348" s="25" t="s">
        <v>8</v>
      </c>
      <c r="I1348" s="12">
        <f t="shared" si="105"/>
        <v>12</v>
      </c>
      <c r="J1348" s="12">
        <f t="shared" si="106"/>
        <v>28</v>
      </c>
      <c r="K1348" s="24">
        <f t="shared" si="107"/>
        <v>0.5714285714285714</v>
      </c>
      <c r="L1348" s="24">
        <f t="shared" si="108"/>
        <v>0.75</v>
      </c>
      <c r="M1348" s="12">
        <f t="shared" si="109"/>
        <v>16</v>
      </c>
    </row>
    <row r="1349" spans="1:13">
      <c r="A1349" s="12">
        <v>547</v>
      </c>
      <c r="B1349" s="12">
        <v>9</v>
      </c>
      <c r="C1349" s="19" t="s">
        <v>9</v>
      </c>
      <c r="D1349" s="12">
        <v>19</v>
      </c>
      <c r="E1349" s="12">
        <v>31</v>
      </c>
      <c r="F1349" s="12">
        <v>3</v>
      </c>
      <c r="G1349" s="12">
        <v>13</v>
      </c>
      <c r="H1349" s="25" t="s">
        <v>6</v>
      </c>
      <c r="I1349" s="12">
        <f t="shared" si="105"/>
        <v>36</v>
      </c>
      <c r="J1349" s="12">
        <f t="shared" si="106"/>
        <v>93</v>
      </c>
      <c r="K1349" s="24">
        <f t="shared" si="107"/>
        <v>0.61290322580645162</v>
      </c>
      <c r="L1349" s="24">
        <f t="shared" si="108"/>
        <v>0.63157894736842102</v>
      </c>
      <c r="M1349" s="12">
        <f t="shared" si="109"/>
        <v>57</v>
      </c>
    </row>
    <row r="1350" spans="1:13">
      <c r="A1350" s="12">
        <v>547</v>
      </c>
      <c r="B1350" s="12">
        <v>9</v>
      </c>
      <c r="C1350" s="19" t="s">
        <v>14</v>
      </c>
      <c r="D1350" s="12">
        <v>20</v>
      </c>
      <c r="E1350" s="12">
        <v>33</v>
      </c>
      <c r="F1350" s="12">
        <v>3</v>
      </c>
      <c r="G1350" s="12">
        <v>54</v>
      </c>
      <c r="H1350" s="25" t="s">
        <v>8</v>
      </c>
      <c r="I1350" s="12">
        <f t="shared" si="105"/>
        <v>39</v>
      </c>
      <c r="J1350" s="12">
        <f t="shared" si="106"/>
        <v>99</v>
      </c>
      <c r="K1350" s="24">
        <f t="shared" si="107"/>
        <v>0.60606060606060608</v>
      </c>
      <c r="L1350" s="24">
        <f t="shared" si="108"/>
        <v>0.65</v>
      </c>
      <c r="M1350" s="12">
        <f t="shared" si="109"/>
        <v>60</v>
      </c>
    </row>
    <row r="1351" spans="1:13">
      <c r="A1351" s="12">
        <v>547</v>
      </c>
      <c r="B1351" s="12">
        <v>9</v>
      </c>
      <c r="C1351" s="19" t="s">
        <v>17</v>
      </c>
      <c r="D1351" s="12">
        <v>21</v>
      </c>
      <c r="E1351" s="12">
        <v>35</v>
      </c>
      <c r="F1351" s="12">
        <v>1</v>
      </c>
      <c r="G1351" s="12">
        <v>30</v>
      </c>
      <c r="H1351" s="25" t="s">
        <v>8</v>
      </c>
      <c r="I1351" s="12">
        <f t="shared" si="105"/>
        <v>14</v>
      </c>
      <c r="J1351" s="12">
        <f t="shared" si="106"/>
        <v>35</v>
      </c>
      <c r="K1351" s="24">
        <f t="shared" si="107"/>
        <v>0.6</v>
      </c>
      <c r="L1351" s="24">
        <f t="shared" si="108"/>
        <v>0.66666666666666663</v>
      </c>
      <c r="M1351" s="12">
        <f t="shared" si="109"/>
        <v>21</v>
      </c>
    </row>
    <row r="1352" spans="1:13">
      <c r="A1352" s="12">
        <v>548</v>
      </c>
      <c r="B1352" s="12">
        <v>4</v>
      </c>
      <c r="C1352" s="19" t="s">
        <v>20</v>
      </c>
      <c r="D1352" s="12">
        <v>20</v>
      </c>
      <c r="E1352" s="12">
        <v>34</v>
      </c>
      <c r="F1352" s="12">
        <v>1</v>
      </c>
      <c r="G1352" s="12">
        <v>58</v>
      </c>
      <c r="H1352" s="25" t="s">
        <v>8</v>
      </c>
      <c r="I1352" s="12">
        <f t="shared" si="105"/>
        <v>14</v>
      </c>
      <c r="J1352" s="12">
        <f t="shared" si="106"/>
        <v>34</v>
      </c>
      <c r="K1352" s="24">
        <f t="shared" si="107"/>
        <v>0.58823529411764708</v>
      </c>
      <c r="L1352" s="24">
        <f t="shared" si="108"/>
        <v>0.7</v>
      </c>
      <c r="M1352" s="12">
        <f t="shared" si="109"/>
        <v>20</v>
      </c>
    </row>
    <row r="1353" spans="1:13">
      <c r="A1353" s="12">
        <v>548</v>
      </c>
      <c r="B1353" s="12">
        <v>4</v>
      </c>
      <c r="C1353" s="19" t="s">
        <v>9</v>
      </c>
      <c r="D1353" s="12">
        <v>19</v>
      </c>
      <c r="E1353" s="12">
        <v>31</v>
      </c>
      <c r="F1353" s="12">
        <v>2</v>
      </c>
      <c r="G1353" s="12">
        <v>48</v>
      </c>
      <c r="H1353" s="25" t="s">
        <v>8</v>
      </c>
      <c r="I1353" s="12">
        <f t="shared" si="105"/>
        <v>24</v>
      </c>
      <c r="J1353" s="12">
        <f t="shared" si="106"/>
        <v>62</v>
      </c>
      <c r="K1353" s="24">
        <f t="shared" si="107"/>
        <v>0.61290322580645162</v>
      </c>
      <c r="L1353" s="24">
        <f t="shared" si="108"/>
        <v>0.63157894736842102</v>
      </c>
      <c r="M1353" s="12">
        <f t="shared" si="109"/>
        <v>38</v>
      </c>
    </row>
    <row r="1354" spans="1:13">
      <c r="A1354" s="12">
        <v>549</v>
      </c>
      <c r="B1354" s="12">
        <v>12</v>
      </c>
      <c r="C1354" s="19" t="s">
        <v>26</v>
      </c>
      <c r="D1354" s="12">
        <v>15</v>
      </c>
      <c r="E1354" s="12">
        <v>25</v>
      </c>
      <c r="F1354" s="12">
        <v>1</v>
      </c>
      <c r="G1354" s="12">
        <v>19</v>
      </c>
      <c r="H1354" s="25" t="s">
        <v>6</v>
      </c>
      <c r="I1354" s="12">
        <f t="shared" si="105"/>
        <v>10</v>
      </c>
      <c r="J1354" s="12">
        <f t="shared" si="106"/>
        <v>25</v>
      </c>
      <c r="K1354" s="24">
        <f t="shared" si="107"/>
        <v>0.6</v>
      </c>
      <c r="L1354" s="24">
        <f t="shared" si="108"/>
        <v>0.66666666666666663</v>
      </c>
      <c r="M1354" s="12">
        <f t="shared" si="109"/>
        <v>15</v>
      </c>
    </row>
    <row r="1355" spans="1:13">
      <c r="A1355" s="12">
        <v>549</v>
      </c>
      <c r="B1355" s="12">
        <v>12</v>
      </c>
      <c r="C1355" s="19" t="s">
        <v>17</v>
      </c>
      <c r="D1355" s="12">
        <v>21</v>
      </c>
      <c r="E1355" s="12">
        <v>35</v>
      </c>
      <c r="F1355" s="12">
        <v>1</v>
      </c>
      <c r="G1355" s="12">
        <v>20</v>
      </c>
      <c r="H1355" s="25" t="s">
        <v>8</v>
      </c>
      <c r="I1355" s="12">
        <f t="shared" si="105"/>
        <v>14</v>
      </c>
      <c r="J1355" s="12">
        <f t="shared" si="106"/>
        <v>35</v>
      </c>
      <c r="K1355" s="24">
        <f t="shared" si="107"/>
        <v>0.6</v>
      </c>
      <c r="L1355" s="24">
        <f t="shared" si="108"/>
        <v>0.66666666666666663</v>
      </c>
      <c r="M1355" s="12">
        <f t="shared" si="109"/>
        <v>21</v>
      </c>
    </row>
    <row r="1356" spans="1:13">
      <c r="A1356" s="12">
        <v>549</v>
      </c>
      <c r="B1356" s="12">
        <v>12</v>
      </c>
      <c r="C1356" s="19" t="s">
        <v>20</v>
      </c>
      <c r="D1356" s="12">
        <v>20</v>
      </c>
      <c r="E1356" s="12">
        <v>34</v>
      </c>
      <c r="F1356" s="12">
        <v>3</v>
      </c>
      <c r="G1356" s="12">
        <v>59</v>
      </c>
      <c r="H1356" s="25" t="s">
        <v>6</v>
      </c>
      <c r="I1356" s="12">
        <f t="shared" si="105"/>
        <v>42</v>
      </c>
      <c r="J1356" s="12">
        <f t="shared" si="106"/>
        <v>102</v>
      </c>
      <c r="K1356" s="24">
        <f t="shared" si="107"/>
        <v>0.58823529411764708</v>
      </c>
      <c r="L1356" s="24">
        <f t="shared" si="108"/>
        <v>0.7</v>
      </c>
      <c r="M1356" s="12">
        <f t="shared" si="109"/>
        <v>60</v>
      </c>
    </row>
    <row r="1357" spans="1:13">
      <c r="A1357" s="12">
        <v>550</v>
      </c>
      <c r="B1357" s="12">
        <v>1</v>
      </c>
      <c r="C1357" s="19" t="s">
        <v>7</v>
      </c>
      <c r="D1357" s="12">
        <v>18</v>
      </c>
      <c r="E1357" s="12">
        <v>30</v>
      </c>
      <c r="F1357" s="12">
        <v>2</v>
      </c>
      <c r="G1357" s="12">
        <v>28</v>
      </c>
      <c r="H1357" s="25" t="s">
        <v>8</v>
      </c>
      <c r="I1357" s="12">
        <f t="shared" si="105"/>
        <v>24</v>
      </c>
      <c r="J1357" s="12">
        <f t="shared" si="106"/>
        <v>60</v>
      </c>
      <c r="K1357" s="24">
        <f t="shared" si="107"/>
        <v>0.6</v>
      </c>
      <c r="L1357" s="24">
        <f t="shared" si="108"/>
        <v>0.66666666666666663</v>
      </c>
      <c r="M1357" s="12">
        <f t="shared" si="109"/>
        <v>36</v>
      </c>
    </row>
    <row r="1358" spans="1:13">
      <c r="A1358" s="12">
        <v>550</v>
      </c>
      <c r="B1358" s="12">
        <v>1</v>
      </c>
      <c r="C1358" s="19" t="s">
        <v>5</v>
      </c>
      <c r="D1358" s="12">
        <v>14</v>
      </c>
      <c r="E1358" s="12">
        <v>24</v>
      </c>
      <c r="F1358" s="12">
        <v>1</v>
      </c>
      <c r="G1358" s="12">
        <v>5</v>
      </c>
      <c r="H1358" s="25" t="s">
        <v>6</v>
      </c>
      <c r="I1358" s="12">
        <f t="shared" si="105"/>
        <v>10</v>
      </c>
      <c r="J1358" s="12">
        <f t="shared" si="106"/>
        <v>24</v>
      </c>
      <c r="K1358" s="24">
        <f t="shared" si="107"/>
        <v>0.58333333333333337</v>
      </c>
      <c r="L1358" s="24">
        <f t="shared" si="108"/>
        <v>0.7142857142857143</v>
      </c>
      <c r="M1358" s="12">
        <f t="shared" si="109"/>
        <v>14</v>
      </c>
    </row>
    <row r="1359" spans="1:13">
      <c r="A1359" s="12">
        <v>550</v>
      </c>
      <c r="B1359" s="12">
        <v>1</v>
      </c>
      <c r="C1359" s="19" t="s">
        <v>21</v>
      </c>
      <c r="D1359" s="12">
        <v>12</v>
      </c>
      <c r="E1359" s="12">
        <v>20</v>
      </c>
      <c r="F1359" s="12">
        <v>2</v>
      </c>
      <c r="G1359" s="12">
        <v>24</v>
      </c>
      <c r="H1359" s="25" t="s">
        <v>6</v>
      </c>
      <c r="I1359" s="12">
        <f t="shared" si="105"/>
        <v>16</v>
      </c>
      <c r="J1359" s="12">
        <f t="shared" si="106"/>
        <v>40</v>
      </c>
      <c r="K1359" s="24">
        <f t="shared" si="107"/>
        <v>0.6</v>
      </c>
      <c r="L1359" s="24">
        <f t="shared" si="108"/>
        <v>0.66666666666666663</v>
      </c>
      <c r="M1359" s="12">
        <f t="shared" si="109"/>
        <v>24</v>
      </c>
    </row>
    <row r="1360" spans="1:13">
      <c r="A1360" s="12">
        <v>551</v>
      </c>
      <c r="B1360" s="12">
        <v>4</v>
      </c>
      <c r="C1360" s="19" t="s">
        <v>7</v>
      </c>
      <c r="D1360" s="12">
        <v>18</v>
      </c>
      <c r="E1360" s="12">
        <v>30</v>
      </c>
      <c r="F1360" s="12">
        <v>1</v>
      </c>
      <c r="G1360" s="12">
        <v>32</v>
      </c>
      <c r="H1360" s="25" t="s">
        <v>8</v>
      </c>
      <c r="I1360" s="12">
        <f t="shared" si="105"/>
        <v>12</v>
      </c>
      <c r="J1360" s="12">
        <f t="shared" si="106"/>
        <v>30</v>
      </c>
      <c r="K1360" s="24">
        <f t="shared" si="107"/>
        <v>0.6</v>
      </c>
      <c r="L1360" s="24">
        <f t="shared" si="108"/>
        <v>0.66666666666666663</v>
      </c>
      <c r="M1360" s="12">
        <f t="shared" si="109"/>
        <v>18</v>
      </c>
    </row>
    <row r="1361" spans="1:13">
      <c r="A1361" s="12">
        <v>551</v>
      </c>
      <c r="B1361" s="12">
        <v>4</v>
      </c>
      <c r="C1361" s="19" t="s">
        <v>21</v>
      </c>
      <c r="D1361" s="12">
        <v>12</v>
      </c>
      <c r="E1361" s="12">
        <v>20</v>
      </c>
      <c r="F1361" s="12">
        <v>3</v>
      </c>
      <c r="G1361" s="12">
        <v>11</v>
      </c>
      <c r="H1361" s="25" t="s">
        <v>6</v>
      </c>
      <c r="I1361" s="12">
        <f t="shared" si="105"/>
        <v>24</v>
      </c>
      <c r="J1361" s="12">
        <f t="shared" si="106"/>
        <v>60</v>
      </c>
      <c r="K1361" s="24">
        <f t="shared" si="107"/>
        <v>0.6</v>
      </c>
      <c r="L1361" s="24">
        <f t="shared" si="108"/>
        <v>0.66666666666666663</v>
      </c>
      <c r="M1361" s="12">
        <f t="shared" si="109"/>
        <v>36</v>
      </c>
    </row>
    <row r="1362" spans="1:13">
      <c r="A1362" s="12">
        <v>551</v>
      </c>
      <c r="B1362" s="12">
        <v>4</v>
      </c>
      <c r="C1362" s="19" t="s">
        <v>24</v>
      </c>
      <c r="D1362" s="12">
        <v>10</v>
      </c>
      <c r="E1362" s="12">
        <v>18</v>
      </c>
      <c r="F1362" s="12">
        <v>1</v>
      </c>
      <c r="G1362" s="12">
        <v>29</v>
      </c>
      <c r="H1362" s="25" t="s">
        <v>6</v>
      </c>
      <c r="I1362" s="12">
        <f t="shared" si="105"/>
        <v>8</v>
      </c>
      <c r="J1362" s="12">
        <f t="shared" si="106"/>
        <v>18</v>
      </c>
      <c r="K1362" s="24">
        <f t="shared" si="107"/>
        <v>0.55555555555555558</v>
      </c>
      <c r="L1362" s="24">
        <f t="shared" si="108"/>
        <v>0.8</v>
      </c>
      <c r="M1362" s="12">
        <f t="shared" si="109"/>
        <v>10</v>
      </c>
    </row>
    <row r="1363" spans="1:13">
      <c r="A1363" s="12">
        <v>551</v>
      </c>
      <c r="B1363" s="12">
        <v>4</v>
      </c>
      <c r="C1363" s="19" t="s">
        <v>23</v>
      </c>
      <c r="D1363" s="12">
        <v>13</v>
      </c>
      <c r="E1363" s="12">
        <v>21</v>
      </c>
      <c r="F1363" s="12">
        <v>3</v>
      </c>
      <c r="G1363" s="12">
        <v>51</v>
      </c>
      <c r="H1363" s="25" t="s">
        <v>8</v>
      </c>
      <c r="I1363" s="12">
        <f t="shared" si="105"/>
        <v>24</v>
      </c>
      <c r="J1363" s="12">
        <f t="shared" si="106"/>
        <v>63</v>
      </c>
      <c r="K1363" s="24">
        <f t="shared" si="107"/>
        <v>0.61904761904761907</v>
      </c>
      <c r="L1363" s="24">
        <f t="shared" si="108"/>
        <v>0.61538461538461542</v>
      </c>
      <c r="M1363" s="12">
        <f t="shared" si="109"/>
        <v>39</v>
      </c>
    </row>
    <row r="1364" spans="1:13">
      <c r="A1364" s="12">
        <v>552</v>
      </c>
      <c r="B1364" s="12">
        <v>11</v>
      </c>
      <c r="C1364" s="19" t="s">
        <v>11</v>
      </c>
      <c r="D1364" s="12">
        <v>25</v>
      </c>
      <c r="E1364" s="12">
        <v>40</v>
      </c>
      <c r="F1364" s="12">
        <v>3</v>
      </c>
      <c r="G1364" s="12">
        <v>26</v>
      </c>
      <c r="H1364" s="25" t="s">
        <v>8</v>
      </c>
      <c r="I1364" s="12">
        <f t="shared" si="105"/>
        <v>45</v>
      </c>
      <c r="J1364" s="12">
        <f t="shared" si="106"/>
        <v>120</v>
      </c>
      <c r="K1364" s="24">
        <f t="shared" si="107"/>
        <v>0.625</v>
      </c>
      <c r="L1364" s="24">
        <f t="shared" si="108"/>
        <v>0.6</v>
      </c>
      <c r="M1364" s="12">
        <f t="shared" si="109"/>
        <v>75</v>
      </c>
    </row>
    <row r="1365" spans="1:13">
      <c r="A1365" s="12">
        <v>552</v>
      </c>
      <c r="B1365" s="12">
        <v>11</v>
      </c>
      <c r="C1365" s="19" t="s">
        <v>23</v>
      </c>
      <c r="D1365" s="12">
        <v>13</v>
      </c>
      <c r="E1365" s="12">
        <v>21</v>
      </c>
      <c r="F1365" s="12">
        <v>3</v>
      </c>
      <c r="G1365" s="12">
        <v>57</v>
      </c>
      <c r="H1365" s="25" t="s">
        <v>8</v>
      </c>
      <c r="I1365" s="12">
        <f t="shared" si="105"/>
        <v>24</v>
      </c>
      <c r="J1365" s="12">
        <f t="shared" si="106"/>
        <v>63</v>
      </c>
      <c r="K1365" s="24">
        <f t="shared" si="107"/>
        <v>0.61904761904761907</v>
      </c>
      <c r="L1365" s="24">
        <f t="shared" si="108"/>
        <v>0.61538461538461542</v>
      </c>
      <c r="M1365" s="12">
        <f t="shared" si="109"/>
        <v>39</v>
      </c>
    </row>
    <row r="1366" spans="1:13">
      <c r="A1366" s="12">
        <v>552</v>
      </c>
      <c r="B1366" s="12">
        <v>11</v>
      </c>
      <c r="C1366" s="19" t="s">
        <v>21</v>
      </c>
      <c r="D1366" s="12">
        <v>12</v>
      </c>
      <c r="E1366" s="12">
        <v>20</v>
      </c>
      <c r="F1366" s="12">
        <v>3</v>
      </c>
      <c r="G1366" s="12">
        <v>32</v>
      </c>
      <c r="H1366" s="25" t="s">
        <v>8</v>
      </c>
      <c r="I1366" s="12">
        <f t="shared" si="105"/>
        <v>24</v>
      </c>
      <c r="J1366" s="12">
        <f t="shared" si="106"/>
        <v>60</v>
      </c>
      <c r="K1366" s="24">
        <f t="shared" si="107"/>
        <v>0.6</v>
      </c>
      <c r="L1366" s="24">
        <f t="shared" si="108"/>
        <v>0.66666666666666663</v>
      </c>
      <c r="M1366" s="12">
        <f t="shared" si="109"/>
        <v>36</v>
      </c>
    </row>
    <row r="1367" spans="1:13">
      <c r="A1367" s="12">
        <v>553</v>
      </c>
      <c r="B1367" s="12">
        <v>14</v>
      </c>
      <c r="C1367" s="19" t="s">
        <v>7</v>
      </c>
      <c r="D1367" s="12">
        <v>18</v>
      </c>
      <c r="E1367" s="12">
        <v>30</v>
      </c>
      <c r="F1367" s="12">
        <v>3</v>
      </c>
      <c r="G1367" s="12">
        <v>26</v>
      </c>
      <c r="H1367" s="25" t="s">
        <v>8</v>
      </c>
      <c r="I1367" s="12">
        <f t="shared" si="105"/>
        <v>36</v>
      </c>
      <c r="J1367" s="12">
        <f t="shared" si="106"/>
        <v>90</v>
      </c>
      <c r="K1367" s="24">
        <f t="shared" si="107"/>
        <v>0.6</v>
      </c>
      <c r="L1367" s="24">
        <f t="shared" si="108"/>
        <v>0.66666666666666663</v>
      </c>
      <c r="M1367" s="12">
        <f t="shared" si="109"/>
        <v>54</v>
      </c>
    </row>
    <row r="1368" spans="1:13">
      <c r="A1368" s="12">
        <v>553</v>
      </c>
      <c r="B1368" s="12">
        <v>14</v>
      </c>
      <c r="C1368" s="19" t="s">
        <v>26</v>
      </c>
      <c r="D1368" s="12">
        <v>15</v>
      </c>
      <c r="E1368" s="12">
        <v>25</v>
      </c>
      <c r="F1368" s="12">
        <v>2</v>
      </c>
      <c r="G1368" s="12">
        <v>56</v>
      </c>
      <c r="H1368" s="25" t="s">
        <v>6</v>
      </c>
      <c r="I1368" s="12">
        <f t="shared" si="105"/>
        <v>20</v>
      </c>
      <c r="J1368" s="12">
        <f t="shared" si="106"/>
        <v>50</v>
      </c>
      <c r="K1368" s="24">
        <f t="shared" si="107"/>
        <v>0.6</v>
      </c>
      <c r="L1368" s="24">
        <f t="shared" si="108"/>
        <v>0.66666666666666663</v>
      </c>
      <c r="M1368" s="12">
        <f t="shared" si="109"/>
        <v>30</v>
      </c>
    </row>
    <row r="1369" spans="1:13">
      <c r="A1369" s="12">
        <v>553</v>
      </c>
      <c r="B1369" s="12">
        <v>14</v>
      </c>
      <c r="C1369" s="19" t="s">
        <v>19</v>
      </c>
      <c r="D1369" s="12">
        <v>13</v>
      </c>
      <c r="E1369" s="12">
        <v>22</v>
      </c>
      <c r="F1369" s="12">
        <v>2</v>
      </c>
      <c r="G1369" s="12">
        <v>54</v>
      </c>
      <c r="H1369" s="25" t="s">
        <v>6</v>
      </c>
      <c r="I1369" s="12">
        <f t="shared" si="105"/>
        <v>18</v>
      </c>
      <c r="J1369" s="12">
        <f t="shared" si="106"/>
        <v>44</v>
      </c>
      <c r="K1369" s="24">
        <f t="shared" si="107"/>
        <v>0.59090909090909094</v>
      </c>
      <c r="L1369" s="24">
        <f t="shared" si="108"/>
        <v>0.69230769230769229</v>
      </c>
      <c r="M1369" s="12">
        <f t="shared" si="109"/>
        <v>26</v>
      </c>
    </row>
    <row r="1370" spans="1:13">
      <c r="A1370" s="12">
        <v>553</v>
      </c>
      <c r="B1370" s="12">
        <v>14</v>
      </c>
      <c r="C1370" s="19" t="s">
        <v>16</v>
      </c>
      <c r="D1370" s="12">
        <v>11</v>
      </c>
      <c r="E1370" s="12">
        <v>19</v>
      </c>
      <c r="F1370" s="12">
        <v>1</v>
      </c>
      <c r="G1370" s="12">
        <v>42</v>
      </c>
      <c r="H1370" s="25" t="s">
        <v>8</v>
      </c>
      <c r="I1370" s="12">
        <f t="shared" si="105"/>
        <v>8</v>
      </c>
      <c r="J1370" s="12">
        <f t="shared" si="106"/>
        <v>19</v>
      </c>
      <c r="K1370" s="24">
        <f t="shared" si="107"/>
        <v>0.57894736842105265</v>
      </c>
      <c r="L1370" s="24">
        <f t="shared" si="108"/>
        <v>0.72727272727272729</v>
      </c>
      <c r="M1370" s="12">
        <f t="shared" si="109"/>
        <v>11</v>
      </c>
    </row>
    <row r="1371" spans="1:13">
      <c r="A1371" s="12">
        <v>554</v>
      </c>
      <c r="B1371" s="12">
        <v>10</v>
      </c>
      <c r="C1371" s="19" t="s">
        <v>22</v>
      </c>
      <c r="D1371" s="12">
        <v>14</v>
      </c>
      <c r="E1371" s="12">
        <v>23</v>
      </c>
      <c r="F1371" s="12">
        <v>2</v>
      </c>
      <c r="G1371" s="12">
        <v>55</v>
      </c>
      <c r="H1371" s="25" t="s">
        <v>8</v>
      </c>
      <c r="I1371" s="12">
        <f t="shared" si="105"/>
        <v>18</v>
      </c>
      <c r="J1371" s="12">
        <f t="shared" si="106"/>
        <v>46</v>
      </c>
      <c r="K1371" s="24">
        <f t="shared" si="107"/>
        <v>0.60869565217391308</v>
      </c>
      <c r="L1371" s="24">
        <f t="shared" si="108"/>
        <v>0.6428571428571429</v>
      </c>
      <c r="M1371" s="12">
        <f t="shared" si="109"/>
        <v>28</v>
      </c>
    </row>
    <row r="1372" spans="1:13">
      <c r="A1372" s="12">
        <v>554</v>
      </c>
      <c r="B1372" s="12">
        <v>10</v>
      </c>
      <c r="C1372" s="19" t="s">
        <v>11</v>
      </c>
      <c r="D1372" s="12">
        <v>25</v>
      </c>
      <c r="E1372" s="12">
        <v>40</v>
      </c>
      <c r="F1372" s="12">
        <v>3</v>
      </c>
      <c r="G1372" s="12">
        <v>16</v>
      </c>
      <c r="H1372" s="25" t="s">
        <v>6</v>
      </c>
      <c r="I1372" s="12">
        <f t="shared" si="105"/>
        <v>45</v>
      </c>
      <c r="J1372" s="12">
        <f t="shared" si="106"/>
        <v>120</v>
      </c>
      <c r="K1372" s="24">
        <f t="shared" si="107"/>
        <v>0.625</v>
      </c>
      <c r="L1372" s="24">
        <f t="shared" si="108"/>
        <v>0.6</v>
      </c>
      <c r="M1372" s="12">
        <f t="shared" si="109"/>
        <v>75</v>
      </c>
    </row>
    <row r="1373" spans="1:13">
      <c r="A1373" s="12">
        <v>555</v>
      </c>
      <c r="B1373" s="12">
        <v>20</v>
      </c>
      <c r="C1373" s="19" t="s">
        <v>7</v>
      </c>
      <c r="D1373" s="12">
        <v>18</v>
      </c>
      <c r="E1373" s="12">
        <v>30</v>
      </c>
      <c r="F1373" s="12">
        <v>1</v>
      </c>
      <c r="G1373" s="12">
        <v>46</v>
      </c>
      <c r="H1373" s="25" t="s">
        <v>6</v>
      </c>
      <c r="I1373" s="12">
        <f t="shared" si="105"/>
        <v>12</v>
      </c>
      <c r="J1373" s="12">
        <f t="shared" si="106"/>
        <v>30</v>
      </c>
      <c r="K1373" s="24">
        <f t="shared" si="107"/>
        <v>0.6</v>
      </c>
      <c r="L1373" s="24">
        <f t="shared" si="108"/>
        <v>0.66666666666666663</v>
      </c>
      <c r="M1373" s="12">
        <f t="shared" si="109"/>
        <v>18</v>
      </c>
    </row>
    <row r="1374" spans="1:13">
      <c r="A1374" s="12">
        <v>556</v>
      </c>
      <c r="B1374" s="12">
        <v>9</v>
      </c>
      <c r="C1374" s="19" t="s">
        <v>19</v>
      </c>
      <c r="D1374" s="12">
        <v>13</v>
      </c>
      <c r="E1374" s="12">
        <v>22</v>
      </c>
      <c r="F1374" s="12">
        <v>1</v>
      </c>
      <c r="G1374" s="12">
        <v>36</v>
      </c>
      <c r="H1374" s="25" t="s">
        <v>6</v>
      </c>
      <c r="I1374" s="12">
        <f t="shared" si="105"/>
        <v>9</v>
      </c>
      <c r="J1374" s="12">
        <f t="shared" si="106"/>
        <v>22</v>
      </c>
      <c r="K1374" s="24">
        <f t="shared" si="107"/>
        <v>0.59090909090909094</v>
      </c>
      <c r="L1374" s="24">
        <f t="shared" si="108"/>
        <v>0.69230769230769229</v>
      </c>
      <c r="M1374" s="12">
        <f t="shared" si="109"/>
        <v>13</v>
      </c>
    </row>
    <row r="1375" spans="1:13">
      <c r="A1375" s="12">
        <v>556</v>
      </c>
      <c r="B1375" s="12">
        <v>9</v>
      </c>
      <c r="C1375" s="19" t="s">
        <v>24</v>
      </c>
      <c r="D1375" s="12">
        <v>10</v>
      </c>
      <c r="E1375" s="12">
        <v>18</v>
      </c>
      <c r="F1375" s="12">
        <v>3</v>
      </c>
      <c r="G1375" s="12">
        <v>30</v>
      </c>
      <c r="H1375" s="25" t="s">
        <v>8</v>
      </c>
      <c r="I1375" s="12">
        <f t="shared" si="105"/>
        <v>24</v>
      </c>
      <c r="J1375" s="12">
        <f t="shared" si="106"/>
        <v>54</v>
      </c>
      <c r="K1375" s="24">
        <f t="shared" si="107"/>
        <v>0.55555555555555558</v>
      </c>
      <c r="L1375" s="24">
        <f t="shared" si="108"/>
        <v>0.8</v>
      </c>
      <c r="M1375" s="12">
        <f t="shared" si="109"/>
        <v>30</v>
      </c>
    </row>
    <row r="1376" spans="1:13">
      <c r="A1376" s="12">
        <v>557</v>
      </c>
      <c r="B1376" s="12">
        <v>7</v>
      </c>
      <c r="C1376" s="19" t="s">
        <v>18</v>
      </c>
      <c r="D1376" s="12">
        <v>19</v>
      </c>
      <c r="E1376" s="12">
        <v>32</v>
      </c>
      <c r="F1376" s="12">
        <v>2</v>
      </c>
      <c r="G1376" s="12">
        <v>47</v>
      </c>
      <c r="H1376" s="25" t="s">
        <v>8</v>
      </c>
      <c r="I1376" s="12">
        <f t="shared" si="105"/>
        <v>26</v>
      </c>
      <c r="J1376" s="12">
        <f t="shared" si="106"/>
        <v>64</v>
      </c>
      <c r="K1376" s="24">
        <f t="shared" si="107"/>
        <v>0.59375</v>
      </c>
      <c r="L1376" s="24">
        <f t="shared" si="108"/>
        <v>0.68421052631578949</v>
      </c>
      <c r="M1376" s="12">
        <f t="shared" si="109"/>
        <v>38</v>
      </c>
    </row>
    <row r="1377" spans="1:13">
      <c r="A1377" s="12">
        <v>557</v>
      </c>
      <c r="B1377" s="12">
        <v>7</v>
      </c>
      <c r="C1377" s="19" t="s">
        <v>23</v>
      </c>
      <c r="D1377" s="12">
        <v>13</v>
      </c>
      <c r="E1377" s="12">
        <v>21</v>
      </c>
      <c r="F1377" s="12">
        <v>3</v>
      </c>
      <c r="G1377" s="12">
        <v>22</v>
      </c>
      <c r="H1377" s="25" t="s">
        <v>8</v>
      </c>
      <c r="I1377" s="12">
        <f t="shared" si="105"/>
        <v>24</v>
      </c>
      <c r="J1377" s="12">
        <f t="shared" si="106"/>
        <v>63</v>
      </c>
      <c r="K1377" s="24">
        <f t="shared" si="107"/>
        <v>0.61904761904761907</v>
      </c>
      <c r="L1377" s="24">
        <f t="shared" si="108"/>
        <v>0.61538461538461542</v>
      </c>
      <c r="M1377" s="12">
        <f t="shared" si="109"/>
        <v>39</v>
      </c>
    </row>
    <row r="1378" spans="1:13">
      <c r="A1378" s="12">
        <v>557</v>
      </c>
      <c r="B1378" s="12">
        <v>7</v>
      </c>
      <c r="C1378" s="19" t="s">
        <v>26</v>
      </c>
      <c r="D1378" s="12">
        <v>15</v>
      </c>
      <c r="E1378" s="12">
        <v>25</v>
      </c>
      <c r="F1378" s="12">
        <v>2</v>
      </c>
      <c r="G1378" s="12">
        <v>38</v>
      </c>
      <c r="H1378" s="25" t="s">
        <v>6</v>
      </c>
      <c r="I1378" s="12">
        <f t="shared" si="105"/>
        <v>20</v>
      </c>
      <c r="J1378" s="12">
        <f t="shared" si="106"/>
        <v>50</v>
      </c>
      <c r="K1378" s="24">
        <f t="shared" si="107"/>
        <v>0.6</v>
      </c>
      <c r="L1378" s="24">
        <f t="shared" si="108"/>
        <v>0.66666666666666663</v>
      </c>
      <c r="M1378" s="12">
        <f t="shared" si="109"/>
        <v>30</v>
      </c>
    </row>
    <row r="1379" spans="1:13">
      <c r="A1379" s="12">
        <v>558</v>
      </c>
      <c r="B1379" s="12">
        <v>6</v>
      </c>
      <c r="C1379" s="19" t="s">
        <v>18</v>
      </c>
      <c r="D1379" s="12">
        <v>19</v>
      </c>
      <c r="E1379" s="12">
        <v>32</v>
      </c>
      <c r="F1379" s="12">
        <v>3</v>
      </c>
      <c r="G1379" s="12">
        <v>56</v>
      </c>
      <c r="H1379" s="25" t="s">
        <v>6</v>
      </c>
      <c r="I1379" s="12">
        <f t="shared" si="105"/>
        <v>39</v>
      </c>
      <c r="J1379" s="12">
        <f t="shared" si="106"/>
        <v>96</v>
      </c>
      <c r="K1379" s="24">
        <f t="shared" si="107"/>
        <v>0.59375</v>
      </c>
      <c r="L1379" s="24">
        <f t="shared" si="108"/>
        <v>0.68421052631578949</v>
      </c>
      <c r="M1379" s="12">
        <f t="shared" si="109"/>
        <v>57</v>
      </c>
    </row>
    <row r="1380" spans="1:13">
      <c r="A1380" s="12">
        <v>558</v>
      </c>
      <c r="B1380" s="12">
        <v>6</v>
      </c>
      <c r="C1380" s="19" t="s">
        <v>26</v>
      </c>
      <c r="D1380" s="12">
        <v>15</v>
      </c>
      <c r="E1380" s="12">
        <v>25</v>
      </c>
      <c r="F1380" s="12">
        <v>2</v>
      </c>
      <c r="G1380" s="12">
        <v>54</v>
      </c>
      <c r="H1380" s="25" t="s">
        <v>8</v>
      </c>
      <c r="I1380" s="12">
        <f t="shared" si="105"/>
        <v>20</v>
      </c>
      <c r="J1380" s="12">
        <f t="shared" si="106"/>
        <v>50</v>
      </c>
      <c r="K1380" s="24">
        <f t="shared" si="107"/>
        <v>0.6</v>
      </c>
      <c r="L1380" s="24">
        <f t="shared" si="108"/>
        <v>0.66666666666666663</v>
      </c>
      <c r="M1380" s="12">
        <f t="shared" si="109"/>
        <v>30</v>
      </c>
    </row>
    <row r="1381" spans="1:13">
      <c r="A1381" s="12">
        <v>558</v>
      </c>
      <c r="B1381" s="12">
        <v>6</v>
      </c>
      <c r="C1381" s="19" t="s">
        <v>14</v>
      </c>
      <c r="D1381" s="12">
        <v>20</v>
      </c>
      <c r="E1381" s="12">
        <v>33</v>
      </c>
      <c r="F1381" s="12">
        <v>1</v>
      </c>
      <c r="G1381" s="12">
        <v>57</v>
      </c>
      <c r="H1381" s="25" t="s">
        <v>6</v>
      </c>
      <c r="I1381" s="12">
        <f t="shared" si="105"/>
        <v>13</v>
      </c>
      <c r="J1381" s="12">
        <f t="shared" si="106"/>
        <v>33</v>
      </c>
      <c r="K1381" s="24">
        <f t="shared" si="107"/>
        <v>0.60606060606060608</v>
      </c>
      <c r="L1381" s="24">
        <f t="shared" si="108"/>
        <v>0.65</v>
      </c>
      <c r="M1381" s="12">
        <f t="shared" si="109"/>
        <v>20</v>
      </c>
    </row>
    <row r="1382" spans="1:13">
      <c r="A1382" s="12">
        <v>559</v>
      </c>
      <c r="B1382" s="12">
        <v>11</v>
      </c>
      <c r="C1382" s="19" t="s">
        <v>14</v>
      </c>
      <c r="D1382" s="12">
        <v>20</v>
      </c>
      <c r="E1382" s="12">
        <v>33</v>
      </c>
      <c r="F1382" s="12">
        <v>3</v>
      </c>
      <c r="G1382" s="12">
        <v>41</v>
      </c>
      <c r="H1382" s="25" t="s">
        <v>8</v>
      </c>
      <c r="I1382" s="12">
        <f t="shared" si="105"/>
        <v>39</v>
      </c>
      <c r="J1382" s="12">
        <f t="shared" si="106"/>
        <v>99</v>
      </c>
      <c r="K1382" s="24">
        <f t="shared" si="107"/>
        <v>0.60606060606060608</v>
      </c>
      <c r="L1382" s="24">
        <f t="shared" si="108"/>
        <v>0.65</v>
      </c>
      <c r="M1382" s="12">
        <f t="shared" si="109"/>
        <v>60</v>
      </c>
    </row>
    <row r="1383" spans="1:13">
      <c r="A1383" s="12">
        <v>560</v>
      </c>
      <c r="B1383" s="12">
        <v>6</v>
      </c>
      <c r="C1383" s="19" t="s">
        <v>24</v>
      </c>
      <c r="D1383" s="12">
        <v>10</v>
      </c>
      <c r="E1383" s="12">
        <v>18</v>
      </c>
      <c r="F1383" s="12">
        <v>2</v>
      </c>
      <c r="G1383" s="12">
        <v>36</v>
      </c>
      <c r="H1383" s="25" t="s">
        <v>8</v>
      </c>
      <c r="I1383" s="12">
        <f t="shared" si="105"/>
        <v>16</v>
      </c>
      <c r="J1383" s="12">
        <f t="shared" si="106"/>
        <v>36</v>
      </c>
      <c r="K1383" s="24">
        <f t="shared" si="107"/>
        <v>0.55555555555555558</v>
      </c>
      <c r="L1383" s="24">
        <f t="shared" si="108"/>
        <v>0.8</v>
      </c>
      <c r="M1383" s="12">
        <f t="shared" si="109"/>
        <v>20</v>
      </c>
    </row>
    <row r="1384" spans="1:13">
      <c r="A1384" s="12">
        <v>560</v>
      </c>
      <c r="B1384" s="12">
        <v>6</v>
      </c>
      <c r="C1384" s="19" t="s">
        <v>26</v>
      </c>
      <c r="D1384" s="12">
        <v>15</v>
      </c>
      <c r="E1384" s="12">
        <v>25</v>
      </c>
      <c r="F1384" s="12">
        <v>3</v>
      </c>
      <c r="G1384" s="12">
        <v>12</v>
      </c>
      <c r="H1384" s="25" t="s">
        <v>8</v>
      </c>
      <c r="I1384" s="12">
        <f t="shared" si="105"/>
        <v>30</v>
      </c>
      <c r="J1384" s="12">
        <f t="shared" si="106"/>
        <v>75</v>
      </c>
      <c r="K1384" s="24">
        <f t="shared" si="107"/>
        <v>0.6</v>
      </c>
      <c r="L1384" s="24">
        <f t="shared" si="108"/>
        <v>0.66666666666666663</v>
      </c>
      <c r="M1384" s="12">
        <f t="shared" si="109"/>
        <v>45</v>
      </c>
    </row>
    <row r="1385" spans="1:13">
      <c r="A1385" s="12">
        <v>561</v>
      </c>
      <c r="B1385" s="12">
        <v>4</v>
      </c>
      <c r="C1385" s="19" t="s">
        <v>24</v>
      </c>
      <c r="D1385" s="12">
        <v>10</v>
      </c>
      <c r="E1385" s="12">
        <v>18</v>
      </c>
      <c r="F1385" s="12">
        <v>1</v>
      </c>
      <c r="G1385" s="12">
        <v>56</v>
      </c>
      <c r="H1385" s="25" t="s">
        <v>8</v>
      </c>
      <c r="I1385" s="12">
        <f t="shared" si="105"/>
        <v>8</v>
      </c>
      <c r="J1385" s="12">
        <f t="shared" si="106"/>
        <v>18</v>
      </c>
      <c r="K1385" s="24">
        <f t="shared" si="107"/>
        <v>0.55555555555555558</v>
      </c>
      <c r="L1385" s="24">
        <f t="shared" si="108"/>
        <v>0.8</v>
      </c>
      <c r="M1385" s="12">
        <f t="shared" si="109"/>
        <v>10</v>
      </c>
    </row>
    <row r="1386" spans="1:13">
      <c r="A1386" s="12">
        <v>561</v>
      </c>
      <c r="B1386" s="12">
        <v>4</v>
      </c>
      <c r="C1386" s="19" t="s">
        <v>22</v>
      </c>
      <c r="D1386" s="12">
        <v>14</v>
      </c>
      <c r="E1386" s="12">
        <v>23</v>
      </c>
      <c r="F1386" s="12">
        <v>2</v>
      </c>
      <c r="G1386" s="12">
        <v>8</v>
      </c>
      <c r="H1386" s="25" t="s">
        <v>8</v>
      </c>
      <c r="I1386" s="12">
        <f t="shared" si="105"/>
        <v>18</v>
      </c>
      <c r="J1386" s="12">
        <f t="shared" si="106"/>
        <v>46</v>
      </c>
      <c r="K1386" s="24">
        <f t="shared" si="107"/>
        <v>0.60869565217391308</v>
      </c>
      <c r="L1386" s="24">
        <f t="shared" si="108"/>
        <v>0.6428571428571429</v>
      </c>
      <c r="M1386" s="12">
        <f t="shared" si="109"/>
        <v>28</v>
      </c>
    </row>
    <row r="1387" spans="1:13">
      <c r="A1387" s="12">
        <v>562</v>
      </c>
      <c r="B1387" s="12">
        <v>20</v>
      </c>
      <c r="C1387" s="19" t="s">
        <v>11</v>
      </c>
      <c r="D1387" s="12">
        <v>25</v>
      </c>
      <c r="E1387" s="12">
        <v>40</v>
      </c>
      <c r="F1387" s="12">
        <v>3</v>
      </c>
      <c r="G1387" s="12">
        <v>41</v>
      </c>
      <c r="H1387" s="25" t="s">
        <v>6</v>
      </c>
      <c r="I1387" s="12">
        <f t="shared" si="105"/>
        <v>45</v>
      </c>
      <c r="J1387" s="12">
        <f t="shared" si="106"/>
        <v>120</v>
      </c>
      <c r="K1387" s="24">
        <f t="shared" si="107"/>
        <v>0.625</v>
      </c>
      <c r="L1387" s="24">
        <f t="shared" si="108"/>
        <v>0.6</v>
      </c>
      <c r="M1387" s="12">
        <f t="shared" si="109"/>
        <v>75</v>
      </c>
    </row>
    <row r="1388" spans="1:13">
      <c r="A1388" s="12">
        <v>562</v>
      </c>
      <c r="B1388" s="12">
        <v>20</v>
      </c>
      <c r="C1388" s="19" t="s">
        <v>13</v>
      </c>
      <c r="D1388" s="12">
        <v>17</v>
      </c>
      <c r="E1388" s="12">
        <v>29</v>
      </c>
      <c r="F1388" s="12">
        <v>2</v>
      </c>
      <c r="G1388" s="12">
        <v>7</v>
      </c>
      <c r="H1388" s="25" t="s">
        <v>6</v>
      </c>
      <c r="I1388" s="12">
        <f t="shared" si="105"/>
        <v>24</v>
      </c>
      <c r="J1388" s="12">
        <f t="shared" si="106"/>
        <v>58</v>
      </c>
      <c r="K1388" s="24">
        <f t="shared" si="107"/>
        <v>0.58620689655172409</v>
      </c>
      <c r="L1388" s="24">
        <f t="shared" si="108"/>
        <v>0.70588235294117652</v>
      </c>
      <c r="M1388" s="12">
        <f t="shared" si="109"/>
        <v>34</v>
      </c>
    </row>
    <row r="1389" spans="1:13">
      <c r="A1389" s="12">
        <v>562</v>
      </c>
      <c r="B1389" s="12">
        <v>20</v>
      </c>
      <c r="C1389" s="19" t="s">
        <v>5</v>
      </c>
      <c r="D1389" s="12">
        <v>14</v>
      </c>
      <c r="E1389" s="12">
        <v>24</v>
      </c>
      <c r="F1389" s="12">
        <v>2</v>
      </c>
      <c r="G1389" s="12">
        <v>22</v>
      </c>
      <c r="H1389" s="25" t="s">
        <v>6</v>
      </c>
      <c r="I1389" s="12">
        <f t="shared" si="105"/>
        <v>20</v>
      </c>
      <c r="J1389" s="12">
        <f t="shared" si="106"/>
        <v>48</v>
      </c>
      <c r="K1389" s="24">
        <f t="shared" si="107"/>
        <v>0.58333333333333337</v>
      </c>
      <c r="L1389" s="24">
        <f t="shared" si="108"/>
        <v>0.7142857142857143</v>
      </c>
      <c r="M1389" s="12">
        <f t="shared" si="109"/>
        <v>28</v>
      </c>
    </row>
    <row r="1390" spans="1:13">
      <c r="A1390" s="12">
        <v>562</v>
      </c>
      <c r="B1390" s="12">
        <v>20</v>
      </c>
      <c r="C1390" s="19" t="s">
        <v>9</v>
      </c>
      <c r="D1390" s="12">
        <v>19</v>
      </c>
      <c r="E1390" s="12">
        <v>31</v>
      </c>
      <c r="F1390" s="12">
        <v>2</v>
      </c>
      <c r="G1390" s="12">
        <v>42</v>
      </c>
      <c r="H1390" s="25" t="s">
        <v>8</v>
      </c>
      <c r="I1390" s="12">
        <f t="shared" si="105"/>
        <v>24</v>
      </c>
      <c r="J1390" s="12">
        <f t="shared" si="106"/>
        <v>62</v>
      </c>
      <c r="K1390" s="24">
        <f t="shared" si="107"/>
        <v>0.61290322580645162</v>
      </c>
      <c r="L1390" s="24">
        <f t="shared" si="108"/>
        <v>0.63157894736842102</v>
      </c>
      <c r="M1390" s="12">
        <f t="shared" si="109"/>
        <v>38</v>
      </c>
    </row>
    <row r="1391" spans="1:13">
      <c r="A1391" s="12">
        <v>563</v>
      </c>
      <c r="B1391" s="12">
        <v>12</v>
      </c>
      <c r="C1391" s="19" t="s">
        <v>10</v>
      </c>
      <c r="D1391" s="12">
        <v>16</v>
      </c>
      <c r="E1391" s="12">
        <v>27</v>
      </c>
      <c r="F1391" s="12">
        <v>2</v>
      </c>
      <c r="G1391" s="12">
        <v>37</v>
      </c>
      <c r="H1391" s="25" t="s">
        <v>8</v>
      </c>
      <c r="I1391" s="12">
        <f t="shared" si="105"/>
        <v>22</v>
      </c>
      <c r="J1391" s="12">
        <f t="shared" si="106"/>
        <v>54</v>
      </c>
      <c r="K1391" s="24">
        <f t="shared" si="107"/>
        <v>0.59259259259259256</v>
      </c>
      <c r="L1391" s="24">
        <f t="shared" si="108"/>
        <v>0.6875</v>
      </c>
      <c r="M1391" s="12">
        <f t="shared" si="109"/>
        <v>32</v>
      </c>
    </row>
    <row r="1392" spans="1:13">
      <c r="A1392" s="12">
        <v>564</v>
      </c>
      <c r="B1392" s="12">
        <v>9</v>
      </c>
      <c r="C1392" s="19" t="s">
        <v>12</v>
      </c>
      <c r="D1392" s="12">
        <v>22</v>
      </c>
      <c r="E1392" s="12">
        <v>36</v>
      </c>
      <c r="F1392" s="12">
        <v>1</v>
      </c>
      <c r="G1392" s="12">
        <v>7</v>
      </c>
      <c r="H1392" s="25" t="s">
        <v>8</v>
      </c>
      <c r="I1392" s="12">
        <f t="shared" si="105"/>
        <v>14</v>
      </c>
      <c r="J1392" s="12">
        <f t="shared" si="106"/>
        <v>36</v>
      </c>
      <c r="K1392" s="24">
        <f t="shared" si="107"/>
        <v>0.61111111111111116</v>
      </c>
      <c r="L1392" s="24">
        <f t="shared" si="108"/>
        <v>0.63636363636363635</v>
      </c>
      <c r="M1392" s="12">
        <f t="shared" si="109"/>
        <v>22</v>
      </c>
    </row>
    <row r="1393" spans="1:13">
      <c r="A1393" s="12">
        <v>564</v>
      </c>
      <c r="B1393" s="12">
        <v>9</v>
      </c>
      <c r="C1393" s="19" t="s">
        <v>11</v>
      </c>
      <c r="D1393" s="12">
        <v>25</v>
      </c>
      <c r="E1393" s="12">
        <v>40</v>
      </c>
      <c r="F1393" s="12">
        <v>2</v>
      </c>
      <c r="G1393" s="12">
        <v>36</v>
      </c>
      <c r="H1393" s="25" t="s">
        <v>8</v>
      </c>
      <c r="I1393" s="12">
        <f t="shared" si="105"/>
        <v>30</v>
      </c>
      <c r="J1393" s="12">
        <f t="shared" si="106"/>
        <v>80</v>
      </c>
      <c r="K1393" s="24">
        <f t="shared" si="107"/>
        <v>0.625</v>
      </c>
      <c r="L1393" s="24">
        <f t="shared" si="108"/>
        <v>0.6</v>
      </c>
      <c r="M1393" s="12">
        <f t="shared" si="109"/>
        <v>50</v>
      </c>
    </row>
    <row r="1394" spans="1:13">
      <c r="A1394" s="12">
        <v>564</v>
      </c>
      <c r="B1394" s="12">
        <v>9</v>
      </c>
      <c r="C1394" s="19" t="s">
        <v>21</v>
      </c>
      <c r="D1394" s="12">
        <v>12</v>
      </c>
      <c r="E1394" s="12">
        <v>20</v>
      </c>
      <c r="F1394" s="12">
        <v>2</v>
      </c>
      <c r="G1394" s="12">
        <v>11</v>
      </c>
      <c r="H1394" s="25" t="s">
        <v>8</v>
      </c>
      <c r="I1394" s="12">
        <f t="shared" si="105"/>
        <v>16</v>
      </c>
      <c r="J1394" s="12">
        <f t="shared" si="106"/>
        <v>40</v>
      </c>
      <c r="K1394" s="24">
        <f t="shared" si="107"/>
        <v>0.6</v>
      </c>
      <c r="L1394" s="24">
        <f t="shared" si="108"/>
        <v>0.66666666666666663</v>
      </c>
      <c r="M1394" s="12">
        <f t="shared" si="109"/>
        <v>24</v>
      </c>
    </row>
    <row r="1395" spans="1:13">
      <c r="A1395" s="12">
        <v>565</v>
      </c>
      <c r="B1395" s="12">
        <v>3</v>
      </c>
      <c r="C1395" s="19" t="s">
        <v>18</v>
      </c>
      <c r="D1395" s="12">
        <v>19</v>
      </c>
      <c r="E1395" s="12">
        <v>32</v>
      </c>
      <c r="F1395" s="12">
        <v>3</v>
      </c>
      <c r="G1395" s="12">
        <v>19</v>
      </c>
      <c r="H1395" s="25" t="s">
        <v>6</v>
      </c>
      <c r="I1395" s="12">
        <f t="shared" si="105"/>
        <v>39</v>
      </c>
      <c r="J1395" s="12">
        <f t="shared" si="106"/>
        <v>96</v>
      </c>
      <c r="K1395" s="24">
        <f t="shared" si="107"/>
        <v>0.59375</v>
      </c>
      <c r="L1395" s="24">
        <f t="shared" si="108"/>
        <v>0.68421052631578949</v>
      </c>
      <c r="M1395" s="12">
        <f t="shared" si="109"/>
        <v>57</v>
      </c>
    </row>
    <row r="1396" spans="1:13">
      <c r="A1396" s="12">
        <v>565</v>
      </c>
      <c r="B1396" s="12">
        <v>3</v>
      </c>
      <c r="C1396" s="19" t="s">
        <v>24</v>
      </c>
      <c r="D1396" s="12">
        <v>10</v>
      </c>
      <c r="E1396" s="12">
        <v>18</v>
      </c>
      <c r="F1396" s="12">
        <v>3</v>
      </c>
      <c r="G1396" s="12">
        <v>53</v>
      </c>
      <c r="H1396" s="25" t="s">
        <v>8</v>
      </c>
      <c r="I1396" s="12">
        <f t="shared" si="105"/>
        <v>24</v>
      </c>
      <c r="J1396" s="12">
        <f t="shared" si="106"/>
        <v>54</v>
      </c>
      <c r="K1396" s="24">
        <f t="shared" si="107"/>
        <v>0.55555555555555558</v>
      </c>
      <c r="L1396" s="24">
        <f t="shared" si="108"/>
        <v>0.8</v>
      </c>
      <c r="M1396" s="12">
        <f t="shared" si="109"/>
        <v>30</v>
      </c>
    </row>
    <row r="1397" spans="1:13">
      <c r="A1397" s="12">
        <v>565</v>
      </c>
      <c r="B1397" s="12">
        <v>3</v>
      </c>
      <c r="C1397" s="19" t="s">
        <v>14</v>
      </c>
      <c r="D1397" s="12">
        <v>20</v>
      </c>
      <c r="E1397" s="12">
        <v>33</v>
      </c>
      <c r="F1397" s="12">
        <v>2</v>
      </c>
      <c r="G1397" s="12">
        <v>21</v>
      </c>
      <c r="H1397" s="25" t="s">
        <v>8</v>
      </c>
      <c r="I1397" s="12">
        <f t="shared" si="105"/>
        <v>26</v>
      </c>
      <c r="J1397" s="12">
        <f t="shared" si="106"/>
        <v>66</v>
      </c>
      <c r="K1397" s="24">
        <f t="shared" si="107"/>
        <v>0.60606060606060608</v>
      </c>
      <c r="L1397" s="24">
        <f t="shared" si="108"/>
        <v>0.65</v>
      </c>
      <c r="M1397" s="12">
        <f t="shared" si="109"/>
        <v>40</v>
      </c>
    </row>
    <row r="1398" spans="1:13">
      <c r="A1398" s="12">
        <v>565</v>
      </c>
      <c r="B1398" s="12">
        <v>3</v>
      </c>
      <c r="C1398" s="19" t="s">
        <v>17</v>
      </c>
      <c r="D1398" s="12">
        <v>21</v>
      </c>
      <c r="E1398" s="12">
        <v>35</v>
      </c>
      <c r="F1398" s="12">
        <v>1</v>
      </c>
      <c r="G1398" s="12">
        <v>5</v>
      </c>
      <c r="H1398" s="25" t="s">
        <v>8</v>
      </c>
      <c r="I1398" s="12">
        <f t="shared" si="105"/>
        <v>14</v>
      </c>
      <c r="J1398" s="12">
        <f t="shared" si="106"/>
        <v>35</v>
      </c>
      <c r="K1398" s="24">
        <f t="shared" si="107"/>
        <v>0.6</v>
      </c>
      <c r="L1398" s="24">
        <f t="shared" si="108"/>
        <v>0.66666666666666663</v>
      </c>
      <c r="M1398" s="12">
        <f t="shared" si="109"/>
        <v>21</v>
      </c>
    </row>
    <row r="1399" spans="1:13">
      <c r="A1399" s="12">
        <v>566</v>
      </c>
      <c r="B1399" s="12">
        <v>4</v>
      </c>
      <c r="C1399" s="19" t="s">
        <v>25</v>
      </c>
      <c r="D1399" s="12">
        <v>15</v>
      </c>
      <c r="E1399" s="12">
        <v>26</v>
      </c>
      <c r="F1399" s="12">
        <v>3</v>
      </c>
      <c r="G1399" s="12">
        <v>56</v>
      </c>
      <c r="H1399" s="25" t="s">
        <v>6</v>
      </c>
      <c r="I1399" s="12">
        <f t="shared" si="105"/>
        <v>33</v>
      </c>
      <c r="J1399" s="12">
        <f t="shared" si="106"/>
        <v>78</v>
      </c>
      <c r="K1399" s="24">
        <f t="shared" si="107"/>
        <v>0.57692307692307687</v>
      </c>
      <c r="L1399" s="24">
        <f t="shared" si="108"/>
        <v>0.73333333333333328</v>
      </c>
      <c r="M1399" s="12">
        <f t="shared" si="109"/>
        <v>45</v>
      </c>
    </row>
    <row r="1400" spans="1:13">
      <c r="A1400" s="12">
        <v>567</v>
      </c>
      <c r="B1400" s="12">
        <v>15</v>
      </c>
      <c r="C1400" s="19" t="s">
        <v>15</v>
      </c>
      <c r="D1400" s="12">
        <v>16</v>
      </c>
      <c r="E1400" s="12">
        <v>28</v>
      </c>
      <c r="F1400" s="12">
        <v>2</v>
      </c>
      <c r="G1400" s="12">
        <v>9</v>
      </c>
      <c r="H1400" s="25" t="s">
        <v>6</v>
      </c>
      <c r="I1400" s="12">
        <f t="shared" si="105"/>
        <v>24</v>
      </c>
      <c r="J1400" s="12">
        <f t="shared" si="106"/>
        <v>56</v>
      </c>
      <c r="K1400" s="24">
        <f t="shared" si="107"/>
        <v>0.5714285714285714</v>
      </c>
      <c r="L1400" s="24">
        <f t="shared" si="108"/>
        <v>0.75</v>
      </c>
      <c r="M1400" s="12">
        <f t="shared" si="109"/>
        <v>32</v>
      </c>
    </row>
    <row r="1401" spans="1:13">
      <c r="A1401" s="12">
        <v>567</v>
      </c>
      <c r="B1401" s="12">
        <v>15</v>
      </c>
      <c r="C1401" s="19" t="s">
        <v>14</v>
      </c>
      <c r="D1401" s="12">
        <v>20</v>
      </c>
      <c r="E1401" s="12">
        <v>33</v>
      </c>
      <c r="F1401" s="12">
        <v>2</v>
      </c>
      <c r="G1401" s="12">
        <v>34</v>
      </c>
      <c r="H1401" s="25" t="s">
        <v>8</v>
      </c>
      <c r="I1401" s="12">
        <f t="shared" si="105"/>
        <v>26</v>
      </c>
      <c r="J1401" s="12">
        <f t="shared" si="106"/>
        <v>66</v>
      </c>
      <c r="K1401" s="24">
        <f t="shared" si="107"/>
        <v>0.60606060606060608</v>
      </c>
      <c r="L1401" s="24">
        <f t="shared" si="108"/>
        <v>0.65</v>
      </c>
      <c r="M1401" s="12">
        <f t="shared" si="109"/>
        <v>40</v>
      </c>
    </row>
    <row r="1402" spans="1:13">
      <c r="A1402" s="12">
        <v>567</v>
      </c>
      <c r="B1402" s="12">
        <v>15</v>
      </c>
      <c r="C1402" s="19" t="s">
        <v>20</v>
      </c>
      <c r="D1402" s="12">
        <v>20</v>
      </c>
      <c r="E1402" s="12">
        <v>34</v>
      </c>
      <c r="F1402" s="12">
        <v>2</v>
      </c>
      <c r="G1402" s="12">
        <v>18</v>
      </c>
      <c r="H1402" s="25" t="s">
        <v>6</v>
      </c>
      <c r="I1402" s="12">
        <f t="shared" si="105"/>
        <v>28</v>
      </c>
      <c r="J1402" s="12">
        <f t="shared" si="106"/>
        <v>68</v>
      </c>
      <c r="K1402" s="24">
        <f t="shared" si="107"/>
        <v>0.58823529411764708</v>
      </c>
      <c r="L1402" s="24">
        <f t="shared" si="108"/>
        <v>0.7</v>
      </c>
      <c r="M1402" s="12">
        <f t="shared" si="109"/>
        <v>40</v>
      </c>
    </row>
    <row r="1403" spans="1:13">
      <c r="A1403" s="12">
        <v>567</v>
      </c>
      <c r="B1403" s="12">
        <v>15</v>
      </c>
      <c r="C1403" s="19" t="s">
        <v>23</v>
      </c>
      <c r="D1403" s="12">
        <v>13</v>
      </c>
      <c r="E1403" s="12">
        <v>21</v>
      </c>
      <c r="F1403" s="12">
        <v>3</v>
      </c>
      <c r="G1403" s="12">
        <v>41</v>
      </c>
      <c r="H1403" s="25" t="s">
        <v>8</v>
      </c>
      <c r="I1403" s="12">
        <f t="shared" si="105"/>
        <v>24</v>
      </c>
      <c r="J1403" s="12">
        <f t="shared" si="106"/>
        <v>63</v>
      </c>
      <c r="K1403" s="24">
        <f t="shared" si="107"/>
        <v>0.61904761904761907</v>
      </c>
      <c r="L1403" s="24">
        <f t="shared" si="108"/>
        <v>0.61538461538461542</v>
      </c>
      <c r="M1403" s="12">
        <f t="shared" si="109"/>
        <v>39</v>
      </c>
    </row>
    <row r="1404" spans="1:13">
      <c r="A1404" s="12">
        <v>568</v>
      </c>
      <c r="B1404" s="12">
        <v>5</v>
      </c>
      <c r="C1404" s="19" t="s">
        <v>20</v>
      </c>
      <c r="D1404" s="12">
        <v>20</v>
      </c>
      <c r="E1404" s="12">
        <v>34</v>
      </c>
      <c r="F1404" s="12">
        <v>3</v>
      </c>
      <c r="G1404" s="12">
        <v>40</v>
      </c>
      <c r="H1404" s="25" t="s">
        <v>6</v>
      </c>
      <c r="I1404" s="12">
        <f t="shared" si="105"/>
        <v>42</v>
      </c>
      <c r="J1404" s="12">
        <f t="shared" si="106"/>
        <v>102</v>
      </c>
      <c r="K1404" s="24">
        <f t="shared" si="107"/>
        <v>0.58823529411764708</v>
      </c>
      <c r="L1404" s="24">
        <f t="shared" si="108"/>
        <v>0.7</v>
      </c>
      <c r="M1404" s="12">
        <f t="shared" si="109"/>
        <v>60</v>
      </c>
    </row>
    <row r="1405" spans="1:13">
      <c r="A1405" s="12">
        <v>568</v>
      </c>
      <c r="B1405" s="12">
        <v>5</v>
      </c>
      <c r="C1405" s="19" t="s">
        <v>11</v>
      </c>
      <c r="D1405" s="12">
        <v>25</v>
      </c>
      <c r="E1405" s="12">
        <v>40</v>
      </c>
      <c r="F1405" s="12">
        <v>2</v>
      </c>
      <c r="G1405" s="12">
        <v>44</v>
      </c>
      <c r="H1405" s="25" t="s">
        <v>8</v>
      </c>
      <c r="I1405" s="12">
        <f t="shared" si="105"/>
        <v>30</v>
      </c>
      <c r="J1405" s="12">
        <f t="shared" si="106"/>
        <v>80</v>
      </c>
      <c r="K1405" s="24">
        <f t="shared" si="107"/>
        <v>0.625</v>
      </c>
      <c r="L1405" s="24">
        <f t="shared" si="108"/>
        <v>0.6</v>
      </c>
      <c r="M1405" s="12">
        <f t="shared" si="109"/>
        <v>50</v>
      </c>
    </row>
    <row r="1406" spans="1:13">
      <c r="A1406" s="12">
        <v>569</v>
      </c>
      <c r="B1406" s="12">
        <v>12</v>
      </c>
      <c r="C1406" s="19" t="s">
        <v>20</v>
      </c>
      <c r="D1406" s="12">
        <v>20</v>
      </c>
      <c r="E1406" s="12">
        <v>34</v>
      </c>
      <c r="F1406" s="12">
        <v>2</v>
      </c>
      <c r="G1406" s="12">
        <v>26</v>
      </c>
      <c r="H1406" s="25" t="s">
        <v>6</v>
      </c>
      <c r="I1406" s="12">
        <f t="shared" si="105"/>
        <v>28</v>
      </c>
      <c r="J1406" s="12">
        <f t="shared" si="106"/>
        <v>68</v>
      </c>
      <c r="K1406" s="24">
        <f t="shared" si="107"/>
        <v>0.58823529411764708</v>
      </c>
      <c r="L1406" s="24">
        <f t="shared" si="108"/>
        <v>0.7</v>
      </c>
      <c r="M1406" s="12">
        <f t="shared" si="109"/>
        <v>40</v>
      </c>
    </row>
    <row r="1407" spans="1:13">
      <c r="A1407" s="12">
        <v>569</v>
      </c>
      <c r="B1407" s="12">
        <v>12</v>
      </c>
      <c r="C1407" s="19" t="s">
        <v>23</v>
      </c>
      <c r="D1407" s="12">
        <v>13</v>
      </c>
      <c r="E1407" s="12">
        <v>21</v>
      </c>
      <c r="F1407" s="12">
        <v>3</v>
      </c>
      <c r="G1407" s="12">
        <v>32</v>
      </c>
      <c r="H1407" s="25" t="s">
        <v>8</v>
      </c>
      <c r="I1407" s="12">
        <f t="shared" si="105"/>
        <v>24</v>
      </c>
      <c r="J1407" s="12">
        <f t="shared" si="106"/>
        <v>63</v>
      </c>
      <c r="K1407" s="24">
        <f t="shared" si="107"/>
        <v>0.61904761904761907</v>
      </c>
      <c r="L1407" s="24">
        <f t="shared" si="108"/>
        <v>0.61538461538461542</v>
      </c>
      <c r="M1407" s="12">
        <f t="shared" si="109"/>
        <v>39</v>
      </c>
    </row>
    <row r="1408" spans="1:13">
      <c r="A1408" s="12">
        <v>570</v>
      </c>
      <c r="B1408" s="12">
        <v>1</v>
      </c>
      <c r="C1408" s="19" t="s">
        <v>14</v>
      </c>
      <c r="D1408" s="12">
        <v>20</v>
      </c>
      <c r="E1408" s="12">
        <v>33</v>
      </c>
      <c r="F1408" s="12">
        <v>1</v>
      </c>
      <c r="G1408" s="12">
        <v>38</v>
      </c>
      <c r="H1408" s="25" t="s">
        <v>6</v>
      </c>
      <c r="I1408" s="12">
        <f t="shared" si="105"/>
        <v>13</v>
      </c>
      <c r="J1408" s="12">
        <f t="shared" si="106"/>
        <v>33</v>
      </c>
      <c r="K1408" s="24">
        <f t="shared" si="107"/>
        <v>0.60606060606060608</v>
      </c>
      <c r="L1408" s="24">
        <f t="shared" si="108"/>
        <v>0.65</v>
      </c>
      <c r="M1408" s="12">
        <f t="shared" si="109"/>
        <v>20</v>
      </c>
    </row>
    <row r="1409" spans="1:13">
      <c r="A1409" s="12">
        <v>570</v>
      </c>
      <c r="B1409" s="12">
        <v>1</v>
      </c>
      <c r="C1409" s="19" t="s">
        <v>25</v>
      </c>
      <c r="D1409" s="12">
        <v>15</v>
      </c>
      <c r="E1409" s="12">
        <v>26</v>
      </c>
      <c r="F1409" s="12">
        <v>2</v>
      </c>
      <c r="G1409" s="12">
        <v>8</v>
      </c>
      <c r="H1409" s="25" t="s">
        <v>8</v>
      </c>
      <c r="I1409" s="12">
        <f t="shared" si="105"/>
        <v>22</v>
      </c>
      <c r="J1409" s="12">
        <f t="shared" si="106"/>
        <v>52</v>
      </c>
      <c r="K1409" s="24">
        <f t="shared" si="107"/>
        <v>0.57692307692307687</v>
      </c>
      <c r="L1409" s="24">
        <f t="shared" si="108"/>
        <v>0.73333333333333328</v>
      </c>
      <c r="M1409" s="12">
        <f t="shared" si="109"/>
        <v>30</v>
      </c>
    </row>
    <row r="1410" spans="1:13">
      <c r="A1410" s="12">
        <v>571</v>
      </c>
      <c r="B1410" s="12">
        <v>15</v>
      </c>
      <c r="C1410" s="19" t="s">
        <v>10</v>
      </c>
      <c r="D1410" s="12">
        <v>16</v>
      </c>
      <c r="E1410" s="12">
        <v>27</v>
      </c>
      <c r="F1410" s="12">
        <v>2</v>
      </c>
      <c r="G1410" s="12">
        <v>26</v>
      </c>
      <c r="H1410" s="25" t="s">
        <v>6</v>
      </c>
      <c r="I1410" s="12">
        <f t="shared" si="105"/>
        <v>22</v>
      </c>
      <c r="J1410" s="12">
        <f t="shared" si="106"/>
        <v>54</v>
      </c>
      <c r="K1410" s="24">
        <f t="shared" si="107"/>
        <v>0.59259259259259256</v>
      </c>
      <c r="L1410" s="24">
        <f t="shared" si="108"/>
        <v>0.6875</v>
      </c>
      <c r="M1410" s="12">
        <f t="shared" si="109"/>
        <v>32</v>
      </c>
    </row>
    <row r="1411" spans="1:13">
      <c r="A1411" s="12">
        <v>572</v>
      </c>
      <c r="B1411" s="12">
        <v>19</v>
      </c>
      <c r="C1411" s="19" t="s">
        <v>7</v>
      </c>
      <c r="D1411" s="12">
        <v>18</v>
      </c>
      <c r="E1411" s="12">
        <v>30</v>
      </c>
      <c r="F1411" s="12">
        <v>1</v>
      </c>
      <c r="G1411" s="12">
        <v>34</v>
      </c>
      <c r="H1411" s="25" t="s">
        <v>8</v>
      </c>
      <c r="I1411" s="12">
        <f t="shared" ref="I1411:I1474" si="110">(E1411-D1411)*F1411</f>
        <v>12</v>
      </c>
      <c r="J1411" s="12">
        <f t="shared" ref="J1411:J1474" si="111">F1411*E1411</f>
        <v>30</v>
      </c>
      <c r="K1411" s="24">
        <f t="shared" ref="K1411:K1474" si="112">(J1411-I1411)/J1411</f>
        <v>0.6</v>
      </c>
      <c r="L1411" s="24">
        <f t="shared" ref="L1411:L1474" si="113">I1411/((D1411*F1411))</f>
        <v>0.66666666666666663</v>
      </c>
      <c r="M1411" s="12">
        <f t="shared" ref="M1411:M1474" si="114">D1411*F1411</f>
        <v>18</v>
      </c>
    </row>
    <row r="1412" spans="1:13">
      <c r="A1412" s="12">
        <v>572</v>
      </c>
      <c r="B1412" s="12">
        <v>19</v>
      </c>
      <c r="C1412" s="19" t="s">
        <v>19</v>
      </c>
      <c r="D1412" s="12">
        <v>13</v>
      </c>
      <c r="E1412" s="12">
        <v>22</v>
      </c>
      <c r="F1412" s="12">
        <v>2</v>
      </c>
      <c r="G1412" s="12">
        <v>10</v>
      </c>
      <c r="H1412" s="25" t="s">
        <v>8</v>
      </c>
      <c r="I1412" s="12">
        <f t="shared" si="110"/>
        <v>18</v>
      </c>
      <c r="J1412" s="12">
        <f t="shared" si="111"/>
        <v>44</v>
      </c>
      <c r="K1412" s="24">
        <f t="shared" si="112"/>
        <v>0.59090909090909094</v>
      </c>
      <c r="L1412" s="24">
        <f t="shared" si="113"/>
        <v>0.69230769230769229</v>
      </c>
      <c r="M1412" s="12">
        <f t="shared" si="114"/>
        <v>26</v>
      </c>
    </row>
    <row r="1413" spans="1:13">
      <c r="A1413" s="12">
        <v>573</v>
      </c>
      <c r="B1413" s="12">
        <v>7</v>
      </c>
      <c r="C1413" s="19" t="s">
        <v>23</v>
      </c>
      <c r="D1413" s="12">
        <v>13</v>
      </c>
      <c r="E1413" s="12">
        <v>21</v>
      </c>
      <c r="F1413" s="12">
        <v>3</v>
      </c>
      <c r="G1413" s="12">
        <v>41</v>
      </c>
      <c r="H1413" s="25" t="s">
        <v>6</v>
      </c>
      <c r="I1413" s="12">
        <f t="shared" si="110"/>
        <v>24</v>
      </c>
      <c r="J1413" s="12">
        <f t="shared" si="111"/>
        <v>63</v>
      </c>
      <c r="K1413" s="24">
        <f t="shared" si="112"/>
        <v>0.61904761904761907</v>
      </c>
      <c r="L1413" s="24">
        <f t="shared" si="113"/>
        <v>0.61538461538461542</v>
      </c>
      <c r="M1413" s="12">
        <f t="shared" si="114"/>
        <v>39</v>
      </c>
    </row>
    <row r="1414" spans="1:13">
      <c r="A1414" s="12">
        <v>573</v>
      </c>
      <c r="B1414" s="12">
        <v>7</v>
      </c>
      <c r="C1414" s="19" t="s">
        <v>20</v>
      </c>
      <c r="D1414" s="12">
        <v>20</v>
      </c>
      <c r="E1414" s="12">
        <v>34</v>
      </c>
      <c r="F1414" s="12">
        <v>3</v>
      </c>
      <c r="G1414" s="12">
        <v>28</v>
      </c>
      <c r="H1414" s="25" t="s">
        <v>8</v>
      </c>
      <c r="I1414" s="12">
        <f t="shared" si="110"/>
        <v>42</v>
      </c>
      <c r="J1414" s="12">
        <f t="shared" si="111"/>
        <v>102</v>
      </c>
      <c r="K1414" s="24">
        <f t="shared" si="112"/>
        <v>0.58823529411764708</v>
      </c>
      <c r="L1414" s="24">
        <f t="shared" si="113"/>
        <v>0.7</v>
      </c>
      <c r="M1414" s="12">
        <f t="shared" si="114"/>
        <v>60</v>
      </c>
    </row>
    <row r="1415" spans="1:13">
      <c r="A1415" s="12">
        <v>574</v>
      </c>
      <c r="B1415" s="12">
        <v>20</v>
      </c>
      <c r="C1415" s="19" t="s">
        <v>25</v>
      </c>
      <c r="D1415" s="12">
        <v>15</v>
      </c>
      <c r="E1415" s="12">
        <v>26</v>
      </c>
      <c r="F1415" s="12">
        <v>3</v>
      </c>
      <c r="G1415" s="12">
        <v>50</v>
      </c>
      <c r="H1415" s="25" t="s">
        <v>8</v>
      </c>
      <c r="I1415" s="12">
        <f t="shared" si="110"/>
        <v>33</v>
      </c>
      <c r="J1415" s="12">
        <f t="shared" si="111"/>
        <v>78</v>
      </c>
      <c r="K1415" s="24">
        <f t="shared" si="112"/>
        <v>0.57692307692307687</v>
      </c>
      <c r="L1415" s="24">
        <f t="shared" si="113"/>
        <v>0.73333333333333328</v>
      </c>
      <c r="M1415" s="12">
        <f t="shared" si="114"/>
        <v>45</v>
      </c>
    </row>
    <row r="1416" spans="1:13">
      <c r="A1416" s="12">
        <v>574</v>
      </c>
      <c r="B1416" s="12">
        <v>20</v>
      </c>
      <c r="C1416" s="19" t="s">
        <v>12</v>
      </c>
      <c r="D1416" s="12">
        <v>22</v>
      </c>
      <c r="E1416" s="12">
        <v>36</v>
      </c>
      <c r="F1416" s="12">
        <v>2</v>
      </c>
      <c r="G1416" s="12">
        <v>40</v>
      </c>
      <c r="H1416" s="25" t="s">
        <v>6</v>
      </c>
      <c r="I1416" s="12">
        <f t="shared" si="110"/>
        <v>28</v>
      </c>
      <c r="J1416" s="12">
        <f t="shared" si="111"/>
        <v>72</v>
      </c>
      <c r="K1416" s="24">
        <f t="shared" si="112"/>
        <v>0.61111111111111116</v>
      </c>
      <c r="L1416" s="24">
        <f t="shared" si="113"/>
        <v>0.63636363636363635</v>
      </c>
      <c r="M1416" s="12">
        <f t="shared" si="114"/>
        <v>44</v>
      </c>
    </row>
    <row r="1417" spans="1:13">
      <c r="A1417" s="12">
        <v>574</v>
      </c>
      <c r="B1417" s="12">
        <v>20</v>
      </c>
      <c r="C1417" s="19" t="s">
        <v>24</v>
      </c>
      <c r="D1417" s="12">
        <v>10</v>
      </c>
      <c r="E1417" s="12">
        <v>18</v>
      </c>
      <c r="F1417" s="12">
        <v>2</v>
      </c>
      <c r="G1417" s="12">
        <v>37</v>
      </c>
      <c r="H1417" s="25" t="s">
        <v>8</v>
      </c>
      <c r="I1417" s="12">
        <f t="shared" si="110"/>
        <v>16</v>
      </c>
      <c r="J1417" s="12">
        <f t="shared" si="111"/>
        <v>36</v>
      </c>
      <c r="K1417" s="24">
        <f t="shared" si="112"/>
        <v>0.55555555555555558</v>
      </c>
      <c r="L1417" s="24">
        <f t="shared" si="113"/>
        <v>0.8</v>
      </c>
      <c r="M1417" s="12">
        <f t="shared" si="114"/>
        <v>20</v>
      </c>
    </row>
    <row r="1418" spans="1:13">
      <c r="A1418" s="12">
        <v>574</v>
      </c>
      <c r="B1418" s="12">
        <v>20</v>
      </c>
      <c r="C1418" s="19" t="s">
        <v>23</v>
      </c>
      <c r="D1418" s="12">
        <v>13</v>
      </c>
      <c r="E1418" s="12">
        <v>21</v>
      </c>
      <c r="F1418" s="12">
        <v>1</v>
      </c>
      <c r="G1418" s="12">
        <v>41</v>
      </c>
      <c r="H1418" s="25" t="s">
        <v>8</v>
      </c>
      <c r="I1418" s="12">
        <f t="shared" si="110"/>
        <v>8</v>
      </c>
      <c r="J1418" s="12">
        <f t="shared" si="111"/>
        <v>21</v>
      </c>
      <c r="K1418" s="24">
        <f t="shared" si="112"/>
        <v>0.61904761904761907</v>
      </c>
      <c r="L1418" s="24">
        <f t="shared" si="113"/>
        <v>0.61538461538461542</v>
      </c>
      <c r="M1418" s="12">
        <f t="shared" si="114"/>
        <v>13</v>
      </c>
    </row>
    <row r="1419" spans="1:13">
      <c r="A1419" s="12">
        <v>575</v>
      </c>
      <c r="B1419" s="12">
        <v>15</v>
      </c>
      <c r="C1419" s="19" t="s">
        <v>24</v>
      </c>
      <c r="D1419" s="12">
        <v>10</v>
      </c>
      <c r="E1419" s="12">
        <v>18</v>
      </c>
      <c r="F1419" s="12">
        <v>1</v>
      </c>
      <c r="G1419" s="12">
        <v>44</v>
      </c>
      <c r="H1419" s="25" t="s">
        <v>6</v>
      </c>
      <c r="I1419" s="12">
        <f t="shared" si="110"/>
        <v>8</v>
      </c>
      <c r="J1419" s="12">
        <f t="shared" si="111"/>
        <v>18</v>
      </c>
      <c r="K1419" s="24">
        <f t="shared" si="112"/>
        <v>0.55555555555555558</v>
      </c>
      <c r="L1419" s="24">
        <f t="shared" si="113"/>
        <v>0.8</v>
      </c>
      <c r="M1419" s="12">
        <f t="shared" si="114"/>
        <v>10</v>
      </c>
    </row>
    <row r="1420" spans="1:13">
      <c r="A1420" s="12">
        <v>576</v>
      </c>
      <c r="B1420" s="12">
        <v>9</v>
      </c>
      <c r="C1420" s="19" t="s">
        <v>14</v>
      </c>
      <c r="D1420" s="12">
        <v>20</v>
      </c>
      <c r="E1420" s="12">
        <v>33</v>
      </c>
      <c r="F1420" s="12">
        <v>1</v>
      </c>
      <c r="G1420" s="12">
        <v>46</v>
      </c>
      <c r="H1420" s="25" t="s">
        <v>6</v>
      </c>
      <c r="I1420" s="12">
        <f t="shared" si="110"/>
        <v>13</v>
      </c>
      <c r="J1420" s="12">
        <f t="shared" si="111"/>
        <v>33</v>
      </c>
      <c r="K1420" s="24">
        <f t="shared" si="112"/>
        <v>0.60606060606060608</v>
      </c>
      <c r="L1420" s="24">
        <f t="shared" si="113"/>
        <v>0.65</v>
      </c>
      <c r="M1420" s="12">
        <f t="shared" si="114"/>
        <v>20</v>
      </c>
    </row>
    <row r="1421" spans="1:13">
      <c r="A1421" s="12">
        <v>576</v>
      </c>
      <c r="B1421" s="12">
        <v>9</v>
      </c>
      <c r="C1421" s="19" t="s">
        <v>9</v>
      </c>
      <c r="D1421" s="12">
        <v>19</v>
      </c>
      <c r="E1421" s="12">
        <v>31</v>
      </c>
      <c r="F1421" s="12">
        <v>3</v>
      </c>
      <c r="G1421" s="12">
        <v>32</v>
      </c>
      <c r="H1421" s="25" t="s">
        <v>6</v>
      </c>
      <c r="I1421" s="12">
        <f t="shared" si="110"/>
        <v>36</v>
      </c>
      <c r="J1421" s="12">
        <f t="shared" si="111"/>
        <v>93</v>
      </c>
      <c r="K1421" s="24">
        <f t="shared" si="112"/>
        <v>0.61290322580645162</v>
      </c>
      <c r="L1421" s="24">
        <f t="shared" si="113"/>
        <v>0.63157894736842102</v>
      </c>
      <c r="M1421" s="12">
        <f t="shared" si="114"/>
        <v>57</v>
      </c>
    </row>
    <row r="1422" spans="1:13">
      <c r="A1422" s="12">
        <v>576</v>
      </c>
      <c r="B1422" s="12">
        <v>9</v>
      </c>
      <c r="C1422" s="19" t="s">
        <v>12</v>
      </c>
      <c r="D1422" s="12">
        <v>22</v>
      </c>
      <c r="E1422" s="12">
        <v>36</v>
      </c>
      <c r="F1422" s="12">
        <v>3</v>
      </c>
      <c r="G1422" s="12">
        <v>37</v>
      </c>
      <c r="H1422" s="25" t="s">
        <v>8</v>
      </c>
      <c r="I1422" s="12">
        <f t="shared" si="110"/>
        <v>42</v>
      </c>
      <c r="J1422" s="12">
        <f t="shared" si="111"/>
        <v>108</v>
      </c>
      <c r="K1422" s="24">
        <f t="shared" si="112"/>
        <v>0.61111111111111116</v>
      </c>
      <c r="L1422" s="24">
        <f t="shared" si="113"/>
        <v>0.63636363636363635</v>
      </c>
      <c r="M1422" s="12">
        <f t="shared" si="114"/>
        <v>66</v>
      </c>
    </row>
    <row r="1423" spans="1:13">
      <c r="A1423" s="12">
        <v>577</v>
      </c>
      <c r="B1423" s="12">
        <v>5</v>
      </c>
      <c r="C1423" s="19" t="s">
        <v>24</v>
      </c>
      <c r="D1423" s="12">
        <v>10</v>
      </c>
      <c r="E1423" s="12">
        <v>18</v>
      </c>
      <c r="F1423" s="12">
        <v>1</v>
      </c>
      <c r="G1423" s="12">
        <v>10</v>
      </c>
      <c r="H1423" s="25" t="s">
        <v>8</v>
      </c>
      <c r="I1423" s="12">
        <f t="shared" si="110"/>
        <v>8</v>
      </c>
      <c r="J1423" s="12">
        <f t="shared" si="111"/>
        <v>18</v>
      </c>
      <c r="K1423" s="24">
        <f t="shared" si="112"/>
        <v>0.55555555555555558</v>
      </c>
      <c r="L1423" s="24">
        <f t="shared" si="113"/>
        <v>0.8</v>
      </c>
      <c r="M1423" s="12">
        <f t="shared" si="114"/>
        <v>10</v>
      </c>
    </row>
    <row r="1424" spans="1:13">
      <c r="A1424" s="12">
        <v>577</v>
      </c>
      <c r="B1424" s="12">
        <v>5</v>
      </c>
      <c r="C1424" s="19" t="s">
        <v>19</v>
      </c>
      <c r="D1424" s="12">
        <v>13</v>
      </c>
      <c r="E1424" s="12">
        <v>22</v>
      </c>
      <c r="F1424" s="12">
        <v>1</v>
      </c>
      <c r="G1424" s="12">
        <v>15</v>
      </c>
      <c r="H1424" s="25" t="s">
        <v>6</v>
      </c>
      <c r="I1424" s="12">
        <f t="shared" si="110"/>
        <v>9</v>
      </c>
      <c r="J1424" s="12">
        <f t="shared" si="111"/>
        <v>22</v>
      </c>
      <c r="K1424" s="24">
        <f t="shared" si="112"/>
        <v>0.59090909090909094</v>
      </c>
      <c r="L1424" s="24">
        <f t="shared" si="113"/>
        <v>0.69230769230769229</v>
      </c>
      <c r="M1424" s="12">
        <f t="shared" si="114"/>
        <v>13</v>
      </c>
    </row>
    <row r="1425" spans="1:13">
      <c r="A1425" s="12">
        <v>578</v>
      </c>
      <c r="B1425" s="12">
        <v>11</v>
      </c>
      <c r="C1425" s="19" t="s">
        <v>7</v>
      </c>
      <c r="D1425" s="12">
        <v>18</v>
      </c>
      <c r="E1425" s="12">
        <v>30</v>
      </c>
      <c r="F1425" s="12">
        <v>3</v>
      </c>
      <c r="G1425" s="12">
        <v>44</v>
      </c>
      <c r="H1425" s="25" t="s">
        <v>6</v>
      </c>
      <c r="I1425" s="12">
        <f t="shared" si="110"/>
        <v>36</v>
      </c>
      <c r="J1425" s="12">
        <f t="shared" si="111"/>
        <v>90</v>
      </c>
      <c r="K1425" s="24">
        <f t="shared" si="112"/>
        <v>0.6</v>
      </c>
      <c r="L1425" s="24">
        <f t="shared" si="113"/>
        <v>0.66666666666666663</v>
      </c>
      <c r="M1425" s="12">
        <f t="shared" si="114"/>
        <v>54</v>
      </c>
    </row>
    <row r="1426" spans="1:13">
      <c r="A1426" s="12">
        <v>579</v>
      </c>
      <c r="B1426" s="12">
        <v>9</v>
      </c>
      <c r="C1426" s="19" t="s">
        <v>26</v>
      </c>
      <c r="D1426" s="12">
        <v>15</v>
      </c>
      <c r="E1426" s="12">
        <v>25</v>
      </c>
      <c r="F1426" s="12">
        <v>2</v>
      </c>
      <c r="G1426" s="12">
        <v>48</v>
      </c>
      <c r="H1426" s="25" t="s">
        <v>6</v>
      </c>
      <c r="I1426" s="12">
        <f t="shared" si="110"/>
        <v>20</v>
      </c>
      <c r="J1426" s="12">
        <f t="shared" si="111"/>
        <v>50</v>
      </c>
      <c r="K1426" s="24">
        <f t="shared" si="112"/>
        <v>0.6</v>
      </c>
      <c r="L1426" s="24">
        <f t="shared" si="113"/>
        <v>0.66666666666666663</v>
      </c>
      <c r="M1426" s="12">
        <f t="shared" si="114"/>
        <v>30</v>
      </c>
    </row>
    <row r="1427" spans="1:13">
      <c r="A1427" s="12">
        <v>580</v>
      </c>
      <c r="B1427" s="12">
        <v>10</v>
      </c>
      <c r="C1427" s="19" t="s">
        <v>14</v>
      </c>
      <c r="D1427" s="12">
        <v>20</v>
      </c>
      <c r="E1427" s="12">
        <v>33</v>
      </c>
      <c r="F1427" s="12">
        <v>1</v>
      </c>
      <c r="G1427" s="12">
        <v>30</v>
      </c>
      <c r="H1427" s="25" t="s">
        <v>6</v>
      </c>
      <c r="I1427" s="12">
        <f t="shared" si="110"/>
        <v>13</v>
      </c>
      <c r="J1427" s="12">
        <f t="shared" si="111"/>
        <v>33</v>
      </c>
      <c r="K1427" s="24">
        <f t="shared" si="112"/>
        <v>0.60606060606060608</v>
      </c>
      <c r="L1427" s="24">
        <f t="shared" si="113"/>
        <v>0.65</v>
      </c>
      <c r="M1427" s="12">
        <f t="shared" si="114"/>
        <v>20</v>
      </c>
    </row>
    <row r="1428" spans="1:13">
      <c r="A1428" s="12">
        <v>581</v>
      </c>
      <c r="B1428" s="12">
        <v>18</v>
      </c>
      <c r="C1428" s="19" t="s">
        <v>14</v>
      </c>
      <c r="D1428" s="12">
        <v>20</v>
      </c>
      <c r="E1428" s="12">
        <v>33</v>
      </c>
      <c r="F1428" s="12">
        <v>1</v>
      </c>
      <c r="G1428" s="12">
        <v>15</v>
      </c>
      <c r="H1428" s="25" t="s">
        <v>6</v>
      </c>
      <c r="I1428" s="12">
        <f t="shared" si="110"/>
        <v>13</v>
      </c>
      <c r="J1428" s="12">
        <f t="shared" si="111"/>
        <v>33</v>
      </c>
      <c r="K1428" s="24">
        <f t="shared" si="112"/>
        <v>0.60606060606060608</v>
      </c>
      <c r="L1428" s="24">
        <f t="shared" si="113"/>
        <v>0.65</v>
      </c>
      <c r="M1428" s="12">
        <f t="shared" si="114"/>
        <v>20</v>
      </c>
    </row>
    <row r="1429" spans="1:13">
      <c r="A1429" s="12">
        <v>581</v>
      </c>
      <c r="B1429" s="12">
        <v>18</v>
      </c>
      <c r="C1429" s="19" t="s">
        <v>7</v>
      </c>
      <c r="D1429" s="12">
        <v>18</v>
      </c>
      <c r="E1429" s="12">
        <v>30</v>
      </c>
      <c r="F1429" s="12">
        <v>3</v>
      </c>
      <c r="G1429" s="12">
        <v>40</v>
      </c>
      <c r="H1429" s="25" t="s">
        <v>6</v>
      </c>
      <c r="I1429" s="12">
        <f t="shared" si="110"/>
        <v>36</v>
      </c>
      <c r="J1429" s="12">
        <f t="shared" si="111"/>
        <v>90</v>
      </c>
      <c r="K1429" s="24">
        <f t="shared" si="112"/>
        <v>0.6</v>
      </c>
      <c r="L1429" s="24">
        <f t="shared" si="113"/>
        <v>0.66666666666666663</v>
      </c>
      <c r="M1429" s="12">
        <f t="shared" si="114"/>
        <v>54</v>
      </c>
    </row>
    <row r="1430" spans="1:13">
      <c r="A1430" s="12">
        <v>582</v>
      </c>
      <c r="B1430" s="12">
        <v>3</v>
      </c>
      <c r="C1430" s="19" t="s">
        <v>10</v>
      </c>
      <c r="D1430" s="12">
        <v>16</v>
      </c>
      <c r="E1430" s="12">
        <v>27</v>
      </c>
      <c r="F1430" s="12">
        <v>2</v>
      </c>
      <c r="G1430" s="12">
        <v>42</v>
      </c>
      <c r="H1430" s="25" t="s">
        <v>8</v>
      </c>
      <c r="I1430" s="12">
        <f t="shared" si="110"/>
        <v>22</v>
      </c>
      <c r="J1430" s="12">
        <f t="shared" si="111"/>
        <v>54</v>
      </c>
      <c r="K1430" s="24">
        <f t="shared" si="112"/>
        <v>0.59259259259259256</v>
      </c>
      <c r="L1430" s="24">
        <f t="shared" si="113"/>
        <v>0.6875</v>
      </c>
      <c r="M1430" s="12">
        <f t="shared" si="114"/>
        <v>32</v>
      </c>
    </row>
    <row r="1431" spans="1:13">
      <c r="A1431" s="12">
        <v>583</v>
      </c>
      <c r="B1431" s="12">
        <v>9</v>
      </c>
      <c r="C1431" s="19" t="s">
        <v>16</v>
      </c>
      <c r="D1431" s="12">
        <v>11</v>
      </c>
      <c r="E1431" s="12">
        <v>19</v>
      </c>
      <c r="F1431" s="12">
        <v>3</v>
      </c>
      <c r="G1431" s="12">
        <v>15</v>
      </c>
      <c r="H1431" s="25" t="s">
        <v>6</v>
      </c>
      <c r="I1431" s="12">
        <f t="shared" si="110"/>
        <v>24</v>
      </c>
      <c r="J1431" s="12">
        <f t="shared" si="111"/>
        <v>57</v>
      </c>
      <c r="K1431" s="24">
        <f t="shared" si="112"/>
        <v>0.57894736842105265</v>
      </c>
      <c r="L1431" s="24">
        <f t="shared" si="113"/>
        <v>0.72727272727272729</v>
      </c>
      <c r="M1431" s="12">
        <f t="shared" si="114"/>
        <v>33</v>
      </c>
    </row>
    <row r="1432" spans="1:13">
      <c r="A1432" s="12">
        <v>583</v>
      </c>
      <c r="B1432" s="12">
        <v>9</v>
      </c>
      <c r="C1432" s="19" t="s">
        <v>24</v>
      </c>
      <c r="D1432" s="12">
        <v>10</v>
      </c>
      <c r="E1432" s="12">
        <v>18</v>
      </c>
      <c r="F1432" s="12">
        <v>1</v>
      </c>
      <c r="G1432" s="12">
        <v>11</v>
      </c>
      <c r="H1432" s="25" t="s">
        <v>6</v>
      </c>
      <c r="I1432" s="12">
        <f t="shared" si="110"/>
        <v>8</v>
      </c>
      <c r="J1432" s="12">
        <f t="shared" si="111"/>
        <v>18</v>
      </c>
      <c r="K1432" s="24">
        <f t="shared" si="112"/>
        <v>0.55555555555555558</v>
      </c>
      <c r="L1432" s="24">
        <f t="shared" si="113"/>
        <v>0.8</v>
      </c>
      <c r="M1432" s="12">
        <f t="shared" si="114"/>
        <v>10</v>
      </c>
    </row>
    <row r="1433" spans="1:13">
      <c r="A1433" s="12">
        <v>583</v>
      </c>
      <c r="B1433" s="12">
        <v>9</v>
      </c>
      <c r="C1433" s="19" t="s">
        <v>5</v>
      </c>
      <c r="D1433" s="12">
        <v>14</v>
      </c>
      <c r="E1433" s="12">
        <v>24</v>
      </c>
      <c r="F1433" s="12">
        <v>2</v>
      </c>
      <c r="G1433" s="12">
        <v>29</v>
      </c>
      <c r="H1433" s="25" t="s">
        <v>8</v>
      </c>
      <c r="I1433" s="12">
        <f t="shared" si="110"/>
        <v>20</v>
      </c>
      <c r="J1433" s="12">
        <f t="shared" si="111"/>
        <v>48</v>
      </c>
      <c r="K1433" s="24">
        <f t="shared" si="112"/>
        <v>0.58333333333333337</v>
      </c>
      <c r="L1433" s="24">
        <f t="shared" si="113"/>
        <v>0.7142857142857143</v>
      </c>
      <c r="M1433" s="12">
        <f t="shared" si="114"/>
        <v>28</v>
      </c>
    </row>
    <row r="1434" spans="1:13">
      <c r="A1434" s="12">
        <v>583</v>
      </c>
      <c r="B1434" s="12">
        <v>9</v>
      </c>
      <c r="C1434" s="19" t="s">
        <v>11</v>
      </c>
      <c r="D1434" s="12">
        <v>25</v>
      </c>
      <c r="E1434" s="12">
        <v>40</v>
      </c>
      <c r="F1434" s="12">
        <v>3</v>
      </c>
      <c r="G1434" s="12">
        <v>50</v>
      </c>
      <c r="H1434" s="25" t="s">
        <v>8</v>
      </c>
      <c r="I1434" s="12">
        <f t="shared" si="110"/>
        <v>45</v>
      </c>
      <c r="J1434" s="12">
        <f t="shared" si="111"/>
        <v>120</v>
      </c>
      <c r="K1434" s="24">
        <f t="shared" si="112"/>
        <v>0.625</v>
      </c>
      <c r="L1434" s="24">
        <f t="shared" si="113"/>
        <v>0.6</v>
      </c>
      <c r="M1434" s="12">
        <f t="shared" si="114"/>
        <v>75</v>
      </c>
    </row>
    <row r="1435" spans="1:13">
      <c r="A1435" s="12">
        <v>584</v>
      </c>
      <c r="B1435" s="12">
        <v>9</v>
      </c>
      <c r="C1435" s="19" t="s">
        <v>23</v>
      </c>
      <c r="D1435" s="12">
        <v>13</v>
      </c>
      <c r="E1435" s="12">
        <v>21</v>
      </c>
      <c r="F1435" s="12">
        <v>1</v>
      </c>
      <c r="G1435" s="12">
        <v>57</v>
      </c>
      <c r="H1435" s="25" t="s">
        <v>8</v>
      </c>
      <c r="I1435" s="12">
        <f t="shared" si="110"/>
        <v>8</v>
      </c>
      <c r="J1435" s="12">
        <f t="shared" si="111"/>
        <v>21</v>
      </c>
      <c r="K1435" s="24">
        <f t="shared" si="112"/>
        <v>0.61904761904761907</v>
      </c>
      <c r="L1435" s="24">
        <f t="shared" si="113"/>
        <v>0.61538461538461542</v>
      </c>
      <c r="M1435" s="12">
        <f t="shared" si="114"/>
        <v>13</v>
      </c>
    </row>
    <row r="1436" spans="1:13">
      <c r="A1436" s="12">
        <v>584</v>
      </c>
      <c r="B1436" s="12">
        <v>9</v>
      </c>
      <c r="C1436" s="19" t="s">
        <v>9</v>
      </c>
      <c r="D1436" s="12">
        <v>19</v>
      </c>
      <c r="E1436" s="12">
        <v>31</v>
      </c>
      <c r="F1436" s="12">
        <v>2</v>
      </c>
      <c r="G1436" s="12">
        <v>34</v>
      </c>
      <c r="H1436" s="25" t="s">
        <v>6</v>
      </c>
      <c r="I1436" s="12">
        <f t="shared" si="110"/>
        <v>24</v>
      </c>
      <c r="J1436" s="12">
        <f t="shared" si="111"/>
        <v>62</v>
      </c>
      <c r="K1436" s="24">
        <f t="shared" si="112"/>
        <v>0.61290322580645162</v>
      </c>
      <c r="L1436" s="24">
        <f t="shared" si="113"/>
        <v>0.63157894736842102</v>
      </c>
      <c r="M1436" s="12">
        <f t="shared" si="114"/>
        <v>38</v>
      </c>
    </row>
    <row r="1437" spans="1:13">
      <c r="A1437" s="12">
        <v>584</v>
      </c>
      <c r="B1437" s="12">
        <v>9</v>
      </c>
      <c r="C1437" s="19" t="s">
        <v>15</v>
      </c>
      <c r="D1437" s="12">
        <v>16</v>
      </c>
      <c r="E1437" s="12">
        <v>28</v>
      </c>
      <c r="F1437" s="12">
        <v>2</v>
      </c>
      <c r="G1437" s="12">
        <v>23</v>
      </c>
      <c r="H1437" s="25" t="s">
        <v>6</v>
      </c>
      <c r="I1437" s="12">
        <f t="shared" si="110"/>
        <v>24</v>
      </c>
      <c r="J1437" s="12">
        <f t="shared" si="111"/>
        <v>56</v>
      </c>
      <c r="K1437" s="24">
        <f t="shared" si="112"/>
        <v>0.5714285714285714</v>
      </c>
      <c r="L1437" s="24">
        <f t="shared" si="113"/>
        <v>0.75</v>
      </c>
      <c r="M1437" s="12">
        <f t="shared" si="114"/>
        <v>32</v>
      </c>
    </row>
    <row r="1438" spans="1:13">
      <c r="A1438" s="12">
        <v>585</v>
      </c>
      <c r="B1438" s="12">
        <v>3</v>
      </c>
      <c r="C1438" s="19" t="s">
        <v>18</v>
      </c>
      <c r="D1438" s="12">
        <v>19</v>
      </c>
      <c r="E1438" s="12">
        <v>32</v>
      </c>
      <c r="F1438" s="12">
        <v>1</v>
      </c>
      <c r="G1438" s="12">
        <v>35</v>
      </c>
      <c r="H1438" s="25" t="s">
        <v>8</v>
      </c>
      <c r="I1438" s="12">
        <f t="shared" si="110"/>
        <v>13</v>
      </c>
      <c r="J1438" s="12">
        <f t="shared" si="111"/>
        <v>32</v>
      </c>
      <c r="K1438" s="24">
        <f t="shared" si="112"/>
        <v>0.59375</v>
      </c>
      <c r="L1438" s="24">
        <f t="shared" si="113"/>
        <v>0.68421052631578949</v>
      </c>
      <c r="M1438" s="12">
        <f t="shared" si="114"/>
        <v>19</v>
      </c>
    </row>
    <row r="1439" spans="1:13">
      <c r="A1439" s="12">
        <v>585</v>
      </c>
      <c r="B1439" s="12">
        <v>3</v>
      </c>
      <c r="C1439" s="19" t="s">
        <v>17</v>
      </c>
      <c r="D1439" s="12">
        <v>21</v>
      </c>
      <c r="E1439" s="12">
        <v>35</v>
      </c>
      <c r="F1439" s="12">
        <v>1</v>
      </c>
      <c r="G1439" s="12">
        <v>8</v>
      </c>
      <c r="H1439" s="25" t="s">
        <v>8</v>
      </c>
      <c r="I1439" s="12">
        <f t="shared" si="110"/>
        <v>14</v>
      </c>
      <c r="J1439" s="12">
        <f t="shared" si="111"/>
        <v>35</v>
      </c>
      <c r="K1439" s="24">
        <f t="shared" si="112"/>
        <v>0.6</v>
      </c>
      <c r="L1439" s="24">
        <f t="shared" si="113"/>
        <v>0.66666666666666663</v>
      </c>
      <c r="M1439" s="12">
        <f t="shared" si="114"/>
        <v>21</v>
      </c>
    </row>
    <row r="1440" spans="1:13">
      <c r="A1440" s="12">
        <v>585</v>
      </c>
      <c r="B1440" s="12">
        <v>3</v>
      </c>
      <c r="C1440" s="19" t="s">
        <v>24</v>
      </c>
      <c r="D1440" s="12">
        <v>10</v>
      </c>
      <c r="E1440" s="12">
        <v>18</v>
      </c>
      <c r="F1440" s="12">
        <v>2</v>
      </c>
      <c r="G1440" s="12">
        <v>22</v>
      </c>
      <c r="H1440" s="25" t="s">
        <v>6</v>
      </c>
      <c r="I1440" s="12">
        <f t="shared" si="110"/>
        <v>16</v>
      </c>
      <c r="J1440" s="12">
        <f t="shared" si="111"/>
        <v>36</v>
      </c>
      <c r="K1440" s="24">
        <f t="shared" si="112"/>
        <v>0.55555555555555558</v>
      </c>
      <c r="L1440" s="24">
        <f t="shared" si="113"/>
        <v>0.8</v>
      </c>
      <c r="M1440" s="12">
        <f t="shared" si="114"/>
        <v>20</v>
      </c>
    </row>
    <row r="1441" spans="1:13">
      <c r="A1441" s="12">
        <v>585</v>
      </c>
      <c r="B1441" s="12">
        <v>3</v>
      </c>
      <c r="C1441" s="19" t="s">
        <v>26</v>
      </c>
      <c r="D1441" s="12">
        <v>15</v>
      </c>
      <c r="E1441" s="12">
        <v>25</v>
      </c>
      <c r="F1441" s="12">
        <v>1</v>
      </c>
      <c r="G1441" s="12">
        <v>30</v>
      </c>
      <c r="H1441" s="25" t="s">
        <v>8</v>
      </c>
      <c r="I1441" s="12">
        <f t="shared" si="110"/>
        <v>10</v>
      </c>
      <c r="J1441" s="12">
        <f t="shared" si="111"/>
        <v>25</v>
      </c>
      <c r="K1441" s="24">
        <f t="shared" si="112"/>
        <v>0.6</v>
      </c>
      <c r="L1441" s="24">
        <f t="shared" si="113"/>
        <v>0.66666666666666663</v>
      </c>
      <c r="M1441" s="12">
        <f t="shared" si="114"/>
        <v>15</v>
      </c>
    </row>
    <row r="1442" spans="1:13">
      <c r="A1442" s="12">
        <v>586</v>
      </c>
      <c r="B1442" s="12">
        <v>17</v>
      </c>
      <c r="C1442" s="19" t="s">
        <v>14</v>
      </c>
      <c r="D1442" s="12">
        <v>20</v>
      </c>
      <c r="E1442" s="12">
        <v>33</v>
      </c>
      <c r="F1442" s="12">
        <v>3</v>
      </c>
      <c r="G1442" s="12">
        <v>47</v>
      </c>
      <c r="H1442" s="25" t="s">
        <v>8</v>
      </c>
      <c r="I1442" s="12">
        <f t="shared" si="110"/>
        <v>39</v>
      </c>
      <c r="J1442" s="12">
        <f t="shared" si="111"/>
        <v>99</v>
      </c>
      <c r="K1442" s="24">
        <f t="shared" si="112"/>
        <v>0.60606060606060608</v>
      </c>
      <c r="L1442" s="24">
        <f t="shared" si="113"/>
        <v>0.65</v>
      </c>
      <c r="M1442" s="12">
        <f t="shared" si="114"/>
        <v>60</v>
      </c>
    </row>
    <row r="1443" spans="1:13">
      <c r="A1443" s="12">
        <v>586</v>
      </c>
      <c r="B1443" s="12">
        <v>17</v>
      </c>
      <c r="C1443" s="19" t="s">
        <v>5</v>
      </c>
      <c r="D1443" s="12">
        <v>14</v>
      </c>
      <c r="E1443" s="12">
        <v>24</v>
      </c>
      <c r="F1443" s="12">
        <v>3</v>
      </c>
      <c r="G1443" s="12">
        <v>45</v>
      </c>
      <c r="H1443" s="25" t="s">
        <v>6</v>
      </c>
      <c r="I1443" s="12">
        <f t="shared" si="110"/>
        <v>30</v>
      </c>
      <c r="J1443" s="12">
        <f t="shared" si="111"/>
        <v>72</v>
      </c>
      <c r="K1443" s="24">
        <f t="shared" si="112"/>
        <v>0.58333333333333337</v>
      </c>
      <c r="L1443" s="24">
        <f t="shared" si="113"/>
        <v>0.7142857142857143</v>
      </c>
      <c r="M1443" s="12">
        <f t="shared" si="114"/>
        <v>42</v>
      </c>
    </row>
    <row r="1444" spans="1:13">
      <c r="A1444" s="12">
        <v>587</v>
      </c>
      <c r="B1444" s="12">
        <v>7</v>
      </c>
      <c r="C1444" s="19" t="s">
        <v>5</v>
      </c>
      <c r="D1444" s="12">
        <v>14</v>
      </c>
      <c r="E1444" s="12">
        <v>24</v>
      </c>
      <c r="F1444" s="12">
        <v>2</v>
      </c>
      <c r="G1444" s="12">
        <v>43</v>
      </c>
      <c r="H1444" s="25" t="s">
        <v>8</v>
      </c>
      <c r="I1444" s="12">
        <f t="shared" si="110"/>
        <v>20</v>
      </c>
      <c r="J1444" s="12">
        <f t="shared" si="111"/>
        <v>48</v>
      </c>
      <c r="K1444" s="24">
        <f t="shared" si="112"/>
        <v>0.58333333333333337</v>
      </c>
      <c r="L1444" s="24">
        <f t="shared" si="113"/>
        <v>0.7142857142857143</v>
      </c>
      <c r="M1444" s="12">
        <f t="shared" si="114"/>
        <v>28</v>
      </c>
    </row>
    <row r="1445" spans="1:13">
      <c r="A1445" s="12">
        <v>588</v>
      </c>
      <c r="B1445" s="12">
        <v>15</v>
      </c>
      <c r="C1445" s="19" t="s">
        <v>25</v>
      </c>
      <c r="D1445" s="12">
        <v>15</v>
      </c>
      <c r="E1445" s="12">
        <v>26</v>
      </c>
      <c r="F1445" s="12">
        <v>1</v>
      </c>
      <c r="G1445" s="12">
        <v>25</v>
      </c>
      <c r="H1445" s="25" t="s">
        <v>8</v>
      </c>
      <c r="I1445" s="12">
        <f t="shared" si="110"/>
        <v>11</v>
      </c>
      <c r="J1445" s="12">
        <f t="shared" si="111"/>
        <v>26</v>
      </c>
      <c r="K1445" s="24">
        <f t="shared" si="112"/>
        <v>0.57692307692307687</v>
      </c>
      <c r="L1445" s="24">
        <f t="shared" si="113"/>
        <v>0.73333333333333328</v>
      </c>
      <c r="M1445" s="12">
        <f t="shared" si="114"/>
        <v>15</v>
      </c>
    </row>
    <row r="1446" spans="1:13">
      <c r="A1446" s="12">
        <v>588</v>
      </c>
      <c r="B1446" s="12">
        <v>15</v>
      </c>
      <c r="C1446" s="19" t="s">
        <v>26</v>
      </c>
      <c r="D1446" s="12">
        <v>15</v>
      </c>
      <c r="E1446" s="12">
        <v>25</v>
      </c>
      <c r="F1446" s="12">
        <v>3</v>
      </c>
      <c r="G1446" s="12">
        <v>12</v>
      </c>
      <c r="H1446" s="25" t="s">
        <v>8</v>
      </c>
      <c r="I1446" s="12">
        <f t="shared" si="110"/>
        <v>30</v>
      </c>
      <c r="J1446" s="12">
        <f t="shared" si="111"/>
        <v>75</v>
      </c>
      <c r="K1446" s="24">
        <f t="shared" si="112"/>
        <v>0.6</v>
      </c>
      <c r="L1446" s="24">
        <f t="shared" si="113"/>
        <v>0.66666666666666663</v>
      </c>
      <c r="M1446" s="12">
        <f t="shared" si="114"/>
        <v>45</v>
      </c>
    </row>
    <row r="1447" spans="1:13">
      <c r="A1447" s="12">
        <v>589</v>
      </c>
      <c r="B1447" s="12">
        <v>10</v>
      </c>
      <c r="C1447" s="19" t="s">
        <v>22</v>
      </c>
      <c r="D1447" s="12">
        <v>14</v>
      </c>
      <c r="E1447" s="12">
        <v>23</v>
      </c>
      <c r="F1447" s="12">
        <v>1</v>
      </c>
      <c r="G1447" s="12">
        <v>45</v>
      </c>
      <c r="H1447" s="25" t="s">
        <v>6</v>
      </c>
      <c r="I1447" s="12">
        <f t="shared" si="110"/>
        <v>9</v>
      </c>
      <c r="J1447" s="12">
        <f t="shared" si="111"/>
        <v>23</v>
      </c>
      <c r="K1447" s="24">
        <f t="shared" si="112"/>
        <v>0.60869565217391308</v>
      </c>
      <c r="L1447" s="24">
        <f t="shared" si="113"/>
        <v>0.6428571428571429</v>
      </c>
      <c r="M1447" s="12">
        <f t="shared" si="114"/>
        <v>14</v>
      </c>
    </row>
    <row r="1448" spans="1:13">
      <c r="A1448" s="12">
        <v>589</v>
      </c>
      <c r="B1448" s="12">
        <v>10</v>
      </c>
      <c r="C1448" s="19" t="s">
        <v>20</v>
      </c>
      <c r="D1448" s="12">
        <v>20</v>
      </c>
      <c r="E1448" s="12">
        <v>34</v>
      </c>
      <c r="F1448" s="12">
        <v>3</v>
      </c>
      <c r="G1448" s="12">
        <v>59</v>
      </c>
      <c r="H1448" s="25" t="s">
        <v>6</v>
      </c>
      <c r="I1448" s="12">
        <f t="shared" si="110"/>
        <v>42</v>
      </c>
      <c r="J1448" s="12">
        <f t="shared" si="111"/>
        <v>102</v>
      </c>
      <c r="K1448" s="24">
        <f t="shared" si="112"/>
        <v>0.58823529411764708</v>
      </c>
      <c r="L1448" s="24">
        <f t="shared" si="113"/>
        <v>0.7</v>
      </c>
      <c r="M1448" s="12">
        <f t="shared" si="114"/>
        <v>60</v>
      </c>
    </row>
    <row r="1449" spans="1:13">
      <c r="A1449" s="12">
        <v>589</v>
      </c>
      <c r="B1449" s="12">
        <v>10</v>
      </c>
      <c r="C1449" s="19" t="s">
        <v>23</v>
      </c>
      <c r="D1449" s="12">
        <v>13</v>
      </c>
      <c r="E1449" s="12">
        <v>21</v>
      </c>
      <c r="F1449" s="12">
        <v>3</v>
      </c>
      <c r="G1449" s="12">
        <v>7</v>
      </c>
      <c r="H1449" s="25" t="s">
        <v>6</v>
      </c>
      <c r="I1449" s="12">
        <f t="shared" si="110"/>
        <v>24</v>
      </c>
      <c r="J1449" s="12">
        <f t="shared" si="111"/>
        <v>63</v>
      </c>
      <c r="K1449" s="24">
        <f t="shared" si="112"/>
        <v>0.61904761904761907</v>
      </c>
      <c r="L1449" s="24">
        <f t="shared" si="113"/>
        <v>0.61538461538461542</v>
      </c>
      <c r="M1449" s="12">
        <f t="shared" si="114"/>
        <v>39</v>
      </c>
    </row>
    <row r="1450" spans="1:13">
      <c r="A1450" s="12">
        <v>589</v>
      </c>
      <c r="B1450" s="12">
        <v>10</v>
      </c>
      <c r="C1450" s="19" t="s">
        <v>18</v>
      </c>
      <c r="D1450" s="12">
        <v>19</v>
      </c>
      <c r="E1450" s="12">
        <v>32</v>
      </c>
      <c r="F1450" s="12">
        <v>3</v>
      </c>
      <c r="G1450" s="12">
        <v>9</v>
      </c>
      <c r="H1450" s="25" t="s">
        <v>6</v>
      </c>
      <c r="I1450" s="12">
        <f t="shared" si="110"/>
        <v>39</v>
      </c>
      <c r="J1450" s="12">
        <f t="shared" si="111"/>
        <v>96</v>
      </c>
      <c r="K1450" s="24">
        <f t="shared" si="112"/>
        <v>0.59375</v>
      </c>
      <c r="L1450" s="24">
        <f t="shared" si="113"/>
        <v>0.68421052631578949</v>
      </c>
      <c r="M1450" s="12">
        <f t="shared" si="114"/>
        <v>57</v>
      </c>
    </row>
    <row r="1451" spans="1:13">
      <c r="A1451" s="12">
        <v>590</v>
      </c>
      <c r="B1451" s="12">
        <v>3</v>
      </c>
      <c r="C1451" s="19" t="s">
        <v>20</v>
      </c>
      <c r="D1451" s="12">
        <v>20</v>
      </c>
      <c r="E1451" s="12">
        <v>34</v>
      </c>
      <c r="F1451" s="12">
        <v>3</v>
      </c>
      <c r="G1451" s="12">
        <v>43</v>
      </c>
      <c r="H1451" s="25" t="s">
        <v>8</v>
      </c>
      <c r="I1451" s="12">
        <f t="shared" si="110"/>
        <v>42</v>
      </c>
      <c r="J1451" s="12">
        <f t="shared" si="111"/>
        <v>102</v>
      </c>
      <c r="K1451" s="24">
        <f t="shared" si="112"/>
        <v>0.58823529411764708</v>
      </c>
      <c r="L1451" s="24">
        <f t="shared" si="113"/>
        <v>0.7</v>
      </c>
      <c r="M1451" s="12">
        <f t="shared" si="114"/>
        <v>60</v>
      </c>
    </row>
    <row r="1452" spans="1:13">
      <c r="A1452" s="12">
        <v>590</v>
      </c>
      <c r="B1452" s="12">
        <v>3</v>
      </c>
      <c r="C1452" s="19" t="s">
        <v>21</v>
      </c>
      <c r="D1452" s="12">
        <v>12</v>
      </c>
      <c r="E1452" s="12">
        <v>20</v>
      </c>
      <c r="F1452" s="12">
        <v>1</v>
      </c>
      <c r="G1452" s="12">
        <v>21</v>
      </c>
      <c r="H1452" s="25" t="s">
        <v>8</v>
      </c>
      <c r="I1452" s="12">
        <f t="shared" si="110"/>
        <v>8</v>
      </c>
      <c r="J1452" s="12">
        <f t="shared" si="111"/>
        <v>20</v>
      </c>
      <c r="K1452" s="24">
        <f t="shared" si="112"/>
        <v>0.6</v>
      </c>
      <c r="L1452" s="24">
        <f t="shared" si="113"/>
        <v>0.66666666666666663</v>
      </c>
      <c r="M1452" s="12">
        <f t="shared" si="114"/>
        <v>12</v>
      </c>
    </row>
    <row r="1453" spans="1:13">
      <c r="A1453" s="12">
        <v>591</v>
      </c>
      <c r="B1453" s="12">
        <v>11</v>
      </c>
      <c r="C1453" s="19" t="s">
        <v>11</v>
      </c>
      <c r="D1453" s="12">
        <v>25</v>
      </c>
      <c r="E1453" s="12">
        <v>40</v>
      </c>
      <c r="F1453" s="12">
        <v>3</v>
      </c>
      <c r="G1453" s="12">
        <v>51</v>
      </c>
      <c r="H1453" s="25" t="s">
        <v>6</v>
      </c>
      <c r="I1453" s="12">
        <f t="shared" si="110"/>
        <v>45</v>
      </c>
      <c r="J1453" s="12">
        <f t="shared" si="111"/>
        <v>120</v>
      </c>
      <c r="K1453" s="24">
        <f t="shared" si="112"/>
        <v>0.625</v>
      </c>
      <c r="L1453" s="24">
        <f t="shared" si="113"/>
        <v>0.6</v>
      </c>
      <c r="M1453" s="12">
        <f t="shared" si="114"/>
        <v>75</v>
      </c>
    </row>
    <row r="1454" spans="1:13">
      <c r="A1454" s="12">
        <v>592</v>
      </c>
      <c r="B1454" s="12">
        <v>5</v>
      </c>
      <c r="C1454" s="19" t="s">
        <v>19</v>
      </c>
      <c r="D1454" s="12">
        <v>13</v>
      </c>
      <c r="E1454" s="12">
        <v>22</v>
      </c>
      <c r="F1454" s="12">
        <v>2</v>
      </c>
      <c r="G1454" s="12">
        <v>59</v>
      </c>
      <c r="H1454" s="25" t="s">
        <v>6</v>
      </c>
      <c r="I1454" s="12">
        <f t="shared" si="110"/>
        <v>18</v>
      </c>
      <c r="J1454" s="12">
        <f t="shared" si="111"/>
        <v>44</v>
      </c>
      <c r="K1454" s="24">
        <f t="shared" si="112"/>
        <v>0.59090909090909094</v>
      </c>
      <c r="L1454" s="24">
        <f t="shared" si="113"/>
        <v>0.69230769230769229</v>
      </c>
      <c r="M1454" s="12">
        <f t="shared" si="114"/>
        <v>26</v>
      </c>
    </row>
    <row r="1455" spans="1:13">
      <c r="A1455" s="12">
        <v>592</v>
      </c>
      <c r="B1455" s="12">
        <v>5</v>
      </c>
      <c r="C1455" s="19" t="s">
        <v>26</v>
      </c>
      <c r="D1455" s="12">
        <v>15</v>
      </c>
      <c r="E1455" s="12">
        <v>25</v>
      </c>
      <c r="F1455" s="12">
        <v>2</v>
      </c>
      <c r="G1455" s="12">
        <v>42</v>
      </c>
      <c r="H1455" s="25" t="s">
        <v>6</v>
      </c>
      <c r="I1455" s="12">
        <f t="shared" si="110"/>
        <v>20</v>
      </c>
      <c r="J1455" s="12">
        <f t="shared" si="111"/>
        <v>50</v>
      </c>
      <c r="K1455" s="24">
        <f t="shared" si="112"/>
        <v>0.6</v>
      </c>
      <c r="L1455" s="24">
        <f t="shared" si="113"/>
        <v>0.66666666666666663</v>
      </c>
      <c r="M1455" s="12">
        <f t="shared" si="114"/>
        <v>30</v>
      </c>
    </row>
    <row r="1456" spans="1:13">
      <c r="A1456" s="12">
        <v>593</v>
      </c>
      <c r="B1456" s="12">
        <v>17</v>
      </c>
      <c r="C1456" s="19" t="s">
        <v>11</v>
      </c>
      <c r="D1456" s="12">
        <v>25</v>
      </c>
      <c r="E1456" s="12">
        <v>40</v>
      </c>
      <c r="F1456" s="12">
        <v>1</v>
      </c>
      <c r="G1456" s="12">
        <v>30</v>
      </c>
      <c r="H1456" s="25" t="s">
        <v>6</v>
      </c>
      <c r="I1456" s="12">
        <f t="shared" si="110"/>
        <v>15</v>
      </c>
      <c r="J1456" s="12">
        <f t="shared" si="111"/>
        <v>40</v>
      </c>
      <c r="K1456" s="24">
        <f t="shared" si="112"/>
        <v>0.625</v>
      </c>
      <c r="L1456" s="24">
        <f t="shared" si="113"/>
        <v>0.6</v>
      </c>
      <c r="M1456" s="12">
        <f t="shared" si="114"/>
        <v>25</v>
      </c>
    </row>
    <row r="1457" spans="1:13">
      <c r="A1457" s="12">
        <v>593</v>
      </c>
      <c r="B1457" s="12">
        <v>17</v>
      </c>
      <c r="C1457" s="19" t="s">
        <v>9</v>
      </c>
      <c r="D1457" s="12">
        <v>19</v>
      </c>
      <c r="E1457" s="12">
        <v>31</v>
      </c>
      <c r="F1457" s="12">
        <v>1</v>
      </c>
      <c r="G1457" s="12">
        <v>8</v>
      </c>
      <c r="H1457" s="25" t="s">
        <v>6</v>
      </c>
      <c r="I1457" s="12">
        <f t="shared" si="110"/>
        <v>12</v>
      </c>
      <c r="J1457" s="12">
        <f t="shared" si="111"/>
        <v>31</v>
      </c>
      <c r="K1457" s="24">
        <f t="shared" si="112"/>
        <v>0.61290322580645162</v>
      </c>
      <c r="L1457" s="24">
        <f t="shared" si="113"/>
        <v>0.63157894736842102</v>
      </c>
      <c r="M1457" s="12">
        <f t="shared" si="114"/>
        <v>19</v>
      </c>
    </row>
    <row r="1458" spans="1:13">
      <c r="A1458" s="12">
        <v>593</v>
      </c>
      <c r="B1458" s="12">
        <v>17</v>
      </c>
      <c r="C1458" s="19" t="s">
        <v>14</v>
      </c>
      <c r="D1458" s="12">
        <v>20</v>
      </c>
      <c r="E1458" s="12">
        <v>33</v>
      </c>
      <c r="F1458" s="12">
        <v>2</v>
      </c>
      <c r="G1458" s="12">
        <v>5</v>
      </c>
      <c r="H1458" s="25" t="s">
        <v>8</v>
      </c>
      <c r="I1458" s="12">
        <f t="shared" si="110"/>
        <v>26</v>
      </c>
      <c r="J1458" s="12">
        <f t="shared" si="111"/>
        <v>66</v>
      </c>
      <c r="K1458" s="24">
        <f t="shared" si="112"/>
        <v>0.60606060606060608</v>
      </c>
      <c r="L1458" s="24">
        <f t="shared" si="113"/>
        <v>0.65</v>
      </c>
      <c r="M1458" s="12">
        <f t="shared" si="114"/>
        <v>40</v>
      </c>
    </row>
    <row r="1459" spans="1:13">
      <c r="A1459" s="12">
        <v>593</v>
      </c>
      <c r="B1459" s="12">
        <v>17</v>
      </c>
      <c r="C1459" s="19" t="s">
        <v>12</v>
      </c>
      <c r="D1459" s="12">
        <v>22</v>
      </c>
      <c r="E1459" s="12">
        <v>36</v>
      </c>
      <c r="F1459" s="12">
        <v>2</v>
      </c>
      <c r="G1459" s="12">
        <v>5</v>
      </c>
      <c r="H1459" s="25" t="s">
        <v>6</v>
      </c>
      <c r="I1459" s="12">
        <f t="shared" si="110"/>
        <v>28</v>
      </c>
      <c r="J1459" s="12">
        <f t="shared" si="111"/>
        <v>72</v>
      </c>
      <c r="K1459" s="24">
        <f t="shared" si="112"/>
        <v>0.61111111111111116</v>
      </c>
      <c r="L1459" s="24">
        <f t="shared" si="113"/>
        <v>0.63636363636363635</v>
      </c>
      <c r="M1459" s="12">
        <f t="shared" si="114"/>
        <v>44</v>
      </c>
    </row>
    <row r="1460" spans="1:13">
      <c r="A1460" s="12">
        <v>594</v>
      </c>
      <c r="B1460" s="12">
        <v>17</v>
      </c>
      <c r="C1460" s="19" t="s">
        <v>14</v>
      </c>
      <c r="D1460" s="12">
        <v>20</v>
      </c>
      <c r="E1460" s="12">
        <v>33</v>
      </c>
      <c r="F1460" s="12">
        <v>1</v>
      </c>
      <c r="G1460" s="12">
        <v>5</v>
      </c>
      <c r="H1460" s="25" t="s">
        <v>6</v>
      </c>
      <c r="I1460" s="12">
        <f t="shared" si="110"/>
        <v>13</v>
      </c>
      <c r="J1460" s="12">
        <f t="shared" si="111"/>
        <v>33</v>
      </c>
      <c r="K1460" s="24">
        <f t="shared" si="112"/>
        <v>0.60606060606060608</v>
      </c>
      <c r="L1460" s="24">
        <f t="shared" si="113"/>
        <v>0.65</v>
      </c>
      <c r="M1460" s="12">
        <f t="shared" si="114"/>
        <v>20</v>
      </c>
    </row>
    <row r="1461" spans="1:13">
      <c r="A1461" s="12">
        <v>594</v>
      </c>
      <c r="B1461" s="12">
        <v>17</v>
      </c>
      <c r="C1461" s="19" t="s">
        <v>19</v>
      </c>
      <c r="D1461" s="12">
        <v>13</v>
      </c>
      <c r="E1461" s="12">
        <v>22</v>
      </c>
      <c r="F1461" s="12">
        <v>3</v>
      </c>
      <c r="G1461" s="12">
        <v>44</v>
      </c>
      <c r="H1461" s="25" t="s">
        <v>6</v>
      </c>
      <c r="I1461" s="12">
        <f t="shared" si="110"/>
        <v>27</v>
      </c>
      <c r="J1461" s="12">
        <f t="shared" si="111"/>
        <v>66</v>
      </c>
      <c r="K1461" s="24">
        <f t="shared" si="112"/>
        <v>0.59090909090909094</v>
      </c>
      <c r="L1461" s="24">
        <f t="shared" si="113"/>
        <v>0.69230769230769229</v>
      </c>
      <c r="M1461" s="12">
        <f t="shared" si="114"/>
        <v>39</v>
      </c>
    </row>
    <row r="1462" spans="1:13">
      <c r="A1462" s="12">
        <v>594</v>
      </c>
      <c r="B1462" s="12">
        <v>17</v>
      </c>
      <c r="C1462" s="19" t="s">
        <v>21</v>
      </c>
      <c r="D1462" s="12">
        <v>12</v>
      </c>
      <c r="E1462" s="12">
        <v>20</v>
      </c>
      <c r="F1462" s="12">
        <v>2</v>
      </c>
      <c r="G1462" s="12">
        <v>49</v>
      </c>
      <c r="H1462" s="25" t="s">
        <v>6</v>
      </c>
      <c r="I1462" s="12">
        <f t="shared" si="110"/>
        <v>16</v>
      </c>
      <c r="J1462" s="12">
        <f t="shared" si="111"/>
        <v>40</v>
      </c>
      <c r="K1462" s="24">
        <f t="shared" si="112"/>
        <v>0.6</v>
      </c>
      <c r="L1462" s="24">
        <f t="shared" si="113"/>
        <v>0.66666666666666663</v>
      </c>
      <c r="M1462" s="12">
        <f t="shared" si="114"/>
        <v>24</v>
      </c>
    </row>
    <row r="1463" spans="1:13">
      <c r="A1463" s="12">
        <v>595</v>
      </c>
      <c r="B1463" s="12">
        <v>9</v>
      </c>
      <c r="C1463" s="19" t="s">
        <v>23</v>
      </c>
      <c r="D1463" s="12">
        <v>13</v>
      </c>
      <c r="E1463" s="12">
        <v>21</v>
      </c>
      <c r="F1463" s="12">
        <v>2</v>
      </c>
      <c r="G1463" s="12">
        <v>5</v>
      </c>
      <c r="H1463" s="25" t="s">
        <v>6</v>
      </c>
      <c r="I1463" s="12">
        <f t="shared" si="110"/>
        <v>16</v>
      </c>
      <c r="J1463" s="12">
        <f t="shared" si="111"/>
        <v>42</v>
      </c>
      <c r="K1463" s="24">
        <f t="shared" si="112"/>
        <v>0.61904761904761907</v>
      </c>
      <c r="L1463" s="24">
        <f t="shared" si="113"/>
        <v>0.61538461538461542</v>
      </c>
      <c r="M1463" s="12">
        <f t="shared" si="114"/>
        <v>26</v>
      </c>
    </row>
    <row r="1464" spans="1:13">
      <c r="A1464" s="12">
        <v>595</v>
      </c>
      <c r="B1464" s="12">
        <v>9</v>
      </c>
      <c r="C1464" s="19" t="s">
        <v>7</v>
      </c>
      <c r="D1464" s="12">
        <v>18</v>
      </c>
      <c r="E1464" s="12">
        <v>30</v>
      </c>
      <c r="F1464" s="12">
        <v>1</v>
      </c>
      <c r="G1464" s="12">
        <v>44</v>
      </c>
      <c r="H1464" s="25" t="s">
        <v>8</v>
      </c>
      <c r="I1464" s="12">
        <f t="shared" si="110"/>
        <v>12</v>
      </c>
      <c r="J1464" s="12">
        <f t="shared" si="111"/>
        <v>30</v>
      </c>
      <c r="K1464" s="24">
        <f t="shared" si="112"/>
        <v>0.6</v>
      </c>
      <c r="L1464" s="24">
        <f t="shared" si="113"/>
        <v>0.66666666666666663</v>
      </c>
      <c r="M1464" s="12">
        <f t="shared" si="114"/>
        <v>18</v>
      </c>
    </row>
    <row r="1465" spans="1:13">
      <c r="A1465" s="12">
        <v>596</v>
      </c>
      <c r="B1465" s="12">
        <v>18</v>
      </c>
      <c r="C1465" s="19" t="s">
        <v>22</v>
      </c>
      <c r="D1465" s="12">
        <v>14</v>
      </c>
      <c r="E1465" s="12">
        <v>23</v>
      </c>
      <c r="F1465" s="12">
        <v>2</v>
      </c>
      <c r="G1465" s="12">
        <v>47</v>
      </c>
      <c r="H1465" s="25" t="s">
        <v>8</v>
      </c>
      <c r="I1465" s="12">
        <f t="shared" si="110"/>
        <v>18</v>
      </c>
      <c r="J1465" s="12">
        <f t="shared" si="111"/>
        <v>46</v>
      </c>
      <c r="K1465" s="24">
        <f t="shared" si="112"/>
        <v>0.60869565217391308</v>
      </c>
      <c r="L1465" s="24">
        <f t="shared" si="113"/>
        <v>0.6428571428571429</v>
      </c>
      <c r="M1465" s="12">
        <f t="shared" si="114"/>
        <v>28</v>
      </c>
    </row>
    <row r="1466" spans="1:13">
      <c r="A1466" s="12">
        <v>596</v>
      </c>
      <c r="B1466" s="12">
        <v>18</v>
      </c>
      <c r="C1466" s="19" t="s">
        <v>5</v>
      </c>
      <c r="D1466" s="12">
        <v>14</v>
      </c>
      <c r="E1466" s="12">
        <v>24</v>
      </c>
      <c r="F1466" s="12">
        <v>2</v>
      </c>
      <c r="G1466" s="12">
        <v>50</v>
      </c>
      <c r="H1466" s="25" t="s">
        <v>8</v>
      </c>
      <c r="I1466" s="12">
        <f t="shared" si="110"/>
        <v>20</v>
      </c>
      <c r="J1466" s="12">
        <f t="shared" si="111"/>
        <v>48</v>
      </c>
      <c r="K1466" s="24">
        <f t="shared" si="112"/>
        <v>0.58333333333333337</v>
      </c>
      <c r="L1466" s="24">
        <f t="shared" si="113"/>
        <v>0.7142857142857143</v>
      </c>
      <c r="M1466" s="12">
        <f t="shared" si="114"/>
        <v>28</v>
      </c>
    </row>
    <row r="1467" spans="1:13">
      <c r="A1467" s="12">
        <v>596</v>
      </c>
      <c r="B1467" s="12">
        <v>18</v>
      </c>
      <c r="C1467" s="19" t="s">
        <v>18</v>
      </c>
      <c r="D1467" s="12">
        <v>19</v>
      </c>
      <c r="E1467" s="12">
        <v>32</v>
      </c>
      <c r="F1467" s="12">
        <v>3</v>
      </c>
      <c r="G1467" s="12">
        <v>42</v>
      </c>
      <c r="H1467" s="25" t="s">
        <v>8</v>
      </c>
      <c r="I1467" s="12">
        <f t="shared" si="110"/>
        <v>39</v>
      </c>
      <c r="J1467" s="12">
        <f t="shared" si="111"/>
        <v>96</v>
      </c>
      <c r="K1467" s="24">
        <f t="shared" si="112"/>
        <v>0.59375</v>
      </c>
      <c r="L1467" s="24">
        <f t="shared" si="113"/>
        <v>0.68421052631578949</v>
      </c>
      <c r="M1467" s="12">
        <f t="shared" si="114"/>
        <v>57</v>
      </c>
    </row>
    <row r="1468" spans="1:13">
      <c r="A1468" s="12">
        <v>596</v>
      </c>
      <c r="B1468" s="12">
        <v>18</v>
      </c>
      <c r="C1468" s="19" t="s">
        <v>26</v>
      </c>
      <c r="D1468" s="12">
        <v>15</v>
      </c>
      <c r="E1468" s="12">
        <v>25</v>
      </c>
      <c r="F1468" s="12">
        <v>2</v>
      </c>
      <c r="G1468" s="12">
        <v>19</v>
      </c>
      <c r="H1468" s="25" t="s">
        <v>6</v>
      </c>
      <c r="I1468" s="12">
        <f t="shared" si="110"/>
        <v>20</v>
      </c>
      <c r="J1468" s="12">
        <f t="shared" si="111"/>
        <v>50</v>
      </c>
      <c r="K1468" s="24">
        <f t="shared" si="112"/>
        <v>0.6</v>
      </c>
      <c r="L1468" s="24">
        <f t="shared" si="113"/>
        <v>0.66666666666666663</v>
      </c>
      <c r="M1468" s="12">
        <f t="shared" si="114"/>
        <v>30</v>
      </c>
    </row>
    <row r="1469" spans="1:13">
      <c r="A1469" s="12">
        <v>597</v>
      </c>
      <c r="B1469" s="12">
        <v>16</v>
      </c>
      <c r="C1469" s="19" t="s">
        <v>15</v>
      </c>
      <c r="D1469" s="12">
        <v>16</v>
      </c>
      <c r="E1469" s="12">
        <v>28</v>
      </c>
      <c r="F1469" s="12">
        <v>1</v>
      </c>
      <c r="G1469" s="12">
        <v>39</v>
      </c>
      <c r="H1469" s="25" t="s">
        <v>8</v>
      </c>
      <c r="I1469" s="12">
        <f t="shared" si="110"/>
        <v>12</v>
      </c>
      <c r="J1469" s="12">
        <f t="shared" si="111"/>
        <v>28</v>
      </c>
      <c r="K1469" s="24">
        <f t="shared" si="112"/>
        <v>0.5714285714285714</v>
      </c>
      <c r="L1469" s="24">
        <f t="shared" si="113"/>
        <v>0.75</v>
      </c>
      <c r="M1469" s="12">
        <f t="shared" si="114"/>
        <v>16</v>
      </c>
    </row>
    <row r="1470" spans="1:13">
      <c r="A1470" s="12">
        <v>597</v>
      </c>
      <c r="B1470" s="12">
        <v>16</v>
      </c>
      <c r="C1470" s="19" t="s">
        <v>24</v>
      </c>
      <c r="D1470" s="12">
        <v>10</v>
      </c>
      <c r="E1470" s="12">
        <v>18</v>
      </c>
      <c r="F1470" s="12">
        <v>1</v>
      </c>
      <c r="G1470" s="12">
        <v>55</v>
      </c>
      <c r="H1470" s="25" t="s">
        <v>8</v>
      </c>
      <c r="I1470" s="12">
        <f t="shared" si="110"/>
        <v>8</v>
      </c>
      <c r="J1470" s="12">
        <f t="shared" si="111"/>
        <v>18</v>
      </c>
      <c r="K1470" s="24">
        <f t="shared" si="112"/>
        <v>0.55555555555555558</v>
      </c>
      <c r="L1470" s="24">
        <f t="shared" si="113"/>
        <v>0.8</v>
      </c>
      <c r="M1470" s="12">
        <f t="shared" si="114"/>
        <v>10</v>
      </c>
    </row>
    <row r="1471" spans="1:13">
      <c r="A1471" s="12">
        <v>597</v>
      </c>
      <c r="B1471" s="12">
        <v>16</v>
      </c>
      <c r="C1471" s="19" t="s">
        <v>11</v>
      </c>
      <c r="D1471" s="12">
        <v>25</v>
      </c>
      <c r="E1471" s="12">
        <v>40</v>
      </c>
      <c r="F1471" s="12">
        <v>2</v>
      </c>
      <c r="G1471" s="12">
        <v>39</v>
      </c>
      <c r="H1471" s="25" t="s">
        <v>8</v>
      </c>
      <c r="I1471" s="12">
        <f t="shared" si="110"/>
        <v>30</v>
      </c>
      <c r="J1471" s="12">
        <f t="shared" si="111"/>
        <v>80</v>
      </c>
      <c r="K1471" s="24">
        <f t="shared" si="112"/>
        <v>0.625</v>
      </c>
      <c r="L1471" s="24">
        <f t="shared" si="113"/>
        <v>0.6</v>
      </c>
      <c r="M1471" s="12">
        <f t="shared" si="114"/>
        <v>50</v>
      </c>
    </row>
    <row r="1472" spans="1:13">
      <c r="A1472" s="12">
        <v>597</v>
      </c>
      <c r="B1472" s="12">
        <v>16</v>
      </c>
      <c r="C1472" s="19" t="s">
        <v>5</v>
      </c>
      <c r="D1472" s="12">
        <v>14</v>
      </c>
      <c r="E1472" s="12">
        <v>24</v>
      </c>
      <c r="F1472" s="12">
        <v>1</v>
      </c>
      <c r="G1472" s="12">
        <v>8</v>
      </c>
      <c r="H1472" s="25" t="s">
        <v>8</v>
      </c>
      <c r="I1472" s="12">
        <f t="shared" si="110"/>
        <v>10</v>
      </c>
      <c r="J1472" s="12">
        <f t="shared" si="111"/>
        <v>24</v>
      </c>
      <c r="K1472" s="24">
        <f t="shared" si="112"/>
        <v>0.58333333333333337</v>
      </c>
      <c r="L1472" s="24">
        <f t="shared" si="113"/>
        <v>0.7142857142857143</v>
      </c>
      <c r="M1472" s="12">
        <f t="shared" si="114"/>
        <v>14</v>
      </c>
    </row>
    <row r="1473" spans="1:13">
      <c r="A1473" s="12">
        <v>598</v>
      </c>
      <c r="B1473" s="12">
        <v>9</v>
      </c>
      <c r="C1473" s="19" t="s">
        <v>25</v>
      </c>
      <c r="D1473" s="12">
        <v>15</v>
      </c>
      <c r="E1473" s="12">
        <v>26</v>
      </c>
      <c r="F1473" s="12">
        <v>2</v>
      </c>
      <c r="G1473" s="12">
        <v>44</v>
      </c>
      <c r="H1473" s="25" t="s">
        <v>6</v>
      </c>
      <c r="I1473" s="12">
        <f t="shared" si="110"/>
        <v>22</v>
      </c>
      <c r="J1473" s="12">
        <f t="shared" si="111"/>
        <v>52</v>
      </c>
      <c r="K1473" s="24">
        <f t="shared" si="112"/>
        <v>0.57692307692307687</v>
      </c>
      <c r="L1473" s="24">
        <f t="shared" si="113"/>
        <v>0.73333333333333328</v>
      </c>
      <c r="M1473" s="12">
        <f t="shared" si="114"/>
        <v>30</v>
      </c>
    </row>
    <row r="1474" spans="1:13">
      <c r="A1474" s="12">
        <v>598</v>
      </c>
      <c r="B1474" s="12">
        <v>9</v>
      </c>
      <c r="C1474" s="19" t="s">
        <v>18</v>
      </c>
      <c r="D1474" s="12">
        <v>19</v>
      </c>
      <c r="E1474" s="12">
        <v>32</v>
      </c>
      <c r="F1474" s="12">
        <v>2</v>
      </c>
      <c r="G1474" s="12">
        <v>22</v>
      </c>
      <c r="H1474" s="25" t="s">
        <v>6</v>
      </c>
      <c r="I1474" s="12">
        <f t="shared" si="110"/>
        <v>26</v>
      </c>
      <c r="J1474" s="12">
        <f t="shared" si="111"/>
        <v>64</v>
      </c>
      <c r="K1474" s="24">
        <f t="shared" si="112"/>
        <v>0.59375</v>
      </c>
      <c r="L1474" s="24">
        <f t="shared" si="113"/>
        <v>0.68421052631578949</v>
      </c>
      <c r="M1474" s="12">
        <f t="shared" si="114"/>
        <v>38</v>
      </c>
    </row>
    <row r="1475" spans="1:13">
      <c r="A1475" s="12">
        <v>598</v>
      </c>
      <c r="B1475" s="12">
        <v>9</v>
      </c>
      <c r="C1475" s="19" t="s">
        <v>9</v>
      </c>
      <c r="D1475" s="12">
        <v>19</v>
      </c>
      <c r="E1475" s="12">
        <v>31</v>
      </c>
      <c r="F1475" s="12">
        <v>3</v>
      </c>
      <c r="G1475" s="12">
        <v>15</v>
      </c>
      <c r="H1475" s="25" t="s">
        <v>6</v>
      </c>
      <c r="I1475" s="12">
        <f t="shared" ref="I1475:I1538" si="115">(E1475-D1475)*F1475</f>
        <v>36</v>
      </c>
      <c r="J1475" s="12">
        <f t="shared" ref="J1475:J1538" si="116">F1475*E1475</f>
        <v>93</v>
      </c>
      <c r="K1475" s="24">
        <f t="shared" ref="K1475:K1538" si="117">(J1475-I1475)/J1475</f>
        <v>0.61290322580645162</v>
      </c>
      <c r="L1475" s="24">
        <f t="shared" ref="L1475:L1538" si="118">I1475/((D1475*F1475))</f>
        <v>0.63157894736842102</v>
      </c>
      <c r="M1475" s="12">
        <f t="shared" ref="M1475:M1538" si="119">D1475*F1475</f>
        <v>57</v>
      </c>
    </row>
    <row r="1476" spans="1:13">
      <c r="A1476" s="12">
        <v>599</v>
      </c>
      <c r="B1476" s="12">
        <v>11</v>
      </c>
      <c r="C1476" s="19" t="s">
        <v>20</v>
      </c>
      <c r="D1476" s="12">
        <v>20</v>
      </c>
      <c r="E1476" s="12">
        <v>34</v>
      </c>
      <c r="F1476" s="12">
        <v>2</v>
      </c>
      <c r="G1476" s="12">
        <v>5</v>
      </c>
      <c r="H1476" s="25" t="s">
        <v>6</v>
      </c>
      <c r="I1476" s="12">
        <f t="shared" si="115"/>
        <v>28</v>
      </c>
      <c r="J1476" s="12">
        <f t="shared" si="116"/>
        <v>68</v>
      </c>
      <c r="K1476" s="24">
        <f t="shared" si="117"/>
        <v>0.58823529411764708</v>
      </c>
      <c r="L1476" s="24">
        <f t="shared" si="118"/>
        <v>0.7</v>
      </c>
      <c r="M1476" s="12">
        <f t="shared" si="119"/>
        <v>40</v>
      </c>
    </row>
    <row r="1477" spans="1:13">
      <c r="A1477" s="12">
        <v>599</v>
      </c>
      <c r="B1477" s="12">
        <v>11</v>
      </c>
      <c r="C1477" s="19" t="s">
        <v>9</v>
      </c>
      <c r="D1477" s="12">
        <v>19</v>
      </c>
      <c r="E1477" s="12">
        <v>31</v>
      </c>
      <c r="F1477" s="12">
        <v>1</v>
      </c>
      <c r="G1477" s="12">
        <v>49</v>
      </c>
      <c r="H1477" s="25" t="s">
        <v>6</v>
      </c>
      <c r="I1477" s="12">
        <f t="shared" si="115"/>
        <v>12</v>
      </c>
      <c r="J1477" s="12">
        <f t="shared" si="116"/>
        <v>31</v>
      </c>
      <c r="K1477" s="24">
        <f t="shared" si="117"/>
        <v>0.61290322580645162</v>
      </c>
      <c r="L1477" s="24">
        <f t="shared" si="118"/>
        <v>0.63157894736842102</v>
      </c>
      <c r="M1477" s="12">
        <f t="shared" si="119"/>
        <v>19</v>
      </c>
    </row>
    <row r="1478" spans="1:13">
      <c r="A1478" s="12">
        <v>599</v>
      </c>
      <c r="B1478" s="12">
        <v>11</v>
      </c>
      <c r="C1478" s="19" t="s">
        <v>17</v>
      </c>
      <c r="D1478" s="12">
        <v>21</v>
      </c>
      <c r="E1478" s="12">
        <v>35</v>
      </c>
      <c r="F1478" s="12">
        <v>2</v>
      </c>
      <c r="G1478" s="12">
        <v>54</v>
      </c>
      <c r="H1478" s="25" t="s">
        <v>6</v>
      </c>
      <c r="I1478" s="12">
        <f t="shared" si="115"/>
        <v>28</v>
      </c>
      <c r="J1478" s="12">
        <f t="shared" si="116"/>
        <v>70</v>
      </c>
      <c r="K1478" s="24">
        <f t="shared" si="117"/>
        <v>0.6</v>
      </c>
      <c r="L1478" s="24">
        <f t="shared" si="118"/>
        <v>0.66666666666666663</v>
      </c>
      <c r="M1478" s="12">
        <f t="shared" si="119"/>
        <v>42</v>
      </c>
    </row>
    <row r="1479" spans="1:13">
      <c r="A1479" s="12">
        <v>600</v>
      </c>
      <c r="B1479" s="12">
        <v>14</v>
      </c>
      <c r="C1479" s="19" t="s">
        <v>15</v>
      </c>
      <c r="D1479" s="12">
        <v>16</v>
      </c>
      <c r="E1479" s="12">
        <v>28</v>
      </c>
      <c r="F1479" s="12">
        <v>3</v>
      </c>
      <c r="G1479" s="12">
        <v>22</v>
      </c>
      <c r="H1479" s="25" t="s">
        <v>8</v>
      </c>
      <c r="I1479" s="12">
        <f t="shared" si="115"/>
        <v>36</v>
      </c>
      <c r="J1479" s="12">
        <f t="shared" si="116"/>
        <v>84</v>
      </c>
      <c r="K1479" s="24">
        <f t="shared" si="117"/>
        <v>0.5714285714285714</v>
      </c>
      <c r="L1479" s="24">
        <f t="shared" si="118"/>
        <v>0.75</v>
      </c>
      <c r="M1479" s="12">
        <f t="shared" si="119"/>
        <v>48</v>
      </c>
    </row>
    <row r="1480" spans="1:13">
      <c r="A1480" s="12">
        <v>600</v>
      </c>
      <c r="B1480" s="12">
        <v>14</v>
      </c>
      <c r="C1480" s="19" t="s">
        <v>7</v>
      </c>
      <c r="D1480" s="12">
        <v>18</v>
      </c>
      <c r="E1480" s="12">
        <v>30</v>
      </c>
      <c r="F1480" s="12">
        <v>2</v>
      </c>
      <c r="G1480" s="12">
        <v>43</v>
      </c>
      <c r="H1480" s="25" t="s">
        <v>6</v>
      </c>
      <c r="I1480" s="12">
        <f t="shared" si="115"/>
        <v>24</v>
      </c>
      <c r="J1480" s="12">
        <f t="shared" si="116"/>
        <v>60</v>
      </c>
      <c r="K1480" s="24">
        <f t="shared" si="117"/>
        <v>0.6</v>
      </c>
      <c r="L1480" s="24">
        <f t="shared" si="118"/>
        <v>0.66666666666666663</v>
      </c>
      <c r="M1480" s="12">
        <f t="shared" si="119"/>
        <v>36</v>
      </c>
    </row>
    <row r="1481" spans="1:13">
      <c r="A1481" s="12">
        <v>601</v>
      </c>
      <c r="B1481" s="12">
        <v>13</v>
      </c>
      <c r="C1481" s="19" t="s">
        <v>11</v>
      </c>
      <c r="D1481" s="12">
        <v>25</v>
      </c>
      <c r="E1481" s="12">
        <v>40</v>
      </c>
      <c r="F1481" s="12">
        <v>2</v>
      </c>
      <c r="G1481" s="12">
        <v>11</v>
      </c>
      <c r="H1481" s="25" t="s">
        <v>8</v>
      </c>
      <c r="I1481" s="12">
        <f t="shared" si="115"/>
        <v>30</v>
      </c>
      <c r="J1481" s="12">
        <f t="shared" si="116"/>
        <v>80</v>
      </c>
      <c r="K1481" s="24">
        <f t="shared" si="117"/>
        <v>0.625</v>
      </c>
      <c r="L1481" s="24">
        <f t="shared" si="118"/>
        <v>0.6</v>
      </c>
      <c r="M1481" s="12">
        <f t="shared" si="119"/>
        <v>50</v>
      </c>
    </row>
    <row r="1482" spans="1:13">
      <c r="A1482" s="12">
        <v>601</v>
      </c>
      <c r="B1482" s="12">
        <v>13</v>
      </c>
      <c r="C1482" s="19" t="s">
        <v>15</v>
      </c>
      <c r="D1482" s="12">
        <v>16</v>
      </c>
      <c r="E1482" s="12">
        <v>28</v>
      </c>
      <c r="F1482" s="12">
        <v>3</v>
      </c>
      <c r="G1482" s="12">
        <v>28</v>
      </c>
      <c r="H1482" s="25" t="s">
        <v>6</v>
      </c>
      <c r="I1482" s="12">
        <f t="shared" si="115"/>
        <v>36</v>
      </c>
      <c r="J1482" s="12">
        <f t="shared" si="116"/>
        <v>84</v>
      </c>
      <c r="K1482" s="24">
        <f t="shared" si="117"/>
        <v>0.5714285714285714</v>
      </c>
      <c r="L1482" s="24">
        <f t="shared" si="118"/>
        <v>0.75</v>
      </c>
      <c r="M1482" s="12">
        <f t="shared" si="119"/>
        <v>48</v>
      </c>
    </row>
    <row r="1483" spans="1:13">
      <c r="A1483" s="12">
        <v>601</v>
      </c>
      <c r="B1483" s="12">
        <v>13</v>
      </c>
      <c r="C1483" s="19" t="s">
        <v>22</v>
      </c>
      <c r="D1483" s="12">
        <v>14</v>
      </c>
      <c r="E1483" s="12">
        <v>23</v>
      </c>
      <c r="F1483" s="12">
        <v>1</v>
      </c>
      <c r="G1483" s="12">
        <v>44</v>
      </c>
      <c r="H1483" s="25" t="s">
        <v>8</v>
      </c>
      <c r="I1483" s="12">
        <f t="shared" si="115"/>
        <v>9</v>
      </c>
      <c r="J1483" s="12">
        <f t="shared" si="116"/>
        <v>23</v>
      </c>
      <c r="K1483" s="24">
        <f t="shared" si="117"/>
        <v>0.60869565217391308</v>
      </c>
      <c r="L1483" s="24">
        <f t="shared" si="118"/>
        <v>0.6428571428571429</v>
      </c>
      <c r="M1483" s="12">
        <f t="shared" si="119"/>
        <v>14</v>
      </c>
    </row>
    <row r="1484" spans="1:13">
      <c r="A1484" s="12">
        <v>601</v>
      </c>
      <c r="B1484" s="12">
        <v>13</v>
      </c>
      <c r="C1484" s="19" t="s">
        <v>17</v>
      </c>
      <c r="D1484" s="12">
        <v>21</v>
      </c>
      <c r="E1484" s="12">
        <v>35</v>
      </c>
      <c r="F1484" s="12">
        <v>3</v>
      </c>
      <c r="G1484" s="12">
        <v>32</v>
      </c>
      <c r="H1484" s="25" t="s">
        <v>6</v>
      </c>
      <c r="I1484" s="12">
        <f t="shared" si="115"/>
        <v>42</v>
      </c>
      <c r="J1484" s="12">
        <f t="shared" si="116"/>
        <v>105</v>
      </c>
      <c r="K1484" s="24">
        <f t="shared" si="117"/>
        <v>0.6</v>
      </c>
      <c r="L1484" s="24">
        <f t="shared" si="118"/>
        <v>0.66666666666666663</v>
      </c>
      <c r="M1484" s="12">
        <f t="shared" si="119"/>
        <v>63</v>
      </c>
    </row>
    <row r="1485" spans="1:13">
      <c r="A1485" s="12">
        <v>602</v>
      </c>
      <c r="B1485" s="12">
        <v>12</v>
      </c>
      <c r="C1485" s="19" t="s">
        <v>17</v>
      </c>
      <c r="D1485" s="12">
        <v>21</v>
      </c>
      <c r="E1485" s="12">
        <v>35</v>
      </c>
      <c r="F1485" s="12">
        <v>2</v>
      </c>
      <c r="G1485" s="12">
        <v>56</v>
      </c>
      <c r="H1485" s="25" t="s">
        <v>6</v>
      </c>
      <c r="I1485" s="12">
        <f t="shared" si="115"/>
        <v>28</v>
      </c>
      <c r="J1485" s="12">
        <f t="shared" si="116"/>
        <v>70</v>
      </c>
      <c r="K1485" s="24">
        <f t="shared" si="117"/>
        <v>0.6</v>
      </c>
      <c r="L1485" s="24">
        <f t="shared" si="118"/>
        <v>0.66666666666666663</v>
      </c>
      <c r="M1485" s="12">
        <f t="shared" si="119"/>
        <v>42</v>
      </c>
    </row>
    <row r="1486" spans="1:13">
      <c r="A1486" s="12">
        <v>602</v>
      </c>
      <c r="B1486" s="12">
        <v>12</v>
      </c>
      <c r="C1486" s="19" t="s">
        <v>19</v>
      </c>
      <c r="D1486" s="12">
        <v>13</v>
      </c>
      <c r="E1486" s="12">
        <v>22</v>
      </c>
      <c r="F1486" s="12">
        <v>3</v>
      </c>
      <c r="G1486" s="12">
        <v>58</v>
      </c>
      <c r="H1486" s="25" t="s">
        <v>6</v>
      </c>
      <c r="I1486" s="12">
        <f t="shared" si="115"/>
        <v>27</v>
      </c>
      <c r="J1486" s="12">
        <f t="shared" si="116"/>
        <v>66</v>
      </c>
      <c r="K1486" s="24">
        <f t="shared" si="117"/>
        <v>0.59090909090909094</v>
      </c>
      <c r="L1486" s="24">
        <f t="shared" si="118"/>
        <v>0.69230769230769229</v>
      </c>
      <c r="M1486" s="12">
        <f t="shared" si="119"/>
        <v>39</v>
      </c>
    </row>
    <row r="1487" spans="1:13">
      <c r="A1487" s="12">
        <v>602</v>
      </c>
      <c r="B1487" s="12">
        <v>12</v>
      </c>
      <c r="C1487" s="19" t="s">
        <v>7</v>
      </c>
      <c r="D1487" s="12">
        <v>18</v>
      </c>
      <c r="E1487" s="12">
        <v>30</v>
      </c>
      <c r="F1487" s="12">
        <v>3</v>
      </c>
      <c r="G1487" s="12">
        <v>12</v>
      </c>
      <c r="H1487" s="25" t="s">
        <v>6</v>
      </c>
      <c r="I1487" s="12">
        <f t="shared" si="115"/>
        <v>36</v>
      </c>
      <c r="J1487" s="12">
        <f t="shared" si="116"/>
        <v>90</v>
      </c>
      <c r="K1487" s="24">
        <f t="shared" si="117"/>
        <v>0.6</v>
      </c>
      <c r="L1487" s="24">
        <f t="shared" si="118"/>
        <v>0.66666666666666663</v>
      </c>
      <c r="M1487" s="12">
        <f t="shared" si="119"/>
        <v>54</v>
      </c>
    </row>
    <row r="1488" spans="1:13">
      <c r="A1488" s="12">
        <v>602</v>
      </c>
      <c r="B1488" s="12">
        <v>12</v>
      </c>
      <c r="C1488" s="19" t="s">
        <v>11</v>
      </c>
      <c r="D1488" s="12">
        <v>25</v>
      </c>
      <c r="E1488" s="12">
        <v>40</v>
      </c>
      <c r="F1488" s="12">
        <v>1</v>
      </c>
      <c r="G1488" s="12">
        <v>36</v>
      </c>
      <c r="H1488" s="25" t="s">
        <v>8</v>
      </c>
      <c r="I1488" s="12">
        <f t="shared" si="115"/>
        <v>15</v>
      </c>
      <c r="J1488" s="12">
        <f t="shared" si="116"/>
        <v>40</v>
      </c>
      <c r="K1488" s="24">
        <f t="shared" si="117"/>
        <v>0.625</v>
      </c>
      <c r="L1488" s="24">
        <f t="shared" si="118"/>
        <v>0.6</v>
      </c>
      <c r="M1488" s="12">
        <f t="shared" si="119"/>
        <v>25</v>
      </c>
    </row>
    <row r="1489" spans="1:13">
      <c r="A1489" s="12">
        <v>603</v>
      </c>
      <c r="B1489" s="12">
        <v>19</v>
      </c>
      <c r="C1489" s="19" t="s">
        <v>9</v>
      </c>
      <c r="D1489" s="12">
        <v>19</v>
      </c>
      <c r="E1489" s="12">
        <v>31</v>
      </c>
      <c r="F1489" s="12">
        <v>2</v>
      </c>
      <c r="G1489" s="12">
        <v>17</v>
      </c>
      <c r="H1489" s="25" t="s">
        <v>6</v>
      </c>
      <c r="I1489" s="12">
        <f t="shared" si="115"/>
        <v>24</v>
      </c>
      <c r="J1489" s="12">
        <f t="shared" si="116"/>
        <v>62</v>
      </c>
      <c r="K1489" s="24">
        <f t="shared" si="117"/>
        <v>0.61290322580645162</v>
      </c>
      <c r="L1489" s="24">
        <f t="shared" si="118"/>
        <v>0.63157894736842102</v>
      </c>
      <c r="M1489" s="12">
        <f t="shared" si="119"/>
        <v>38</v>
      </c>
    </row>
    <row r="1490" spans="1:13">
      <c r="A1490" s="12">
        <v>604</v>
      </c>
      <c r="B1490" s="12">
        <v>14</v>
      </c>
      <c r="C1490" s="19" t="s">
        <v>17</v>
      </c>
      <c r="D1490" s="12">
        <v>21</v>
      </c>
      <c r="E1490" s="12">
        <v>35</v>
      </c>
      <c r="F1490" s="12">
        <v>3</v>
      </c>
      <c r="G1490" s="12">
        <v>42</v>
      </c>
      <c r="H1490" s="25" t="s">
        <v>6</v>
      </c>
      <c r="I1490" s="12">
        <f t="shared" si="115"/>
        <v>42</v>
      </c>
      <c r="J1490" s="12">
        <f t="shared" si="116"/>
        <v>105</v>
      </c>
      <c r="K1490" s="24">
        <f t="shared" si="117"/>
        <v>0.6</v>
      </c>
      <c r="L1490" s="24">
        <f t="shared" si="118"/>
        <v>0.66666666666666663</v>
      </c>
      <c r="M1490" s="12">
        <f t="shared" si="119"/>
        <v>63</v>
      </c>
    </row>
    <row r="1491" spans="1:13">
      <c r="A1491" s="12">
        <v>605</v>
      </c>
      <c r="B1491" s="12">
        <v>19</v>
      </c>
      <c r="C1491" s="19" t="s">
        <v>21</v>
      </c>
      <c r="D1491" s="12">
        <v>12</v>
      </c>
      <c r="E1491" s="12">
        <v>20</v>
      </c>
      <c r="F1491" s="12">
        <v>1</v>
      </c>
      <c r="G1491" s="12">
        <v>47</v>
      </c>
      <c r="H1491" s="25" t="s">
        <v>6</v>
      </c>
      <c r="I1491" s="12">
        <f t="shared" si="115"/>
        <v>8</v>
      </c>
      <c r="J1491" s="12">
        <f t="shared" si="116"/>
        <v>20</v>
      </c>
      <c r="K1491" s="24">
        <f t="shared" si="117"/>
        <v>0.6</v>
      </c>
      <c r="L1491" s="24">
        <f t="shared" si="118"/>
        <v>0.66666666666666663</v>
      </c>
      <c r="M1491" s="12">
        <f t="shared" si="119"/>
        <v>12</v>
      </c>
    </row>
    <row r="1492" spans="1:13">
      <c r="A1492" s="12">
        <v>605</v>
      </c>
      <c r="B1492" s="12">
        <v>19</v>
      </c>
      <c r="C1492" s="19" t="s">
        <v>11</v>
      </c>
      <c r="D1492" s="12">
        <v>25</v>
      </c>
      <c r="E1492" s="12">
        <v>40</v>
      </c>
      <c r="F1492" s="12">
        <v>1</v>
      </c>
      <c r="G1492" s="12">
        <v>24</v>
      </c>
      <c r="H1492" s="25" t="s">
        <v>8</v>
      </c>
      <c r="I1492" s="12">
        <f t="shared" si="115"/>
        <v>15</v>
      </c>
      <c r="J1492" s="12">
        <f t="shared" si="116"/>
        <v>40</v>
      </c>
      <c r="K1492" s="24">
        <f t="shared" si="117"/>
        <v>0.625</v>
      </c>
      <c r="L1492" s="24">
        <f t="shared" si="118"/>
        <v>0.6</v>
      </c>
      <c r="M1492" s="12">
        <f t="shared" si="119"/>
        <v>25</v>
      </c>
    </row>
    <row r="1493" spans="1:13">
      <c r="A1493" s="12">
        <v>605</v>
      </c>
      <c r="B1493" s="12">
        <v>19</v>
      </c>
      <c r="C1493" s="19" t="s">
        <v>17</v>
      </c>
      <c r="D1493" s="12">
        <v>21</v>
      </c>
      <c r="E1493" s="12">
        <v>35</v>
      </c>
      <c r="F1493" s="12">
        <v>2</v>
      </c>
      <c r="G1493" s="12">
        <v>55</v>
      </c>
      <c r="H1493" s="25" t="s">
        <v>8</v>
      </c>
      <c r="I1493" s="12">
        <f t="shared" si="115"/>
        <v>28</v>
      </c>
      <c r="J1493" s="12">
        <f t="shared" si="116"/>
        <v>70</v>
      </c>
      <c r="K1493" s="24">
        <f t="shared" si="117"/>
        <v>0.6</v>
      </c>
      <c r="L1493" s="24">
        <f t="shared" si="118"/>
        <v>0.66666666666666663</v>
      </c>
      <c r="M1493" s="12">
        <f t="shared" si="119"/>
        <v>42</v>
      </c>
    </row>
    <row r="1494" spans="1:13">
      <c r="A1494" s="12">
        <v>605</v>
      </c>
      <c r="B1494" s="12">
        <v>19</v>
      </c>
      <c r="C1494" s="19" t="s">
        <v>7</v>
      </c>
      <c r="D1494" s="12">
        <v>18</v>
      </c>
      <c r="E1494" s="12">
        <v>30</v>
      </c>
      <c r="F1494" s="12">
        <v>3</v>
      </c>
      <c r="G1494" s="12">
        <v>50</v>
      </c>
      <c r="H1494" s="25" t="s">
        <v>8</v>
      </c>
      <c r="I1494" s="12">
        <f t="shared" si="115"/>
        <v>36</v>
      </c>
      <c r="J1494" s="12">
        <f t="shared" si="116"/>
        <v>90</v>
      </c>
      <c r="K1494" s="24">
        <f t="shared" si="117"/>
        <v>0.6</v>
      </c>
      <c r="L1494" s="24">
        <f t="shared" si="118"/>
        <v>0.66666666666666663</v>
      </c>
      <c r="M1494" s="12">
        <f t="shared" si="119"/>
        <v>54</v>
      </c>
    </row>
    <row r="1495" spans="1:13">
      <c r="A1495" s="12">
        <v>606</v>
      </c>
      <c r="B1495" s="12">
        <v>1</v>
      </c>
      <c r="C1495" s="19" t="s">
        <v>26</v>
      </c>
      <c r="D1495" s="12">
        <v>15</v>
      </c>
      <c r="E1495" s="12">
        <v>25</v>
      </c>
      <c r="F1495" s="12">
        <v>2</v>
      </c>
      <c r="G1495" s="12">
        <v>47</v>
      </c>
      <c r="H1495" s="25" t="s">
        <v>6</v>
      </c>
      <c r="I1495" s="12">
        <f t="shared" si="115"/>
        <v>20</v>
      </c>
      <c r="J1495" s="12">
        <f t="shared" si="116"/>
        <v>50</v>
      </c>
      <c r="K1495" s="24">
        <f t="shared" si="117"/>
        <v>0.6</v>
      </c>
      <c r="L1495" s="24">
        <f t="shared" si="118"/>
        <v>0.66666666666666663</v>
      </c>
      <c r="M1495" s="12">
        <f t="shared" si="119"/>
        <v>30</v>
      </c>
    </row>
    <row r="1496" spans="1:13">
      <c r="A1496" s="12">
        <v>606</v>
      </c>
      <c r="B1496" s="12">
        <v>1</v>
      </c>
      <c r="C1496" s="19" t="s">
        <v>10</v>
      </c>
      <c r="D1496" s="12">
        <v>16</v>
      </c>
      <c r="E1496" s="12">
        <v>27</v>
      </c>
      <c r="F1496" s="12">
        <v>3</v>
      </c>
      <c r="G1496" s="12">
        <v>48</v>
      </c>
      <c r="H1496" s="25" t="s">
        <v>8</v>
      </c>
      <c r="I1496" s="12">
        <f t="shared" si="115"/>
        <v>33</v>
      </c>
      <c r="J1496" s="12">
        <f t="shared" si="116"/>
        <v>81</v>
      </c>
      <c r="K1496" s="24">
        <f t="shared" si="117"/>
        <v>0.59259259259259256</v>
      </c>
      <c r="L1496" s="24">
        <f t="shared" si="118"/>
        <v>0.6875</v>
      </c>
      <c r="M1496" s="12">
        <f t="shared" si="119"/>
        <v>48</v>
      </c>
    </row>
    <row r="1497" spans="1:13">
      <c r="A1497" s="12">
        <v>606</v>
      </c>
      <c r="B1497" s="12">
        <v>1</v>
      </c>
      <c r="C1497" s="19" t="s">
        <v>25</v>
      </c>
      <c r="D1497" s="12">
        <v>15</v>
      </c>
      <c r="E1497" s="12">
        <v>26</v>
      </c>
      <c r="F1497" s="12">
        <v>2</v>
      </c>
      <c r="G1497" s="12">
        <v>50</v>
      </c>
      <c r="H1497" s="25" t="s">
        <v>8</v>
      </c>
      <c r="I1497" s="12">
        <f t="shared" si="115"/>
        <v>22</v>
      </c>
      <c r="J1497" s="12">
        <f t="shared" si="116"/>
        <v>52</v>
      </c>
      <c r="K1497" s="24">
        <f t="shared" si="117"/>
        <v>0.57692307692307687</v>
      </c>
      <c r="L1497" s="24">
        <f t="shared" si="118"/>
        <v>0.73333333333333328</v>
      </c>
      <c r="M1497" s="12">
        <f t="shared" si="119"/>
        <v>30</v>
      </c>
    </row>
    <row r="1498" spans="1:13">
      <c r="A1498" s="12">
        <v>607</v>
      </c>
      <c r="B1498" s="12">
        <v>10</v>
      </c>
      <c r="C1498" s="19" t="s">
        <v>11</v>
      </c>
      <c r="D1498" s="12">
        <v>25</v>
      </c>
      <c r="E1498" s="12">
        <v>40</v>
      </c>
      <c r="F1498" s="12">
        <v>1</v>
      </c>
      <c r="G1498" s="12">
        <v>25</v>
      </c>
      <c r="H1498" s="25" t="s">
        <v>6</v>
      </c>
      <c r="I1498" s="12">
        <f t="shared" si="115"/>
        <v>15</v>
      </c>
      <c r="J1498" s="12">
        <f t="shared" si="116"/>
        <v>40</v>
      </c>
      <c r="K1498" s="24">
        <f t="shared" si="117"/>
        <v>0.625</v>
      </c>
      <c r="L1498" s="24">
        <f t="shared" si="118"/>
        <v>0.6</v>
      </c>
      <c r="M1498" s="12">
        <f t="shared" si="119"/>
        <v>25</v>
      </c>
    </row>
    <row r="1499" spans="1:13">
      <c r="A1499" s="12">
        <v>607</v>
      </c>
      <c r="B1499" s="12">
        <v>10</v>
      </c>
      <c r="C1499" s="19" t="s">
        <v>15</v>
      </c>
      <c r="D1499" s="12">
        <v>16</v>
      </c>
      <c r="E1499" s="12">
        <v>28</v>
      </c>
      <c r="F1499" s="12">
        <v>1</v>
      </c>
      <c r="G1499" s="12">
        <v>44</v>
      </c>
      <c r="H1499" s="25" t="s">
        <v>6</v>
      </c>
      <c r="I1499" s="12">
        <f t="shared" si="115"/>
        <v>12</v>
      </c>
      <c r="J1499" s="12">
        <f t="shared" si="116"/>
        <v>28</v>
      </c>
      <c r="K1499" s="24">
        <f t="shared" si="117"/>
        <v>0.5714285714285714</v>
      </c>
      <c r="L1499" s="24">
        <f t="shared" si="118"/>
        <v>0.75</v>
      </c>
      <c r="M1499" s="12">
        <f t="shared" si="119"/>
        <v>16</v>
      </c>
    </row>
    <row r="1500" spans="1:13">
      <c r="A1500" s="12">
        <v>608</v>
      </c>
      <c r="B1500" s="12">
        <v>7</v>
      </c>
      <c r="C1500" s="19" t="s">
        <v>13</v>
      </c>
      <c r="D1500" s="12">
        <v>17</v>
      </c>
      <c r="E1500" s="12">
        <v>29</v>
      </c>
      <c r="F1500" s="12">
        <v>1</v>
      </c>
      <c r="G1500" s="12">
        <v>45</v>
      </c>
      <c r="H1500" s="25" t="s">
        <v>6</v>
      </c>
      <c r="I1500" s="12">
        <f t="shared" si="115"/>
        <v>12</v>
      </c>
      <c r="J1500" s="12">
        <f t="shared" si="116"/>
        <v>29</v>
      </c>
      <c r="K1500" s="24">
        <f t="shared" si="117"/>
        <v>0.58620689655172409</v>
      </c>
      <c r="L1500" s="24">
        <f t="shared" si="118"/>
        <v>0.70588235294117652</v>
      </c>
      <c r="M1500" s="12">
        <f t="shared" si="119"/>
        <v>17</v>
      </c>
    </row>
    <row r="1501" spans="1:13">
      <c r="A1501" s="12">
        <v>609</v>
      </c>
      <c r="B1501" s="12">
        <v>1</v>
      </c>
      <c r="C1501" s="19" t="s">
        <v>18</v>
      </c>
      <c r="D1501" s="12">
        <v>19</v>
      </c>
      <c r="E1501" s="12">
        <v>32</v>
      </c>
      <c r="F1501" s="12">
        <v>1</v>
      </c>
      <c r="G1501" s="12">
        <v>27</v>
      </c>
      <c r="H1501" s="25" t="s">
        <v>8</v>
      </c>
      <c r="I1501" s="12">
        <f t="shared" si="115"/>
        <v>13</v>
      </c>
      <c r="J1501" s="12">
        <f t="shared" si="116"/>
        <v>32</v>
      </c>
      <c r="K1501" s="24">
        <f t="shared" si="117"/>
        <v>0.59375</v>
      </c>
      <c r="L1501" s="24">
        <f t="shared" si="118"/>
        <v>0.68421052631578949</v>
      </c>
      <c r="M1501" s="12">
        <f t="shared" si="119"/>
        <v>19</v>
      </c>
    </row>
    <row r="1502" spans="1:13">
      <c r="A1502" s="12">
        <v>610</v>
      </c>
      <c r="B1502" s="12">
        <v>19</v>
      </c>
      <c r="C1502" s="19" t="s">
        <v>25</v>
      </c>
      <c r="D1502" s="12">
        <v>15</v>
      </c>
      <c r="E1502" s="12">
        <v>26</v>
      </c>
      <c r="F1502" s="12">
        <v>1</v>
      </c>
      <c r="G1502" s="12">
        <v>39</v>
      </c>
      <c r="H1502" s="25" t="s">
        <v>8</v>
      </c>
      <c r="I1502" s="12">
        <f t="shared" si="115"/>
        <v>11</v>
      </c>
      <c r="J1502" s="12">
        <f t="shared" si="116"/>
        <v>26</v>
      </c>
      <c r="K1502" s="24">
        <f t="shared" si="117"/>
        <v>0.57692307692307687</v>
      </c>
      <c r="L1502" s="24">
        <f t="shared" si="118"/>
        <v>0.73333333333333328</v>
      </c>
      <c r="M1502" s="12">
        <f t="shared" si="119"/>
        <v>15</v>
      </c>
    </row>
    <row r="1503" spans="1:13">
      <c r="A1503" s="12">
        <v>610</v>
      </c>
      <c r="B1503" s="12">
        <v>19</v>
      </c>
      <c r="C1503" s="19" t="s">
        <v>24</v>
      </c>
      <c r="D1503" s="12">
        <v>10</v>
      </c>
      <c r="E1503" s="12">
        <v>18</v>
      </c>
      <c r="F1503" s="12">
        <v>1</v>
      </c>
      <c r="G1503" s="12">
        <v>8</v>
      </c>
      <c r="H1503" s="25" t="s">
        <v>6</v>
      </c>
      <c r="I1503" s="12">
        <f t="shared" si="115"/>
        <v>8</v>
      </c>
      <c r="J1503" s="12">
        <f t="shared" si="116"/>
        <v>18</v>
      </c>
      <c r="K1503" s="24">
        <f t="shared" si="117"/>
        <v>0.55555555555555558</v>
      </c>
      <c r="L1503" s="24">
        <f t="shared" si="118"/>
        <v>0.8</v>
      </c>
      <c r="M1503" s="12">
        <f t="shared" si="119"/>
        <v>10</v>
      </c>
    </row>
    <row r="1504" spans="1:13">
      <c r="A1504" s="12">
        <v>611</v>
      </c>
      <c r="B1504" s="12">
        <v>13</v>
      </c>
      <c r="C1504" s="19" t="s">
        <v>23</v>
      </c>
      <c r="D1504" s="12">
        <v>13</v>
      </c>
      <c r="E1504" s="12">
        <v>21</v>
      </c>
      <c r="F1504" s="12">
        <v>2</v>
      </c>
      <c r="G1504" s="12">
        <v>53</v>
      </c>
      <c r="H1504" s="25" t="s">
        <v>8</v>
      </c>
      <c r="I1504" s="12">
        <f t="shared" si="115"/>
        <v>16</v>
      </c>
      <c r="J1504" s="12">
        <f t="shared" si="116"/>
        <v>42</v>
      </c>
      <c r="K1504" s="24">
        <f t="shared" si="117"/>
        <v>0.61904761904761907</v>
      </c>
      <c r="L1504" s="24">
        <f t="shared" si="118"/>
        <v>0.61538461538461542</v>
      </c>
      <c r="M1504" s="12">
        <f t="shared" si="119"/>
        <v>26</v>
      </c>
    </row>
    <row r="1505" spans="1:13">
      <c r="A1505" s="12">
        <v>611</v>
      </c>
      <c r="B1505" s="12">
        <v>13</v>
      </c>
      <c r="C1505" s="19" t="s">
        <v>12</v>
      </c>
      <c r="D1505" s="12">
        <v>22</v>
      </c>
      <c r="E1505" s="12">
        <v>36</v>
      </c>
      <c r="F1505" s="12">
        <v>1</v>
      </c>
      <c r="G1505" s="12">
        <v>30</v>
      </c>
      <c r="H1505" s="25" t="s">
        <v>8</v>
      </c>
      <c r="I1505" s="12">
        <f t="shared" si="115"/>
        <v>14</v>
      </c>
      <c r="J1505" s="12">
        <f t="shared" si="116"/>
        <v>36</v>
      </c>
      <c r="K1505" s="24">
        <f t="shared" si="117"/>
        <v>0.61111111111111116</v>
      </c>
      <c r="L1505" s="24">
        <f t="shared" si="118"/>
        <v>0.63636363636363635</v>
      </c>
      <c r="M1505" s="12">
        <f t="shared" si="119"/>
        <v>22</v>
      </c>
    </row>
    <row r="1506" spans="1:13">
      <c r="A1506" s="12">
        <v>612</v>
      </c>
      <c r="B1506" s="12">
        <v>11</v>
      </c>
      <c r="C1506" s="19" t="s">
        <v>10</v>
      </c>
      <c r="D1506" s="12">
        <v>16</v>
      </c>
      <c r="E1506" s="12">
        <v>27</v>
      </c>
      <c r="F1506" s="12">
        <v>1</v>
      </c>
      <c r="G1506" s="12">
        <v>26</v>
      </c>
      <c r="H1506" s="25" t="s">
        <v>6</v>
      </c>
      <c r="I1506" s="12">
        <f t="shared" si="115"/>
        <v>11</v>
      </c>
      <c r="J1506" s="12">
        <f t="shared" si="116"/>
        <v>27</v>
      </c>
      <c r="K1506" s="24">
        <f t="shared" si="117"/>
        <v>0.59259259259259256</v>
      </c>
      <c r="L1506" s="24">
        <f t="shared" si="118"/>
        <v>0.6875</v>
      </c>
      <c r="M1506" s="12">
        <f t="shared" si="119"/>
        <v>16</v>
      </c>
    </row>
    <row r="1507" spans="1:13">
      <c r="A1507" s="12">
        <v>612</v>
      </c>
      <c r="B1507" s="12">
        <v>11</v>
      </c>
      <c r="C1507" s="19" t="s">
        <v>12</v>
      </c>
      <c r="D1507" s="12">
        <v>22</v>
      </c>
      <c r="E1507" s="12">
        <v>36</v>
      </c>
      <c r="F1507" s="12">
        <v>3</v>
      </c>
      <c r="G1507" s="12">
        <v>37</v>
      </c>
      <c r="H1507" s="25" t="s">
        <v>6</v>
      </c>
      <c r="I1507" s="12">
        <f t="shared" si="115"/>
        <v>42</v>
      </c>
      <c r="J1507" s="12">
        <f t="shared" si="116"/>
        <v>108</v>
      </c>
      <c r="K1507" s="24">
        <f t="shared" si="117"/>
        <v>0.61111111111111116</v>
      </c>
      <c r="L1507" s="24">
        <f t="shared" si="118"/>
        <v>0.63636363636363635</v>
      </c>
      <c r="M1507" s="12">
        <f t="shared" si="119"/>
        <v>66</v>
      </c>
    </row>
    <row r="1508" spans="1:13">
      <c r="A1508" s="12">
        <v>612</v>
      </c>
      <c r="B1508" s="12">
        <v>11</v>
      </c>
      <c r="C1508" s="19" t="s">
        <v>15</v>
      </c>
      <c r="D1508" s="12">
        <v>16</v>
      </c>
      <c r="E1508" s="12">
        <v>28</v>
      </c>
      <c r="F1508" s="12">
        <v>2</v>
      </c>
      <c r="G1508" s="12">
        <v>15</v>
      </c>
      <c r="H1508" s="25" t="s">
        <v>6</v>
      </c>
      <c r="I1508" s="12">
        <f t="shared" si="115"/>
        <v>24</v>
      </c>
      <c r="J1508" s="12">
        <f t="shared" si="116"/>
        <v>56</v>
      </c>
      <c r="K1508" s="24">
        <f t="shared" si="117"/>
        <v>0.5714285714285714</v>
      </c>
      <c r="L1508" s="24">
        <f t="shared" si="118"/>
        <v>0.75</v>
      </c>
      <c r="M1508" s="12">
        <f t="shared" si="119"/>
        <v>32</v>
      </c>
    </row>
    <row r="1509" spans="1:13">
      <c r="A1509" s="12">
        <v>612</v>
      </c>
      <c r="B1509" s="12">
        <v>11</v>
      </c>
      <c r="C1509" s="19" t="s">
        <v>21</v>
      </c>
      <c r="D1509" s="12">
        <v>12</v>
      </c>
      <c r="E1509" s="12">
        <v>20</v>
      </c>
      <c r="F1509" s="12">
        <v>2</v>
      </c>
      <c r="G1509" s="12">
        <v>51</v>
      </c>
      <c r="H1509" s="25" t="s">
        <v>6</v>
      </c>
      <c r="I1509" s="12">
        <f t="shared" si="115"/>
        <v>16</v>
      </c>
      <c r="J1509" s="12">
        <f t="shared" si="116"/>
        <v>40</v>
      </c>
      <c r="K1509" s="24">
        <f t="shared" si="117"/>
        <v>0.6</v>
      </c>
      <c r="L1509" s="24">
        <f t="shared" si="118"/>
        <v>0.66666666666666663</v>
      </c>
      <c r="M1509" s="12">
        <f t="shared" si="119"/>
        <v>24</v>
      </c>
    </row>
    <row r="1510" spans="1:13">
      <c r="A1510" s="12">
        <v>613</v>
      </c>
      <c r="B1510" s="12">
        <v>1</v>
      </c>
      <c r="C1510" s="19" t="s">
        <v>16</v>
      </c>
      <c r="D1510" s="12">
        <v>11</v>
      </c>
      <c r="E1510" s="12">
        <v>19</v>
      </c>
      <c r="F1510" s="12">
        <v>3</v>
      </c>
      <c r="G1510" s="12">
        <v>41</v>
      </c>
      <c r="H1510" s="25" t="s">
        <v>8</v>
      </c>
      <c r="I1510" s="12">
        <f t="shared" si="115"/>
        <v>24</v>
      </c>
      <c r="J1510" s="12">
        <f t="shared" si="116"/>
        <v>57</v>
      </c>
      <c r="K1510" s="24">
        <f t="shared" si="117"/>
        <v>0.57894736842105265</v>
      </c>
      <c r="L1510" s="24">
        <f t="shared" si="118"/>
        <v>0.72727272727272729</v>
      </c>
      <c r="M1510" s="12">
        <f t="shared" si="119"/>
        <v>33</v>
      </c>
    </row>
    <row r="1511" spans="1:13">
      <c r="A1511" s="12">
        <v>613</v>
      </c>
      <c r="B1511" s="12">
        <v>1</v>
      </c>
      <c r="C1511" s="19" t="s">
        <v>22</v>
      </c>
      <c r="D1511" s="12">
        <v>14</v>
      </c>
      <c r="E1511" s="12">
        <v>23</v>
      </c>
      <c r="F1511" s="12">
        <v>3</v>
      </c>
      <c r="G1511" s="12">
        <v>23</v>
      </c>
      <c r="H1511" s="25" t="s">
        <v>8</v>
      </c>
      <c r="I1511" s="12">
        <f t="shared" si="115"/>
        <v>27</v>
      </c>
      <c r="J1511" s="12">
        <f t="shared" si="116"/>
        <v>69</v>
      </c>
      <c r="K1511" s="24">
        <f t="shared" si="117"/>
        <v>0.60869565217391308</v>
      </c>
      <c r="L1511" s="24">
        <f t="shared" si="118"/>
        <v>0.6428571428571429</v>
      </c>
      <c r="M1511" s="12">
        <f t="shared" si="119"/>
        <v>42</v>
      </c>
    </row>
    <row r="1512" spans="1:13">
      <c r="A1512" s="12">
        <v>613</v>
      </c>
      <c r="B1512" s="12">
        <v>1</v>
      </c>
      <c r="C1512" s="19" t="s">
        <v>24</v>
      </c>
      <c r="D1512" s="12">
        <v>10</v>
      </c>
      <c r="E1512" s="12">
        <v>18</v>
      </c>
      <c r="F1512" s="12">
        <v>3</v>
      </c>
      <c r="G1512" s="12">
        <v>31</v>
      </c>
      <c r="H1512" s="25" t="s">
        <v>8</v>
      </c>
      <c r="I1512" s="12">
        <f t="shared" si="115"/>
        <v>24</v>
      </c>
      <c r="J1512" s="12">
        <f t="shared" si="116"/>
        <v>54</v>
      </c>
      <c r="K1512" s="24">
        <f t="shared" si="117"/>
        <v>0.55555555555555558</v>
      </c>
      <c r="L1512" s="24">
        <f t="shared" si="118"/>
        <v>0.8</v>
      </c>
      <c r="M1512" s="12">
        <f t="shared" si="119"/>
        <v>30</v>
      </c>
    </row>
    <row r="1513" spans="1:13">
      <c r="A1513" s="12">
        <v>613</v>
      </c>
      <c r="B1513" s="12">
        <v>1</v>
      </c>
      <c r="C1513" s="19" t="s">
        <v>17</v>
      </c>
      <c r="D1513" s="12">
        <v>21</v>
      </c>
      <c r="E1513" s="12">
        <v>35</v>
      </c>
      <c r="F1513" s="12">
        <v>3</v>
      </c>
      <c r="G1513" s="12">
        <v>57</v>
      </c>
      <c r="H1513" s="25" t="s">
        <v>8</v>
      </c>
      <c r="I1513" s="12">
        <f t="shared" si="115"/>
        <v>42</v>
      </c>
      <c r="J1513" s="12">
        <f t="shared" si="116"/>
        <v>105</v>
      </c>
      <c r="K1513" s="24">
        <f t="shared" si="117"/>
        <v>0.6</v>
      </c>
      <c r="L1513" s="24">
        <f t="shared" si="118"/>
        <v>0.66666666666666663</v>
      </c>
      <c r="M1513" s="12">
        <f t="shared" si="119"/>
        <v>63</v>
      </c>
    </row>
    <row r="1514" spans="1:13">
      <c r="A1514" s="12">
        <v>614</v>
      </c>
      <c r="B1514" s="12">
        <v>19</v>
      </c>
      <c r="C1514" s="19" t="s">
        <v>5</v>
      </c>
      <c r="D1514" s="12">
        <v>14</v>
      </c>
      <c r="E1514" s="12">
        <v>24</v>
      </c>
      <c r="F1514" s="12">
        <v>3</v>
      </c>
      <c r="G1514" s="12">
        <v>50</v>
      </c>
      <c r="H1514" s="25" t="s">
        <v>6</v>
      </c>
      <c r="I1514" s="12">
        <f t="shared" si="115"/>
        <v>30</v>
      </c>
      <c r="J1514" s="12">
        <f t="shared" si="116"/>
        <v>72</v>
      </c>
      <c r="K1514" s="24">
        <f t="shared" si="117"/>
        <v>0.58333333333333337</v>
      </c>
      <c r="L1514" s="24">
        <f t="shared" si="118"/>
        <v>0.7142857142857143</v>
      </c>
      <c r="M1514" s="12">
        <f t="shared" si="119"/>
        <v>42</v>
      </c>
    </row>
    <row r="1515" spans="1:13">
      <c r="A1515" s="12">
        <v>615</v>
      </c>
      <c r="B1515" s="12">
        <v>7</v>
      </c>
      <c r="C1515" s="19" t="s">
        <v>9</v>
      </c>
      <c r="D1515" s="12">
        <v>19</v>
      </c>
      <c r="E1515" s="12">
        <v>31</v>
      </c>
      <c r="F1515" s="12">
        <v>3</v>
      </c>
      <c r="G1515" s="12">
        <v>50</v>
      </c>
      <c r="H1515" s="25" t="s">
        <v>6</v>
      </c>
      <c r="I1515" s="12">
        <f t="shared" si="115"/>
        <v>36</v>
      </c>
      <c r="J1515" s="12">
        <f t="shared" si="116"/>
        <v>93</v>
      </c>
      <c r="K1515" s="24">
        <f t="shared" si="117"/>
        <v>0.61290322580645162</v>
      </c>
      <c r="L1515" s="24">
        <f t="shared" si="118"/>
        <v>0.63157894736842102</v>
      </c>
      <c r="M1515" s="12">
        <f t="shared" si="119"/>
        <v>57</v>
      </c>
    </row>
    <row r="1516" spans="1:13">
      <c r="A1516" s="12">
        <v>615</v>
      </c>
      <c r="B1516" s="12">
        <v>7</v>
      </c>
      <c r="C1516" s="19" t="s">
        <v>22</v>
      </c>
      <c r="D1516" s="12">
        <v>14</v>
      </c>
      <c r="E1516" s="12">
        <v>23</v>
      </c>
      <c r="F1516" s="12">
        <v>3</v>
      </c>
      <c r="G1516" s="12">
        <v>43</v>
      </c>
      <c r="H1516" s="25" t="s">
        <v>6</v>
      </c>
      <c r="I1516" s="12">
        <f t="shared" si="115"/>
        <v>27</v>
      </c>
      <c r="J1516" s="12">
        <f t="shared" si="116"/>
        <v>69</v>
      </c>
      <c r="K1516" s="24">
        <f t="shared" si="117"/>
        <v>0.60869565217391308</v>
      </c>
      <c r="L1516" s="24">
        <f t="shared" si="118"/>
        <v>0.6428571428571429</v>
      </c>
      <c r="M1516" s="12">
        <f t="shared" si="119"/>
        <v>42</v>
      </c>
    </row>
    <row r="1517" spans="1:13">
      <c r="A1517" s="12">
        <v>615</v>
      </c>
      <c r="B1517" s="12">
        <v>7</v>
      </c>
      <c r="C1517" s="19" t="s">
        <v>26</v>
      </c>
      <c r="D1517" s="12">
        <v>15</v>
      </c>
      <c r="E1517" s="12">
        <v>25</v>
      </c>
      <c r="F1517" s="12">
        <v>3</v>
      </c>
      <c r="G1517" s="12">
        <v>41</v>
      </c>
      <c r="H1517" s="25" t="s">
        <v>6</v>
      </c>
      <c r="I1517" s="12">
        <f t="shared" si="115"/>
        <v>30</v>
      </c>
      <c r="J1517" s="12">
        <f t="shared" si="116"/>
        <v>75</v>
      </c>
      <c r="K1517" s="24">
        <f t="shared" si="117"/>
        <v>0.6</v>
      </c>
      <c r="L1517" s="24">
        <f t="shared" si="118"/>
        <v>0.66666666666666663</v>
      </c>
      <c r="M1517" s="12">
        <f t="shared" si="119"/>
        <v>45</v>
      </c>
    </row>
    <row r="1518" spans="1:13">
      <c r="A1518" s="12">
        <v>615</v>
      </c>
      <c r="B1518" s="12">
        <v>7</v>
      </c>
      <c r="C1518" s="19" t="s">
        <v>18</v>
      </c>
      <c r="D1518" s="12">
        <v>19</v>
      </c>
      <c r="E1518" s="12">
        <v>32</v>
      </c>
      <c r="F1518" s="12">
        <v>3</v>
      </c>
      <c r="G1518" s="12">
        <v>22</v>
      </c>
      <c r="H1518" s="25" t="s">
        <v>8</v>
      </c>
      <c r="I1518" s="12">
        <f t="shared" si="115"/>
        <v>39</v>
      </c>
      <c r="J1518" s="12">
        <f t="shared" si="116"/>
        <v>96</v>
      </c>
      <c r="K1518" s="24">
        <f t="shared" si="117"/>
        <v>0.59375</v>
      </c>
      <c r="L1518" s="24">
        <f t="shared" si="118"/>
        <v>0.68421052631578949</v>
      </c>
      <c r="M1518" s="12">
        <f t="shared" si="119"/>
        <v>57</v>
      </c>
    </row>
    <row r="1519" spans="1:13">
      <c r="A1519" s="12">
        <v>616</v>
      </c>
      <c r="B1519" s="12">
        <v>4</v>
      </c>
      <c r="C1519" s="19" t="s">
        <v>5</v>
      </c>
      <c r="D1519" s="12">
        <v>14</v>
      </c>
      <c r="E1519" s="12">
        <v>24</v>
      </c>
      <c r="F1519" s="12">
        <v>3</v>
      </c>
      <c r="G1519" s="12">
        <v>33</v>
      </c>
      <c r="H1519" s="25" t="s">
        <v>6</v>
      </c>
      <c r="I1519" s="12">
        <f t="shared" si="115"/>
        <v>30</v>
      </c>
      <c r="J1519" s="12">
        <f t="shared" si="116"/>
        <v>72</v>
      </c>
      <c r="K1519" s="24">
        <f t="shared" si="117"/>
        <v>0.58333333333333337</v>
      </c>
      <c r="L1519" s="24">
        <f t="shared" si="118"/>
        <v>0.7142857142857143</v>
      </c>
      <c r="M1519" s="12">
        <f t="shared" si="119"/>
        <v>42</v>
      </c>
    </row>
    <row r="1520" spans="1:13">
      <c r="A1520" s="12">
        <v>616</v>
      </c>
      <c r="B1520" s="12">
        <v>4</v>
      </c>
      <c r="C1520" s="19" t="s">
        <v>7</v>
      </c>
      <c r="D1520" s="12">
        <v>18</v>
      </c>
      <c r="E1520" s="12">
        <v>30</v>
      </c>
      <c r="F1520" s="12">
        <v>2</v>
      </c>
      <c r="G1520" s="12">
        <v>14</v>
      </c>
      <c r="H1520" s="25" t="s">
        <v>8</v>
      </c>
      <c r="I1520" s="12">
        <f t="shared" si="115"/>
        <v>24</v>
      </c>
      <c r="J1520" s="12">
        <f t="shared" si="116"/>
        <v>60</v>
      </c>
      <c r="K1520" s="24">
        <f t="shared" si="117"/>
        <v>0.6</v>
      </c>
      <c r="L1520" s="24">
        <f t="shared" si="118"/>
        <v>0.66666666666666663</v>
      </c>
      <c r="M1520" s="12">
        <f t="shared" si="119"/>
        <v>36</v>
      </c>
    </row>
    <row r="1521" spans="1:13">
      <c r="A1521" s="12">
        <v>617</v>
      </c>
      <c r="B1521" s="12">
        <v>13</v>
      </c>
      <c r="C1521" s="19" t="s">
        <v>25</v>
      </c>
      <c r="D1521" s="12">
        <v>15</v>
      </c>
      <c r="E1521" s="12">
        <v>26</v>
      </c>
      <c r="F1521" s="12">
        <v>2</v>
      </c>
      <c r="G1521" s="12">
        <v>18</v>
      </c>
      <c r="H1521" s="25" t="s">
        <v>8</v>
      </c>
      <c r="I1521" s="12">
        <f t="shared" si="115"/>
        <v>22</v>
      </c>
      <c r="J1521" s="12">
        <f t="shared" si="116"/>
        <v>52</v>
      </c>
      <c r="K1521" s="24">
        <f t="shared" si="117"/>
        <v>0.57692307692307687</v>
      </c>
      <c r="L1521" s="24">
        <f t="shared" si="118"/>
        <v>0.73333333333333328</v>
      </c>
      <c r="M1521" s="12">
        <f t="shared" si="119"/>
        <v>30</v>
      </c>
    </row>
    <row r="1522" spans="1:13">
      <c r="A1522" s="12">
        <v>617</v>
      </c>
      <c r="B1522" s="12">
        <v>13</v>
      </c>
      <c r="C1522" s="19" t="s">
        <v>7</v>
      </c>
      <c r="D1522" s="12">
        <v>18</v>
      </c>
      <c r="E1522" s="12">
        <v>30</v>
      </c>
      <c r="F1522" s="12">
        <v>3</v>
      </c>
      <c r="G1522" s="12">
        <v>33</v>
      </c>
      <c r="H1522" s="25" t="s">
        <v>8</v>
      </c>
      <c r="I1522" s="12">
        <f t="shared" si="115"/>
        <v>36</v>
      </c>
      <c r="J1522" s="12">
        <f t="shared" si="116"/>
        <v>90</v>
      </c>
      <c r="K1522" s="24">
        <f t="shared" si="117"/>
        <v>0.6</v>
      </c>
      <c r="L1522" s="24">
        <f t="shared" si="118"/>
        <v>0.66666666666666663</v>
      </c>
      <c r="M1522" s="12">
        <f t="shared" si="119"/>
        <v>54</v>
      </c>
    </row>
    <row r="1523" spans="1:13">
      <c r="A1523" s="12">
        <v>618</v>
      </c>
      <c r="B1523" s="12">
        <v>3</v>
      </c>
      <c r="C1523" s="19" t="s">
        <v>18</v>
      </c>
      <c r="D1523" s="12">
        <v>19</v>
      </c>
      <c r="E1523" s="12">
        <v>32</v>
      </c>
      <c r="F1523" s="12">
        <v>2</v>
      </c>
      <c r="G1523" s="12">
        <v>6</v>
      </c>
      <c r="H1523" s="25" t="s">
        <v>8</v>
      </c>
      <c r="I1523" s="12">
        <f t="shared" si="115"/>
        <v>26</v>
      </c>
      <c r="J1523" s="12">
        <f t="shared" si="116"/>
        <v>64</v>
      </c>
      <c r="K1523" s="24">
        <f t="shared" si="117"/>
        <v>0.59375</v>
      </c>
      <c r="L1523" s="24">
        <f t="shared" si="118"/>
        <v>0.68421052631578949</v>
      </c>
      <c r="M1523" s="12">
        <f t="shared" si="119"/>
        <v>38</v>
      </c>
    </row>
    <row r="1524" spans="1:13">
      <c r="A1524" s="12">
        <v>618</v>
      </c>
      <c r="B1524" s="12">
        <v>3</v>
      </c>
      <c r="C1524" s="19" t="s">
        <v>9</v>
      </c>
      <c r="D1524" s="12">
        <v>19</v>
      </c>
      <c r="E1524" s="12">
        <v>31</v>
      </c>
      <c r="F1524" s="12">
        <v>3</v>
      </c>
      <c r="G1524" s="12">
        <v>35</v>
      </c>
      <c r="H1524" s="25" t="s">
        <v>6</v>
      </c>
      <c r="I1524" s="12">
        <f t="shared" si="115"/>
        <v>36</v>
      </c>
      <c r="J1524" s="12">
        <f t="shared" si="116"/>
        <v>93</v>
      </c>
      <c r="K1524" s="24">
        <f t="shared" si="117"/>
        <v>0.61290322580645162</v>
      </c>
      <c r="L1524" s="24">
        <f t="shared" si="118"/>
        <v>0.63157894736842102</v>
      </c>
      <c r="M1524" s="12">
        <f t="shared" si="119"/>
        <v>57</v>
      </c>
    </row>
    <row r="1525" spans="1:13">
      <c r="A1525" s="12">
        <v>618</v>
      </c>
      <c r="B1525" s="12">
        <v>3</v>
      </c>
      <c r="C1525" s="19" t="s">
        <v>24</v>
      </c>
      <c r="D1525" s="12">
        <v>10</v>
      </c>
      <c r="E1525" s="12">
        <v>18</v>
      </c>
      <c r="F1525" s="12">
        <v>3</v>
      </c>
      <c r="G1525" s="12">
        <v>24</v>
      </c>
      <c r="H1525" s="25" t="s">
        <v>6</v>
      </c>
      <c r="I1525" s="12">
        <f t="shared" si="115"/>
        <v>24</v>
      </c>
      <c r="J1525" s="12">
        <f t="shared" si="116"/>
        <v>54</v>
      </c>
      <c r="K1525" s="24">
        <f t="shared" si="117"/>
        <v>0.55555555555555558</v>
      </c>
      <c r="L1525" s="24">
        <f t="shared" si="118"/>
        <v>0.8</v>
      </c>
      <c r="M1525" s="12">
        <f t="shared" si="119"/>
        <v>30</v>
      </c>
    </row>
    <row r="1526" spans="1:13">
      <c r="A1526" s="12">
        <v>618</v>
      </c>
      <c r="B1526" s="12">
        <v>3</v>
      </c>
      <c r="C1526" s="19" t="s">
        <v>12</v>
      </c>
      <c r="D1526" s="12">
        <v>22</v>
      </c>
      <c r="E1526" s="12">
        <v>36</v>
      </c>
      <c r="F1526" s="12">
        <v>3</v>
      </c>
      <c r="G1526" s="12">
        <v>53</v>
      </c>
      <c r="H1526" s="25" t="s">
        <v>6</v>
      </c>
      <c r="I1526" s="12">
        <f t="shared" si="115"/>
        <v>42</v>
      </c>
      <c r="J1526" s="12">
        <f t="shared" si="116"/>
        <v>108</v>
      </c>
      <c r="K1526" s="24">
        <f t="shared" si="117"/>
        <v>0.61111111111111116</v>
      </c>
      <c r="L1526" s="24">
        <f t="shared" si="118"/>
        <v>0.63636363636363635</v>
      </c>
      <c r="M1526" s="12">
        <f t="shared" si="119"/>
        <v>66</v>
      </c>
    </row>
    <row r="1527" spans="1:13">
      <c r="A1527" s="12">
        <v>619</v>
      </c>
      <c r="B1527" s="12">
        <v>6</v>
      </c>
      <c r="C1527" s="19" t="s">
        <v>10</v>
      </c>
      <c r="D1527" s="12">
        <v>16</v>
      </c>
      <c r="E1527" s="12">
        <v>27</v>
      </c>
      <c r="F1527" s="12">
        <v>2</v>
      </c>
      <c r="G1527" s="12">
        <v>40</v>
      </c>
      <c r="H1527" s="25" t="s">
        <v>6</v>
      </c>
      <c r="I1527" s="12">
        <f t="shared" si="115"/>
        <v>22</v>
      </c>
      <c r="J1527" s="12">
        <f t="shared" si="116"/>
        <v>54</v>
      </c>
      <c r="K1527" s="24">
        <f t="shared" si="117"/>
        <v>0.59259259259259256</v>
      </c>
      <c r="L1527" s="24">
        <f t="shared" si="118"/>
        <v>0.6875</v>
      </c>
      <c r="M1527" s="12">
        <f t="shared" si="119"/>
        <v>32</v>
      </c>
    </row>
    <row r="1528" spans="1:13">
      <c r="A1528" s="12">
        <v>619</v>
      </c>
      <c r="B1528" s="12">
        <v>6</v>
      </c>
      <c r="C1528" s="19" t="s">
        <v>25</v>
      </c>
      <c r="D1528" s="12">
        <v>15</v>
      </c>
      <c r="E1528" s="12">
        <v>26</v>
      </c>
      <c r="F1528" s="12">
        <v>3</v>
      </c>
      <c r="G1528" s="12">
        <v>56</v>
      </c>
      <c r="H1528" s="25" t="s">
        <v>8</v>
      </c>
      <c r="I1528" s="12">
        <f t="shared" si="115"/>
        <v>33</v>
      </c>
      <c r="J1528" s="12">
        <f t="shared" si="116"/>
        <v>78</v>
      </c>
      <c r="K1528" s="24">
        <f t="shared" si="117"/>
        <v>0.57692307692307687</v>
      </c>
      <c r="L1528" s="24">
        <f t="shared" si="118"/>
        <v>0.73333333333333328</v>
      </c>
      <c r="M1528" s="12">
        <f t="shared" si="119"/>
        <v>45</v>
      </c>
    </row>
    <row r="1529" spans="1:13">
      <c r="A1529" s="12">
        <v>620</v>
      </c>
      <c r="B1529" s="12">
        <v>16</v>
      </c>
      <c r="C1529" s="19" t="s">
        <v>16</v>
      </c>
      <c r="D1529" s="12">
        <v>11</v>
      </c>
      <c r="E1529" s="12">
        <v>19</v>
      </c>
      <c r="F1529" s="12">
        <v>3</v>
      </c>
      <c r="G1529" s="12">
        <v>40</v>
      </c>
      <c r="H1529" s="25" t="s">
        <v>8</v>
      </c>
      <c r="I1529" s="12">
        <f t="shared" si="115"/>
        <v>24</v>
      </c>
      <c r="J1529" s="12">
        <f t="shared" si="116"/>
        <v>57</v>
      </c>
      <c r="K1529" s="24">
        <f t="shared" si="117"/>
        <v>0.57894736842105265</v>
      </c>
      <c r="L1529" s="24">
        <f t="shared" si="118"/>
        <v>0.72727272727272729</v>
      </c>
      <c r="M1529" s="12">
        <f t="shared" si="119"/>
        <v>33</v>
      </c>
    </row>
    <row r="1530" spans="1:13">
      <c r="A1530" s="12">
        <v>621</v>
      </c>
      <c r="B1530" s="12">
        <v>5</v>
      </c>
      <c r="C1530" s="19" t="s">
        <v>17</v>
      </c>
      <c r="D1530" s="12">
        <v>21</v>
      </c>
      <c r="E1530" s="12">
        <v>35</v>
      </c>
      <c r="F1530" s="12">
        <v>3</v>
      </c>
      <c r="G1530" s="12">
        <v>8</v>
      </c>
      <c r="H1530" s="25" t="s">
        <v>8</v>
      </c>
      <c r="I1530" s="12">
        <f t="shared" si="115"/>
        <v>42</v>
      </c>
      <c r="J1530" s="12">
        <f t="shared" si="116"/>
        <v>105</v>
      </c>
      <c r="K1530" s="24">
        <f t="shared" si="117"/>
        <v>0.6</v>
      </c>
      <c r="L1530" s="24">
        <f t="shared" si="118"/>
        <v>0.66666666666666663</v>
      </c>
      <c r="M1530" s="12">
        <f t="shared" si="119"/>
        <v>63</v>
      </c>
    </row>
    <row r="1531" spans="1:13">
      <c r="A1531" s="12">
        <v>622</v>
      </c>
      <c r="B1531" s="12">
        <v>7</v>
      </c>
      <c r="C1531" s="19" t="s">
        <v>9</v>
      </c>
      <c r="D1531" s="12">
        <v>19</v>
      </c>
      <c r="E1531" s="12">
        <v>31</v>
      </c>
      <c r="F1531" s="12">
        <v>3</v>
      </c>
      <c r="G1531" s="12">
        <v>53</v>
      </c>
      <c r="H1531" s="25" t="s">
        <v>6</v>
      </c>
      <c r="I1531" s="12">
        <f t="shared" si="115"/>
        <v>36</v>
      </c>
      <c r="J1531" s="12">
        <f t="shared" si="116"/>
        <v>93</v>
      </c>
      <c r="K1531" s="24">
        <f t="shared" si="117"/>
        <v>0.61290322580645162</v>
      </c>
      <c r="L1531" s="24">
        <f t="shared" si="118"/>
        <v>0.63157894736842102</v>
      </c>
      <c r="M1531" s="12">
        <f t="shared" si="119"/>
        <v>57</v>
      </c>
    </row>
    <row r="1532" spans="1:13">
      <c r="A1532" s="12">
        <v>622</v>
      </c>
      <c r="B1532" s="12">
        <v>7</v>
      </c>
      <c r="C1532" s="19" t="s">
        <v>15</v>
      </c>
      <c r="D1532" s="12">
        <v>16</v>
      </c>
      <c r="E1532" s="12">
        <v>28</v>
      </c>
      <c r="F1532" s="12">
        <v>1</v>
      </c>
      <c r="G1532" s="12">
        <v>25</v>
      </c>
      <c r="H1532" s="25" t="s">
        <v>6</v>
      </c>
      <c r="I1532" s="12">
        <f t="shared" si="115"/>
        <v>12</v>
      </c>
      <c r="J1532" s="12">
        <f t="shared" si="116"/>
        <v>28</v>
      </c>
      <c r="K1532" s="24">
        <f t="shared" si="117"/>
        <v>0.5714285714285714</v>
      </c>
      <c r="L1532" s="24">
        <f t="shared" si="118"/>
        <v>0.75</v>
      </c>
      <c r="M1532" s="12">
        <f t="shared" si="119"/>
        <v>16</v>
      </c>
    </row>
    <row r="1533" spans="1:13">
      <c r="A1533" s="12">
        <v>623</v>
      </c>
      <c r="B1533" s="12">
        <v>13</v>
      </c>
      <c r="C1533" s="19" t="s">
        <v>19</v>
      </c>
      <c r="D1533" s="12">
        <v>13</v>
      </c>
      <c r="E1533" s="12">
        <v>22</v>
      </c>
      <c r="F1533" s="12">
        <v>2</v>
      </c>
      <c r="G1533" s="12">
        <v>23</v>
      </c>
      <c r="H1533" s="25" t="s">
        <v>6</v>
      </c>
      <c r="I1533" s="12">
        <f t="shared" si="115"/>
        <v>18</v>
      </c>
      <c r="J1533" s="12">
        <f t="shared" si="116"/>
        <v>44</v>
      </c>
      <c r="K1533" s="24">
        <f t="shared" si="117"/>
        <v>0.59090909090909094</v>
      </c>
      <c r="L1533" s="24">
        <f t="shared" si="118"/>
        <v>0.69230769230769229</v>
      </c>
      <c r="M1533" s="12">
        <f t="shared" si="119"/>
        <v>26</v>
      </c>
    </row>
    <row r="1534" spans="1:13">
      <c r="A1534" s="12">
        <v>623</v>
      </c>
      <c r="B1534" s="12">
        <v>13</v>
      </c>
      <c r="C1534" s="19" t="s">
        <v>17</v>
      </c>
      <c r="D1534" s="12">
        <v>21</v>
      </c>
      <c r="E1534" s="12">
        <v>35</v>
      </c>
      <c r="F1534" s="12">
        <v>2</v>
      </c>
      <c r="G1534" s="12">
        <v>59</v>
      </c>
      <c r="H1534" s="25" t="s">
        <v>6</v>
      </c>
      <c r="I1534" s="12">
        <f t="shared" si="115"/>
        <v>28</v>
      </c>
      <c r="J1534" s="12">
        <f t="shared" si="116"/>
        <v>70</v>
      </c>
      <c r="K1534" s="24">
        <f t="shared" si="117"/>
        <v>0.6</v>
      </c>
      <c r="L1534" s="24">
        <f t="shared" si="118"/>
        <v>0.66666666666666663</v>
      </c>
      <c r="M1534" s="12">
        <f t="shared" si="119"/>
        <v>42</v>
      </c>
    </row>
    <row r="1535" spans="1:13">
      <c r="A1535" s="12">
        <v>623</v>
      </c>
      <c r="B1535" s="12">
        <v>13</v>
      </c>
      <c r="C1535" s="19" t="s">
        <v>26</v>
      </c>
      <c r="D1535" s="12">
        <v>15</v>
      </c>
      <c r="E1535" s="12">
        <v>25</v>
      </c>
      <c r="F1535" s="12">
        <v>1</v>
      </c>
      <c r="G1535" s="12">
        <v>20</v>
      </c>
      <c r="H1535" s="25" t="s">
        <v>6</v>
      </c>
      <c r="I1535" s="12">
        <f t="shared" si="115"/>
        <v>10</v>
      </c>
      <c r="J1535" s="12">
        <f t="shared" si="116"/>
        <v>25</v>
      </c>
      <c r="K1535" s="24">
        <f t="shared" si="117"/>
        <v>0.6</v>
      </c>
      <c r="L1535" s="24">
        <f t="shared" si="118"/>
        <v>0.66666666666666663</v>
      </c>
      <c r="M1535" s="12">
        <f t="shared" si="119"/>
        <v>15</v>
      </c>
    </row>
    <row r="1536" spans="1:13">
      <c r="A1536" s="12">
        <v>623</v>
      </c>
      <c r="B1536" s="12">
        <v>13</v>
      </c>
      <c r="C1536" s="19" t="s">
        <v>18</v>
      </c>
      <c r="D1536" s="12">
        <v>19</v>
      </c>
      <c r="E1536" s="12">
        <v>32</v>
      </c>
      <c r="F1536" s="12">
        <v>3</v>
      </c>
      <c r="G1536" s="12">
        <v>43</v>
      </c>
      <c r="H1536" s="25" t="s">
        <v>8</v>
      </c>
      <c r="I1536" s="12">
        <f t="shared" si="115"/>
        <v>39</v>
      </c>
      <c r="J1536" s="12">
        <f t="shared" si="116"/>
        <v>96</v>
      </c>
      <c r="K1536" s="24">
        <f t="shared" si="117"/>
        <v>0.59375</v>
      </c>
      <c r="L1536" s="24">
        <f t="shared" si="118"/>
        <v>0.68421052631578949</v>
      </c>
      <c r="M1536" s="12">
        <f t="shared" si="119"/>
        <v>57</v>
      </c>
    </row>
    <row r="1537" spans="1:13">
      <c r="A1537" s="12">
        <v>624</v>
      </c>
      <c r="B1537" s="12">
        <v>1</v>
      </c>
      <c r="C1537" s="19" t="s">
        <v>12</v>
      </c>
      <c r="D1537" s="12">
        <v>22</v>
      </c>
      <c r="E1537" s="12">
        <v>36</v>
      </c>
      <c r="F1537" s="12">
        <v>1</v>
      </c>
      <c r="G1537" s="12">
        <v>19</v>
      </c>
      <c r="H1537" s="25" t="s">
        <v>8</v>
      </c>
      <c r="I1537" s="12">
        <f t="shared" si="115"/>
        <v>14</v>
      </c>
      <c r="J1537" s="12">
        <f t="shared" si="116"/>
        <v>36</v>
      </c>
      <c r="K1537" s="24">
        <f t="shared" si="117"/>
        <v>0.61111111111111116</v>
      </c>
      <c r="L1537" s="24">
        <f t="shared" si="118"/>
        <v>0.63636363636363635</v>
      </c>
      <c r="M1537" s="12">
        <f t="shared" si="119"/>
        <v>22</v>
      </c>
    </row>
    <row r="1538" spans="1:13">
      <c r="A1538" s="12">
        <v>624</v>
      </c>
      <c r="B1538" s="12">
        <v>1</v>
      </c>
      <c r="C1538" s="19" t="s">
        <v>5</v>
      </c>
      <c r="D1538" s="12">
        <v>14</v>
      </c>
      <c r="E1538" s="12">
        <v>24</v>
      </c>
      <c r="F1538" s="12">
        <v>1</v>
      </c>
      <c r="G1538" s="12">
        <v>45</v>
      </c>
      <c r="H1538" s="25" t="s">
        <v>6</v>
      </c>
      <c r="I1538" s="12">
        <f t="shared" si="115"/>
        <v>10</v>
      </c>
      <c r="J1538" s="12">
        <f t="shared" si="116"/>
        <v>24</v>
      </c>
      <c r="K1538" s="24">
        <f t="shared" si="117"/>
        <v>0.58333333333333337</v>
      </c>
      <c r="L1538" s="24">
        <f t="shared" si="118"/>
        <v>0.7142857142857143</v>
      </c>
      <c r="M1538" s="12">
        <f t="shared" si="119"/>
        <v>14</v>
      </c>
    </row>
    <row r="1539" spans="1:13">
      <c r="A1539" s="12">
        <v>624</v>
      </c>
      <c r="B1539" s="12">
        <v>1</v>
      </c>
      <c r="C1539" s="19" t="s">
        <v>23</v>
      </c>
      <c r="D1539" s="12">
        <v>13</v>
      </c>
      <c r="E1539" s="12">
        <v>21</v>
      </c>
      <c r="F1539" s="12">
        <v>2</v>
      </c>
      <c r="G1539" s="12">
        <v>15</v>
      </c>
      <c r="H1539" s="25" t="s">
        <v>8</v>
      </c>
      <c r="I1539" s="12">
        <f t="shared" ref="I1539:I1602" si="120">(E1539-D1539)*F1539</f>
        <v>16</v>
      </c>
      <c r="J1539" s="12">
        <f t="shared" ref="J1539:J1602" si="121">F1539*E1539</f>
        <v>42</v>
      </c>
      <c r="K1539" s="24">
        <f t="shared" ref="K1539:K1602" si="122">(J1539-I1539)/J1539</f>
        <v>0.61904761904761907</v>
      </c>
      <c r="L1539" s="24">
        <f t="shared" ref="L1539:L1602" si="123">I1539/((D1539*F1539))</f>
        <v>0.61538461538461542</v>
      </c>
      <c r="M1539" s="12">
        <f t="shared" ref="M1539:M1602" si="124">D1539*F1539</f>
        <v>26</v>
      </c>
    </row>
    <row r="1540" spans="1:13">
      <c r="A1540" s="12">
        <v>625</v>
      </c>
      <c r="B1540" s="12">
        <v>5</v>
      </c>
      <c r="C1540" s="19" t="s">
        <v>24</v>
      </c>
      <c r="D1540" s="12">
        <v>10</v>
      </c>
      <c r="E1540" s="12">
        <v>18</v>
      </c>
      <c r="F1540" s="12">
        <v>2</v>
      </c>
      <c r="G1540" s="12">
        <v>12</v>
      </c>
      <c r="H1540" s="25" t="s">
        <v>6</v>
      </c>
      <c r="I1540" s="12">
        <f t="shared" si="120"/>
        <v>16</v>
      </c>
      <c r="J1540" s="12">
        <f t="shared" si="121"/>
        <v>36</v>
      </c>
      <c r="K1540" s="24">
        <f t="shared" si="122"/>
        <v>0.55555555555555558</v>
      </c>
      <c r="L1540" s="24">
        <f t="shared" si="123"/>
        <v>0.8</v>
      </c>
      <c r="M1540" s="12">
        <f t="shared" si="124"/>
        <v>20</v>
      </c>
    </row>
    <row r="1541" spans="1:13">
      <c r="A1541" s="12">
        <v>625</v>
      </c>
      <c r="B1541" s="12">
        <v>5</v>
      </c>
      <c r="C1541" s="19" t="s">
        <v>11</v>
      </c>
      <c r="D1541" s="12">
        <v>25</v>
      </c>
      <c r="E1541" s="12">
        <v>40</v>
      </c>
      <c r="F1541" s="12">
        <v>1</v>
      </c>
      <c r="G1541" s="12">
        <v>46</v>
      </c>
      <c r="H1541" s="25" t="s">
        <v>8</v>
      </c>
      <c r="I1541" s="12">
        <f t="shared" si="120"/>
        <v>15</v>
      </c>
      <c r="J1541" s="12">
        <f t="shared" si="121"/>
        <v>40</v>
      </c>
      <c r="K1541" s="24">
        <f t="shared" si="122"/>
        <v>0.625</v>
      </c>
      <c r="L1541" s="24">
        <f t="shared" si="123"/>
        <v>0.6</v>
      </c>
      <c r="M1541" s="12">
        <f t="shared" si="124"/>
        <v>25</v>
      </c>
    </row>
    <row r="1542" spans="1:13">
      <c r="A1542" s="12">
        <v>625</v>
      </c>
      <c r="B1542" s="12">
        <v>5</v>
      </c>
      <c r="C1542" s="19" t="s">
        <v>23</v>
      </c>
      <c r="D1542" s="12">
        <v>13</v>
      </c>
      <c r="E1542" s="12">
        <v>21</v>
      </c>
      <c r="F1542" s="12">
        <v>3</v>
      </c>
      <c r="G1542" s="12">
        <v>39</v>
      </c>
      <c r="H1542" s="25" t="s">
        <v>6</v>
      </c>
      <c r="I1542" s="12">
        <f t="shared" si="120"/>
        <v>24</v>
      </c>
      <c r="J1542" s="12">
        <f t="shared" si="121"/>
        <v>63</v>
      </c>
      <c r="K1542" s="24">
        <f t="shared" si="122"/>
        <v>0.61904761904761907</v>
      </c>
      <c r="L1542" s="24">
        <f t="shared" si="123"/>
        <v>0.61538461538461542</v>
      </c>
      <c r="M1542" s="12">
        <f t="shared" si="124"/>
        <v>39</v>
      </c>
    </row>
    <row r="1543" spans="1:13">
      <c r="A1543" s="12">
        <v>626</v>
      </c>
      <c r="B1543" s="12">
        <v>14</v>
      </c>
      <c r="C1543" s="19" t="s">
        <v>7</v>
      </c>
      <c r="D1543" s="12">
        <v>18</v>
      </c>
      <c r="E1543" s="12">
        <v>30</v>
      </c>
      <c r="F1543" s="12">
        <v>2</v>
      </c>
      <c r="G1543" s="12">
        <v>11</v>
      </c>
      <c r="H1543" s="25" t="s">
        <v>6</v>
      </c>
      <c r="I1543" s="12">
        <f t="shared" si="120"/>
        <v>24</v>
      </c>
      <c r="J1543" s="12">
        <f t="shared" si="121"/>
        <v>60</v>
      </c>
      <c r="K1543" s="24">
        <f t="shared" si="122"/>
        <v>0.6</v>
      </c>
      <c r="L1543" s="24">
        <f t="shared" si="123"/>
        <v>0.66666666666666663</v>
      </c>
      <c r="M1543" s="12">
        <f t="shared" si="124"/>
        <v>36</v>
      </c>
    </row>
    <row r="1544" spans="1:13">
      <c r="A1544" s="12">
        <v>626</v>
      </c>
      <c r="B1544" s="12">
        <v>14</v>
      </c>
      <c r="C1544" s="19" t="s">
        <v>5</v>
      </c>
      <c r="D1544" s="12">
        <v>14</v>
      </c>
      <c r="E1544" s="12">
        <v>24</v>
      </c>
      <c r="F1544" s="12">
        <v>2</v>
      </c>
      <c r="G1544" s="12">
        <v>36</v>
      </c>
      <c r="H1544" s="25" t="s">
        <v>8</v>
      </c>
      <c r="I1544" s="12">
        <f t="shared" si="120"/>
        <v>20</v>
      </c>
      <c r="J1544" s="12">
        <f t="shared" si="121"/>
        <v>48</v>
      </c>
      <c r="K1544" s="24">
        <f t="shared" si="122"/>
        <v>0.58333333333333337</v>
      </c>
      <c r="L1544" s="24">
        <f t="shared" si="123"/>
        <v>0.7142857142857143</v>
      </c>
      <c r="M1544" s="12">
        <f t="shared" si="124"/>
        <v>28</v>
      </c>
    </row>
    <row r="1545" spans="1:13">
      <c r="A1545" s="12">
        <v>626</v>
      </c>
      <c r="B1545" s="12">
        <v>14</v>
      </c>
      <c r="C1545" s="19" t="s">
        <v>13</v>
      </c>
      <c r="D1545" s="12">
        <v>17</v>
      </c>
      <c r="E1545" s="12">
        <v>29</v>
      </c>
      <c r="F1545" s="12">
        <v>1</v>
      </c>
      <c r="G1545" s="12">
        <v>11</v>
      </c>
      <c r="H1545" s="25" t="s">
        <v>8</v>
      </c>
      <c r="I1545" s="12">
        <f t="shared" si="120"/>
        <v>12</v>
      </c>
      <c r="J1545" s="12">
        <f t="shared" si="121"/>
        <v>29</v>
      </c>
      <c r="K1545" s="24">
        <f t="shared" si="122"/>
        <v>0.58620689655172409</v>
      </c>
      <c r="L1545" s="24">
        <f t="shared" si="123"/>
        <v>0.70588235294117652</v>
      </c>
      <c r="M1545" s="12">
        <f t="shared" si="124"/>
        <v>17</v>
      </c>
    </row>
    <row r="1546" spans="1:13">
      <c r="A1546" s="12">
        <v>627</v>
      </c>
      <c r="B1546" s="12">
        <v>4</v>
      </c>
      <c r="C1546" s="19" t="s">
        <v>23</v>
      </c>
      <c r="D1546" s="12">
        <v>13</v>
      </c>
      <c r="E1546" s="12">
        <v>21</v>
      </c>
      <c r="F1546" s="12">
        <v>1</v>
      </c>
      <c r="G1546" s="12">
        <v>37</v>
      </c>
      <c r="H1546" s="25" t="s">
        <v>6</v>
      </c>
      <c r="I1546" s="12">
        <f t="shared" si="120"/>
        <v>8</v>
      </c>
      <c r="J1546" s="12">
        <f t="shared" si="121"/>
        <v>21</v>
      </c>
      <c r="K1546" s="24">
        <f t="shared" si="122"/>
        <v>0.61904761904761907</v>
      </c>
      <c r="L1546" s="24">
        <f t="shared" si="123"/>
        <v>0.61538461538461542</v>
      </c>
      <c r="M1546" s="12">
        <f t="shared" si="124"/>
        <v>13</v>
      </c>
    </row>
    <row r="1547" spans="1:13">
      <c r="A1547" s="12">
        <v>628</v>
      </c>
      <c r="B1547" s="12">
        <v>2</v>
      </c>
      <c r="C1547" s="19" t="s">
        <v>5</v>
      </c>
      <c r="D1547" s="12">
        <v>14</v>
      </c>
      <c r="E1547" s="12">
        <v>24</v>
      </c>
      <c r="F1547" s="12">
        <v>2</v>
      </c>
      <c r="G1547" s="12">
        <v>10</v>
      </c>
      <c r="H1547" s="25" t="s">
        <v>6</v>
      </c>
      <c r="I1547" s="12">
        <f t="shared" si="120"/>
        <v>20</v>
      </c>
      <c r="J1547" s="12">
        <f t="shared" si="121"/>
        <v>48</v>
      </c>
      <c r="K1547" s="24">
        <f t="shared" si="122"/>
        <v>0.58333333333333337</v>
      </c>
      <c r="L1547" s="24">
        <f t="shared" si="123"/>
        <v>0.7142857142857143</v>
      </c>
      <c r="M1547" s="12">
        <f t="shared" si="124"/>
        <v>28</v>
      </c>
    </row>
    <row r="1548" spans="1:13">
      <c r="A1548" s="12">
        <v>628</v>
      </c>
      <c r="B1548" s="12">
        <v>2</v>
      </c>
      <c r="C1548" s="19" t="s">
        <v>11</v>
      </c>
      <c r="D1548" s="12">
        <v>25</v>
      </c>
      <c r="E1548" s="12">
        <v>40</v>
      </c>
      <c r="F1548" s="12">
        <v>3</v>
      </c>
      <c r="G1548" s="12">
        <v>33</v>
      </c>
      <c r="H1548" s="25" t="s">
        <v>8</v>
      </c>
      <c r="I1548" s="12">
        <f t="shared" si="120"/>
        <v>45</v>
      </c>
      <c r="J1548" s="12">
        <f t="shared" si="121"/>
        <v>120</v>
      </c>
      <c r="K1548" s="24">
        <f t="shared" si="122"/>
        <v>0.625</v>
      </c>
      <c r="L1548" s="24">
        <f t="shared" si="123"/>
        <v>0.6</v>
      </c>
      <c r="M1548" s="12">
        <f t="shared" si="124"/>
        <v>75</v>
      </c>
    </row>
    <row r="1549" spans="1:13">
      <c r="A1549" s="12">
        <v>629</v>
      </c>
      <c r="B1549" s="12">
        <v>17</v>
      </c>
      <c r="C1549" s="19" t="s">
        <v>20</v>
      </c>
      <c r="D1549" s="12">
        <v>20</v>
      </c>
      <c r="E1549" s="12">
        <v>34</v>
      </c>
      <c r="F1549" s="12">
        <v>1</v>
      </c>
      <c r="G1549" s="12">
        <v>22</v>
      </c>
      <c r="H1549" s="25" t="s">
        <v>8</v>
      </c>
      <c r="I1549" s="12">
        <f t="shared" si="120"/>
        <v>14</v>
      </c>
      <c r="J1549" s="12">
        <f t="shared" si="121"/>
        <v>34</v>
      </c>
      <c r="K1549" s="24">
        <f t="shared" si="122"/>
        <v>0.58823529411764708</v>
      </c>
      <c r="L1549" s="24">
        <f t="shared" si="123"/>
        <v>0.7</v>
      </c>
      <c r="M1549" s="12">
        <f t="shared" si="124"/>
        <v>20</v>
      </c>
    </row>
    <row r="1550" spans="1:13">
      <c r="A1550" s="12">
        <v>629</v>
      </c>
      <c r="B1550" s="12">
        <v>17</v>
      </c>
      <c r="C1550" s="19" t="s">
        <v>21</v>
      </c>
      <c r="D1550" s="12">
        <v>12</v>
      </c>
      <c r="E1550" s="12">
        <v>20</v>
      </c>
      <c r="F1550" s="12">
        <v>3</v>
      </c>
      <c r="G1550" s="12">
        <v>19</v>
      </c>
      <c r="H1550" s="25" t="s">
        <v>6</v>
      </c>
      <c r="I1550" s="12">
        <f t="shared" si="120"/>
        <v>24</v>
      </c>
      <c r="J1550" s="12">
        <f t="shared" si="121"/>
        <v>60</v>
      </c>
      <c r="K1550" s="24">
        <f t="shared" si="122"/>
        <v>0.6</v>
      </c>
      <c r="L1550" s="24">
        <f t="shared" si="123"/>
        <v>0.66666666666666663</v>
      </c>
      <c r="M1550" s="12">
        <f t="shared" si="124"/>
        <v>36</v>
      </c>
    </row>
    <row r="1551" spans="1:13">
      <c r="A1551" s="12">
        <v>629</v>
      </c>
      <c r="B1551" s="12">
        <v>17</v>
      </c>
      <c r="C1551" s="19" t="s">
        <v>24</v>
      </c>
      <c r="D1551" s="12">
        <v>10</v>
      </c>
      <c r="E1551" s="12">
        <v>18</v>
      </c>
      <c r="F1551" s="12">
        <v>2</v>
      </c>
      <c r="G1551" s="12">
        <v>43</v>
      </c>
      <c r="H1551" s="25" t="s">
        <v>8</v>
      </c>
      <c r="I1551" s="12">
        <f t="shared" si="120"/>
        <v>16</v>
      </c>
      <c r="J1551" s="12">
        <f t="shared" si="121"/>
        <v>36</v>
      </c>
      <c r="K1551" s="24">
        <f t="shared" si="122"/>
        <v>0.55555555555555558</v>
      </c>
      <c r="L1551" s="24">
        <f t="shared" si="123"/>
        <v>0.8</v>
      </c>
      <c r="M1551" s="12">
        <f t="shared" si="124"/>
        <v>20</v>
      </c>
    </row>
    <row r="1552" spans="1:13">
      <c r="A1552" s="12">
        <v>630</v>
      </c>
      <c r="B1552" s="12">
        <v>2</v>
      </c>
      <c r="C1552" s="19" t="s">
        <v>9</v>
      </c>
      <c r="D1552" s="12">
        <v>19</v>
      </c>
      <c r="E1552" s="12">
        <v>31</v>
      </c>
      <c r="F1552" s="12">
        <v>2</v>
      </c>
      <c r="G1552" s="12">
        <v>19</v>
      </c>
      <c r="H1552" s="25" t="s">
        <v>6</v>
      </c>
      <c r="I1552" s="12">
        <f t="shared" si="120"/>
        <v>24</v>
      </c>
      <c r="J1552" s="12">
        <f t="shared" si="121"/>
        <v>62</v>
      </c>
      <c r="K1552" s="24">
        <f t="shared" si="122"/>
        <v>0.61290322580645162</v>
      </c>
      <c r="L1552" s="24">
        <f t="shared" si="123"/>
        <v>0.63157894736842102</v>
      </c>
      <c r="M1552" s="12">
        <f t="shared" si="124"/>
        <v>38</v>
      </c>
    </row>
    <row r="1553" spans="1:13">
      <c r="A1553" s="12">
        <v>630</v>
      </c>
      <c r="B1553" s="12">
        <v>2</v>
      </c>
      <c r="C1553" s="19" t="s">
        <v>11</v>
      </c>
      <c r="D1553" s="12">
        <v>25</v>
      </c>
      <c r="E1553" s="12">
        <v>40</v>
      </c>
      <c r="F1553" s="12">
        <v>3</v>
      </c>
      <c r="G1553" s="12">
        <v>56</v>
      </c>
      <c r="H1553" s="25" t="s">
        <v>6</v>
      </c>
      <c r="I1553" s="12">
        <f t="shared" si="120"/>
        <v>45</v>
      </c>
      <c r="J1553" s="12">
        <f t="shared" si="121"/>
        <v>120</v>
      </c>
      <c r="K1553" s="24">
        <f t="shared" si="122"/>
        <v>0.625</v>
      </c>
      <c r="L1553" s="24">
        <f t="shared" si="123"/>
        <v>0.6</v>
      </c>
      <c r="M1553" s="12">
        <f t="shared" si="124"/>
        <v>75</v>
      </c>
    </row>
    <row r="1554" spans="1:13">
      <c r="A1554" s="12">
        <v>631</v>
      </c>
      <c r="B1554" s="12">
        <v>6</v>
      </c>
      <c r="C1554" s="19" t="s">
        <v>19</v>
      </c>
      <c r="D1554" s="12">
        <v>13</v>
      </c>
      <c r="E1554" s="12">
        <v>22</v>
      </c>
      <c r="F1554" s="12">
        <v>3</v>
      </c>
      <c r="G1554" s="12">
        <v>46</v>
      </c>
      <c r="H1554" s="25" t="s">
        <v>6</v>
      </c>
      <c r="I1554" s="12">
        <f t="shared" si="120"/>
        <v>27</v>
      </c>
      <c r="J1554" s="12">
        <f t="shared" si="121"/>
        <v>66</v>
      </c>
      <c r="K1554" s="24">
        <f t="shared" si="122"/>
        <v>0.59090909090909094</v>
      </c>
      <c r="L1554" s="24">
        <f t="shared" si="123"/>
        <v>0.69230769230769229</v>
      </c>
      <c r="M1554" s="12">
        <f t="shared" si="124"/>
        <v>39</v>
      </c>
    </row>
    <row r="1555" spans="1:13">
      <c r="A1555" s="12">
        <v>632</v>
      </c>
      <c r="B1555" s="12">
        <v>16</v>
      </c>
      <c r="C1555" s="19" t="s">
        <v>18</v>
      </c>
      <c r="D1555" s="12">
        <v>19</v>
      </c>
      <c r="E1555" s="12">
        <v>32</v>
      </c>
      <c r="F1555" s="12">
        <v>3</v>
      </c>
      <c r="G1555" s="12">
        <v>41</v>
      </c>
      <c r="H1555" s="25" t="s">
        <v>8</v>
      </c>
      <c r="I1555" s="12">
        <f t="shared" si="120"/>
        <v>39</v>
      </c>
      <c r="J1555" s="12">
        <f t="shared" si="121"/>
        <v>96</v>
      </c>
      <c r="K1555" s="24">
        <f t="shared" si="122"/>
        <v>0.59375</v>
      </c>
      <c r="L1555" s="24">
        <f t="shared" si="123"/>
        <v>0.68421052631578949</v>
      </c>
      <c r="M1555" s="12">
        <f t="shared" si="124"/>
        <v>57</v>
      </c>
    </row>
    <row r="1556" spans="1:13">
      <c r="A1556" s="12">
        <v>632</v>
      </c>
      <c r="B1556" s="12">
        <v>16</v>
      </c>
      <c r="C1556" s="19" t="s">
        <v>14</v>
      </c>
      <c r="D1556" s="12">
        <v>20</v>
      </c>
      <c r="E1556" s="12">
        <v>33</v>
      </c>
      <c r="F1556" s="12">
        <v>1</v>
      </c>
      <c r="G1556" s="12">
        <v>47</v>
      </c>
      <c r="H1556" s="25" t="s">
        <v>6</v>
      </c>
      <c r="I1556" s="12">
        <f t="shared" si="120"/>
        <v>13</v>
      </c>
      <c r="J1556" s="12">
        <f t="shared" si="121"/>
        <v>33</v>
      </c>
      <c r="K1556" s="24">
        <f t="shared" si="122"/>
        <v>0.60606060606060608</v>
      </c>
      <c r="L1556" s="24">
        <f t="shared" si="123"/>
        <v>0.65</v>
      </c>
      <c r="M1556" s="12">
        <f t="shared" si="124"/>
        <v>20</v>
      </c>
    </row>
    <row r="1557" spans="1:13">
      <c r="A1557" s="12">
        <v>633</v>
      </c>
      <c r="B1557" s="12">
        <v>16</v>
      </c>
      <c r="C1557" s="19" t="s">
        <v>7</v>
      </c>
      <c r="D1557" s="12">
        <v>18</v>
      </c>
      <c r="E1557" s="12">
        <v>30</v>
      </c>
      <c r="F1557" s="12">
        <v>3</v>
      </c>
      <c r="G1557" s="12">
        <v>10</v>
      </c>
      <c r="H1557" s="25" t="s">
        <v>6</v>
      </c>
      <c r="I1557" s="12">
        <f t="shared" si="120"/>
        <v>36</v>
      </c>
      <c r="J1557" s="12">
        <f t="shared" si="121"/>
        <v>90</v>
      </c>
      <c r="K1557" s="24">
        <f t="shared" si="122"/>
        <v>0.6</v>
      </c>
      <c r="L1557" s="24">
        <f t="shared" si="123"/>
        <v>0.66666666666666663</v>
      </c>
      <c r="M1557" s="12">
        <f t="shared" si="124"/>
        <v>54</v>
      </c>
    </row>
    <row r="1558" spans="1:13">
      <c r="A1558" s="12">
        <v>633</v>
      </c>
      <c r="B1558" s="12">
        <v>16</v>
      </c>
      <c r="C1558" s="19" t="s">
        <v>5</v>
      </c>
      <c r="D1558" s="12">
        <v>14</v>
      </c>
      <c r="E1558" s="12">
        <v>24</v>
      </c>
      <c r="F1558" s="12">
        <v>2</v>
      </c>
      <c r="G1558" s="12">
        <v>51</v>
      </c>
      <c r="H1558" s="25" t="s">
        <v>8</v>
      </c>
      <c r="I1558" s="12">
        <f t="shared" si="120"/>
        <v>20</v>
      </c>
      <c r="J1558" s="12">
        <f t="shared" si="121"/>
        <v>48</v>
      </c>
      <c r="K1558" s="24">
        <f t="shared" si="122"/>
        <v>0.58333333333333337</v>
      </c>
      <c r="L1558" s="24">
        <f t="shared" si="123"/>
        <v>0.7142857142857143</v>
      </c>
      <c r="M1558" s="12">
        <f t="shared" si="124"/>
        <v>28</v>
      </c>
    </row>
    <row r="1559" spans="1:13">
      <c r="A1559" s="12">
        <v>633</v>
      </c>
      <c r="B1559" s="12">
        <v>16</v>
      </c>
      <c r="C1559" s="19" t="s">
        <v>19</v>
      </c>
      <c r="D1559" s="12">
        <v>13</v>
      </c>
      <c r="E1559" s="12">
        <v>22</v>
      </c>
      <c r="F1559" s="12">
        <v>2</v>
      </c>
      <c r="G1559" s="12">
        <v>34</v>
      </c>
      <c r="H1559" s="25" t="s">
        <v>6</v>
      </c>
      <c r="I1559" s="12">
        <f t="shared" si="120"/>
        <v>18</v>
      </c>
      <c r="J1559" s="12">
        <f t="shared" si="121"/>
        <v>44</v>
      </c>
      <c r="K1559" s="24">
        <f t="shared" si="122"/>
        <v>0.59090909090909094</v>
      </c>
      <c r="L1559" s="24">
        <f t="shared" si="123"/>
        <v>0.69230769230769229</v>
      </c>
      <c r="M1559" s="12">
        <f t="shared" si="124"/>
        <v>26</v>
      </c>
    </row>
    <row r="1560" spans="1:13">
      <c r="A1560" s="12">
        <v>633</v>
      </c>
      <c r="B1560" s="12">
        <v>16</v>
      </c>
      <c r="C1560" s="19" t="s">
        <v>24</v>
      </c>
      <c r="D1560" s="12">
        <v>10</v>
      </c>
      <c r="E1560" s="12">
        <v>18</v>
      </c>
      <c r="F1560" s="12">
        <v>3</v>
      </c>
      <c r="G1560" s="12">
        <v>54</v>
      </c>
      <c r="H1560" s="25" t="s">
        <v>8</v>
      </c>
      <c r="I1560" s="12">
        <f t="shared" si="120"/>
        <v>24</v>
      </c>
      <c r="J1560" s="12">
        <f t="shared" si="121"/>
        <v>54</v>
      </c>
      <c r="K1560" s="24">
        <f t="shared" si="122"/>
        <v>0.55555555555555558</v>
      </c>
      <c r="L1560" s="24">
        <f t="shared" si="123"/>
        <v>0.8</v>
      </c>
      <c r="M1560" s="12">
        <f t="shared" si="124"/>
        <v>30</v>
      </c>
    </row>
    <row r="1561" spans="1:13">
      <c r="A1561" s="12">
        <v>634</v>
      </c>
      <c r="B1561" s="12">
        <v>2</v>
      </c>
      <c r="C1561" s="19" t="s">
        <v>19</v>
      </c>
      <c r="D1561" s="12">
        <v>13</v>
      </c>
      <c r="E1561" s="12">
        <v>22</v>
      </c>
      <c r="F1561" s="12">
        <v>2</v>
      </c>
      <c r="G1561" s="12">
        <v>25</v>
      </c>
      <c r="H1561" s="25" t="s">
        <v>6</v>
      </c>
      <c r="I1561" s="12">
        <f t="shared" si="120"/>
        <v>18</v>
      </c>
      <c r="J1561" s="12">
        <f t="shared" si="121"/>
        <v>44</v>
      </c>
      <c r="K1561" s="24">
        <f t="shared" si="122"/>
        <v>0.59090909090909094</v>
      </c>
      <c r="L1561" s="24">
        <f t="shared" si="123"/>
        <v>0.69230769230769229</v>
      </c>
      <c r="M1561" s="12">
        <f t="shared" si="124"/>
        <v>26</v>
      </c>
    </row>
    <row r="1562" spans="1:13">
      <c r="A1562" s="12">
        <v>634</v>
      </c>
      <c r="B1562" s="12">
        <v>2</v>
      </c>
      <c r="C1562" s="19" t="s">
        <v>11</v>
      </c>
      <c r="D1562" s="12">
        <v>25</v>
      </c>
      <c r="E1562" s="12">
        <v>40</v>
      </c>
      <c r="F1562" s="12">
        <v>3</v>
      </c>
      <c r="G1562" s="12">
        <v>38</v>
      </c>
      <c r="H1562" s="25" t="s">
        <v>8</v>
      </c>
      <c r="I1562" s="12">
        <f t="shared" si="120"/>
        <v>45</v>
      </c>
      <c r="J1562" s="12">
        <f t="shared" si="121"/>
        <v>120</v>
      </c>
      <c r="K1562" s="24">
        <f t="shared" si="122"/>
        <v>0.625</v>
      </c>
      <c r="L1562" s="24">
        <f t="shared" si="123"/>
        <v>0.6</v>
      </c>
      <c r="M1562" s="12">
        <f t="shared" si="124"/>
        <v>75</v>
      </c>
    </row>
    <row r="1563" spans="1:13">
      <c r="A1563" s="12">
        <v>634</v>
      </c>
      <c r="B1563" s="12">
        <v>2</v>
      </c>
      <c r="C1563" s="19" t="s">
        <v>26</v>
      </c>
      <c r="D1563" s="12">
        <v>15</v>
      </c>
      <c r="E1563" s="12">
        <v>25</v>
      </c>
      <c r="F1563" s="12">
        <v>3</v>
      </c>
      <c r="G1563" s="12">
        <v>43</v>
      </c>
      <c r="H1563" s="25" t="s">
        <v>8</v>
      </c>
      <c r="I1563" s="12">
        <f t="shared" si="120"/>
        <v>30</v>
      </c>
      <c r="J1563" s="12">
        <f t="shared" si="121"/>
        <v>75</v>
      </c>
      <c r="K1563" s="24">
        <f t="shared" si="122"/>
        <v>0.6</v>
      </c>
      <c r="L1563" s="24">
        <f t="shared" si="123"/>
        <v>0.66666666666666663</v>
      </c>
      <c r="M1563" s="12">
        <f t="shared" si="124"/>
        <v>45</v>
      </c>
    </row>
    <row r="1564" spans="1:13">
      <c r="A1564" s="12">
        <v>634</v>
      </c>
      <c r="B1564" s="12">
        <v>2</v>
      </c>
      <c r="C1564" s="19" t="s">
        <v>17</v>
      </c>
      <c r="D1564" s="12">
        <v>21</v>
      </c>
      <c r="E1564" s="12">
        <v>35</v>
      </c>
      <c r="F1564" s="12">
        <v>3</v>
      </c>
      <c r="G1564" s="12">
        <v>51</v>
      </c>
      <c r="H1564" s="25" t="s">
        <v>6</v>
      </c>
      <c r="I1564" s="12">
        <f t="shared" si="120"/>
        <v>42</v>
      </c>
      <c r="J1564" s="12">
        <f t="shared" si="121"/>
        <v>105</v>
      </c>
      <c r="K1564" s="24">
        <f t="shared" si="122"/>
        <v>0.6</v>
      </c>
      <c r="L1564" s="24">
        <f t="shared" si="123"/>
        <v>0.66666666666666663</v>
      </c>
      <c r="M1564" s="12">
        <f t="shared" si="124"/>
        <v>63</v>
      </c>
    </row>
    <row r="1565" spans="1:13">
      <c r="A1565" s="12">
        <v>635</v>
      </c>
      <c r="B1565" s="12">
        <v>5</v>
      </c>
      <c r="C1565" s="19" t="s">
        <v>13</v>
      </c>
      <c r="D1565" s="12">
        <v>17</v>
      </c>
      <c r="E1565" s="12">
        <v>29</v>
      </c>
      <c r="F1565" s="12">
        <v>2</v>
      </c>
      <c r="G1565" s="12">
        <v>25</v>
      </c>
      <c r="H1565" s="25" t="s">
        <v>8</v>
      </c>
      <c r="I1565" s="12">
        <f t="shared" si="120"/>
        <v>24</v>
      </c>
      <c r="J1565" s="12">
        <f t="shared" si="121"/>
        <v>58</v>
      </c>
      <c r="K1565" s="24">
        <f t="shared" si="122"/>
        <v>0.58620689655172409</v>
      </c>
      <c r="L1565" s="24">
        <f t="shared" si="123"/>
        <v>0.70588235294117652</v>
      </c>
      <c r="M1565" s="12">
        <f t="shared" si="124"/>
        <v>34</v>
      </c>
    </row>
    <row r="1566" spans="1:13">
      <c r="A1566" s="12">
        <v>636</v>
      </c>
      <c r="B1566" s="12">
        <v>14</v>
      </c>
      <c r="C1566" s="19" t="s">
        <v>5</v>
      </c>
      <c r="D1566" s="12">
        <v>14</v>
      </c>
      <c r="E1566" s="12">
        <v>24</v>
      </c>
      <c r="F1566" s="12">
        <v>2</v>
      </c>
      <c r="G1566" s="12">
        <v>45</v>
      </c>
      <c r="H1566" s="25" t="s">
        <v>6</v>
      </c>
      <c r="I1566" s="12">
        <f t="shared" si="120"/>
        <v>20</v>
      </c>
      <c r="J1566" s="12">
        <f t="shared" si="121"/>
        <v>48</v>
      </c>
      <c r="K1566" s="24">
        <f t="shared" si="122"/>
        <v>0.58333333333333337</v>
      </c>
      <c r="L1566" s="24">
        <f t="shared" si="123"/>
        <v>0.7142857142857143</v>
      </c>
      <c r="M1566" s="12">
        <f t="shared" si="124"/>
        <v>28</v>
      </c>
    </row>
    <row r="1567" spans="1:13">
      <c r="A1567" s="12">
        <v>636</v>
      </c>
      <c r="B1567" s="12">
        <v>14</v>
      </c>
      <c r="C1567" s="19" t="s">
        <v>16</v>
      </c>
      <c r="D1567" s="12">
        <v>11</v>
      </c>
      <c r="E1567" s="12">
        <v>19</v>
      </c>
      <c r="F1567" s="12">
        <v>3</v>
      </c>
      <c r="G1567" s="12">
        <v>54</v>
      </c>
      <c r="H1567" s="25" t="s">
        <v>8</v>
      </c>
      <c r="I1567" s="12">
        <f t="shared" si="120"/>
        <v>24</v>
      </c>
      <c r="J1567" s="12">
        <f t="shared" si="121"/>
        <v>57</v>
      </c>
      <c r="K1567" s="24">
        <f t="shared" si="122"/>
        <v>0.57894736842105265</v>
      </c>
      <c r="L1567" s="24">
        <f t="shared" si="123"/>
        <v>0.72727272727272729</v>
      </c>
      <c r="M1567" s="12">
        <f t="shared" si="124"/>
        <v>33</v>
      </c>
    </row>
    <row r="1568" spans="1:13">
      <c r="A1568" s="12">
        <v>636</v>
      </c>
      <c r="B1568" s="12">
        <v>14</v>
      </c>
      <c r="C1568" s="19" t="s">
        <v>23</v>
      </c>
      <c r="D1568" s="12">
        <v>13</v>
      </c>
      <c r="E1568" s="12">
        <v>21</v>
      </c>
      <c r="F1568" s="12">
        <v>1</v>
      </c>
      <c r="G1568" s="12">
        <v>52</v>
      </c>
      <c r="H1568" s="25" t="s">
        <v>8</v>
      </c>
      <c r="I1568" s="12">
        <f t="shared" si="120"/>
        <v>8</v>
      </c>
      <c r="J1568" s="12">
        <f t="shared" si="121"/>
        <v>21</v>
      </c>
      <c r="K1568" s="24">
        <f t="shared" si="122"/>
        <v>0.61904761904761907</v>
      </c>
      <c r="L1568" s="24">
        <f t="shared" si="123"/>
        <v>0.61538461538461542</v>
      </c>
      <c r="M1568" s="12">
        <f t="shared" si="124"/>
        <v>13</v>
      </c>
    </row>
    <row r="1569" spans="1:13">
      <c r="A1569" s="12">
        <v>637</v>
      </c>
      <c r="B1569" s="12">
        <v>6</v>
      </c>
      <c r="C1569" s="19" t="s">
        <v>14</v>
      </c>
      <c r="D1569" s="12">
        <v>20</v>
      </c>
      <c r="E1569" s="12">
        <v>33</v>
      </c>
      <c r="F1569" s="12">
        <v>1</v>
      </c>
      <c r="G1569" s="12">
        <v>23</v>
      </c>
      <c r="H1569" s="25" t="s">
        <v>8</v>
      </c>
      <c r="I1569" s="12">
        <f t="shared" si="120"/>
        <v>13</v>
      </c>
      <c r="J1569" s="12">
        <f t="shared" si="121"/>
        <v>33</v>
      </c>
      <c r="K1569" s="24">
        <f t="shared" si="122"/>
        <v>0.60606060606060608</v>
      </c>
      <c r="L1569" s="24">
        <f t="shared" si="123"/>
        <v>0.65</v>
      </c>
      <c r="M1569" s="12">
        <f t="shared" si="124"/>
        <v>20</v>
      </c>
    </row>
    <row r="1570" spans="1:13">
      <c r="A1570" s="12">
        <v>637</v>
      </c>
      <c r="B1570" s="12">
        <v>6</v>
      </c>
      <c r="C1570" s="19" t="s">
        <v>20</v>
      </c>
      <c r="D1570" s="12">
        <v>20</v>
      </c>
      <c r="E1570" s="12">
        <v>34</v>
      </c>
      <c r="F1570" s="12">
        <v>1</v>
      </c>
      <c r="G1570" s="12">
        <v>6</v>
      </c>
      <c r="H1570" s="25" t="s">
        <v>8</v>
      </c>
      <c r="I1570" s="12">
        <f t="shared" si="120"/>
        <v>14</v>
      </c>
      <c r="J1570" s="12">
        <f t="shared" si="121"/>
        <v>34</v>
      </c>
      <c r="K1570" s="24">
        <f t="shared" si="122"/>
        <v>0.58823529411764708</v>
      </c>
      <c r="L1570" s="24">
        <f t="shared" si="123"/>
        <v>0.7</v>
      </c>
      <c r="M1570" s="12">
        <f t="shared" si="124"/>
        <v>20</v>
      </c>
    </row>
    <row r="1571" spans="1:13">
      <c r="A1571" s="12">
        <v>637</v>
      </c>
      <c r="B1571" s="12">
        <v>6</v>
      </c>
      <c r="C1571" s="19" t="s">
        <v>26</v>
      </c>
      <c r="D1571" s="12">
        <v>15</v>
      </c>
      <c r="E1571" s="12">
        <v>25</v>
      </c>
      <c r="F1571" s="12">
        <v>2</v>
      </c>
      <c r="G1571" s="12">
        <v>32</v>
      </c>
      <c r="H1571" s="25" t="s">
        <v>6</v>
      </c>
      <c r="I1571" s="12">
        <f t="shared" si="120"/>
        <v>20</v>
      </c>
      <c r="J1571" s="12">
        <f t="shared" si="121"/>
        <v>50</v>
      </c>
      <c r="K1571" s="24">
        <f t="shared" si="122"/>
        <v>0.6</v>
      </c>
      <c r="L1571" s="24">
        <f t="shared" si="123"/>
        <v>0.66666666666666663</v>
      </c>
      <c r="M1571" s="12">
        <f t="shared" si="124"/>
        <v>30</v>
      </c>
    </row>
    <row r="1572" spans="1:13">
      <c r="A1572" s="12">
        <v>638</v>
      </c>
      <c r="B1572" s="12">
        <v>16</v>
      </c>
      <c r="C1572" s="19" t="s">
        <v>7</v>
      </c>
      <c r="D1572" s="12">
        <v>18</v>
      </c>
      <c r="E1572" s="12">
        <v>30</v>
      </c>
      <c r="F1572" s="12">
        <v>3</v>
      </c>
      <c r="G1572" s="12">
        <v>44</v>
      </c>
      <c r="H1572" s="25" t="s">
        <v>6</v>
      </c>
      <c r="I1572" s="12">
        <f t="shared" si="120"/>
        <v>36</v>
      </c>
      <c r="J1572" s="12">
        <f t="shared" si="121"/>
        <v>90</v>
      </c>
      <c r="K1572" s="24">
        <f t="shared" si="122"/>
        <v>0.6</v>
      </c>
      <c r="L1572" s="24">
        <f t="shared" si="123"/>
        <v>0.66666666666666663</v>
      </c>
      <c r="M1572" s="12">
        <f t="shared" si="124"/>
        <v>54</v>
      </c>
    </row>
    <row r="1573" spans="1:13">
      <c r="A1573" s="12">
        <v>639</v>
      </c>
      <c r="B1573" s="12">
        <v>8</v>
      </c>
      <c r="C1573" s="19" t="s">
        <v>25</v>
      </c>
      <c r="D1573" s="12">
        <v>15</v>
      </c>
      <c r="E1573" s="12">
        <v>26</v>
      </c>
      <c r="F1573" s="12">
        <v>2</v>
      </c>
      <c r="G1573" s="12">
        <v>52</v>
      </c>
      <c r="H1573" s="25" t="s">
        <v>6</v>
      </c>
      <c r="I1573" s="12">
        <f t="shared" si="120"/>
        <v>22</v>
      </c>
      <c r="J1573" s="12">
        <f t="shared" si="121"/>
        <v>52</v>
      </c>
      <c r="K1573" s="24">
        <f t="shared" si="122"/>
        <v>0.57692307692307687</v>
      </c>
      <c r="L1573" s="24">
        <f t="shared" si="123"/>
        <v>0.73333333333333328</v>
      </c>
      <c r="M1573" s="12">
        <f t="shared" si="124"/>
        <v>30</v>
      </c>
    </row>
    <row r="1574" spans="1:13">
      <c r="A1574" s="12">
        <v>639</v>
      </c>
      <c r="B1574" s="12">
        <v>8</v>
      </c>
      <c r="C1574" s="19" t="s">
        <v>9</v>
      </c>
      <c r="D1574" s="12">
        <v>19</v>
      </c>
      <c r="E1574" s="12">
        <v>31</v>
      </c>
      <c r="F1574" s="12">
        <v>2</v>
      </c>
      <c r="G1574" s="12">
        <v>29</v>
      </c>
      <c r="H1574" s="25" t="s">
        <v>6</v>
      </c>
      <c r="I1574" s="12">
        <f t="shared" si="120"/>
        <v>24</v>
      </c>
      <c r="J1574" s="12">
        <f t="shared" si="121"/>
        <v>62</v>
      </c>
      <c r="K1574" s="24">
        <f t="shared" si="122"/>
        <v>0.61290322580645162</v>
      </c>
      <c r="L1574" s="24">
        <f t="shared" si="123"/>
        <v>0.63157894736842102</v>
      </c>
      <c r="M1574" s="12">
        <f t="shared" si="124"/>
        <v>38</v>
      </c>
    </row>
    <row r="1575" spans="1:13">
      <c r="A1575" s="12">
        <v>639</v>
      </c>
      <c r="B1575" s="12">
        <v>8</v>
      </c>
      <c r="C1575" s="19" t="s">
        <v>16</v>
      </c>
      <c r="D1575" s="12">
        <v>11</v>
      </c>
      <c r="E1575" s="12">
        <v>19</v>
      </c>
      <c r="F1575" s="12">
        <v>2</v>
      </c>
      <c r="G1575" s="12">
        <v>55</v>
      </c>
      <c r="H1575" s="25" t="s">
        <v>6</v>
      </c>
      <c r="I1575" s="12">
        <f t="shared" si="120"/>
        <v>16</v>
      </c>
      <c r="J1575" s="12">
        <f t="shared" si="121"/>
        <v>38</v>
      </c>
      <c r="K1575" s="24">
        <f t="shared" si="122"/>
        <v>0.57894736842105265</v>
      </c>
      <c r="L1575" s="24">
        <f t="shared" si="123"/>
        <v>0.72727272727272729</v>
      </c>
      <c r="M1575" s="12">
        <f t="shared" si="124"/>
        <v>22</v>
      </c>
    </row>
    <row r="1576" spans="1:13">
      <c r="A1576" s="12">
        <v>640</v>
      </c>
      <c r="B1576" s="12">
        <v>14</v>
      </c>
      <c r="C1576" s="19" t="s">
        <v>25</v>
      </c>
      <c r="D1576" s="12">
        <v>15</v>
      </c>
      <c r="E1576" s="12">
        <v>26</v>
      </c>
      <c r="F1576" s="12">
        <v>3</v>
      </c>
      <c r="G1576" s="12">
        <v>7</v>
      </c>
      <c r="H1576" s="25" t="s">
        <v>8</v>
      </c>
      <c r="I1576" s="12">
        <f t="shared" si="120"/>
        <v>33</v>
      </c>
      <c r="J1576" s="12">
        <f t="shared" si="121"/>
        <v>78</v>
      </c>
      <c r="K1576" s="24">
        <f t="shared" si="122"/>
        <v>0.57692307692307687</v>
      </c>
      <c r="L1576" s="24">
        <f t="shared" si="123"/>
        <v>0.73333333333333328</v>
      </c>
      <c r="M1576" s="12">
        <f t="shared" si="124"/>
        <v>45</v>
      </c>
    </row>
    <row r="1577" spans="1:13">
      <c r="A1577" s="12">
        <v>640</v>
      </c>
      <c r="B1577" s="12">
        <v>14</v>
      </c>
      <c r="C1577" s="19" t="s">
        <v>23</v>
      </c>
      <c r="D1577" s="12">
        <v>13</v>
      </c>
      <c r="E1577" s="12">
        <v>21</v>
      </c>
      <c r="F1577" s="12">
        <v>2</v>
      </c>
      <c r="G1577" s="12">
        <v>12</v>
      </c>
      <c r="H1577" s="25" t="s">
        <v>6</v>
      </c>
      <c r="I1577" s="12">
        <f t="shared" si="120"/>
        <v>16</v>
      </c>
      <c r="J1577" s="12">
        <f t="shared" si="121"/>
        <v>42</v>
      </c>
      <c r="K1577" s="24">
        <f t="shared" si="122"/>
        <v>0.61904761904761907</v>
      </c>
      <c r="L1577" s="24">
        <f t="shared" si="123"/>
        <v>0.61538461538461542</v>
      </c>
      <c r="M1577" s="12">
        <f t="shared" si="124"/>
        <v>26</v>
      </c>
    </row>
    <row r="1578" spans="1:13">
      <c r="A1578" s="12">
        <v>640</v>
      </c>
      <c r="B1578" s="12">
        <v>14</v>
      </c>
      <c r="C1578" s="19" t="s">
        <v>14</v>
      </c>
      <c r="D1578" s="12">
        <v>20</v>
      </c>
      <c r="E1578" s="12">
        <v>33</v>
      </c>
      <c r="F1578" s="12">
        <v>3</v>
      </c>
      <c r="G1578" s="12">
        <v>56</v>
      </c>
      <c r="H1578" s="25" t="s">
        <v>8</v>
      </c>
      <c r="I1578" s="12">
        <f t="shared" si="120"/>
        <v>39</v>
      </c>
      <c r="J1578" s="12">
        <f t="shared" si="121"/>
        <v>99</v>
      </c>
      <c r="K1578" s="24">
        <f t="shared" si="122"/>
        <v>0.60606060606060608</v>
      </c>
      <c r="L1578" s="24">
        <f t="shared" si="123"/>
        <v>0.65</v>
      </c>
      <c r="M1578" s="12">
        <f t="shared" si="124"/>
        <v>60</v>
      </c>
    </row>
    <row r="1579" spans="1:13">
      <c r="A1579" s="12">
        <v>641</v>
      </c>
      <c r="B1579" s="12">
        <v>2</v>
      </c>
      <c r="C1579" s="19" t="s">
        <v>13</v>
      </c>
      <c r="D1579" s="12">
        <v>17</v>
      </c>
      <c r="E1579" s="12">
        <v>29</v>
      </c>
      <c r="F1579" s="12">
        <v>3</v>
      </c>
      <c r="G1579" s="12">
        <v>17</v>
      </c>
      <c r="H1579" s="25" t="s">
        <v>6</v>
      </c>
      <c r="I1579" s="12">
        <f t="shared" si="120"/>
        <v>36</v>
      </c>
      <c r="J1579" s="12">
        <f t="shared" si="121"/>
        <v>87</v>
      </c>
      <c r="K1579" s="24">
        <f t="shared" si="122"/>
        <v>0.58620689655172409</v>
      </c>
      <c r="L1579" s="24">
        <f t="shared" si="123"/>
        <v>0.70588235294117652</v>
      </c>
      <c r="M1579" s="12">
        <f t="shared" si="124"/>
        <v>51</v>
      </c>
    </row>
    <row r="1580" spans="1:13">
      <c r="A1580" s="12">
        <v>641</v>
      </c>
      <c r="B1580" s="12">
        <v>2</v>
      </c>
      <c r="C1580" s="19" t="s">
        <v>26</v>
      </c>
      <c r="D1580" s="12">
        <v>15</v>
      </c>
      <c r="E1580" s="12">
        <v>25</v>
      </c>
      <c r="F1580" s="12">
        <v>3</v>
      </c>
      <c r="G1580" s="12">
        <v>28</v>
      </c>
      <c r="H1580" s="25" t="s">
        <v>8</v>
      </c>
      <c r="I1580" s="12">
        <f t="shared" si="120"/>
        <v>30</v>
      </c>
      <c r="J1580" s="12">
        <f t="shared" si="121"/>
        <v>75</v>
      </c>
      <c r="K1580" s="24">
        <f t="shared" si="122"/>
        <v>0.6</v>
      </c>
      <c r="L1580" s="24">
        <f t="shared" si="123"/>
        <v>0.66666666666666663</v>
      </c>
      <c r="M1580" s="12">
        <f t="shared" si="124"/>
        <v>45</v>
      </c>
    </row>
    <row r="1581" spans="1:13">
      <c r="A1581" s="12">
        <v>641</v>
      </c>
      <c r="B1581" s="12">
        <v>2</v>
      </c>
      <c r="C1581" s="19" t="s">
        <v>22</v>
      </c>
      <c r="D1581" s="12">
        <v>14</v>
      </c>
      <c r="E1581" s="12">
        <v>23</v>
      </c>
      <c r="F1581" s="12">
        <v>2</v>
      </c>
      <c r="G1581" s="12">
        <v>29</v>
      </c>
      <c r="H1581" s="25" t="s">
        <v>6</v>
      </c>
      <c r="I1581" s="12">
        <f t="shared" si="120"/>
        <v>18</v>
      </c>
      <c r="J1581" s="12">
        <f t="shared" si="121"/>
        <v>46</v>
      </c>
      <c r="K1581" s="24">
        <f t="shared" si="122"/>
        <v>0.60869565217391308</v>
      </c>
      <c r="L1581" s="24">
        <f t="shared" si="123"/>
        <v>0.6428571428571429</v>
      </c>
      <c r="M1581" s="12">
        <f t="shared" si="124"/>
        <v>28</v>
      </c>
    </row>
    <row r="1582" spans="1:13">
      <c r="A1582" s="12">
        <v>642</v>
      </c>
      <c r="B1582" s="12">
        <v>15</v>
      </c>
      <c r="C1582" s="19" t="s">
        <v>23</v>
      </c>
      <c r="D1582" s="12">
        <v>13</v>
      </c>
      <c r="E1582" s="12">
        <v>21</v>
      </c>
      <c r="F1582" s="12">
        <v>3</v>
      </c>
      <c r="G1582" s="12">
        <v>6</v>
      </c>
      <c r="H1582" s="25" t="s">
        <v>8</v>
      </c>
      <c r="I1582" s="12">
        <f t="shared" si="120"/>
        <v>24</v>
      </c>
      <c r="J1582" s="12">
        <f t="shared" si="121"/>
        <v>63</v>
      </c>
      <c r="K1582" s="24">
        <f t="shared" si="122"/>
        <v>0.61904761904761907</v>
      </c>
      <c r="L1582" s="24">
        <f t="shared" si="123"/>
        <v>0.61538461538461542</v>
      </c>
      <c r="M1582" s="12">
        <f t="shared" si="124"/>
        <v>39</v>
      </c>
    </row>
    <row r="1583" spans="1:13">
      <c r="A1583" s="12">
        <v>642</v>
      </c>
      <c r="B1583" s="12">
        <v>15</v>
      </c>
      <c r="C1583" s="19" t="s">
        <v>25</v>
      </c>
      <c r="D1583" s="12">
        <v>15</v>
      </c>
      <c r="E1583" s="12">
        <v>26</v>
      </c>
      <c r="F1583" s="12">
        <v>1</v>
      </c>
      <c r="G1583" s="12">
        <v>57</v>
      </c>
      <c r="H1583" s="25" t="s">
        <v>8</v>
      </c>
      <c r="I1583" s="12">
        <f t="shared" si="120"/>
        <v>11</v>
      </c>
      <c r="J1583" s="12">
        <f t="shared" si="121"/>
        <v>26</v>
      </c>
      <c r="K1583" s="24">
        <f t="shared" si="122"/>
        <v>0.57692307692307687</v>
      </c>
      <c r="L1583" s="24">
        <f t="shared" si="123"/>
        <v>0.73333333333333328</v>
      </c>
      <c r="M1583" s="12">
        <f t="shared" si="124"/>
        <v>15</v>
      </c>
    </row>
    <row r="1584" spans="1:13">
      <c r="A1584" s="12">
        <v>642</v>
      </c>
      <c r="B1584" s="12">
        <v>15</v>
      </c>
      <c r="C1584" s="19" t="s">
        <v>13</v>
      </c>
      <c r="D1584" s="12">
        <v>17</v>
      </c>
      <c r="E1584" s="12">
        <v>29</v>
      </c>
      <c r="F1584" s="12">
        <v>3</v>
      </c>
      <c r="G1584" s="12">
        <v>18</v>
      </c>
      <c r="H1584" s="25" t="s">
        <v>8</v>
      </c>
      <c r="I1584" s="12">
        <f t="shared" si="120"/>
        <v>36</v>
      </c>
      <c r="J1584" s="12">
        <f t="shared" si="121"/>
        <v>87</v>
      </c>
      <c r="K1584" s="24">
        <f t="shared" si="122"/>
        <v>0.58620689655172409</v>
      </c>
      <c r="L1584" s="24">
        <f t="shared" si="123"/>
        <v>0.70588235294117652</v>
      </c>
      <c r="M1584" s="12">
        <f t="shared" si="124"/>
        <v>51</v>
      </c>
    </row>
    <row r="1585" spans="1:13">
      <c r="A1585" s="12">
        <v>643</v>
      </c>
      <c r="B1585" s="12">
        <v>17</v>
      </c>
      <c r="C1585" s="19" t="s">
        <v>14</v>
      </c>
      <c r="D1585" s="12">
        <v>20</v>
      </c>
      <c r="E1585" s="12">
        <v>33</v>
      </c>
      <c r="F1585" s="12">
        <v>1</v>
      </c>
      <c r="G1585" s="12">
        <v>18</v>
      </c>
      <c r="H1585" s="25" t="s">
        <v>6</v>
      </c>
      <c r="I1585" s="12">
        <f t="shared" si="120"/>
        <v>13</v>
      </c>
      <c r="J1585" s="12">
        <f t="shared" si="121"/>
        <v>33</v>
      </c>
      <c r="K1585" s="24">
        <f t="shared" si="122"/>
        <v>0.60606060606060608</v>
      </c>
      <c r="L1585" s="24">
        <f t="shared" si="123"/>
        <v>0.65</v>
      </c>
      <c r="M1585" s="12">
        <f t="shared" si="124"/>
        <v>20</v>
      </c>
    </row>
    <row r="1586" spans="1:13">
      <c r="A1586" s="12">
        <v>644</v>
      </c>
      <c r="B1586" s="12">
        <v>9</v>
      </c>
      <c r="C1586" s="19" t="s">
        <v>9</v>
      </c>
      <c r="D1586" s="12">
        <v>19</v>
      </c>
      <c r="E1586" s="12">
        <v>31</v>
      </c>
      <c r="F1586" s="12">
        <v>3</v>
      </c>
      <c r="G1586" s="12">
        <v>51</v>
      </c>
      <c r="H1586" s="25" t="s">
        <v>6</v>
      </c>
      <c r="I1586" s="12">
        <f t="shared" si="120"/>
        <v>36</v>
      </c>
      <c r="J1586" s="12">
        <f t="shared" si="121"/>
        <v>93</v>
      </c>
      <c r="K1586" s="24">
        <f t="shared" si="122"/>
        <v>0.61290322580645162</v>
      </c>
      <c r="L1586" s="24">
        <f t="shared" si="123"/>
        <v>0.63157894736842102</v>
      </c>
      <c r="M1586" s="12">
        <f t="shared" si="124"/>
        <v>57</v>
      </c>
    </row>
    <row r="1587" spans="1:13">
      <c r="A1587" s="12">
        <v>645</v>
      </c>
      <c r="B1587" s="12">
        <v>6</v>
      </c>
      <c r="C1587" s="19" t="s">
        <v>14</v>
      </c>
      <c r="D1587" s="12">
        <v>20</v>
      </c>
      <c r="E1587" s="12">
        <v>33</v>
      </c>
      <c r="F1587" s="12">
        <v>3</v>
      </c>
      <c r="G1587" s="12">
        <v>43</v>
      </c>
      <c r="H1587" s="25" t="s">
        <v>8</v>
      </c>
      <c r="I1587" s="12">
        <f t="shared" si="120"/>
        <v>39</v>
      </c>
      <c r="J1587" s="12">
        <f t="shared" si="121"/>
        <v>99</v>
      </c>
      <c r="K1587" s="24">
        <f t="shared" si="122"/>
        <v>0.60606060606060608</v>
      </c>
      <c r="L1587" s="24">
        <f t="shared" si="123"/>
        <v>0.65</v>
      </c>
      <c r="M1587" s="12">
        <f t="shared" si="124"/>
        <v>60</v>
      </c>
    </row>
    <row r="1588" spans="1:13">
      <c r="A1588" s="12">
        <v>645</v>
      </c>
      <c r="B1588" s="12">
        <v>6</v>
      </c>
      <c r="C1588" s="19" t="s">
        <v>10</v>
      </c>
      <c r="D1588" s="12">
        <v>16</v>
      </c>
      <c r="E1588" s="12">
        <v>27</v>
      </c>
      <c r="F1588" s="12">
        <v>3</v>
      </c>
      <c r="G1588" s="12">
        <v>54</v>
      </c>
      <c r="H1588" s="25" t="s">
        <v>6</v>
      </c>
      <c r="I1588" s="12">
        <f t="shared" si="120"/>
        <v>33</v>
      </c>
      <c r="J1588" s="12">
        <f t="shared" si="121"/>
        <v>81</v>
      </c>
      <c r="K1588" s="24">
        <f t="shared" si="122"/>
        <v>0.59259259259259256</v>
      </c>
      <c r="L1588" s="24">
        <f t="shared" si="123"/>
        <v>0.6875</v>
      </c>
      <c r="M1588" s="12">
        <f t="shared" si="124"/>
        <v>48</v>
      </c>
    </row>
    <row r="1589" spans="1:13">
      <c r="A1589" s="12">
        <v>646</v>
      </c>
      <c r="B1589" s="12">
        <v>12</v>
      </c>
      <c r="C1589" s="19" t="s">
        <v>17</v>
      </c>
      <c r="D1589" s="12">
        <v>21</v>
      </c>
      <c r="E1589" s="12">
        <v>35</v>
      </c>
      <c r="F1589" s="12">
        <v>2</v>
      </c>
      <c r="G1589" s="12">
        <v>36</v>
      </c>
      <c r="H1589" s="25" t="s">
        <v>6</v>
      </c>
      <c r="I1589" s="12">
        <f t="shared" si="120"/>
        <v>28</v>
      </c>
      <c r="J1589" s="12">
        <f t="shared" si="121"/>
        <v>70</v>
      </c>
      <c r="K1589" s="24">
        <f t="shared" si="122"/>
        <v>0.6</v>
      </c>
      <c r="L1589" s="24">
        <f t="shared" si="123"/>
        <v>0.66666666666666663</v>
      </c>
      <c r="M1589" s="12">
        <f t="shared" si="124"/>
        <v>42</v>
      </c>
    </row>
    <row r="1590" spans="1:13">
      <c r="A1590" s="12">
        <v>647</v>
      </c>
      <c r="B1590" s="12">
        <v>12</v>
      </c>
      <c r="C1590" s="19" t="s">
        <v>24</v>
      </c>
      <c r="D1590" s="12">
        <v>10</v>
      </c>
      <c r="E1590" s="12">
        <v>18</v>
      </c>
      <c r="F1590" s="12">
        <v>2</v>
      </c>
      <c r="G1590" s="12">
        <v>13</v>
      </c>
      <c r="H1590" s="25" t="s">
        <v>8</v>
      </c>
      <c r="I1590" s="12">
        <f t="shared" si="120"/>
        <v>16</v>
      </c>
      <c r="J1590" s="12">
        <f t="shared" si="121"/>
        <v>36</v>
      </c>
      <c r="K1590" s="24">
        <f t="shared" si="122"/>
        <v>0.55555555555555558</v>
      </c>
      <c r="L1590" s="24">
        <f t="shared" si="123"/>
        <v>0.8</v>
      </c>
      <c r="M1590" s="12">
        <f t="shared" si="124"/>
        <v>20</v>
      </c>
    </row>
    <row r="1591" spans="1:13">
      <c r="A1591" s="12">
        <v>647</v>
      </c>
      <c r="B1591" s="12">
        <v>12</v>
      </c>
      <c r="C1591" s="19" t="s">
        <v>9</v>
      </c>
      <c r="D1591" s="12">
        <v>19</v>
      </c>
      <c r="E1591" s="12">
        <v>31</v>
      </c>
      <c r="F1591" s="12">
        <v>2</v>
      </c>
      <c r="G1591" s="12">
        <v>26</v>
      </c>
      <c r="H1591" s="25" t="s">
        <v>8</v>
      </c>
      <c r="I1591" s="12">
        <f t="shared" si="120"/>
        <v>24</v>
      </c>
      <c r="J1591" s="12">
        <f t="shared" si="121"/>
        <v>62</v>
      </c>
      <c r="K1591" s="24">
        <f t="shared" si="122"/>
        <v>0.61290322580645162</v>
      </c>
      <c r="L1591" s="24">
        <f t="shared" si="123"/>
        <v>0.63157894736842102</v>
      </c>
      <c r="M1591" s="12">
        <f t="shared" si="124"/>
        <v>38</v>
      </c>
    </row>
    <row r="1592" spans="1:13">
      <c r="A1592" s="12">
        <v>648</v>
      </c>
      <c r="B1592" s="12">
        <v>9</v>
      </c>
      <c r="C1592" s="19" t="s">
        <v>15</v>
      </c>
      <c r="D1592" s="12">
        <v>16</v>
      </c>
      <c r="E1592" s="12">
        <v>28</v>
      </c>
      <c r="F1592" s="12">
        <v>2</v>
      </c>
      <c r="G1592" s="12">
        <v>47</v>
      </c>
      <c r="H1592" s="25" t="s">
        <v>6</v>
      </c>
      <c r="I1592" s="12">
        <f t="shared" si="120"/>
        <v>24</v>
      </c>
      <c r="J1592" s="12">
        <f t="shared" si="121"/>
        <v>56</v>
      </c>
      <c r="K1592" s="24">
        <f t="shared" si="122"/>
        <v>0.5714285714285714</v>
      </c>
      <c r="L1592" s="24">
        <f t="shared" si="123"/>
        <v>0.75</v>
      </c>
      <c r="M1592" s="12">
        <f t="shared" si="124"/>
        <v>32</v>
      </c>
    </row>
    <row r="1593" spans="1:13">
      <c r="A1593" s="12">
        <v>649</v>
      </c>
      <c r="B1593" s="12">
        <v>9</v>
      </c>
      <c r="C1593" s="19" t="s">
        <v>13</v>
      </c>
      <c r="D1593" s="12">
        <v>17</v>
      </c>
      <c r="E1593" s="12">
        <v>29</v>
      </c>
      <c r="F1593" s="12">
        <v>3</v>
      </c>
      <c r="G1593" s="12">
        <v>22</v>
      </c>
      <c r="H1593" s="25" t="s">
        <v>8</v>
      </c>
      <c r="I1593" s="12">
        <f t="shared" si="120"/>
        <v>36</v>
      </c>
      <c r="J1593" s="12">
        <f t="shared" si="121"/>
        <v>87</v>
      </c>
      <c r="K1593" s="24">
        <f t="shared" si="122"/>
        <v>0.58620689655172409</v>
      </c>
      <c r="L1593" s="24">
        <f t="shared" si="123"/>
        <v>0.70588235294117652</v>
      </c>
      <c r="M1593" s="12">
        <f t="shared" si="124"/>
        <v>51</v>
      </c>
    </row>
    <row r="1594" spans="1:13">
      <c r="A1594" s="12">
        <v>649</v>
      </c>
      <c r="B1594" s="12">
        <v>9</v>
      </c>
      <c r="C1594" s="19" t="s">
        <v>15</v>
      </c>
      <c r="D1594" s="12">
        <v>16</v>
      </c>
      <c r="E1594" s="12">
        <v>28</v>
      </c>
      <c r="F1594" s="12">
        <v>3</v>
      </c>
      <c r="G1594" s="12">
        <v>40</v>
      </c>
      <c r="H1594" s="25" t="s">
        <v>6</v>
      </c>
      <c r="I1594" s="12">
        <f t="shared" si="120"/>
        <v>36</v>
      </c>
      <c r="J1594" s="12">
        <f t="shared" si="121"/>
        <v>84</v>
      </c>
      <c r="K1594" s="24">
        <f t="shared" si="122"/>
        <v>0.5714285714285714</v>
      </c>
      <c r="L1594" s="24">
        <f t="shared" si="123"/>
        <v>0.75</v>
      </c>
      <c r="M1594" s="12">
        <f t="shared" si="124"/>
        <v>48</v>
      </c>
    </row>
    <row r="1595" spans="1:13">
      <c r="A1595" s="12">
        <v>649</v>
      </c>
      <c r="B1595" s="12">
        <v>9</v>
      </c>
      <c r="C1595" s="19" t="s">
        <v>26</v>
      </c>
      <c r="D1595" s="12">
        <v>15</v>
      </c>
      <c r="E1595" s="12">
        <v>25</v>
      </c>
      <c r="F1595" s="12">
        <v>1</v>
      </c>
      <c r="G1595" s="12">
        <v>32</v>
      </c>
      <c r="H1595" s="25" t="s">
        <v>8</v>
      </c>
      <c r="I1595" s="12">
        <f t="shared" si="120"/>
        <v>10</v>
      </c>
      <c r="J1595" s="12">
        <f t="shared" si="121"/>
        <v>25</v>
      </c>
      <c r="K1595" s="24">
        <f t="shared" si="122"/>
        <v>0.6</v>
      </c>
      <c r="L1595" s="24">
        <f t="shared" si="123"/>
        <v>0.66666666666666663</v>
      </c>
      <c r="M1595" s="12">
        <f t="shared" si="124"/>
        <v>15</v>
      </c>
    </row>
    <row r="1596" spans="1:13">
      <c r="A1596" s="12">
        <v>649</v>
      </c>
      <c r="B1596" s="12">
        <v>9</v>
      </c>
      <c r="C1596" s="19" t="s">
        <v>21</v>
      </c>
      <c r="D1596" s="12">
        <v>12</v>
      </c>
      <c r="E1596" s="12">
        <v>20</v>
      </c>
      <c r="F1596" s="12">
        <v>3</v>
      </c>
      <c r="G1596" s="12">
        <v>15</v>
      </c>
      <c r="H1596" s="25" t="s">
        <v>6</v>
      </c>
      <c r="I1596" s="12">
        <f t="shared" si="120"/>
        <v>24</v>
      </c>
      <c r="J1596" s="12">
        <f t="shared" si="121"/>
        <v>60</v>
      </c>
      <c r="K1596" s="24">
        <f t="shared" si="122"/>
        <v>0.6</v>
      </c>
      <c r="L1596" s="24">
        <f t="shared" si="123"/>
        <v>0.66666666666666663</v>
      </c>
      <c r="M1596" s="12">
        <f t="shared" si="124"/>
        <v>36</v>
      </c>
    </row>
    <row r="1597" spans="1:13">
      <c r="A1597" s="12">
        <v>650</v>
      </c>
      <c r="B1597" s="12">
        <v>11</v>
      </c>
      <c r="C1597" s="19" t="s">
        <v>23</v>
      </c>
      <c r="D1597" s="12">
        <v>13</v>
      </c>
      <c r="E1597" s="12">
        <v>21</v>
      </c>
      <c r="F1597" s="12">
        <v>2</v>
      </c>
      <c r="G1597" s="12">
        <v>18</v>
      </c>
      <c r="H1597" s="25" t="s">
        <v>8</v>
      </c>
      <c r="I1597" s="12">
        <f t="shared" si="120"/>
        <v>16</v>
      </c>
      <c r="J1597" s="12">
        <f t="shared" si="121"/>
        <v>42</v>
      </c>
      <c r="K1597" s="24">
        <f t="shared" si="122"/>
        <v>0.61904761904761907</v>
      </c>
      <c r="L1597" s="24">
        <f t="shared" si="123"/>
        <v>0.61538461538461542</v>
      </c>
      <c r="M1597" s="12">
        <f t="shared" si="124"/>
        <v>26</v>
      </c>
    </row>
    <row r="1598" spans="1:13">
      <c r="A1598" s="12">
        <v>650</v>
      </c>
      <c r="B1598" s="12">
        <v>11</v>
      </c>
      <c r="C1598" s="19" t="s">
        <v>13</v>
      </c>
      <c r="D1598" s="12">
        <v>17</v>
      </c>
      <c r="E1598" s="12">
        <v>29</v>
      </c>
      <c r="F1598" s="12">
        <v>2</v>
      </c>
      <c r="G1598" s="12">
        <v>35</v>
      </c>
      <c r="H1598" s="25" t="s">
        <v>8</v>
      </c>
      <c r="I1598" s="12">
        <f t="shared" si="120"/>
        <v>24</v>
      </c>
      <c r="J1598" s="12">
        <f t="shared" si="121"/>
        <v>58</v>
      </c>
      <c r="K1598" s="24">
        <f t="shared" si="122"/>
        <v>0.58620689655172409</v>
      </c>
      <c r="L1598" s="24">
        <f t="shared" si="123"/>
        <v>0.70588235294117652</v>
      </c>
      <c r="M1598" s="12">
        <f t="shared" si="124"/>
        <v>34</v>
      </c>
    </row>
    <row r="1599" spans="1:13">
      <c r="A1599" s="12">
        <v>650</v>
      </c>
      <c r="B1599" s="12">
        <v>11</v>
      </c>
      <c r="C1599" s="19" t="s">
        <v>18</v>
      </c>
      <c r="D1599" s="12">
        <v>19</v>
      </c>
      <c r="E1599" s="12">
        <v>32</v>
      </c>
      <c r="F1599" s="12">
        <v>1</v>
      </c>
      <c r="G1599" s="12">
        <v>12</v>
      </c>
      <c r="H1599" s="25" t="s">
        <v>8</v>
      </c>
      <c r="I1599" s="12">
        <f t="shared" si="120"/>
        <v>13</v>
      </c>
      <c r="J1599" s="12">
        <f t="shared" si="121"/>
        <v>32</v>
      </c>
      <c r="K1599" s="24">
        <f t="shared" si="122"/>
        <v>0.59375</v>
      </c>
      <c r="L1599" s="24">
        <f t="shared" si="123"/>
        <v>0.68421052631578949</v>
      </c>
      <c r="M1599" s="12">
        <f t="shared" si="124"/>
        <v>19</v>
      </c>
    </row>
    <row r="1600" spans="1:13">
      <c r="A1600" s="12">
        <v>650</v>
      </c>
      <c r="B1600" s="12">
        <v>11</v>
      </c>
      <c r="C1600" s="19" t="s">
        <v>17</v>
      </c>
      <c r="D1600" s="12">
        <v>21</v>
      </c>
      <c r="E1600" s="12">
        <v>35</v>
      </c>
      <c r="F1600" s="12">
        <v>3</v>
      </c>
      <c r="G1600" s="12">
        <v>11</v>
      </c>
      <c r="H1600" s="25" t="s">
        <v>6</v>
      </c>
      <c r="I1600" s="12">
        <f t="shared" si="120"/>
        <v>42</v>
      </c>
      <c r="J1600" s="12">
        <f t="shared" si="121"/>
        <v>105</v>
      </c>
      <c r="K1600" s="24">
        <f t="shared" si="122"/>
        <v>0.6</v>
      </c>
      <c r="L1600" s="24">
        <f t="shared" si="123"/>
        <v>0.66666666666666663</v>
      </c>
      <c r="M1600" s="12">
        <f t="shared" si="124"/>
        <v>63</v>
      </c>
    </row>
    <row r="1601" spans="1:13">
      <c r="A1601" s="12">
        <v>651</v>
      </c>
      <c r="B1601" s="12">
        <v>16</v>
      </c>
      <c r="C1601" s="19" t="s">
        <v>11</v>
      </c>
      <c r="D1601" s="12">
        <v>25</v>
      </c>
      <c r="E1601" s="12">
        <v>40</v>
      </c>
      <c r="F1601" s="12">
        <v>2</v>
      </c>
      <c r="G1601" s="12">
        <v>50</v>
      </c>
      <c r="H1601" s="25" t="s">
        <v>6</v>
      </c>
      <c r="I1601" s="12">
        <f t="shared" si="120"/>
        <v>30</v>
      </c>
      <c r="J1601" s="12">
        <f t="shared" si="121"/>
        <v>80</v>
      </c>
      <c r="K1601" s="24">
        <f t="shared" si="122"/>
        <v>0.625</v>
      </c>
      <c r="L1601" s="24">
        <f t="shared" si="123"/>
        <v>0.6</v>
      </c>
      <c r="M1601" s="12">
        <f t="shared" si="124"/>
        <v>50</v>
      </c>
    </row>
    <row r="1602" spans="1:13">
      <c r="A1602" s="12">
        <v>651</v>
      </c>
      <c r="B1602" s="12">
        <v>16</v>
      </c>
      <c r="C1602" s="19" t="s">
        <v>23</v>
      </c>
      <c r="D1602" s="12">
        <v>13</v>
      </c>
      <c r="E1602" s="12">
        <v>21</v>
      </c>
      <c r="F1602" s="12">
        <v>3</v>
      </c>
      <c r="G1602" s="12">
        <v>9</v>
      </c>
      <c r="H1602" s="25" t="s">
        <v>6</v>
      </c>
      <c r="I1602" s="12">
        <f t="shared" si="120"/>
        <v>24</v>
      </c>
      <c r="J1602" s="12">
        <f t="shared" si="121"/>
        <v>63</v>
      </c>
      <c r="K1602" s="24">
        <f t="shared" si="122"/>
        <v>0.61904761904761907</v>
      </c>
      <c r="L1602" s="24">
        <f t="shared" si="123"/>
        <v>0.61538461538461542</v>
      </c>
      <c r="M1602" s="12">
        <f t="shared" si="124"/>
        <v>39</v>
      </c>
    </row>
    <row r="1603" spans="1:13">
      <c r="A1603" s="12">
        <v>651</v>
      </c>
      <c r="B1603" s="12">
        <v>16</v>
      </c>
      <c r="C1603" s="19" t="s">
        <v>14</v>
      </c>
      <c r="D1603" s="12">
        <v>20</v>
      </c>
      <c r="E1603" s="12">
        <v>33</v>
      </c>
      <c r="F1603" s="12">
        <v>2</v>
      </c>
      <c r="G1603" s="12">
        <v>29</v>
      </c>
      <c r="H1603" s="25" t="s">
        <v>6</v>
      </c>
      <c r="I1603" s="12">
        <f t="shared" ref="I1603:I1666" si="125">(E1603-D1603)*F1603</f>
        <v>26</v>
      </c>
      <c r="J1603" s="12">
        <f t="shared" ref="J1603:J1666" si="126">F1603*E1603</f>
        <v>66</v>
      </c>
      <c r="K1603" s="24">
        <f t="shared" ref="K1603:K1666" si="127">(J1603-I1603)/J1603</f>
        <v>0.60606060606060608</v>
      </c>
      <c r="L1603" s="24">
        <f t="shared" ref="L1603:L1666" si="128">I1603/((D1603*F1603))</f>
        <v>0.65</v>
      </c>
      <c r="M1603" s="12">
        <f t="shared" ref="M1603:M1666" si="129">D1603*F1603</f>
        <v>40</v>
      </c>
    </row>
    <row r="1604" spans="1:13">
      <c r="A1604" s="12">
        <v>652</v>
      </c>
      <c r="B1604" s="12">
        <v>14</v>
      </c>
      <c r="C1604" s="19" t="s">
        <v>9</v>
      </c>
      <c r="D1604" s="12">
        <v>19</v>
      </c>
      <c r="E1604" s="12">
        <v>31</v>
      </c>
      <c r="F1604" s="12">
        <v>2</v>
      </c>
      <c r="G1604" s="12">
        <v>12</v>
      </c>
      <c r="H1604" s="25" t="s">
        <v>6</v>
      </c>
      <c r="I1604" s="12">
        <f t="shared" si="125"/>
        <v>24</v>
      </c>
      <c r="J1604" s="12">
        <f t="shared" si="126"/>
        <v>62</v>
      </c>
      <c r="K1604" s="24">
        <f t="shared" si="127"/>
        <v>0.61290322580645162</v>
      </c>
      <c r="L1604" s="24">
        <f t="shared" si="128"/>
        <v>0.63157894736842102</v>
      </c>
      <c r="M1604" s="12">
        <f t="shared" si="129"/>
        <v>38</v>
      </c>
    </row>
    <row r="1605" spans="1:13">
      <c r="A1605" s="12">
        <v>652</v>
      </c>
      <c r="B1605" s="12">
        <v>14</v>
      </c>
      <c r="C1605" s="19" t="s">
        <v>12</v>
      </c>
      <c r="D1605" s="12">
        <v>22</v>
      </c>
      <c r="E1605" s="12">
        <v>36</v>
      </c>
      <c r="F1605" s="12">
        <v>3</v>
      </c>
      <c r="G1605" s="12">
        <v>38</v>
      </c>
      <c r="H1605" s="25" t="s">
        <v>8</v>
      </c>
      <c r="I1605" s="12">
        <f t="shared" si="125"/>
        <v>42</v>
      </c>
      <c r="J1605" s="12">
        <f t="shared" si="126"/>
        <v>108</v>
      </c>
      <c r="K1605" s="24">
        <f t="shared" si="127"/>
        <v>0.61111111111111116</v>
      </c>
      <c r="L1605" s="24">
        <f t="shared" si="128"/>
        <v>0.63636363636363635</v>
      </c>
      <c r="M1605" s="12">
        <f t="shared" si="129"/>
        <v>66</v>
      </c>
    </row>
    <row r="1606" spans="1:13">
      <c r="A1606" s="12">
        <v>653</v>
      </c>
      <c r="B1606" s="12">
        <v>13</v>
      </c>
      <c r="C1606" s="19" t="s">
        <v>15</v>
      </c>
      <c r="D1606" s="12">
        <v>16</v>
      </c>
      <c r="E1606" s="12">
        <v>28</v>
      </c>
      <c r="F1606" s="12">
        <v>3</v>
      </c>
      <c r="G1606" s="12">
        <v>51</v>
      </c>
      <c r="H1606" s="25" t="s">
        <v>8</v>
      </c>
      <c r="I1606" s="12">
        <f t="shared" si="125"/>
        <v>36</v>
      </c>
      <c r="J1606" s="12">
        <f t="shared" si="126"/>
        <v>84</v>
      </c>
      <c r="K1606" s="24">
        <f t="shared" si="127"/>
        <v>0.5714285714285714</v>
      </c>
      <c r="L1606" s="24">
        <f t="shared" si="128"/>
        <v>0.75</v>
      </c>
      <c r="M1606" s="12">
        <f t="shared" si="129"/>
        <v>48</v>
      </c>
    </row>
    <row r="1607" spans="1:13">
      <c r="A1607" s="12">
        <v>653</v>
      </c>
      <c r="B1607" s="12">
        <v>13</v>
      </c>
      <c r="C1607" s="19" t="s">
        <v>7</v>
      </c>
      <c r="D1607" s="12">
        <v>18</v>
      </c>
      <c r="E1607" s="12">
        <v>30</v>
      </c>
      <c r="F1607" s="12">
        <v>3</v>
      </c>
      <c r="G1607" s="12">
        <v>46</v>
      </c>
      <c r="H1607" s="25" t="s">
        <v>6</v>
      </c>
      <c r="I1607" s="12">
        <f t="shared" si="125"/>
        <v>36</v>
      </c>
      <c r="J1607" s="12">
        <f t="shared" si="126"/>
        <v>90</v>
      </c>
      <c r="K1607" s="24">
        <f t="shared" si="127"/>
        <v>0.6</v>
      </c>
      <c r="L1607" s="24">
        <f t="shared" si="128"/>
        <v>0.66666666666666663</v>
      </c>
      <c r="M1607" s="12">
        <f t="shared" si="129"/>
        <v>54</v>
      </c>
    </row>
    <row r="1608" spans="1:13">
      <c r="A1608" s="12">
        <v>653</v>
      </c>
      <c r="B1608" s="12">
        <v>13</v>
      </c>
      <c r="C1608" s="19" t="s">
        <v>17</v>
      </c>
      <c r="D1608" s="12">
        <v>21</v>
      </c>
      <c r="E1608" s="12">
        <v>35</v>
      </c>
      <c r="F1608" s="12">
        <v>2</v>
      </c>
      <c r="G1608" s="12">
        <v>53</v>
      </c>
      <c r="H1608" s="25" t="s">
        <v>6</v>
      </c>
      <c r="I1608" s="12">
        <f t="shared" si="125"/>
        <v>28</v>
      </c>
      <c r="J1608" s="12">
        <f t="shared" si="126"/>
        <v>70</v>
      </c>
      <c r="K1608" s="24">
        <f t="shared" si="127"/>
        <v>0.6</v>
      </c>
      <c r="L1608" s="24">
        <f t="shared" si="128"/>
        <v>0.66666666666666663</v>
      </c>
      <c r="M1608" s="12">
        <f t="shared" si="129"/>
        <v>42</v>
      </c>
    </row>
    <row r="1609" spans="1:13">
      <c r="A1609" s="12">
        <v>654</v>
      </c>
      <c r="B1609" s="12">
        <v>12</v>
      </c>
      <c r="C1609" s="19" t="s">
        <v>19</v>
      </c>
      <c r="D1609" s="12">
        <v>13</v>
      </c>
      <c r="E1609" s="12">
        <v>22</v>
      </c>
      <c r="F1609" s="12">
        <v>1</v>
      </c>
      <c r="G1609" s="12">
        <v>31</v>
      </c>
      <c r="H1609" s="25" t="s">
        <v>6</v>
      </c>
      <c r="I1609" s="12">
        <f t="shared" si="125"/>
        <v>9</v>
      </c>
      <c r="J1609" s="12">
        <f t="shared" si="126"/>
        <v>22</v>
      </c>
      <c r="K1609" s="24">
        <f t="shared" si="127"/>
        <v>0.59090909090909094</v>
      </c>
      <c r="L1609" s="24">
        <f t="shared" si="128"/>
        <v>0.69230769230769229</v>
      </c>
      <c r="M1609" s="12">
        <f t="shared" si="129"/>
        <v>13</v>
      </c>
    </row>
    <row r="1610" spans="1:13">
      <c r="A1610" s="12">
        <v>654</v>
      </c>
      <c r="B1610" s="12">
        <v>12</v>
      </c>
      <c r="C1610" s="19" t="s">
        <v>21</v>
      </c>
      <c r="D1610" s="12">
        <v>12</v>
      </c>
      <c r="E1610" s="12">
        <v>20</v>
      </c>
      <c r="F1610" s="12">
        <v>1</v>
      </c>
      <c r="G1610" s="12">
        <v>13</v>
      </c>
      <c r="H1610" s="25" t="s">
        <v>6</v>
      </c>
      <c r="I1610" s="12">
        <f t="shared" si="125"/>
        <v>8</v>
      </c>
      <c r="J1610" s="12">
        <f t="shared" si="126"/>
        <v>20</v>
      </c>
      <c r="K1610" s="24">
        <f t="shared" si="127"/>
        <v>0.6</v>
      </c>
      <c r="L1610" s="24">
        <f t="shared" si="128"/>
        <v>0.66666666666666663</v>
      </c>
      <c r="M1610" s="12">
        <f t="shared" si="129"/>
        <v>12</v>
      </c>
    </row>
    <row r="1611" spans="1:13">
      <c r="A1611" s="12">
        <v>655</v>
      </c>
      <c r="B1611" s="12">
        <v>5</v>
      </c>
      <c r="C1611" s="19" t="s">
        <v>9</v>
      </c>
      <c r="D1611" s="12">
        <v>19</v>
      </c>
      <c r="E1611" s="12">
        <v>31</v>
      </c>
      <c r="F1611" s="12">
        <v>3</v>
      </c>
      <c r="G1611" s="12">
        <v>36</v>
      </c>
      <c r="H1611" s="25" t="s">
        <v>8</v>
      </c>
      <c r="I1611" s="12">
        <f t="shared" si="125"/>
        <v>36</v>
      </c>
      <c r="J1611" s="12">
        <f t="shared" si="126"/>
        <v>93</v>
      </c>
      <c r="K1611" s="24">
        <f t="shared" si="127"/>
        <v>0.61290322580645162</v>
      </c>
      <c r="L1611" s="24">
        <f t="shared" si="128"/>
        <v>0.63157894736842102</v>
      </c>
      <c r="M1611" s="12">
        <f t="shared" si="129"/>
        <v>57</v>
      </c>
    </row>
    <row r="1612" spans="1:13">
      <c r="A1612" s="12">
        <v>656</v>
      </c>
      <c r="B1612" s="12">
        <v>19</v>
      </c>
      <c r="C1612" s="19" t="s">
        <v>22</v>
      </c>
      <c r="D1612" s="12">
        <v>14</v>
      </c>
      <c r="E1612" s="12">
        <v>23</v>
      </c>
      <c r="F1612" s="12">
        <v>1</v>
      </c>
      <c r="G1612" s="12">
        <v>13</v>
      </c>
      <c r="H1612" s="25" t="s">
        <v>6</v>
      </c>
      <c r="I1612" s="12">
        <f t="shared" si="125"/>
        <v>9</v>
      </c>
      <c r="J1612" s="12">
        <f t="shared" si="126"/>
        <v>23</v>
      </c>
      <c r="K1612" s="24">
        <f t="shared" si="127"/>
        <v>0.60869565217391308</v>
      </c>
      <c r="L1612" s="24">
        <f t="shared" si="128"/>
        <v>0.6428571428571429</v>
      </c>
      <c r="M1612" s="12">
        <f t="shared" si="129"/>
        <v>14</v>
      </c>
    </row>
    <row r="1613" spans="1:13">
      <c r="A1613" s="12">
        <v>656</v>
      </c>
      <c r="B1613" s="12">
        <v>19</v>
      </c>
      <c r="C1613" s="19" t="s">
        <v>21</v>
      </c>
      <c r="D1613" s="12">
        <v>12</v>
      </c>
      <c r="E1613" s="12">
        <v>20</v>
      </c>
      <c r="F1613" s="12">
        <v>3</v>
      </c>
      <c r="G1613" s="12">
        <v>44</v>
      </c>
      <c r="H1613" s="25" t="s">
        <v>8</v>
      </c>
      <c r="I1613" s="12">
        <f t="shared" si="125"/>
        <v>24</v>
      </c>
      <c r="J1613" s="12">
        <f t="shared" si="126"/>
        <v>60</v>
      </c>
      <c r="K1613" s="24">
        <f t="shared" si="127"/>
        <v>0.6</v>
      </c>
      <c r="L1613" s="24">
        <f t="shared" si="128"/>
        <v>0.66666666666666663</v>
      </c>
      <c r="M1613" s="12">
        <f t="shared" si="129"/>
        <v>36</v>
      </c>
    </row>
    <row r="1614" spans="1:13">
      <c r="A1614" s="12">
        <v>656</v>
      </c>
      <c r="B1614" s="12">
        <v>19</v>
      </c>
      <c r="C1614" s="19" t="s">
        <v>16</v>
      </c>
      <c r="D1614" s="12">
        <v>11</v>
      </c>
      <c r="E1614" s="12">
        <v>19</v>
      </c>
      <c r="F1614" s="12">
        <v>2</v>
      </c>
      <c r="G1614" s="12">
        <v>39</v>
      </c>
      <c r="H1614" s="25" t="s">
        <v>8</v>
      </c>
      <c r="I1614" s="12">
        <f t="shared" si="125"/>
        <v>16</v>
      </c>
      <c r="J1614" s="12">
        <f t="shared" si="126"/>
        <v>38</v>
      </c>
      <c r="K1614" s="24">
        <f t="shared" si="127"/>
        <v>0.57894736842105265</v>
      </c>
      <c r="L1614" s="24">
        <f t="shared" si="128"/>
        <v>0.72727272727272729</v>
      </c>
      <c r="M1614" s="12">
        <f t="shared" si="129"/>
        <v>22</v>
      </c>
    </row>
    <row r="1615" spans="1:13">
      <c r="A1615" s="12">
        <v>656</v>
      </c>
      <c r="B1615" s="12">
        <v>19</v>
      </c>
      <c r="C1615" s="19" t="s">
        <v>12</v>
      </c>
      <c r="D1615" s="12">
        <v>22</v>
      </c>
      <c r="E1615" s="12">
        <v>36</v>
      </c>
      <c r="F1615" s="12">
        <v>1</v>
      </c>
      <c r="G1615" s="12">
        <v>14</v>
      </c>
      <c r="H1615" s="25" t="s">
        <v>6</v>
      </c>
      <c r="I1615" s="12">
        <f t="shared" si="125"/>
        <v>14</v>
      </c>
      <c r="J1615" s="12">
        <f t="shared" si="126"/>
        <v>36</v>
      </c>
      <c r="K1615" s="24">
        <f t="shared" si="127"/>
        <v>0.61111111111111116</v>
      </c>
      <c r="L1615" s="24">
        <f t="shared" si="128"/>
        <v>0.63636363636363635</v>
      </c>
      <c r="M1615" s="12">
        <f t="shared" si="129"/>
        <v>22</v>
      </c>
    </row>
    <row r="1616" spans="1:13">
      <c r="A1616" s="12">
        <v>657</v>
      </c>
      <c r="B1616" s="12">
        <v>1</v>
      </c>
      <c r="C1616" s="19" t="s">
        <v>11</v>
      </c>
      <c r="D1616" s="12">
        <v>25</v>
      </c>
      <c r="E1616" s="12">
        <v>40</v>
      </c>
      <c r="F1616" s="12">
        <v>2</v>
      </c>
      <c r="G1616" s="12">
        <v>55</v>
      </c>
      <c r="H1616" s="25" t="s">
        <v>8</v>
      </c>
      <c r="I1616" s="12">
        <f t="shared" si="125"/>
        <v>30</v>
      </c>
      <c r="J1616" s="12">
        <f t="shared" si="126"/>
        <v>80</v>
      </c>
      <c r="K1616" s="24">
        <f t="shared" si="127"/>
        <v>0.625</v>
      </c>
      <c r="L1616" s="24">
        <f t="shared" si="128"/>
        <v>0.6</v>
      </c>
      <c r="M1616" s="12">
        <f t="shared" si="129"/>
        <v>50</v>
      </c>
    </row>
    <row r="1617" spans="1:13">
      <c r="A1617" s="12">
        <v>657</v>
      </c>
      <c r="B1617" s="12">
        <v>1</v>
      </c>
      <c r="C1617" s="19" t="s">
        <v>22</v>
      </c>
      <c r="D1617" s="12">
        <v>14</v>
      </c>
      <c r="E1617" s="12">
        <v>23</v>
      </c>
      <c r="F1617" s="12">
        <v>2</v>
      </c>
      <c r="G1617" s="12">
        <v>39</v>
      </c>
      <c r="H1617" s="25" t="s">
        <v>8</v>
      </c>
      <c r="I1617" s="12">
        <f t="shared" si="125"/>
        <v>18</v>
      </c>
      <c r="J1617" s="12">
        <f t="shared" si="126"/>
        <v>46</v>
      </c>
      <c r="K1617" s="24">
        <f t="shared" si="127"/>
        <v>0.60869565217391308</v>
      </c>
      <c r="L1617" s="24">
        <f t="shared" si="128"/>
        <v>0.6428571428571429</v>
      </c>
      <c r="M1617" s="12">
        <f t="shared" si="129"/>
        <v>28</v>
      </c>
    </row>
    <row r="1618" spans="1:13">
      <c r="A1618" s="12">
        <v>657</v>
      </c>
      <c r="B1618" s="12">
        <v>1</v>
      </c>
      <c r="C1618" s="19" t="s">
        <v>17</v>
      </c>
      <c r="D1618" s="12">
        <v>21</v>
      </c>
      <c r="E1618" s="12">
        <v>35</v>
      </c>
      <c r="F1618" s="12">
        <v>2</v>
      </c>
      <c r="G1618" s="12">
        <v>40</v>
      </c>
      <c r="H1618" s="25" t="s">
        <v>8</v>
      </c>
      <c r="I1618" s="12">
        <f t="shared" si="125"/>
        <v>28</v>
      </c>
      <c r="J1618" s="12">
        <f t="shared" si="126"/>
        <v>70</v>
      </c>
      <c r="K1618" s="24">
        <f t="shared" si="127"/>
        <v>0.6</v>
      </c>
      <c r="L1618" s="24">
        <f t="shared" si="128"/>
        <v>0.66666666666666663</v>
      </c>
      <c r="M1618" s="12">
        <f t="shared" si="129"/>
        <v>42</v>
      </c>
    </row>
    <row r="1619" spans="1:13">
      <c r="A1619" s="12">
        <v>658</v>
      </c>
      <c r="B1619" s="12">
        <v>19</v>
      </c>
      <c r="C1619" s="19" t="s">
        <v>18</v>
      </c>
      <c r="D1619" s="12">
        <v>19</v>
      </c>
      <c r="E1619" s="12">
        <v>32</v>
      </c>
      <c r="F1619" s="12">
        <v>1</v>
      </c>
      <c r="G1619" s="12">
        <v>21</v>
      </c>
      <c r="H1619" s="25" t="s">
        <v>8</v>
      </c>
      <c r="I1619" s="12">
        <f t="shared" si="125"/>
        <v>13</v>
      </c>
      <c r="J1619" s="12">
        <f t="shared" si="126"/>
        <v>32</v>
      </c>
      <c r="K1619" s="24">
        <f t="shared" si="127"/>
        <v>0.59375</v>
      </c>
      <c r="L1619" s="24">
        <f t="shared" si="128"/>
        <v>0.68421052631578949</v>
      </c>
      <c r="M1619" s="12">
        <f t="shared" si="129"/>
        <v>19</v>
      </c>
    </row>
    <row r="1620" spans="1:13">
      <c r="A1620" s="12">
        <v>658</v>
      </c>
      <c r="B1620" s="12">
        <v>19</v>
      </c>
      <c r="C1620" s="19" t="s">
        <v>10</v>
      </c>
      <c r="D1620" s="12">
        <v>16</v>
      </c>
      <c r="E1620" s="12">
        <v>27</v>
      </c>
      <c r="F1620" s="12">
        <v>2</v>
      </c>
      <c r="G1620" s="12">
        <v>27</v>
      </c>
      <c r="H1620" s="25" t="s">
        <v>8</v>
      </c>
      <c r="I1620" s="12">
        <f t="shared" si="125"/>
        <v>22</v>
      </c>
      <c r="J1620" s="12">
        <f t="shared" si="126"/>
        <v>54</v>
      </c>
      <c r="K1620" s="24">
        <f t="shared" si="127"/>
        <v>0.59259259259259256</v>
      </c>
      <c r="L1620" s="24">
        <f t="shared" si="128"/>
        <v>0.6875</v>
      </c>
      <c r="M1620" s="12">
        <f t="shared" si="129"/>
        <v>32</v>
      </c>
    </row>
    <row r="1621" spans="1:13">
      <c r="A1621" s="12">
        <v>659</v>
      </c>
      <c r="B1621" s="12">
        <v>9</v>
      </c>
      <c r="C1621" s="19" t="s">
        <v>13</v>
      </c>
      <c r="D1621" s="12">
        <v>17</v>
      </c>
      <c r="E1621" s="12">
        <v>29</v>
      </c>
      <c r="F1621" s="12">
        <v>3</v>
      </c>
      <c r="G1621" s="12">
        <v>31</v>
      </c>
      <c r="H1621" s="25" t="s">
        <v>6</v>
      </c>
      <c r="I1621" s="12">
        <f t="shared" si="125"/>
        <v>36</v>
      </c>
      <c r="J1621" s="12">
        <f t="shared" si="126"/>
        <v>87</v>
      </c>
      <c r="K1621" s="24">
        <f t="shared" si="127"/>
        <v>0.58620689655172409</v>
      </c>
      <c r="L1621" s="24">
        <f t="shared" si="128"/>
        <v>0.70588235294117652</v>
      </c>
      <c r="M1621" s="12">
        <f t="shared" si="129"/>
        <v>51</v>
      </c>
    </row>
    <row r="1622" spans="1:13">
      <c r="A1622" s="12">
        <v>660</v>
      </c>
      <c r="B1622" s="12">
        <v>19</v>
      </c>
      <c r="C1622" s="19" t="s">
        <v>16</v>
      </c>
      <c r="D1622" s="12">
        <v>11</v>
      </c>
      <c r="E1622" s="12">
        <v>19</v>
      </c>
      <c r="F1622" s="12">
        <v>2</v>
      </c>
      <c r="G1622" s="12">
        <v>24</v>
      </c>
      <c r="H1622" s="25" t="s">
        <v>8</v>
      </c>
      <c r="I1622" s="12">
        <f t="shared" si="125"/>
        <v>16</v>
      </c>
      <c r="J1622" s="12">
        <f t="shared" si="126"/>
        <v>38</v>
      </c>
      <c r="K1622" s="24">
        <f t="shared" si="127"/>
        <v>0.57894736842105265</v>
      </c>
      <c r="L1622" s="24">
        <f t="shared" si="128"/>
        <v>0.72727272727272729</v>
      </c>
      <c r="M1622" s="12">
        <f t="shared" si="129"/>
        <v>22</v>
      </c>
    </row>
    <row r="1623" spans="1:13">
      <c r="A1623" s="12">
        <v>660</v>
      </c>
      <c r="B1623" s="12">
        <v>19</v>
      </c>
      <c r="C1623" s="19" t="s">
        <v>7</v>
      </c>
      <c r="D1623" s="12">
        <v>18</v>
      </c>
      <c r="E1623" s="12">
        <v>30</v>
      </c>
      <c r="F1623" s="12">
        <v>3</v>
      </c>
      <c r="G1623" s="12">
        <v>16</v>
      </c>
      <c r="H1623" s="25" t="s">
        <v>6</v>
      </c>
      <c r="I1623" s="12">
        <f t="shared" si="125"/>
        <v>36</v>
      </c>
      <c r="J1623" s="12">
        <f t="shared" si="126"/>
        <v>90</v>
      </c>
      <c r="K1623" s="24">
        <f t="shared" si="127"/>
        <v>0.6</v>
      </c>
      <c r="L1623" s="24">
        <f t="shared" si="128"/>
        <v>0.66666666666666663</v>
      </c>
      <c r="M1623" s="12">
        <f t="shared" si="129"/>
        <v>54</v>
      </c>
    </row>
    <row r="1624" spans="1:13">
      <c r="A1624" s="12">
        <v>660</v>
      </c>
      <c r="B1624" s="12">
        <v>19</v>
      </c>
      <c r="C1624" s="19" t="s">
        <v>11</v>
      </c>
      <c r="D1624" s="12">
        <v>25</v>
      </c>
      <c r="E1624" s="12">
        <v>40</v>
      </c>
      <c r="F1624" s="12">
        <v>2</v>
      </c>
      <c r="G1624" s="12">
        <v>5</v>
      </c>
      <c r="H1624" s="25" t="s">
        <v>8</v>
      </c>
      <c r="I1624" s="12">
        <f t="shared" si="125"/>
        <v>30</v>
      </c>
      <c r="J1624" s="12">
        <f t="shared" si="126"/>
        <v>80</v>
      </c>
      <c r="K1624" s="24">
        <f t="shared" si="127"/>
        <v>0.625</v>
      </c>
      <c r="L1624" s="24">
        <f t="shared" si="128"/>
        <v>0.6</v>
      </c>
      <c r="M1624" s="12">
        <f t="shared" si="129"/>
        <v>50</v>
      </c>
    </row>
    <row r="1625" spans="1:13">
      <c r="A1625" s="12">
        <v>661</v>
      </c>
      <c r="B1625" s="12">
        <v>16</v>
      </c>
      <c r="C1625" s="19" t="s">
        <v>22</v>
      </c>
      <c r="D1625" s="12">
        <v>14</v>
      </c>
      <c r="E1625" s="12">
        <v>23</v>
      </c>
      <c r="F1625" s="12">
        <v>3</v>
      </c>
      <c r="G1625" s="12">
        <v>56</v>
      </c>
      <c r="H1625" s="25" t="s">
        <v>8</v>
      </c>
      <c r="I1625" s="12">
        <f t="shared" si="125"/>
        <v>27</v>
      </c>
      <c r="J1625" s="12">
        <f t="shared" si="126"/>
        <v>69</v>
      </c>
      <c r="K1625" s="24">
        <f t="shared" si="127"/>
        <v>0.60869565217391308</v>
      </c>
      <c r="L1625" s="24">
        <f t="shared" si="128"/>
        <v>0.6428571428571429</v>
      </c>
      <c r="M1625" s="12">
        <f t="shared" si="129"/>
        <v>42</v>
      </c>
    </row>
    <row r="1626" spans="1:13">
      <c r="A1626" s="12">
        <v>661</v>
      </c>
      <c r="B1626" s="12">
        <v>16</v>
      </c>
      <c r="C1626" s="19" t="s">
        <v>9</v>
      </c>
      <c r="D1626" s="12">
        <v>19</v>
      </c>
      <c r="E1626" s="12">
        <v>31</v>
      </c>
      <c r="F1626" s="12">
        <v>1</v>
      </c>
      <c r="G1626" s="12">
        <v>22</v>
      </c>
      <c r="H1626" s="25" t="s">
        <v>8</v>
      </c>
      <c r="I1626" s="12">
        <f t="shared" si="125"/>
        <v>12</v>
      </c>
      <c r="J1626" s="12">
        <f t="shared" si="126"/>
        <v>31</v>
      </c>
      <c r="K1626" s="24">
        <f t="shared" si="127"/>
        <v>0.61290322580645162</v>
      </c>
      <c r="L1626" s="24">
        <f t="shared" si="128"/>
        <v>0.63157894736842102</v>
      </c>
      <c r="M1626" s="12">
        <f t="shared" si="129"/>
        <v>19</v>
      </c>
    </row>
    <row r="1627" spans="1:13">
      <c r="A1627" s="12">
        <v>661</v>
      </c>
      <c r="B1627" s="12">
        <v>16</v>
      </c>
      <c r="C1627" s="19" t="s">
        <v>26</v>
      </c>
      <c r="D1627" s="12">
        <v>15</v>
      </c>
      <c r="E1627" s="12">
        <v>25</v>
      </c>
      <c r="F1627" s="12">
        <v>2</v>
      </c>
      <c r="G1627" s="12">
        <v>30</v>
      </c>
      <c r="H1627" s="25" t="s">
        <v>6</v>
      </c>
      <c r="I1627" s="12">
        <f t="shared" si="125"/>
        <v>20</v>
      </c>
      <c r="J1627" s="12">
        <f t="shared" si="126"/>
        <v>50</v>
      </c>
      <c r="K1627" s="24">
        <f t="shared" si="127"/>
        <v>0.6</v>
      </c>
      <c r="L1627" s="24">
        <f t="shared" si="128"/>
        <v>0.66666666666666663</v>
      </c>
      <c r="M1627" s="12">
        <f t="shared" si="129"/>
        <v>30</v>
      </c>
    </row>
    <row r="1628" spans="1:13">
      <c r="A1628" s="12">
        <v>661</v>
      </c>
      <c r="B1628" s="12">
        <v>16</v>
      </c>
      <c r="C1628" s="19" t="s">
        <v>15</v>
      </c>
      <c r="D1628" s="12">
        <v>16</v>
      </c>
      <c r="E1628" s="12">
        <v>28</v>
      </c>
      <c r="F1628" s="12">
        <v>2</v>
      </c>
      <c r="G1628" s="12">
        <v>27</v>
      </c>
      <c r="H1628" s="25" t="s">
        <v>8</v>
      </c>
      <c r="I1628" s="12">
        <f t="shared" si="125"/>
        <v>24</v>
      </c>
      <c r="J1628" s="12">
        <f t="shared" si="126"/>
        <v>56</v>
      </c>
      <c r="K1628" s="24">
        <f t="shared" si="127"/>
        <v>0.5714285714285714</v>
      </c>
      <c r="L1628" s="24">
        <f t="shared" si="128"/>
        <v>0.75</v>
      </c>
      <c r="M1628" s="12">
        <f t="shared" si="129"/>
        <v>32</v>
      </c>
    </row>
    <row r="1629" spans="1:13">
      <c r="A1629" s="12">
        <v>662</v>
      </c>
      <c r="B1629" s="12">
        <v>15</v>
      </c>
      <c r="C1629" s="19" t="s">
        <v>5</v>
      </c>
      <c r="D1629" s="12">
        <v>14</v>
      </c>
      <c r="E1629" s="12">
        <v>24</v>
      </c>
      <c r="F1629" s="12">
        <v>3</v>
      </c>
      <c r="G1629" s="12">
        <v>34</v>
      </c>
      <c r="H1629" s="25" t="s">
        <v>6</v>
      </c>
      <c r="I1629" s="12">
        <f t="shared" si="125"/>
        <v>30</v>
      </c>
      <c r="J1629" s="12">
        <f t="shared" si="126"/>
        <v>72</v>
      </c>
      <c r="K1629" s="24">
        <f t="shared" si="127"/>
        <v>0.58333333333333337</v>
      </c>
      <c r="L1629" s="24">
        <f t="shared" si="128"/>
        <v>0.7142857142857143</v>
      </c>
      <c r="M1629" s="12">
        <f t="shared" si="129"/>
        <v>42</v>
      </c>
    </row>
    <row r="1630" spans="1:13">
      <c r="A1630" s="12">
        <v>662</v>
      </c>
      <c r="B1630" s="12">
        <v>15</v>
      </c>
      <c r="C1630" s="19" t="s">
        <v>26</v>
      </c>
      <c r="D1630" s="12">
        <v>15</v>
      </c>
      <c r="E1630" s="12">
        <v>25</v>
      </c>
      <c r="F1630" s="12">
        <v>1</v>
      </c>
      <c r="G1630" s="12">
        <v>10</v>
      </c>
      <c r="H1630" s="25" t="s">
        <v>8</v>
      </c>
      <c r="I1630" s="12">
        <f t="shared" si="125"/>
        <v>10</v>
      </c>
      <c r="J1630" s="12">
        <f t="shared" si="126"/>
        <v>25</v>
      </c>
      <c r="K1630" s="24">
        <f t="shared" si="127"/>
        <v>0.6</v>
      </c>
      <c r="L1630" s="24">
        <f t="shared" si="128"/>
        <v>0.66666666666666663</v>
      </c>
      <c r="M1630" s="12">
        <f t="shared" si="129"/>
        <v>15</v>
      </c>
    </row>
    <row r="1631" spans="1:13">
      <c r="A1631" s="12">
        <v>662</v>
      </c>
      <c r="B1631" s="12">
        <v>15</v>
      </c>
      <c r="C1631" s="19" t="s">
        <v>12</v>
      </c>
      <c r="D1631" s="12">
        <v>22</v>
      </c>
      <c r="E1631" s="12">
        <v>36</v>
      </c>
      <c r="F1631" s="12">
        <v>1</v>
      </c>
      <c r="G1631" s="12">
        <v>41</v>
      </c>
      <c r="H1631" s="25" t="s">
        <v>6</v>
      </c>
      <c r="I1631" s="12">
        <f t="shared" si="125"/>
        <v>14</v>
      </c>
      <c r="J1631" s="12">
        <f t="shared" si="126"/>
        <v>36</v>
      </c>
      <c r="K1631" s="24">
        <f t="shared" si="127"/>
        <v>0.61111111111111116</v>
      </c>
      <c r="L1631" s="24">
        <f t="shared" si="128"/>
        <v>0.63636363636363635</v>
      </c>
      <c r="M1631" s="12">
        <f t="shared" si="129"/>
        <v>22</v>
      </c>
    </row>
    <row r="1632" spans="1:13">
      <c r="A1632" s="12">
        <v>663</v>
      </c>
      <c r="B1632" s="12">
        <v>3</v>
      </c>
      <c r="C1632" s="19" t="s">
        <v>24</v>
      </c>
      <c r="D1632" s="12">
        <v>10</v>
      </c>
      <c r="E1632" s="12">
        <v>18</v>
      </c>
      <c r="F1632" s="12">
        <v>2</v>
      </c>
      <c r="G1632" s="12">
        <v>40</v>
      </c>
      <c r="H1632" s="25" t="s">
        <v>8</v>
      </c>
      <c r="I1632" s="12">
        <f t="shared" si="125"/>
        <v>16</v>
      </c>
      <c r="J1632" s="12">
        <f t="shared" si="126"/>
        <v>36</v>
      </c>
      <c r="K1632" s="24">
        <f t="shared" si="127"/>
        <v>0.55555555555555558</v>
      </c>
      <c r="L1632" s="24">
        <f t="shared" si="128"/>
        <v>0.8</v>
      </c>
      <c r="M1632" s="12">
        <f t="shared" si="129"/>
        <v>20</v>
      </c>
    </row>
    <row r="1633" spans="1:13">
      <c r="A1633" s="12">
        <v>663</v>
      </c>
      <c r="B1633" s="12">
        <v>3</v>
      </c>
      <c r="C1633" s="19" t="s">
        <v>13</v>
      </c>
      <c r="D1633" s="12">
        <v>17</v>
      </c>
      <c r="E1633" s="12">
        <v>29</v>
      </c>
      <c r="F1633" s="12">
        <v>2</v>
      </c>
      <c r="G1633" s="12">
        <v>5</v>
      </c>
      <c r="H1633" s="25" t="s">
        <v>8</v>
      </c>
      <c r="I1633" s="12">
        <f t="shared" si="125"/>
        <v>24</v>
      </c>
      <c r="J1633" s="12">
        <f t="shared" si="126"/>
        <v>58</v>
      </c>
      <c r="K1633" s="24">
        <f t="shared" si="127"/>
        <v>0.58620689655172409</v>
      </c>
      <c r="L1633" s="24">
        <f t="shared" si="128"/>
        <v>0.70588235294117652</v>
      </c>
      <c r="M1633" s="12">
        <f t="shared" si="129"/>
        <v>34</v>
      </c>
    </row>
    <row r="1634" spans="1:13">
      <c r="A1634" s="12">
        <v>663</v>
      </c>
      <c r="B1634" s="12">
        <v>3</v>
      </c>
      <c r="C1634" s="19" t="s">
        <v>21</v>
      </c>
      <c r="D1634" s="12">
        <v>12</v>
      </c>
      <c r="E1634" s="12">
        <v>20</v>
      </c>
      <c r="F1634" s="12">
        <v>1</v>
      </c>
      <c r="G1634" s="12">
        <v>42</v>
      </c>
      <c r="H1634" s="25" t="s">
        <v>8</v>
      </c>
      <c r="I1634" s="12">
        <f t="shared" si="125"/>
        <v>8</v>
      </c>
      <c r="J1634" s="12">
        <f t="shared" si="126"/>
        <v>20</v>
      </c>
      <c r="K1634" s="24">
        <f t="shared" si="127"/>
        <v>0.6</v>
      </c>
      <c r="L1634" s="24">
        <f t="shared" si="128"/>
        <v>0.66666666666666663</v>
      </c>
      <c r="M1634" s="12">
        <f t="shared" si="129"/>
        <v>12</v>
      </c>
    </row>
    <row r="1635" spans="1:13">
      <c r="A1635" s="12">
        <v>664</v>
      </c>
      <c r="B1635" s="12">
        <v>20</v>
      </c>
      <c r="C1635" s="19" t="s">
        <v>24</v>
      </c>
      <c r="D1635" s="12">
        <v>10</v>
      </c>
      <c r="E1635" s="12">
        <v>18</v>
      </c>
      <c r="F1635" s="12">
        <v>1</v>
      </c>
      <c r="G1635" s="12">
        <v>9</v>
      </c>
      <c r="H1635" s="25" t="s">
        <v>6</v>
      </c>
      <c r="I1635" s="12">
        <f t="shared" si="125"/>
        <v>8</v>
      </c>
      <c r="J1635" s="12">
        <f t="shared" si="126"/>
        <v>18</v>
      </c>
      <c r="K1635" s="24">
        <f t="shared" si="127"/>
        <v>0.55555555555555558</v>
      </c>
      <c r="L1635" s="24">
        <f t="shared" si="128"/>
        <v>0.8</v>
      </c>
      <c r="M1635" s="12">
        <f t="shared" si="129"/>
        <v>10</v>
      </c>
    </row>
    <row r="1636" spans="1:13">
      <c r="A1636" s="12">
        <v>664</v>
      </c>
      <c r="B1636" s="12">
        <v>20</v>
      </c>
      <c r="C1636" s="19" t="s">
        <v>16</v>
      </c>
      <c r="D1636" s="12">
        <v>11</v>
      </c>
      <c r="E1636" s="12">
        <v>19</v>
      </c>
      <c r="F1636" s="12">
        <v>2</v>
      </c>
      <c r="G1636" s="12">
        <v>42</v>
      </c>
      <c r="H1636" s="25" t="s">
        <v>6</v>
      </c>
      <c r="I1636" s="12">
        <f t="shared" si="125"/>
        <v>16</v>
      </c>
      <c r="J1636" s="12">
        <f t="shared" si="126"/>
        <v>38</v>
      </c>
      <c r="K1636" s="24">
        <f t="shared" si="127"/>
        <v>0.57894736842105265</v>
      </c>
      <c r="L1636" s="24">
        <f t="shared" si="128"/>
        <v>0.72727272727272729</v>
      </c>
      <c r="M1636" s="12">
        <f t="shared" si="129"/>
        <v>22</v>
      </c>
    </row>
    <row r="1637" spans="1:13">
      <c r="A1637" s="12">
        <v>664</v>
      </c>
      <c r="B1637" s="12">
        <v>20</v>
      </c>
      <c r="C1637" s="19" t="s">
        <v>19</v>
      </c>
      <c r="D1637" s="12">
        <v>13</v>
      </c>
      <c r="E1637" s="12">
        <v>22</v>
      </c>
      <c r="F1637" s="12">
        <v>3</v>
      </c>
      <c r="G1637" s="12">
        <v>48</v>
      </c>
      <c r="H1637" s="25" t="s">
        <v>8</v>
      </c>
      <c r="I1637" s="12">
        <f t="shared" si="125"/>
        <v>27</v>
      </c>
      <c r="J1637" s="12">
        <f t="shared" si="126"/>
        <v>66</v>
      </c>
      <c r="K1637" s="24">
        <f t="shared" si="127"/>
        <v>0.59090909090909094</v>
      </c>
      <c r="L1637" s="24">
        <f t="shared" si="128"/>
        <v>0.69230769230769229</v>
      </c>
      <c r="M1637" s="12">
        <f t="shared" si="129"/>
        <v>39</v>
      </c>
    </row>
    <row r="1638" spans="1:13">
      <c r="A1638" s="12">
        <v>665</v>
      </c>
      <c r="B1638" s="12">
        <v>6</v>
      </c>
      <c r="C1638" s="19" t="s">
        <v>26</v>
      </c>
      <c r="D1638" s="12">
        <v>15</v>
      </c>
      <c r="E1638" s="12">
        <v>25</v>
      </c>
      <c r="F1638" s="12">
        <v>3</v>
      </c>
      <c r="G1638" s="12">
        <v>25</v>
      </c>
      <c r="H1638" s="25" t="s">
        <v>8</v>
      </c>
      <c r="I1638" s="12">
        <f t="shared" si="125"/>
        <v>30</v>
      </c>
      <c r="J1638" s="12">
        <f t="shared" si="126"/>
        <v>75</v>
      </c>
      <c r="K1638" s="24">
        <f t="shared" si="127"/>
        <v>0.6</v>
      </c>
      <c r="L1638" s="24">
        <f t="shared" si="128"/>
        <v>0.66666666666666663</v>
      </c>
      <c r="M1638" s="12">
        <f t="shared" si="129"/>
        <v>45</v>
      </c>
    </row>
    <row r="1639" spans="1:13">
      <c r="A1639" s="12">
        <v>665</v>
      </c>
      <c r="B1639" s="12">
        <v>6</v>
      </c>
      <c r="C1639" s="19" t="s">
        <v>10</v>
      </c>
      <c r="D1639" s="12">
        <v>16</v>
      </c>
      <c r="E1639" s="12">
        <v>27</v>
      </c>
      <c r="F1639" s="12">
        <v>2</v>
      </c>
      <c r="G1639" s="12">
        <v>15</v>
      </c>
      <c r="H1639" s="25" t="s">
        <v>8</v>
      </c>
      <c r="I1639" s="12">
        <f t="shared" si="125"/>
        <v>22</v>
      </c>
      <c r="J1639" s="12">
        <f t="shared" si="126"/>
        <v>54</v>
      </c>
      <c r="K1639" s="24">
        <f t="shared" si="127"/>
        <v>0.59259259259259256</v>
      </c>
      <c r="L1639" s="24">
        <f t="shared" si="128"/>
        <v>0.6875</v>
      </c>
      <c r="M1639" s="12">
        <f t="shared" si="129"/>
        <v>32</v>
      </c>
    </row>
    <row r="1640" spans="1:13">
      <c r="A1640" s="12">
        <v>666</v>
      </c>
      <c r="B1640" s="12">
        <v>8</v>
      </c>
      <c r="C1640" s="19" t="s">
        <v>21</v>
      </c>
      <c r="D1640" s="12">
        <v>12</v>
      </c>
      <c r="E1640" s="12">
        <v>20</v>
      </c>
      <c r="F1640" s="12">
        <v>2</v>
      </c>
      <c r="G1640" s="12">
        <v>27</v>
      </c>
      <c r="H1640" s="25" t="s">
        <v>8</v>
      </c>
      <c r="I1640" s="12">
        <f t="shared" si="125"/>
        <v>16</v>
      </c>
      <c r="J1640" s="12">
        <f t="shared" si="126"/>
        <v>40</v>
      </c>
      <c r="K1640" s="24">
        <f t="shared" si="127"/>
        <v>0.6</v>
      </c>
      <c r="L1640" s="24">
        <f t="shared" si="128"/>
        <v>0.66666666666666663</v>
      </c>
      <c r="M1640" s="12">
        <f t="shared" si="129"/>
        <v>24</v>
      </c>
    </row>
    <row r="1641" spans="1:13">
      <c r="A1641" s="12">
        <v>667</v>
      </c>
      <c r="B1641" s="12">
        <v>6</v>
      </c>
      <c r="C1641" s="19" t="s">
        <v>12</v>
      </c>
      <c r="D1641" s="12">
        <v>22</v>
      </c>
      <c r="E1641" s="12">
        <v>36</v>
      </c>
      <c r="F1641" s="12">
        <v>1</v>
      </c>
      <c r="G1641" s="12">
        <v>12</v>
      </c>
      <c r="H1641" s="25" t="s">
        <v>6</v>
      </c>
      <c r="I1641" s="12">
        <f t="shared" si="125"/>
        <v>14</v>
      </c>
      <c r="J1641" s="12">
        <f t="shared" si="126"/>
        <v>36</v>
      </c>
      <c r="K1641" s="24">
        <f t="shared" si="127"/>
        <v>0.61111111111111116</v>
      </c>
      <c r="L1641" s="24">
        <f t="shared" si="128"/>
        <v>0.63636363636363635</v>
      </c>
      <c r="M1641" s="12">
        <f t="shared" si="129"/>
        <v>22</v>
      </c>
    </row>
    <row r="1642" spans="1:13">
      <c r="A1642" s="12">
        <v>668</v>
      </c>
      <c r="B1642" s="12">
        <v>12</v>
      </c>
      <c r="C1642" s="19" t="s">
        <v>25</v>
      </c>
      <c r="D1642" s="12">
        <v>15</v>
      </c>
      <c r="E1642" s="12">
        <v>26</v>
      </c>
      <c r="F1642" s="12">
        <v>3</v>
      </c>
      <c r="G1642" s="12">
        <v>59</v>
      </c>
      <c r="H1642" s="25" t="s">
        <v>6</v>
      </c>
      <c r="I1642" s="12">
        <f t="shared" si="125"/>
        <v>33</v>
      </c>
      <c r="J1642" s="12">
        <f t="shared" si="126"/>
        <v>78</v>
      </c>
      <c r="K1642" s="24">
        <f t="shared" si="127"/>
        <v>0.57692307692307687</v>
      </c>
      <c r="L1642" s="24">
        <f t="shared" si="128"/>
        <v>0.73333333333333328</v>
      </c>
      <c r="M1642" s="12">
        <f t="shared" si="129"/>
        <v>45</v>
      </c>
    </row>
    <row r="1643" spans="1:13">
      <c r="A1643" s="12">
        <v>668</v>
      </c>
      <c r="B1643" s="12">
        <v>12</v>
      </c>
      <c r="C1643" s="19" t="s">
        <v>5</v>
      </c>
      <c r="D1643" s="12">
        <v>14</v>
      </c>
      <c r="E1643" s="12">
        <v>24</v>
      </c>
      <c r="F1643" s="12">
        <v>2</v>
      </c>
      <c r="G1643" s="12">
        <v>9</v>
      </c>
      <c r="H1643" s="25" t="s">
        <v>8</v>
      </c>
      <c r="I1643" s="12">
        <f t="shared" si="125"/>
        <v>20</v>
      </c>
      <c r="J1643" s="12">
        <f t="shared" si="126"/>
        <v>48</v>
      </c>
      <c r="K1643" s="24">
        <f t="shared" si="127"/>
        <v>0.58333333333333337</v>
      </c>
      <c r="L1643" s="24">
        <f t="shared" si="128"/>
        <v>0.7142857142857143</v>
      </c>
      <c r="M1643" s="12">
        <f t="shared" si="129"/>
        <v>28</v>
      </c>
    </row>
    <row r="1644" spans="1:13">
      <c r="A1644" s="12">
        <v>668</v>
      </c>
      <c r="B1644" s="12">
        <v>12</v>
      </c>
      <c r="C1644" s="19" t="s">
        <v>26</v>
      </c>
      <c r="D1644" s="12">
        <v>15</v>
      </c>
      <c r="E1644" s="12">
        <v>25</v>
      </c>
      <c r="F1644" s="12">
        <v>3</v>
      </c>
      <c r="G1644" s="12">
        <v>47</v>
      </c>
      <c r="H1644" s="25" t="s">
        <v>6</v>
      </c>
      <c r="I1644" s="12">
        <f t="shared" si="125"/>
        <v>30</v>
      </c>
      <c r="J1644" s="12">
        <f t="shared" si="126"/>
        <v>75</v>
      </c>
      <c r="K1644" s="24">
        <f t="shared" si="127"/>
        <v>0.6</v>
      </c>
      <c r="L1644" s="24">
        <f t="shared" si="128"/>
        <v>0.66666666666666663</v>
      </c>
      <c r="M1644" s="12">
        <f t="shared" si="129"/>
        <v>45</v>
      </c>
    </row>
    <row r="1645" spans="1:13">
      <c r="A1645" s="12">
        <v>669</v>
      </c>
      <c r="B1645" s="12">
        <v>10</v>
      </c>
      <c r="C1645" s="19" t="s">
        <v>9</v>
      </c>
      <c r="D1645" s="12">
        <v>19</v>
      </c>
      <c r="E1645" s="12">
        <v>31</v>
      </c>
      <c r="F1645" s="12">
        <v>1</v>
      </c>
      <c r="G1645" s="12">
        <v>13</v>
      </c>
      <c r="H1645" s="25" t="s">
        <v>8</v>
      </c>
      <c r="I1645" s="12">
        <f t="shared" si="125"/>
        <v>12</v>
      </c>
      <c r="J1645" s="12">
        <f t="shared" si="126"/>
        <v>31</v>
      </c>
      <c r="K1645" s="24">
        <f t="shared" si="127"/>
        <v>0.61290322580645162</v>
      </c>
      <c r="L1645" s="24">
        <f t="shared" si="128"/>
        <v>0.63157894736842102</v>
      </c>
      <c r="M1645" s="12">
        <f t="shared" si="129"/>
        <v>19</v>
      </c>
    </row>
    <row r="1646" spans="1:13">
      <c r="A1646" s="12">
        <v>669</v>
      </c>
      <c r="B1646" s="12">
        <v>10</v>
      </c>
      <c r="C1646" s="19" t="s">
        <v>10</v>
      </c>
      <c r="D1646" s="12">
        <v>16</v>
      </c>
      <c r="E1646" s="12">
        <v>27</v>
      </c>
      <c r="F1646" s="12">
        <v>2</v>
      </c>
      <c r="G1646" s="12">
        <v>14</v>
      </c>
      <c r="H1646" s="25" t="s">
        <v>8</v>
      </c>
      <c r="I1646" s="12">
        <f t="shared" si="125"/>
        <v>22</v>
      </c>
      <c r="J1646" s="12">
        <f t="shared" si="126"/>
        <v>54</v>
      </c>
      <c r="K1646" s="24">
        <f t="shared" si="127"/>
        <v>0.59259259259259256</v>
      </c>
      <c r="L1646" s="24">
        <f t="shared" si="128"/>
        <v>0.6875</v>
      </c>
      <c r="M1646" s="12">
        <f t="shared" si="129"/>
        <v>32</v>
      </c>
    </row>
    <row r="1647" spans="1:13">
      <c r="A1647" s="12">
        <v>669</v>
      </c>
      <c r="B1647" s="12">
        <v>10</v>
      </c>
      <c r="C1647" s="19" t="s">
        <v>18</v>
      </c>
      <c r="D1647" s="12">
        <v>19</v>
      </c>
      <c r="E1647" s="12">
        <v>32</v>
      </c>
      <c r="F1647" s="12">
        <v>3</v>
      </c>
      <c r="G1647" s="12">
        <v>42</v>
      </c>
      <c r="H1647" s="25" t="s">
        <v>8</v>
      </c>
      <c r="I1647" s="12">
        <f t="shared" si="125"/>
        <v>39</v>
      </c>
      <c r="J1647" s="12">
        <f t="shared" si="126"/>
        <v>96</v>
      </c>
      <c r="K1647" s="24">
        <f t="shared" si="127"/>
        <v>0.59375</v>
      </c>
      <c r="L1647" s="24">
        <f t="shared" si="128"/>
        <v>0.68421052631578949</v>
      </c>
      <c r="M1647" s="12">
        <f t="shared" si="129"/>
        <v>57</v>
      </c>
    </row>
    <row r="1648" spans="1:13">
      <c r="A1648" s="12">
        <v>670</v>
      </c>
      <c r="B1648" s="12">
        <v>16</v>
      </c>
      <c r="C1648" s="19" t="s">
        <v>22</v>
      </c>
      <c r="D1648" s="12">
        <v>14</v>
      </c>
      <c r="E1648" s="12">
        <v>23</v>
      </c>
      <c r="F1648" s="12">
        <v>1</v>
      </c>
      <c r="G1648" s="12">
        <v>26</v>
      </c>
      <c r="H1648" s="25" t="s">
        <v>6</v>
      </c>
      <c r="I1648" s="12">
        <f t="shared" si="125"/>
        <v>9</v>
      </c>
      <c r="J1648" s="12">
        <f t="shared" si="126"/>
        <v>23</v>
      </c>
      <c r="K1648" s="24">
        <f t="shared" si="127"/>
        <v>0.60869565217391308</v>
      </c>
      <c r="L1648" s="24">
        <f t="shared" si="128"/>
        <v>0.6428571428571429</v>
      </c>
      <c r="M1648" s="12">
        <f t="shared" si="129"/>
        <v>14</v>
      </c>
    </row>
    <row r="1649" spans="1:13">
      <c r="A1649" s="12">
        <v>670</v>
      </c>
      <c r="B1649" s="12">
        <v>16</v>
      </c>
      <c r="C1649" s="19" t="s">
        <v>17</v>
      </c>
      <c r="D1649" s="12">
        <v>21</v>
      </c>
      <c r="E1649" s="12">
        <v>35</v>
      </c>
      <c r="F1649" s="12">
        <v>1</v>
      </c>
      <c r="G1649" s="12">
        <v>17</v>
      </c>
      <c r="H1649" s="25" t="s">
        <v>8</v>
      </c>
      <c r="I1649" s="12">
        <f t="shared" si="125"/>
        <v>14</v>
      </c>
      <c r="J1649" s="12">
        <f t="shared" si="126"/>
        <v>35</v>
      </c>
      <c r="K1649" s="24">
        <f t="shared" si="127"/>
        <v>0.6</v>
      </c>
      <c r="L1649" s="24">
        <f t="shared" si="128"/>
        <v>0.66666666666666663</v>
      </c>
      <c r="M1649" s="12">
        <f t="shared" si="129"/>
        <v>21</v>
      </c>
    </row>
    <row r="1650" spans="1:13">
      <c r="A1650" s="12">
        <v>670</v>
      </c>
      <c r="B1650" s="12">
        <v>16</v>
      </c>
      <c r="C1650" s="19" t="s">
        <v>12</v>
      </c>
      <c r="D1650" s="12">
        <v>22</v>
      </c>
      <c r="E1650" s="12">
        <v>36</v>
      </c>
      <c r="F1650" s="12">
        <v>1</v>
      </c>
      <c r="G1650" s="12">
        <v>32</v>
      </c>
      <c r="H1650" s="25" t="s">
        <v>6</v>
      </c>
      <c r="I1650" s="12">
        <f t="shared" si="125"/>
        <v>14</v>
      </c>
      <c r="J1650" s="12">
        <f t="shared" si="126"/>
        <v>36</v>
      </c>
      <c r="K1650" s="24">
        <f t="shared" si="127"/>
        <v>0.61111111111111116</v>
      </c>
      <c r="L1650" s="24">
        <f t="shared" si="128"/>
        <v>0.63636363636363635</v>
      </c>
      <c r="M1650" s="12">
        <f t="shared" si="129"/>
        <v>22</v>
      </c>
    </row>
    <row r="1651" spans="1:13">
      <c r="A1651" s="12">
        <v>671</v>
      </c>
      <c r="B1651" s="12">
        <v>17</v>
      </c>
      <c r="C1651" s="19" t="s">
        <v>17</v>
      </c>
      <c r="D1651" s="12">
        <v>21</v>
      </c>
      <c r="E1651" s="12">
        <v>35</v>
      </c>
      <c r="F1651" s="12">
        <v>2</v>
      </c>
      <c r="G1651" s="12">
        <v>29</v>
      </c>
      <c r="H1651" s="25" t="s">
        <v>8</v>
      </c>
      <c r="I1651" s="12">
        <f t="shared" si="125"/>
        <v>28</v>
      </c>
      <c r="J1651" s="12">
        <f t="shared" si="126"/>
        <v>70</v>
      </c>
      <c r="K1651" s="24">
        <f t="shared" si="127"/>
        <v>0.6</v>
      </c>
      <c r="L1651" s="24">
        <f t="shared" si="128"/>
        <v>0.66666666666666663</v>
      </c>
      <c r="M1651" s="12">
        <f t="shared" si="129"/>
        <v>42</v>
      </c>
    </row>
    <row r="1652" spans="1:13">
      <c r="A1652" s="12">
        <v>671</v>
      </c>
      <c r="B1652" s="12">
        <v>17</v>
      </c>
      <c r="C1652" s="19" t="s">
        <v>26</v>
      </c>
      <c r="D1652" s="12">
        <v>15</v>
      </c>
      <c r="E1652" s="12">
        <v>25</v>
      </c>
      <c r="F1652" s="12">
        <v>2</v>
      </c>
      <c r="G1652" s="12">
        <v>32</v>
      </c>
      <c r="H1652" s="25" t="s">
        <v>6</v>
      </c>
      <c r="I1652" s="12">
        <f t="shared" si="125"/>
        <v>20</v>
      </c>
      <c r="J1652" s="12">
        <f t="shared" si="126"/>
        <v>50</v>
      </c>
      <c r="K1652" s="24">
        <f t="shared" si="127"/>
        <v>0.6</v>
      </c>
      <c r="L1652" s="24">
        <f t="shared" si="128"/>
        <v>0.66666666666666663</v>
      </c>
      <c r="M1652" s="12">
        <f t="shared" si="129"/>
        <v>30</v>
      </c>
    </row>
    <row r="1653" spans="1:13">
      <c r="A1653" s="12">
        <v>671</v>
      </c>
      <c r="B1653" s="12">
        <v>17</v>
      </c>
      <c r="C1653" s="19" t="s">
        <v>18</v>
      </c>
      <c r="D1653" s="12">
        <v>19</v>
      </c>
      <c r="E1653" s="12">
        <v>32</v>
      </c>
      <c r="F1653" s="12">
        <v>2</v>
      </c>
      <c r="G1653" s="12">
        <v>34</v>
      </c>
      <c r="H1653" s="25" t="s">
        <v>6</v>
      </c>
      <c r="I1653" s="12">
        <f t="shared" si="125"/>
        <v>26</v>
      </c>
      <c r="J1653" s="12">
        <f t="shared" si="126"/>
        <v>64</v>
      </c>
      <c r="K1653" s="24">
        <f t="shared" si="127"/>
        <v>0.59375</v>
      </c>
      <c r="L1653" s="24">
        <f t="shared" si="128"/>
        <v>0.68421052631578949</v>
      </c>
      <c r="M1653" s="12">
        <f t="shared" si="129"/>
        <v>38</v>
      </c>
    </row>
    <row r="1654" spans="1:13">
      <c r="A1654" s="12">
        <v>672</v>
      </c>
      <c r="B1654" s="12">
        <v>12</v>
      </c>
      <c r="C1654" s="19" t="s">
        <v>18</v>
      </c>
      <c r="D1654" s="12">
        <v>19</v>
      </c>
      <c r="E1654" s="12">
        <v>32</v>
      </c>
      <c r="F1654" s="12">
        <v>3</v>
      </c>
      <c r="G1654" s="12">
        <v>21</v>
      </c>
      <c r="H1654" s="25" t="s">
        <v>8</v>
      </c>
      <c r="I1654" s="12">
        <f t="shared" si="125"/>
        <v>39</v>
      </c>
      <c r="J1654" s="12">
        <f t="shared" si="126"/>
        <v>96</v>
      </c>
      <c r="K1654" s="24">
        <f t="shared" si="127"/>
        <v>0.59375</v>
      </c>
      <c r="L1654" s="24">
        <f t="shared" si="128"/>
        <v>0.68421052631578949</v>
      </c>
      <c r="M1654" s="12">
        <f t="shared" si="129"/>
        <v>57</v>
      </c>
    </row>
    <row r="1655" spans="1:13">
      <c r="A1655" s="12">
        <v>672</v>
      </c>
      <c r="B1655" s="12">
        <v>12</v>
      </c>
      <c r="C1655" s="19" t="s">
        <v>23</v>
      </c>
      <c r="D1655" s="12">
        <v>13</v>
      </c>
      <c r="E1655" s="12">
        <v>21</v>
      </c>
      <c r="F1655" s="12">
        <v>2</v>
      </c>
      <c r="G1655" s="12">
        <v>15</v>
      </c>
      <c r="H1655" s="25" t="s">
        <v>8</v>
      </c>
      <c r="I1655" s="12">
        <f t="shared" si="125"/>
        <v>16</v>
      </c>
      <c r="J1655" s="12">
        <f t="shared" si="126"/>
        <v>42</v>
      </c>
      <c r="K1655" s="24">
        <f t="shared" si="127"/>
        <v>0.61904761904761907</v>
      </c>
      <c r="L1655" s="24">
        <f t="shared" si="128"/>
        <v>0.61538461538461542</v>
      </c>
      <c r="M1655" s="12">
        <f t="shared" si="129"/>
        <v>26</v>
      </c>
    </row>
    <row r="1656" spans="1:13">
      <c r="A1656" s="12">
        <v>672</v>
      </c>
      <c r="B1656" s="12">
        <v>12</v>
      </c>
      <c r="C1656" s="19" t="s">
        <v>16</v>
      </c>
      <c r="D1656" s="12">
        <v>11</v>
      </c>
      <c r="E1656" s="12">
        <v>19</v>
      </c>
      <c r="F1656" s="12">
        <v>1</v>
      </c>
      <c r="G1656" s="12">
        <v>42</v>
      </c>
      <c r="H1656" s="25" t="s">
        <v>6</v>
      </c>
      <c r="I1656" s="12">
        <f t="shared" si="125"/>
        <v>8</v>
      </c>
      <c r="J1656" s="12">
        <f t="shared" si="126"/>
        <v>19</v>
      </c>
      <c r="K1656" s="24">
        <f t="shared" si="127"/>
        <v>0.57894736842105265</v>
      </c>
      <c r="L1656" s="24">
        <f t="shared" si="128"/>
        <v>0.72727272727272729</v>
      </c>
      <c r="M1656" s="12">
        <f t="shared" si="129"/>
        <v>11</v>
      </c>
    </row>
    <row r="1657" spans="1:13">
      <c r="A1657" s="12">
        <v>673</v>
      </c>
      <c r="B1657" s="12">
        <v>20</v>
      </c>
      <c r="C1657" s="19" t="s">
        <v>11</v>
      </c>
      <c r="D1657" s="12">
        <v>25</v>
      </c>
      <c r="E1657" s="12">
        <v>40</v>
      </c>
      <c r="F1657" s="12">
        <v>2</v>
      </c>
      <c r="G1657" s="12">
        <v>13</v>
      </c>
      <c r="H1657" s="25" t="s">
        <v>6</v>
      </c>
      <c r="I1657" s="12">
        <f t="shared" si="125"/>
        <v>30</v>
      </c>
      <c r="J1657" s="12">
        <f t="shared" si="126"/>
        <v>80</v>
      </c>
      <c r="K1657" s="24">
        <f t="shared" si="127"/>
        <v>0.625</v>
      </c>
      <c r="L1657" s="24">
        <f t="shared" si="128"/>
        <v>0.6</v>
      </c>
      <c r="M1657" s="12">
        <f t="shared" si="129"/>
        <v>50</v>
      </c>
    </row>
    <row r="1658" spans="1:13">
      <c r="A1658" s="12">
        <v>673</v>
      </c>
      <c r="B1658" s="12">
        <v>20</v>
      </c>
      <c r="C1658" s="19" t="s">
        <v>17</v>
      </c>
      <c r="D1658" s="12">
        <v>21</v>
      </c>
      <c r="E1658" s="12">
        <v>35</v>
      </c>
      <c r="F1658" s="12">
        <v>3</v>
      </c>
      <c r="G1658" s="12">
        <v>10</v>
      </c>
      <c r="H1658" s="25" t="s">
        <v>6</v>
      </c>
      <c r="I1658" s="12">
        <f t="shared" si="125"/>
        <v>42</v>
      </c>
      <c r="J1658" s="12">
        <f t="shared" si="126"/>
        <v>105</v>
      </c>
      <c r="K1658" s="24">
        <f t="shared" si="127"/>
        <v>0.6</v>
      </c>
      <c r="L1658" s="24">
        <f t="shared" si="128"/>
        <v>0.66666666666666663</v>
      </c>
      <c r="M1658" s="12">
        <f t="shared" si="129"/>
        <v>63</v>
      </c>
    </row>
    <row r="1659" spans="1:13">
      <c r="A1659" s="12">
        <v>673</v>
      </c>
      <c r="B1659" s="12">
        <v>20</v>
      </c>
      <c r="C1659" s="19" t="s">
        <v>7</v>
      </c>
      <c r="D1659" s="12">
        <v>18</v>
      </c>
      <c r="E1659" s="12">
        <v>30</v>
      </c>
      <c r="F1659" s="12">
        <v>1</v>
      </c>
      <c r="G1659" s="12">
        <v>25</v>
      </c>
      <c r="H1659" s="25" t="s">
        <v>6</v>
      </c>
      <c r="I1659" s="12">
        <f t="shared" si="125"/>
        <v>12</v>
      </c>
      <c r="J1659" s="12">
        <f t="shared" si="126"/>
        <v>30</v>
      </c>
      <c r="K1659" s="24">
        <f t="shared" si="127"/>
        <v>0.6</v>
      </c>
      <c r="L1659" s="24">
        <f t="shared" si="128"/>
        <v>0.66666666666666663</v>
      </c>
      <c r="M1659" s="12">
        <f t="shared" si="129"/>
        <v>18</v>
      </c>
    </row>
    <row r="1660" spans="1:13">
      <c r="A1660" s="12">
        <v>673</v>
      </c>
      <c r="B1660" s="12">
        <v>20</v>
      </c>
      <c r="C1660" s="19" t="s">
        <v>26</v>
      </c>
      <c r="D1660" s="12">
        <v>15</v>
      </c>
      <c r="E1660" s="12">
        <v>25</v>
      </c>
      <c r="F1660" s="12">
        <v>2</v>
      </c>
      <c r="G1660" s="12">
        <v>45</v>
      </c>
      <c r="H1660" s="25" t="s">
        <v>8</v>
      </c>
      <c r="I1660" s="12">
        <f t="shared" si="125"/>
        <v>20</v>
      </c>
      <c r="J1660" s="12">
        <f t="shared" si="126"/>
        <v>50</v>
      </c>
      <c r="K1660" s="24">
        <f t="shared" si="127"/>
        <v>0.6</v>
      </c>
      <c r="L1660" s="24">
        <f t="shared" si="128"/>
        <v>0.66666666666666663</v>
      </c>
      <c r="M1660" s="12">
        <f t="shared" si="129"/>
        <v>30</v>
      </c>
    </row>
    <row r="1661" spans="1:13">
      <c r="A1661" s="12">
        <v>674</v>
      </c>
      <c r="B1661" s="12">
        <v>1</v>
      </c>
      <c r="C1661" s="19" t="s">
        <v>16</v>
      </c>
      <c r="D1661" s="12">
        <v>11</v>
      </c>
      <c r="E1661" s="12">
        <v>19</v>
      </c>
      <c r="F1661" s="12">
        <v>3</v>
      </c>
      <c r="G1661" s="12">
        <v>11</v>
      </c>
      <c r="H1661" s="25" t="s">
        <v>6</v>
      </c>
      <c r="I1661" s="12">
        <f t="shared" si="125"/>
        <v>24</v>
      </c>
      <c r="J1661" s="12">
        <f t="shared" si="126"/>
        <v>57</v>
      </c>
      <c r="K1661" s="24">
        <f t="shared" si="127"/>
        <v>0.57894736842105265</v>
      </c>
      <c r="L1661" s="24">
        <f t="shared" si="128"/>
        <v>0.72727272727272729</v>
      </c>
      <c r="M1661" s="12">
        <f t="shared" si="129"/>
        <v>33</v>
      </c>
    </row>
    <row r="1662" spans="1:13">
      <c r="A1662" s="12">
        <v>674</v>
      </c>
      <c r="B1662" s="12">
        <v>1</v>
      </c>
      <c r="C1662" s="19" t="s">
        <v>24</v>
      </c>
      <c r="D1662" s="12">
        <v>10</v>
      </c>
      <c r="E1662" s="12">
        <v>18</v>
      </c>
      <c r="F1662" s="12">
        <v>2</v>
      </c>
      <c r="G1662" s="12">
        <v>12</v>
      </c>
      <c r="H1662" s="25" t="s">
        <v>6</v>
      </c>
      <c r="I1662" s="12">
        <f t="shared" si="125"/>
        <v>16</v>
      </c>
      <c r="J1662" s="12">
        <f t="shared" si="126"/>
        <v>36</v>
      </c>
      <c r="K1662" s="24">
        <f t="shared" si="127"/>
        <v>0.55555555555555558</v>
      </c>
      <c r="L1662" s="24">
        <f t="shared" si="128"/>
        <v>0.8</v>
      </c>
      <c r="M1662" s="12">
        <f t="shared" si="129"/>
        <v>20</v>
      </c>
    </row>
    <row r="1663" spans="1:13">
      <c r="A1663" s="12">
        <v>674</v>
      </c>
      <c r="B1663" s="12">
        <v>1</v>
      </c>
      <c r="C1663" s="19" t="s">
        <v>9</v>
      </c>
      <c r="D1663" s="12">
        <v>19</v>
      </c>
      <c r="E1663" s="12">
        <v>31</v>
      </c>
      <c r="F1663" s="12">
        <v>3</v>
      </c>
      <c r="G1663" s="12">
        <v>7</v>
      </c>
      <c r="H1663" s="25" t="s">
        <v>8</v>
      </c>
      <c r="I1663" s="12">
        <f t="shared" si="125"/>
        <v>36</v>
      </c>
      <c r="J1663" s="12">
        <f t="shared" si="126"/>
        <v>93</v>
      </c>
      <c r="K1663" s="24">
        <f t="shared" si="127"/>
        <v>0.61290322580645162</v>
      </c>
      <c r="L1663" s="24">
        <f t="shared" si="128"/>
        <v>0.63157894736842102</v>
      </c>
      <c r="M1663" s="12">
        <f t="shared" si="129"/>
        <v>57</v>
      </c>
    </row>
    <row r="1664" spans="1:13">
      <c r="A1664" s="12">
        <v>674</v>
      </c>
      <c r="B1664" s="12">
        <v>1</v>
      </c>
      <c r="C1664" s="19" t="s">
        <v>23</v>
      </c>
      <c r="D1664" s="12">
        <v>13</v>
      </c>
      <c r="E1664" s="12">
        <v>21</v>
      </c>
      <c r="F1664" s="12">
        <v>1</v>
      </c>
      <c r="G1664" s="12">
        <v>35</v>
      </c>
      <c r="H1664" s="25" t="s">
        <v>6</v>
      </c>
      <c r="I1664" s="12">
        <f t="shared" si="125"/>
        <v>8</v>
      </c>
      <c r="J1664" s="12">
        <f t="shared" si="126"/>
        <v>21</v>
      </c>
      <c r="K1664" s="24">
        <f t="shared" si="127"/>
        <v>0.61904761904761907</v>
      </c>
      <c r="L1664" s="24">
        <f t="shared" si="128"/>
        <v>0.61538461538461542</v>
      </c>
      <c r="M1664" s="12">
        <f t="shared" si="129"/>
        <v>13</v>
      </c>
    </row>
    <row r="1665" spans="1:13">
      <c r="A1665" s="12">
        <v>675</v>
      </c>
      <c r="B1665" s="12">
        <v>5</v>
      </c>
      <c r="C1665" s="19" t="s">
        <v>26</v>
      </c>
      <c r="D1665" s="12">
        <v>15</v>
      </c>
      <c r="E1665" s="12">
        <v>25</v>
      </c>
      <c r="F1665" s="12">
        <v>1</v>
      </c>
      <c r="G1665" s="12">
        <v>8</v>
      </c>
      <c r="H1665" s="25" t="s">
        <v>6</v>
      </c>
      <c r="I1665" s="12">
        <f t="shared" si="125"/>
        <v>10</v>
      </c>
      <c r="J1665" s="12">
        <f t="shared" si="126"/>
        <v>25</v>
      </c>
      <c r="K1665" s="24">
        <f t="shared" si="127"/>
        <v>0.6</v>
      </c>
      <c r="L1665" s="24">
        <f t="shared" si="128"/>
        <v>0.66666666666666663</v>
      </c>
      <c r="M1665" s="12">
        <f t="shared" si="129"/>
        <v>15</v>
      </c>
    </row>
    <row r="1666" spans="1:13">
      <c r="A1666" s="12">
        <v>675</v>
      </c>
      <c r="B1666" s="12">
        <v>5</v>
      </c>
      <c r="C1666" s="19" t="s">
        <v>21</v>
      </c>
      <c r="D1666" s="12">
        <v>12</v>
      </c>
      <c r="E1666" s="12">
        <v>20</v>
      </c>
      <c r="F1666" s="12">
        <v>3</v>
      </c>
      <c r="G1666" s="12">
        <v>54</v>
      </c>
      <c r="H1666" s="25" t="s">
        <v>8</v>
      </c>
      <c r="I1666" s="12">
        <f t="shared" si="125"/>
        <v>24</v>
      </c>
      <c r="J1666" s="12">
        <f t="shared" si="126"/>
        <v>60</v>
      </c>
      <c r="K1666" s="24">
        <f t="shared" si="127"/>
        <v>0.6</v>
      </c>
      <c r="L1666" s="24">
        <f t="shared" si="128"/>
        <v>0.66666666666666663</v>
      </c>
      <c r="M1666" s="12">
        <f t="shared" si="129"/>
        <v>36</v>
      </c>
    </row>
    <row r="1667" spans="1:13">
      <c r="A1667" s="12">
        <v>675</v>
      </c>
      <c r="B1667" s="12">
        <v>5</v>
      </c>
      <c r="C1667" s="19" t="s">
        <v>12</v>
      </c>
      <c r="D1667" s="12">
        <v>22</v>
      </c>
      <c r="E1667" s="12">
        <v>36</v>
      </c>
      <c r="F1667" s="12">
        <v>3</v>
      </c>
      <c r="G1667" s="12">
        <v>59</v>
      </c>
      <c r="H1667" s="25" t="s">
        <v>6</v>
      </c>
      <c r="I1667" s="12">
        <f t="shared" ref="I1667:I1730" si="130">(E1667-D1667)*F1667</f>
        <v>42</v>
      </c>
      <c r="J1667" s="12">
        <f t="shared" ref="J1667:J1730" si="131">F1667*E1667</f>
        <v>108</v>
      </c>
      <c r="K1667" s="24">
        <f t="shared" ref="K1667:K1730" si="132">(J1667-I1667)/J1667</f>
        <v>0.61111111111111116</v>
      </c>
      <c r="L1667" s="24">
        <f t="shared" ref="L1667:L1730" si="133">I1667/((D1667*F1667))</f>
        <v>0.63636363636363635</v>
      </c>
      <c r="M1667" s="12">
        <f t="shared" ref="M1667:M1730" si="134">D1667*F1667</f>
        <v>66</v>
      </c>
    </row>
    <row r="1668" spans="1:13">
      <c r="A1668" s="12">
        <v>676</v>
      </c>
      <c r="B1668" s="12">
        <v>7</v>
      </c>
      <c r="C1668" s="19" t="s">
        <v>9</v>
      </c>
      <c r="D1668" s="12">
        <v>19</v>
      </c>
      <c r="E1668" s="12">
        <v>31</v>
      </c>
      <c r="F1668" s="12">
        <v>1</v>
      </c>
      <c r="G1668" s="12">
        <v>45</v>
      </c>
      <c r="H1668" s="25" t="s">
        <v>6</v>
      </c>
      <c r="I1668" s="12">
        <f t="shared" si="130"/>
        <v>12</v>
      </c>
      <c r="J1668" s="12">
        <f t="shared" si="131"/>
        <v>31</v>
      </c>
      <c r="K1668" s="24">
        <f t="shared" si="132"/>
        <v>0.61290322580645162</v>
      </c>
      <c r="L1668" s="24">
        <f t="shared" si="133"/>
        <v>0.63157894736842102</v>
      </c>
      <c r="M1668" s="12">
        <f t="shared" si="134"/>
        <v>19</v>
      </c>
    </row>
    <row r="1669" spans="1:13">
      <c r="A1669" s="12">
        <v>676</v>
      </c>
      <c r="B1669" s="12">
        <v>7</v>
      </c>
      <c r="C1669" s="19" t="s">
        <v>22</v>
      </c>
      <c r="D1669" s="12">
        <v>14</v>
      </c>
      <c r="E1669" s="12">
        <v>23</v>
      </c>
      <c r="F1669" s="12">
        <v>1</v>
      </c>
      <c r="G1669" s="12">
        <v>40</v>
      </c>
      <c r="H1669" s="25" t="s">
        <v>8</v>
      </c>
      <c r="I1669" s="12">
        <f t="shared" si="130"/>
        <v>9</v>
      </c>
      <c r="J1669" s="12">
        <f t="shared" si="131"/>
        <v>23</v>
      </c>
      <c r="K1669" s="24">
        <f t="shared" si="132"/>
        <v>0.60869565217391308</v>
      </c>
      <c r="L1669" s="24">
        <f t="shared" si="133"/>
        <v>0.6428571428571429</v>
      </c>
      <c r="M1669" s="12">
        <f t="shared" si="134"/>
        <v>14</v>
      </c>
    </row>
    <row r="1670" spans="1:13">
      <c r="A1670" s="12">
        <v>676</v>
      </c>
      <c r="B1670" s="12">
        <v>7</v>
      </c>
      <c r="C1670" s="19" t="s">
        <v>15</v>
      </c>
      <c r="D1670" s="12">
        <v>16</v>
      </c>
      <c r="E1670" s="12">
        <v>28</v>
      </c>
      <c r="F1670" s="12">
        <v>1</v>
      </c>
      <c r="G1670" s="12">
        <v>12</v>
      </c>
      <c r="H1670" s="25" t="s">
        <v>8</v>
      </c>
      <c r="I1670" s="12">
        <f t="shared" si="130"/>
        <v>12</v>
      </c>
      <c r="J1670" s="12">
        <f t="shared" si="131"/>
        <v>28</v>
      </c>
      <c r="K1670" s="24">
        <f t="shared" si="132"/>
        <v>0.5714285714285714</v>
      </c>
      <c r="L1670" s="24">
        <f t="shared" si="133"/>
        <v>0.75</v>
      </c>
      <c r="M1670" s="12">
        <f t="shared" si="134"/>
        <v>16</v>
      </c>
    </row>
    <row r="1671" spans="1:13">
      <c r="A1671" s="12">
        <v>676</v>
      </c>
      <c r="B1671" s="12">
        <v>7</v>
      </c>
      <c r="C1671" s="19" t="s">
        <v>23</v>
      </c>
      <c r="D1671" s="12">
        <v>13</v>
      </c>
      <c r="E1671" s="12">
        <v>21</v>
      </c>
      <c r="F1671" s="12">
        <v>2</v>
      </c>
      <c r="G1671" s="12">
        <v>24</v>
      </c>
      <c r="H1671" s="25" t="s">
        <v>6</v>
      </c>
      <c r="I1671" s="12">
        <f t="shared" si="130"/>
        <v>16</v>
      </c>
      <c r="J1671" s="12">
        <f t="shared" si="131"/>
        <v>42</v>
      </c>
      <c r="K1671" s="24">
        <f t="shared" si="132"/>
        <v>0.61904761904761907</v>
      </c>
      <c r="L1671" s="24">
        <f t="shared" si="133"/>
        <v>0.61538461538461542</v>
      </c>
      <c r="M1671" s="12">
        <f t="shared" si="134"/>
        <v>26</v>
      </c>
    </row>
    <row r="1672" spans="1:13">
      <c r="A1672" s="12">
        <v>677</v>
      </c>
      <c r="B1672" s="12">
        <v>14</v>
      </c>
      <c r="C1672" s="19" t="s">
        <v>21</v>
      </c>
      <c r="D1672" s="12">
        <v>12</v>
      </c>
      <c r="E1672" s="12">
        <v>20</v>
      </c>
      <c r="F1672" s="12">
        <v>2</v>
      </c>
      <c r="G1672" s="12">
        <v>55</v>
      </c>
      <c r="H1672" s="25" t="s">
        <v>6</v>
      </c>
      <c r="I1672" s="12">
        <f t="shared" si="130"/>
        <v>16</v>
      </c>
      <c r="J1672" s="12">
        <f t="shared" si="131"/>
        <v>40</v>
      </c>
      <c r="K1672" s="24">
        <f t="shared" si="132"/>
        <v>0.6</v>
      </c>
      <c r="L1672" s="24">
        <f t="shared" si="133"/>
        <v>0.66666666666666663</v>
      </c>
      <c r="M1672" s="12">
        <f t="shared" si="134"/>
        <v>24</v>
      </c>
    </row>
    <row r="1673" spans="1:13">
      <c r="A1673" s="12">
        <v>677</v>
      </c>
      <c r="B1673" s="12">
        <v>14</v>
      </c>
      <c r="C1673" s="19" t="s">
        <v>17</v>
      </c>
      <c r="D1673" s="12">
        <v>21</v>
      </c>
      <c r="E1673" s="12">
        <v>35</v>
      </c>
      <c r="F1673" s="12">
        <v>2</v>
      </c>
      <c r="G1673" s="12">
        <v>59</v>
      </c>
      <c r="H1673" s="25" t="s">
        <v>8</v>
      </c>
      <c r="I1673" s="12">
        <f t="shared" si="130"/>
        <v>28</v>
      </c>
      <c r="J1673" s="12">
        <f t="shared" si="131"/>
        <v>70</v>
      </c>
      <c r="K1673" s="24">
        <f t="shared" si="132"/>
        <v>0.6</v>
      </c>
      <c r="L1673" s="24">
        <f t="shared" si="133"/>
        <v>0.66666666666666663</v>
      </c>
      <c r="M1673" s="12">
        <f t="shared" si="134"/>
        <v>42</v>
      </c>
    </row>
    <row r="1674" spans="1:13">
      <c r="A1674" s="12">
        <v>677</v>
      </c>
      <c r="B1674" s="12">
        <v>14</v>
      </c>
      <c r="C1674" s="19" t="s">
        <v>20</v>
      </c>
      <c r="D1674" s="12">
        <v>20</v>
      </c>
      <c r="E1674" s="12">
        <v>34</v>
      </c>
      <c r="F1674" s="12">
        <v>1</v>
      </c>
      <c r="G1674" s="12">
        <v>34</v>
      </c>
      <c r="H1674" s="25" t="s">
        <v>8</v>
      </c>
      <c r="I1674" s="12">
        <f t="shared" si="130"/>
        <v>14</v>
      </c>
      <c r="J1674" s="12">
        <f t="shared" si="131"/>
        <v>34</v>
      </c>
      <c r="K1674" s="24">
        <f t="shared" si="132"/>
        <v>0.58823529411764708</v>
      </c>
      <c r="L1674" s="24">
        <f t="shared" si="133"/>
        <v>0.7</v>
      </c>
      <c r="M1674" s="12">
        <f t="shared" si="134"/>
        <v>20</v>
      </c>
    </row>
    <row r="1675" spans="1:13">
      <c r="A1675" s="12">
        <v>678</v>
      </c>
      <c r="B1675" s="12">
        <v>19</v>
      </c>
      <c r="C1675" s="19" t="s">
        <v>13</v>
      </c>
      <c r="D1675" s="12">
        <v>17</v>
      </c>
      <c r="E1675" s="12">
        <v>29</v>
      </c>
      <c r="F1675" s="12">
        <v>1</v>
      </c>
      <c r="G1675" s="12">
        <v>27</v>
      </c>
      <c r="H1675" s="25" t="s">
        <v>6</v>
      </c>
      <c r="I1675" s="12">
        <f t="shared" si="130"/>
        <v>12</v>
      </c>
      <c r="J1675" s="12">
        <f t="shared" si="131"/>
        <v>29</v>
      </c>
      <c r="K1675" s="24">
        <f t="shared" si="132"/>
        <v>0.58620689655172409</v>
      </c>
      <c r="L1675" s="24">
        <f t="shared" si="133"/>
        <v>0.70588235294117652</v>
      </c>
      <c r="M1675" s="12">
        <f t="shared" si="134"/>
        <v>17</v>
      </c>
    </row>
    <row r="1676" spans="1:13">
      <c r="A1676" s="12">
        <v>678</v>
      </c>
      <c r="B1676" s="12">
        <v>19</v>
      </c>
      <c r="C1676" s="19" t="s">
        <v>16</v>
      </c>
      <c r="D1676" s="12">
        <v>11</v>
      </c>
      <c r="E1676" s="12">
        <v>19</v>
      </c>
      <c r="F1676" s="12">
        <v>3</v>
      </c>
      <c r="G1676" s="12">
        <v>37</v>
      </c>
      <c r="H1676" s="25" t="s">
        <v>8</v>
      </c>
      <c r="I1676" s="12">
        <f t="shared" si="130"/>
        <v>24</v>
      </c>
      <c r="J1676" s="12">
        <f t="shared" si="131"/>
        <v>57</v>
      </c>
      <c r="K1676" s="24">
        <f t="shared" si="132"/>
        <v>0.57894736842105265</v>
      </c>
      <c r="L1676" s="24">
        <f t="shared" si="133"/>
        <v>0.72727272727272729</v>
      </c>
      <c r="M1676" s="12">
        <f t="shared" si="134"/>
        <v>33</v>
      </c>
    </row>
    <row r="1677" spans="1:13">
      <c r="A1677" s="12">
        <v>678</v>
      </c>
      <c r="B1677" s="12">
        <v>19</v>
      </c>
      <c r="C1677" s="19" t="s">
        <v>17</v>
      </c>
      <c r="D1677" s="12">
        <v>21</v>
      </c>
      <c r="E1677" s="12">
        <v>35</v>
      </c>
      <c r="F1677" s="12">
        <v>2</v>
      </c>
      <c r="G1677" s="12">
        <v>37</v>
      </c>
      <c r="H1677" s="25" t="s">
        <v>8</v>
      </c>
      <c r="I1677" s="12">
        <f t="shared" si="130"/>
        <v>28</v>
      </c>
      <c r="J1677" s="12">
        <f t="shared" si="131"/>
        <v>70</v>
      </c>
      <c r="K1677" s="24">
        <f t="shared" si="132"/>
        <v>0.6</v>
      </c>
      <c r="L1677" s="24">
        <f t="shared" si="133"/>
        <v>0.66666666666666663</v>
      </c>
      <c r="M1677" s="12">
        <f t="shared" si="134"/>
        <v>42</v>
      </c>
    </row>
    <row r="1678" spans="1:13">
      <c r="A1678" s="12">
        <v>678</v>
      </c>
      <c r="B1678" s="12">
        <v>19</v>
      </c>
      <c r="C1678" s="19" t="s">
        <v>5</v>
      </c>
      <c r="D1678" s="12">
        <v>14</v>
      </c>
      <c r="E1678" s="12">
        <v>24</v>
      </c>
      <c r="F1678" s="12">
        <v>2</v>
      </c>
      <c r="G1678" s="12">
        <v>20</v>
      </c>
      <c r="H1678" s="25" t="s">
        <v>8</v>
      </c>
      <c r="I1678" s="12">
        <f t="shared" si="130"/>
        <v>20</v>
      </c>
      <c r="J1678" s="12">
        <f t="shared" si="131"/>
        <v>48</v>
      </c>
      <c r="K1678" s="24">
        <f t="shared" si="132"/>
        <v>0.58333333333333337</v>
      </c>
      <c r="L1678" s="24">
        <f t="shared" si="133"/>
        <v>0.7142857142857143</v>
      </c>
      <c r="M1678" s="12">
        <f t="shared" si="134"/>
        <v>28</v>
      </c>
    </row>
    <row r="1679" spans="1:13">
      <c r="A1679" s="12">
        <v>679</v>
      </c>
      <c r="B1679" s="12">
        <v>9</v>
      </c>
      <c r="C1679" s="19" t="s">
        <v>23</v>
      </c>
      <c r="D1679" s="12">
        <v>13</v>
      </c>
      <c r="E1679" s="12">
        <v>21</v>
      </c>
      <c r="F1679" s="12">
        <v>2</v>
      </c>
      <c r="G1679" s="12">
        <v>27</v>
      </c>
      <c r="H1679" s="25" t="s">
        <v>8</v>
      </c>
      <c r="I1679" s="12">
        <f t="shared" si="130"/>
        <v>16</v>
      </c>
      <c r="J1679" s="12">
        <f t="shared" si="131"/>
        <v>42</v>
      </c>
      <c r="K1679" s="24">
        <f t="shared" si="132"/>
        <v>0.61904761904761907</v>
      </c>
      <c r="L1679" s="24">
        <f t="shared" si="133"/>
        <v>0.61538461538461542</v>
      </c>
      <c r="M1679" s="12">
        <f t="shared" si="134"/>
        <v>26</v>
      </c>
    </row>
    <row r="1680" spans="1:13">
      <c r="A1680" s="12">
        <v>679</v>
      </c>
      <c r="B1680" s="12">
        <v>9</v>
      </c>
      <c r="C1680" s="19" t="s">
        <v>25</v>
      </c>
      <c r="D1680" s="12">
        <v>15</v>
      </c>
      <c r="E1680" s="12">
        <v>26</v>
      </c>
      <c r="F1680" s="12">
        <v>1</v>
      </c>
      <c r="G1680" s="12">
        <v>11</v>
      </c>
      <c r="H1680" s="25" t="s">
        <v>8</v>
      </c>
      <c r="I1680" s="12">
        <f t="shared" si="130"/>
        <v>11</v>
      </c>
      <c r="J1680" s="12">
        <f t="shared" si="131"/>
        <v>26</v>
      </c>
      <c r="K1680" s="24">
        <f t="shared" si="132"/>
        <v>0.57692307692307687</v>
      </c>
      <c r="L1680" s="24">
        <f t="shared" si="133"/>
        <v>0.73333333333333328</v>
      </c>
      <c r="M1680" s="12">
        <f t="shared" si="134"/>
        <v>15</v>
      </c>
    </row>
    <row r="1681" spans="1:13">
      <c r="A1681" s="12">
        <v>679</v>
      </c>
      <c r="B1681" s="12">
        <v>9</v>
      </c>
      <c r="C1681" s="19" t="s">
        <v>15</v>
      </c>
      <c r="D1681" s="12">
        <v>16</v>
      </c>
      <c r="E1681" s="12">
        <v>28</v>
      </c>
      <c r="F1681" s="12">
        <v>2</v>
      </c>
      <c r="G1681" s="12">
        <v>16</v>
      </c>
      <c r="H1681" s="25" t="s">
        <v>8</v>
      </c>
      <c r="I1681" s="12">
        <f t="shared" si="130"/>
        <v>24</v>
      </c>
      <c r="J1681" s="12">
        <f t="shared" si="131"/>
        <v>56</v>
      </c>
      <c r="K1681" s="24">
        <f t="shared" si="132"/>
        <v>0.5714285714285714</v>
      </c>
      <c r="L1681" s="24">
        <f t="shared" si="133"/>
        <v>0.75</v>
      </c>
      <c r="M1681" s="12">
        <f t="shared" si="134"/>
        <v>32</v>
      </c>
    </row>
    <row r="1682" spans="1:13">
      <c r="A1682" s="12">
        <v>679</v>
      </c>
      <c r="B1682" s="12">
        <v>9</v>
      </c>
      <c r="C1682" s="19" t="s">
        <v>26</v>
      </c>
      <c r="D1682" s="12">
        <v>15</v>
      </c>
      <c r="E1682" s="12">
        <v>25</v>
      </c>
      <c r="F1682" s="12">
        <v>3</v>
      </c>
      <c r="G1682" s="12">
        <v>52</v>
      </c>
      <c r="H1682" s="25" t="s">
        <v>8</v>
      </c>
      <c r="I1682" s="12">
        <f t="shared" si="130"/>
        <v>30</v>
      </c>
      <c r="J1682" s="12">
        <f t="shared" si="131"/>
        <v>75</v>
      </c>
      <c r="K1682" s="24">
        <f t="shared" si="132"/>
        <v>0.6</v>
      </c>
      <c r="L1682" s="24">
        <f t="shared" si="133"/>
        <v>0.66666666666666663</v>
      </c>
      <c r="M1682" s="12">
        <f t="shared" si="134"/>
        <v>45</v>
      </c>
    </row>
    <row r="1683" spans="1:13">
      <c r="A1683" s="12">
        <v>680</v>
      </c>
      <c r="B1683" s="12">
        <v>5</v>
      </c>
      <c r="C1683" s="19" t="s">
        <v>24</v>
      </c>
      <c r="D1683" s="12">
        <v>10</v>
      </c>
      <c r="E1683" s="12">
        <v>18</v>
      </c>
      <c r="F1683" s="12">
        <v>2</v>
      </c>
      <c r="G1683" s="12">
        <v>6</v>
      </c>
      <c r="H1683" s="25" t="s">
        <v>8</v>
      </c>
      <c r="I1683" s="12">
        <f t="shared" si="130"/>
        <v>16</v>
      </c>
      <c r="J1683" s="12">
        <f t="shared" si="131"/>
        <v>36</v>
      </c>
      <c r="K1683" s="24">
        <f t="shared" si="132"/>
        <v>0.55555555555555558</v>
      </c>
      <c r="L1683" s="24">
        <f t="shared" si="133"/>
        <v>0.8</v>
      </c>
      <c r="M1683" s="12">
        <f t="shared" si="134"/>
        <v>20</v>
      </c>
    </row>
    <row r="1684" spans="1:13">
      <c r="A1684" s="12">
        <v>680</v>
      </c>
      <c r="B1684" s="12">
        <v>5</v>
      </c>
      <c r="C1684" s="19" t="s">
        <v>21</v>
      </c>
      <c r="D1684" s="12">
        <v>12</v>
      </c>
      <c r="E1684" s="12">
        <v>20</v>
      </c>
      <c r="F1684" s="12">
        <v>3</v>
      </c>
      <c r="G1684" s="12">
        <v>49</v>
      </c>
      <c r="H1684" s="25" t="s">
        <v>8</v>
      </c>
      <c r="I1684" s="12">
        <f t="shared" si="130"/>
        <v>24</v>
      </c>
      <c r="J1684" s="12">
        <f t="shared" si="131"/>
        <v>60</v>
      </c>
      <c r="K1684" s="24">
        <f t="shared" si="132"/>
        <v>0.6</v>
      </c>
      <c r="L1684" s="24">
        <f t="shared" si="133"/>
        <v>0.66666666666666663</v>
      </c>
      <c r="M1684" s="12">
        <f t="shared" si="134"/>
        <v>36</v>
      </c>
    </row>
    <row r="1685" spans="1:13">
      <c r="A1685" s="12">
        <v>680</v>
      </c>
      <c r="B1685" s="12">
        <v>5</v>
      </c>
      <c r="C1685" s="19" t="s">
        <v>14</v>
      </c>
      <c r="D1685" s="12">
        <v>20</v>
      </c>
      <c r="E1685" s="12">
        <v>33</v>
      </c>
      <c r="F1685" s="12">
        <v>2</v>
      </c>
      <c r="G1685" s="12">
        <v>56</v>
      </c>
      <c r="H1685" s="25" t="s">
        <v>6</v>
      </c>
      <c r="I1685" s="12">
        <f t="shared" si="130"/>
        <v>26</v>
      </c>
      <c r="J1685" s="12">
        <f t="shared" si="131"/>
        <v>66</v>
      </c>
      <c r="K1685" s="24">
        <f t="shared" si="132"/>
        <v>0.60606060606060608</v>
      </c>
      <c r="L1685" s="24">
        <f t="shared" si="133"/>
        <v>0.65</v>
      </c>
      <c r="M1685" s="12">
        <f t="shared" si="134"/>
        <v>40</v>
      </c>
    </row>
    <row r="1686" spans="1:13">
      <c r="A1686" s="12">
        <v>681</v>
      </c>
      <c r="B1686" s="12">
        <v>2</v>
      </c>
      <c r="C1686" s="19" t="s">
        <v>14</v>
      </c>
      <c r="D1686" s="12">
        <v>20</v>
      </c>
      <c r="E1686" s="12">
        <v>33</v>
      </c>
      <c r="F1686" s="12">
        <v>1</v>
      </c>
      <c r="G1686" s="12">
        <v>44</v>
      </c>
      <c r="H1686" s="25" t="s">
        <v>6</v>
      </c>
      <c r="I1686" s="12">
        <f t="shared" si="130"/>
        <v>13</v>
      </c>
      <c r="J1686" s="12">
        <f t="shared" si="131"/>
        <v>33</v>
      </c>
      <c r="K1686" s="24">
        <f t="shared" si="132"/>
        <v>0.60606060606060608</v>
      </c>
      <c r="L1686" s="24">
        <f t="shared" si="133"/>
        <v>0.65</v>
      </c>
      <c r="M1686" s="12">
        <f t="shared" si="134"/>
        <v>20</v>
      </c>
    </row>
    <row r="1687" spans="1:13">
      <c r="A1687" s="12">
        <v>681</v>
      </c>
      <c r="B1687" s="12">
        <v>2</v>
      </c>
      <c r="C1687" s="19" t="s">
        <v>23</v>
      </c>
      <c r="D1687" s="12">
        <v>13</v>
      </c>
      <c r="E1687" s="12">
        <v>21</v>
      </c>
      <c r="F1687" s="12">
        <v>2</v>
      </c>
      <c r="G1687" s="12">
        <v>21</v>
      </c>
      <c r="H1687" s="25" t="s">
        <v>8</v>
      </c>
      <c r="I1687" s="12">
        <f t="shared" si="130"/>
        <v>16</v>
      </c>
      <c r="J1687" s="12">
        <f t="shared" si="131"/>
        <v>42</v>
      </c>
      <c r="K1687" s="24">
        <f t="shared" si="132"/>
        <v>0.61904761904761907</v>
      </c>
      <c r="L1687" s="24">
        <f t="shared" si="133"/>
        <v>0.61538461538461542</v>
      </c>
      <c r="M1687" s="12">
        <f t="shared" si="134"/>
        <v>26</v>
      </c>
    </row>
    <row r="1688" spans="1:13">
      <c r="A1688" s="12">
        <v>682</v>
      </c>
      <c r="B1688" s="12">
        <v>1</v>
      </c>
      <c r="C1688" s="19" t="s">
        <v>22</v>
      </c>
      <c r="D1688" s="12">
        <v>14</v>
      </c>
      <c r="E1688" s="12">
        <v>23</v>
      </c>
      <c r="F1688" s="12">
        <v>1</v>
      </c>
      <c r="G1688" s="12">
        <v>43</v>
      </c>
      <c r="H1688" s="25" t="s">
        <v>6</v>
      </c>
      <c r="I1688" s="12">
        <f t="shared" si="130"/>
        <v>9</v>
      </c>
      <c r="J1688" s="12">
        <f t="shared" si="131"/>
        <v>23</v>
      </c>
      <c r="K1688" s="24">
        <f t="shared" si="132"/>
        <v>0.60869565217391308</v>
      </c>
      <c r="L1688" s="24">
        <f t="shared" si="133"/>
        <v>0.6428571428571429</v>
      </c>
      <c r="M1688" s="12">
        <f t="shared" si="134"/>
        <v>14</v>
      </c>
    </row>
    <row r="1689" spans="1:13">
      <c r="A1689" s="12">
        <v>683</v>
      </c>
      <c r="B1689" s="12">
        <v>2</v>
      </c>
      <c r="C1689" s="19" t="s">
        <v>19</v>
      </c>
      <c r="D1689" s="12">
        <v>13</v>
      </c>
      <c r="E1689" s="12">
        <v>22</v>
      </c>
      <c r="F1689" s="12">
        <v>1</v>
      </c>
      <c r="G1689" s="12">
        <v>25</v>
      </c>
      <c r="H1689" s="25" t="s">
        <v>8</v>
      </c>
      <c r="I1689" s="12">
        <f t="shared" si="130"/>
        <v>9</v>
      </c>
      <c r="J1689" s="12">
        <f t="shared" si="131"/>
        <v>22</v>
      </c>
      <c r="K1689" s="24">
        <f t="shared" si="132"/>
        <v>0.59090909090909094</v>
      </c>
      <c r="L1689" s="24">
        <f t="shared" si="133"/>
        <v>0.69230769230769229</v>
      </c>
      <c r="M1689" s="12">
        <f t="shared" si="134"/>
        <v>13</v>
      </c>
    </row>
    <row r="1690" spans="1:13">
      <c r="A1690" s="12">
        <v>683</v>
      </c>
      <c r="B1690" s="12">
        <v>2</v>
      </c>
      <c r="C1690" s="19" t="s">
        <v>21</v>
      </c>
      <c r="D1690" s="12">
        <v>12</v>
      </c>
      <c r="E1690" s="12">
        <v>20</v>
      </c>
      <c r="F1690" s="12">
        <v>2</v>
      </c>
      <c r="G1690" s="12">
        <v>35</v>
      </c>
      <c r="H1690" s="25" t="s">
        <v>6</v>
      </c>
      <c r="I1690" s="12">
        <f t="shared" si="130"/>
        <v>16</v>
      </c>
      <c r="J1690" s="12">
        <f t="shared" si="131"/>
        <v>40</v>
      </c>
      <c r="K1690" s="24">
        <f t="shared" si="132"/>
        <v>0.6</v>
      </c>
      <c r="L1690" s="24">
        <f t="shared" si="133"/>
        <v>0.66666666666666663</v>
      </c>
      <c r="M1690" s="12">
        <f t="shared" si="134"/>
        <v>24</v>
      </c>
    </row>
    <row r="1691" spans="1:13">
      <c r="A1691" s="12">
        <v>683</v>
      </c>
      <c r="B1691" s="12">
        <v>2</v>
      </c>
      <c r="C1691" s="19" t="s">
        <v>11</v>
      </c>
      <c r="D1691" s="12">
        <v>25</v>
      </c>
      <c r="E1691" s="12">
        <v>40</v>
      </c>
      <c r="F1691" s="12">
        <v>1</v>
      </c>
      <c r="G1691" s="12">
        <v>6</v>
      </c>
      <c r="H1691" s="25" t="s">
        <v>8</v>
      </c>
      <c r="I1691" s="12">
        <f t="shared" si="130"/>
        <v>15</v>
      </c>
      <c r="J1691" s="12">
        <f t="shared" si="131"/>
        <v>40</v>
      </c>
      <c r="K1691" s="24">
        <f t="shared" si="132"/>
        <v>0.625</v>
      </c>
      <c r="L1691" s="24">
        <f t="shared" si="133"/>
        <v>0.6</v>
      </c>
      <c r="M1691" s="12">
        <f t="shared" si="134"/>
        <v>25</v>
      </c>
    </row>
    <row r="1692" spans="1:13">
      <c r="A1692" s="12">
        <v>683</v>
      </c>
      <c r="B1692" s="12">
        <v>2</v>
      </c>
      <c r="C1692" s="19" t="s">
        <v>9</v>
      </c>
      <c r="D1692" s="12">
        <v>19</v>
      </c>
      <c r="E1692" s="12">
        <v>31</v>
      </c>
      <c r="F1692" s="12">
        <v>2</v>
      </c>
      <c r="G1692" s="12">
        <v>16</v>
      </c>
      <c r="H1692" s="25" t="s">
        <v>8</v>
      </c>
      <c r="I1692" s="12">
        <f t="shared" si="130"/>
        <v>24</v>
      </c>
      <c r="J1692" s="12">
        <f t="shared" si="131"/>
        <v>62</v>
      </c>
      <c r="K1692" s="24">
        <f t="shared" si="132"/>
        <v>0.61290322580645162</v>
      </c>
      <c r="L1692" s="24">
        <f t="shared" si="133"/>
        <v>0.63157894736842102</v>
      </c>
      <c r="M1692" s="12">
        <f t="shared" si="134"/>
        <v>38</v>
      </c>
    </row>
    <row r="1693" spans="1:13">
      <c r="A1693" s="12">
        <v>684</v>
      </c>
      <c r="B1693" s="12">
        <v>10</v>
      </c>
      <c r="C1693" s="19" t="s">
        <v>12</v>
      </c>
      <c r="D1693" s="12">
        <v>22</v>
      </c>
      <c r="E1693" s="12">
        <v>36</v>
      </c>
      <c r="F1693" s="12">
        <v>1</v>
      </c>
      <c r="G1693" s="12">
        <v>38</v>
      </c>
      <c r="H1693" s="25" t="s">
        <v>6</v>
      </c>
      <c r="I1693" s="12">
        <f t="shared" si="130"/>
        <v>14</v>
      </c>
      <c r="J1693" s="12">
        <f t="shared" si="131"/>
        <v>36</v>
      </c>
      <c r="K1693" s="24">
        <f t="shared" si="132"/>
        <v>0.61111111111111116</v>
      </c>
      <c r="L1693" s="24">
        <f t="shared" si="133"/>
        <v>0.63636363636363635</v>
      </c>
      <c r="M1693" s="12">
        <f t="shared" si="134"/>
        <v>22</v>
      </c>
    </row>
    <row r="1694" spans="1:13">
      <c r="A1694" s="12">
        <v>684</v>
      </c>
      <c r="B1694" s="12">
        <v>10</v>
      </c>
      <c r="C1694" s="19" t="s">
        <v>9</v>
      </c>
      <c r="D1694" s="12">
        <v>19</v>
      </c>
      <c r="E1694" s="12">
        <v>31</v>
      </c>
      <c r="F1694" s="12">
        <v>1</v>
      </c>
      <c r="G1694" s="12">
        <v>10</v>
      </c>
      <c r="H1694" s="25" t="s">
        <v>8</v>
      </c>
      <c r="I1694" s="12">
        <f t="shared" si="130"/>
        <v>12</v>
      </c>
      <c r="J1694" s="12">
        <f t="shared" si="131"/>
        <v>31</v>
      </c>
      <c r="K1694" s="24">
        <f t="shared" si="132"/>
        <v>0.61290322580645162</v>
      </c>
      <c r="L1694" s="24">
        <f t="shared" si="133"/>
        <v>0.63157894736842102</v>
      </c>
      <c r="M1694" s="12">
        <f t="shared" si="134"/>
        <v>19</v>
      </c>
    </row>
    <row r="1695" spans="1:13">
      <c r="A1695" s="12">
        <v>684</v>
      </c>
      <c r="B1695" s="12">
        <v>10</v>
      </c>
      <c r="C1695" s="19" t="s">
        <v>25</v>
      </c>
      <c r="D1695" s="12">
        <v>15</v>
      </c>
      <c r="E1695" s="12">
        <v>26</v>
      </c>
      <c r="F1695" s="12">
        <v>1</v>
      </c>
      <c r="G1695" s="12">
        <v>25</v>
      </c>
      <c r="H1695" s="25" t="s">
        <v>6</v>
      </c>
      <c r="I1695" s="12">
        <f t="shared" si="130"/>
        <v>11</v>
      </c>
      <c r="J1695" s="12">
        <f t="shared" si="131"/>
        <v>26</v>
      </c>
      <c r="K1695" s="24">
        <f t="shared" si="132"/>
        <v>0.57692307692307687</v>
      </c>
      <c r="L1695" s="24">
        <f t="shared" si="133"/>
        <v>0.73333333333333328</v>
      </c>
      <c r="M1695" s="12">
        <f t="shared" si="134"/>
        <v>15</v>
      </c>
    </row>
    <row r="1696" spans="1:13">
      <c r="A1696" s="12">
        <v>684</v>
      </c>
      <c r="B1696" s="12">
        <v>10</v>
      </c>
      <c r="C1696" s="19" t="s">
        <v>13</v>
      </c>
      <c r="D1696" s="12">
        <v>17</v>
      </c>
      <c r="E1696" s="12">
        <v>29</v>
      </c>
      <c r="F1696" s="12">
        <v>3</v>
      </c>
      <c r="G1696" s="12">
        <v>37</v>
      </c>
      <c r="H1696" s="25" t="s">
        <v>6</v>
      </c>
      <c r="I1696" s="12">
        <f t="shared" si="130"/>
        <v>36</v>
      </c>
      <c r="J1696" s="12">
        <f t="shared" si="131"/>
        <v>87</v>
      </c>
      <c r="K1696" s="24">
        <f t="shared" si="132"/>
        <v>0.58620689655172409</v>
      </c>
      <c r="L1696" s="24">
        <f t="shared" si="133"/>
        <v>0.70588235294117652</v>
      </c>
      <c r="M1696" s="12">
        <f t="shared" si="134"/>
        <v>51</v>
      </c>
    </row>
    <row r="1697" spans="1:13">
      <c r="A1697" s="12">
        <v>685</v>
      </c>
      <c r="B1697" s="12">
        <v>5</v>
      </c>
      <c r="C1697" s="19" t="s">
        <v>10</v>
      </c>
      <c r="D1697" s="12">
        <v>16</v>
      </c>
      <c r="E1697" s="12">
        <v>27</v>
      </c>
      <c r="F1697" s="12">
        <v>2</v>
      </c>
      <c r="G1697" s="12">
        <v>17</v>
      </c>
      <c r="H1697" s="25" t="s">
        <v>8</v>
      </c>
      <c r="I1697" s="12">
        <f t="shared" si="130"/>
        <v>22</v>
      </c>
      <c r="J1697" s="12">
        <f t="shared" si="131"/>
        <v>54</v>
      </c>
      <c r="K1697" s="24">
        <f t="shared" si="132"/>
        <v>0.59259259259259256</v>
      </c>
      <c r="L1697" s="24">
        <f t="shared" si="133"/>
        <v>0.6875</v>
      </c>
      <c r="M1697" s="12">
        <f t="shared" si="134"/>
        <v>32</v>
      </c>
    </row>
    <row r="1698" spans="1:13">
      <c r="A1698" s="12">
        <v>686</v>
      </c>
      <c r="B1698" s="12">
        <v>10</v>
      </c>
      <c r="C1698" s="19" t="s">
        <v>9</v>
      </c>
      <c r="D1698" s="12">
        <v>19</v>
      </c>
      <c r="E1698" s="12">
        <v>31</v>
      </c>
      <c r="F1698" s="12">
        <v>2</v>
      </c>
      <c r="G1698" s="12">
        <v>37</v>
      </c>
      <c r="H1698" s="25" t="s">
        <v>6</v>
      </c>
      <c r="I1698" s="12">
        <f t="shared" si="130"/>
        <v>24</v>
      </c>
      <c r="J1698" s="12">
        <f t="shared" si="131"/>
        <v>62</v>
      </c>
      <c r="K1698" s="24">
        <f t="shared" si="132"/>
        <v>0.61290322580645162</v>
      </c>
      <c r="L1698" s="24">
        <f t="shared" si="133"/>
        <v>0.63157894736842102</v>
      </c>
      <c r="M1698" s="12">
        <f t="shared" si="134"/>
        <v>38</v>
      </c>
    </row>
    <row r="1699" spans="1:13">
      <c r="A1699" s="12">
        <v>686</v>
      </c>
      <c r="B1699" s="12">
        <v>10</v>
      </c>
      <c r="C1699" s="19" t="s">
        <v>21</v>
      </c>
      <c r="D1699" s="12">
        <v>12</v>
      </c>
      <c r="E1699" s="12">
        <v>20</v>
      </c>
      <c r="F1699" s="12">
        <v>2</v>
      </c>
      <c r="G1699" s="12">
        <v>21</v>
      </c>
      <c r="H1699" s="25" t="s">
        <v>8</v>
      </c>
      <c r="I1699" s="12">
        <f t="shared" si="130"/>
        <v>16</v>
      </c>
      <c r="J1699" s="12">
        <f t="shared" si="131"/>
        <v>40</v>
      </c>
      <c r="K1699" s="24">
        <f t="shared" si="132"/>
        <v>0.6</v>
      </c>
      <c r="L1699" s="24">
        <f t="shared" si="133"/>
        <v>0.66666666666666663</v>
      </c>
      <c r="M1699" s="12">
        <f t="shared" si="134"/>
        <v>24</v>
      </c>
    </row>
    <row r="1700" spans="1:13">
      <c r="A1700" s="12">
        <v>687</v>
      </c>
      <c r="B1700" s="12">
        <v>2</v>
      </c>
      <c r="C1700" s="19" t="s">
        <v>12</v>
      </c>
      <c r="D1700" s="12">
        <v>22</v>
      </c>
      <c r="E1700" s="12">
        <v>36</v>
      </c>
      <c r="F1700" s="12">
        <v>2</v>
      </c>
      <c r="G1700" s="12">
        <v>29</v>
      </c>
      <c r="H1700" s="25" t="s">
        <v>6</v>
      </c>
      <c r="I1700" s="12">
        <f t="shared" si="130"/>
        <v>28</v>
      </c>
      <c r="J1700" s="12">
        <f t="shared" si="131"/>
        <v>72</v>
      </c>
      <c r="K1700" s="24">
        <f t="shared" si="132"/>
        <v>0.61111111111111116</v>
      </c>
      <c r="L1700" s="24">
        <f t="shared" si="133"/>
        <v>0.63636363636363635</v>
      </c>
      <c r="M1700" s="12">
        <f t="shared" si="134"/>
        <v>44</v>
      </c>
    </row>
    <row r="1701" spans="1:13">
      <c r="A1701" s="12">
        <v>688</v>
      </c>
      <c r="B1701" s="12">
        <v>3</v>
      </c>
      <c r="C1701" s="19" t="s">
        <v>13</v>
      </c>
      <c r="D1701" s="12">
        <v>17</v>
      </c>
      <c r="E1701" s="12">
        <v>29</v>
      </c>
      <c r="F1701" s="12">
        <v>1</v>
      </c>
      <c r="G1701" s="12">
        <v>14</v>
      </c>
      <c r="H1701" s="25" t="s">
        <v>8</v>
      </c>
      <c r="I1701" s="12">
        <f t="shared" si="130"/>
        <v>12</v>
      </c>
      <c r="J1701" s="12">
        <f t="shared" si="131"/>
        <v>29</v>
      </c>
      <c r="K1701" s="24">
        <f t="shared" si="132"/>
        <v>0.58620689655172409</v>
      </c>
      <c r="L1701" s="24">
        <f t="shared" si="133"/>
        <v>0.70588235294117652</v>
      </c>
      <c r="M1701" s="12">
        <f t="shared" si="134"/>
        <v>17</v>
      </c>
    </row>
    <row r="1702" spans="1:13">
      <c r="A1702" s="12">
        <v>689</v>
      </c>
      <c r="B1702" s="12">
        <v>14</v>
      </c>
      <c r="C1702" s="19" t="s">
        <v>22</v>
      </c>
      <c r="D1702" s="12">
        <v>14</v>
      </c>
      <c r="E1702" s="12">
        <v>23</v>
      </c>
      <c r="F1702" s="12">
        <v>3</v>
      </c>
      <c r="G1702" s="12">
        <v>16</v>
      </c>
      <c r="H1702" s="25" t="s">
        <v>6</v>
      </c>
      <c r="I1702" s="12">
        <f t="shared" si="130"/>
        <v>27</v>
      </c>
      <c r="J1702" s="12">
        <f t="shared" si="131"/>
        <v>69</v>
      </c>
      <c r="K1702" s="24">
        <f t="shared" si="132"/>
        <v>0.60869565217391308</v>
      </c>
      <c r="L1702" s="24">
        <f t="shared" si="133"/>
        <v>0.6428571428571429</v>
      </c>
      <c r="M1702" s="12">
        <f t="shared" si="134"/>
        <v>42</v>
      </c>
    </row>
    <row r="1703" spans="1:13">
      <c r="A1703" s="12">
        <v>689</v>
      </c>
      <c r="B1703" s="12">
        <v>14</v>
      </c>
      <c r="C1703" s="19" t="s">
        <v>26</v>
      </c>
      <c r="D1703" s="12">
        <v>15</v>
      </c>
      <c r="E1703" s="12">
        <v>25</v>
      </c>
      <c r="F1703" s="12">
        <v>3</v>
      </c>
      <c r="G1703" s="12">
        <v>7</v>
      </c>
      <c r="H1703" s="25" t="s">
        <v>6</v>
      </c>
      <c r="I1703" s="12">
        <f t="shared" si="130"/>
        <v>30</v>
      </c>
      <c r="J1703" s="12">
        <f t="shared" si="131"/>
        <v>75</v>
      </c>
      <c r="K1703" s="24">
        <f t="shared" si="132"/>
        <v>0.6</v>
      </c>
      <c r="L1703" s="24">
        <f t="shared" si="133"/>
        <v>0.66666666666666663</v>
      </c>
      <c r="M1703" s="12">
        <f t="shared" si="134"/>
        <v>45</v>
      </c>
    </row>
    <row r="1704" spans="1:13">
      <c r="A1704" s="12">
        <v>689</v>
      </c>
      <c r="B1704" s="12">
        <v>14</v>
      </c>
      <c r="C1704" s="19" t="s">
        <v>23</v>
      </c>
      <c r="D1704" s="12">
        <v>13</v>
      </c>
      <c r="E1704" s="12">
        <v>21</v>
      </c>
      <c r="F1704" s="12">
        <v>1</v>
      </c>
      <c r="G1704" s="12">
        <v>6</v>
      </c>
      <c r="H1704" s="25" t="s">
        <v>8</v>
      </c>
      <c r="I1704" s="12">
        <f t="shared" si="130"/>
        <v>8</v>
      </c>
      <c r="J1704" s="12">
        <f t="shared" si="131"/>
        <v>21</v>
      </c>
      <c r="K1704" s="24">
        <f t="shared" si="132"/>
        <v>0.61904761904761907</v>
      </c>
      <c r="L1704" s="24">
        <f t="shared" si="133"/>
        <v>0.61538461538461542</v>
      </c>
      <c r="M1704" s="12">
        <f t="shared" si="134"/>
        <v>13</v>
      </c>
    </row>
    <row r="1705" spans="1:13">
      <c r="A1705" s="12">
        <v>690</v>
      </c>
      <c r="B1705" s="12">
        <v>15</v>
      </c>
      <c r="C1705" s="19" t="s">
        <v>11</v>
      </c>
      <c r="D1705" s="12">
        <v>25</v>
      </c>
      <c r="E1705" s="12">
        <v>40</v>
      </c>
      <c r="F1705" s="12">
        <v>1</v>
      </c>
      <c r="G1705" s="12">
        <v>49</v>
      </c>
      <c r="H1705" s="25" t="s">
        <v>6</v>
      </c>
      <c r="I1705" s="12">
        <f t="shared" si="130"/>
        <v>15</v>
      </c>
      <c r="J1705" s="12">
        <f t="shared" si="131"/>
        <v>40</v>
      </c>
      <c r="K1705" s="24">
        <f t="shared" si="132"/>
        <v>0.625</v>
      </c>
      <c r="L1705" s="24">
        <f t="shared" si="133"/>
        <v>0.6</v>
      </c>
      <c r="M1705" s="12">
        <f t="shared" si="134"/>
        <v>25</v>
      </c>
    </row>
    <row r="1706" spans="1:13">
      <c r="A1706" s="12">
        <v>690</v>
      </c>
      <c r="B1706" s="12">
        <v>15</v>
      </c>
      <c r="C1706" s="19" t="s">
        <v>9</v>
      </c>
      <c r="D1706" s="12">
        <v>19</v>
      </c>
      <c r="E1706" s="12">
        <v>31</v>
      </c>
      <c r="F1706" s="12">
        <v>2</v>
      </c>
      <c r="G1706" s="12">
        <v>16</v>
      </c>
      <c r="H1706" s="25" t="s">
        <v>6</v>
      </c>
      <c r="I1706" s="12">
        <f t="shared" si="130"/>
        <v>24</v>
      </c>
      <c r="J1706" s="12">
        <f t="shared" si="131"/>
        <v>62</v>
      </c>
      <c r="K1706" s="24">
        <f t="shared" si="132"/>
        <v>0.61290322580645162</v>
      </c>
      <c r="L1706" s="24">
        <f t="shared" si="133"/>
        <v>0.63157894736842102</v>
      </c>
      <c r="M1706" s="12">
        <f t="shared" si="134"/>
        <v>38</v>
      </c>
    </row>
    <row r="1707" spans="1:13">
      <c r="A1707" s="12">
        <v>690</v>
      </c>
      <c r="B1707" s="12">
        <v>15</v>
      </c>
      <c r="C1707" s="19" t="s">
        <v>15</v>
      </c>
      <c r="D1707" s="12">
        <v>16</v>
      </c>
      <c r="E1707" s="12">
        <v>28</v>
      </c>
      <c r="F1707" s="12">
        <v>2</v>
      </c>
      <c r="G1707" s="12">
        <v>54</v>
      </c>
      <c r="H1707" s="25" t="s">
        <v>6</v>
      </c>
      <c r="I1707" s="12">
        <f t="shared" si="130"/>
        <v>24</v>
      </c>
      <c r="J1707" s="12">
        <f t="shared" si="131"/>
        <v>56</v>
      </c>
      <c r="K1707" s="24">
        <f t="shared" si="132"/>
        <v>0.5714285714285714</v>
      </c>
      <c r="L1707" s="24">
        <f t="shared" si="133"/>
        <v>0.75</v>
      </c>
      <c r="M1707" s="12">
        <f t="shared" si="134"/>
        <v>32</v>
      </c>
    </row>
    <row r="1708" spans="1:13">
      <c r="A1708" s="12">
        <v>690</v>
      </c>
      <c r="B1708" s="12">
        <v>15</v>
      </c>
      <c r="C1708" s="19" t="s">
        <v>14</v>
      </c>
      <c r="D1708" s="12">
        <v>20</v>
      </c>
      <c r="E1708" s="12">
        <v>33</v>
      </c>
      <c r="F1708" s="12">
        <v>1</v>
      </c>
      <c r="G1708" s="12">
        <v>24</v>
      </c>
      <c r="H1708" s="25" t="s">
        <v>6</v>
      </c>
      <c r="I1708" s="12">
        <f t="shared" si="130"/>
        <v>13</v>
      </c>
      <c r="J1708" s="12">
        <f t="shared" si="131"/>
        <v>33</v>
      </c>
      <c r="K1708" s="24">
        <f t="shared" si="132"/>
        <v>0.60606060606060608</v>
      </c>
      <c r="L1708" s="24">
        <f t="shared" si="133"/>
        <v>0.65</v>
      </c>
      <c r="M1708" s="12">
        <f t="shared" si="134"/>
        <v>20</v>
      </c>
    </row>
    <row r="1709" spans="1:13">
      <c r="A1709" s="12">
        <v>691</v>
      </c>
      <c r="B1709" s="12">
        <v>19</v>
      </c>
      <c r="C1709" s="19" t="s">
        <v>19</v>
      </c>
      <c r="D1709" s="12">
        <v>13</v>
      </c>
      <c r="E1709" s="12">
        <v>22</v>
      </c>
      <c r="F1709" s="12">
        <v>3</v>
      </c>
      <c r="G1709" s="12">
        <v>34</v>
      </c>
      <c r="H1709" s="25" t="s">
        <v>6</v>
      </c>
      <c r="I1709" s="12">
        <f t="shared" si="130"/>
        <v>27</v>
      </c>
      <c r="J1709" s="12">
        <f t="shared" si="131"/>
        <v>66</v>
      </c>
      <c r="K1709" s="24">
        <f t="shared" si="132"/>
        <v>0.59090909090909094</v>
      </c>
      <c r="L1709" s="24">
        <f t="shared" si="133"/>
        <v>0.69230769230769229</v>
      </c>
      <c r="M1709" s="12">
        <f t="shared" si="134"/>
        <v>39</v>
      </c>
    </row>
    <row r="1710" spans="1:13">
      <c r="A1710" s="12">
        <v>692</v>
      </c>
      <c r="B1710" s="12">
        <v>9</v>
      </c>
      <c r="C1710" s="19" t="s">
        <v>17</v>
      </c>
      <c r="D1710" s="12">
        <v>21</v>
      </c>
      <c r="E1710" s="12">
        <v>35</v>
      </c>
      <c r="F1710" s="12">
        <v>3</v>
      </c>
      <c r="G1710" s="12">
        <v>33</v>
      </c>
      <c r="H1710" s="25" t="s">
        <v>8</v>
      </c>
      <c r="I1710" s="12">
        <f t="shared" si="130"/>
        <v>42</v>
      </c>
      <c r="J1710" s="12">
        <f t="shared" si="131"/>
        <v>105</v>
      </c>
      <c r="K1710" s="24">
        <f t="shared" si="132"/>
        <v>0.6</v>
      </c>
      <c r="L1710" s="24">
        <f t="shared" si="133"/>
        <v>0.66666666666666663</v>
      </c>
      <c r="M1710" s="12">
        <f t="shared" si="134"/>
        <v>63</v>
      </c>
    </row>
    <row r="1711" spans="1:13">
      <c r="A1711" s="12">
        <v>692</v>
      </c>
      <c r="B1711" s="12">
        <v>9</v>
      </c>
      <c r="C1711" s="19" t="s">
        <v>7</v>
      </c>
      <c r="D1711" s="12">
        <v>18</v>
      </c>
      <c r="E1711" s="12">
        <v>30</v>
      </c>
      <c r="F1711" s="12">
        <v>1</v>
      </c>
      <c r="G1711" s="12">
        <v>49</v>
      </c>
      <c r="H1711" s="25" t="s">
        <v>6</v>
      </c>
      <c r="I1711" s="12">
        <f t="shared" si="130"/>
        <v>12</v>
      </c>
      <c r="J1711" s="12">
        <f t="shared" si="131"/>
        <v>30</v>
      </c>
      <c r="K1711" s="24">
        <f t="shared" si="132"/>
        <v>0.6</v>
      </c>
      <c r="L1711" s="24">
        <f t="shared" si="133"/>
        <v>0.66666666666666663</v>
      </c>
      <c r="M1711" s="12">
        <f t="shared" si="134"/>
        <v>18</v>
      </c>
    </row>
    <row r="1712" spans="1:13">
      <c r="A1712" s="12">
        <v>692</v>
      </c>
      <c r="B1712" s="12">
        <v>9</v>
      </c>
      <c r="C1712" s="19" t="s">
        <v>24</v>
      </c>
      <c r="D1712" s="12">
        <v>10</v>
      </c>
      <c r="E1712" s="12">
        <v>18</v>
      </c>
      <c r="F1712" s="12">
        <v>1</v>
      </c>
      <c r="G1712" s="12">
        <v>11</v>
      </c>
      <c r="H1712" s="25" t="s">
        <v>6</v>
      </c>
      <c r="I1712" s="12">
        <f t="shared" si="130"/>
        <v>8</v>
      </c>
      <c r="J1712" s="12">
        <f t="shared" si="131"/>
        <v>18</v>
      </c>
      <c r="K1712" s="24">
        <f t="shared" si="132"/>
        <v>0.55555555555555558</v>
      </c>
      <c r="L1712" s="24">
        <f t="shared" si="133"/>
        <v>0.8</v>
      </c>
      <c r="M1712" s="12">
        <f t="shared" si="134"/>
        <v>10</v>
      </c>
    </row>
    <row r="1713" spans="1:13">
      <c r="A1713" s="12">
        <v>692</v>
      </c>
      <c r="B1713" s="12">
        <v>9</v>
      </c>
      <c r="C1713" s="19" t="s">
        <v>21</v>
      </c>
      <c r="D1713" s="12">
        <v>12</v>
      </c>
      <c r="E1713" s="12">
        <v>20</v>
      </c>
      <c r="F1713" s="12">
        <v>1</v>
      </c>
      <c r="G1713" s="12">
        <v>7</v>
      </c>
      <c r="H1713" s="25" t="s">
        <v>6</v>
      </c>
      <c r="I1713" s="12">
        <f t="shared" si="130"/>
        <v>8</v>
      </c>
      <c r="J1713" s="12">
        <f t="shared" si="131"/>
        <v>20</v>
      </c>
      <c r="K1713" s="24">
        <f t="shared" si="132"/>
        <v>0.6</v>
      </c>
      <c r="L1713" s="24">
        <f t="shared" si="133"/>
        <v>0.66666666666666663</v>
      </c>
      <c r="M1713" s="12">
        <f t="shared" si="134"/>
        <v>12</v>
      </c>
    </row>
    <row r="1714" spans="1:13">
      <c r="A1714" s="12">
        <v>693</v>
      </c>
      <c r="B1714" s="12">
        <v>15</v>
      </c>
      <c r="C1714" s="19" t="s">
        <v>12</v>
      </c>
      <c r="D1714" s="12">
        <v>22</v>
      </c>
      <c r="E1714" s="12">
        <v>36</v>
      </c>
      <c r="F1714" s="12">
        <v>1</v>
      </c>
      <c r="G1714" s="12">
        <v>20</v>
      </c>
      <c r="H1714" s="25" t="s">
        <v>6</v>
      </c>
      <c r="I1714" s="12">
        <f t="shared" si="130"/>
        <v>14</v>
      </c>
      <c r="J1714" s="12">
        <f t="shared" si="131"/>
        <v>36</v>
      </c>
      <c r="K1714" s="24">
        <f t="shared" si="132"/>
        <v>0.61111111111111116</v>
      </c>
      <c r="L1714" s="24">
        <f t="shared" si="133"/>
        <v>0.63636363636363635</v>
      </c>
      <c r="M1714" s="12">
        <f t="shared" si="134"/>
        <v>22</v>
      </c>
    </row>
    <row r="1715" spans="1:13">
      <c r="A1715" s="12">
        <v>693</v>
      </c>
      <c r="B1715" s="12">
        <v>15</v>
      </c>
      <c r="C1715" s="19" t="s">
        <v>23</v>
      </c>
      <c r="D1715" s="12">
        <v>13</v>
      </c>
      <c r="E1715" s="12">
        <v>21</v>
      </c>
      <c r="F1715" s="12">
        <v>2</v>
      </c>
      <c r="G1715" s="12">
        <v>24</v>
      </c>
      <c r="H1715" s="25" t="s">
        <v>6</v>
      </c>
      <c r="I1715" s="12">
        <f t="shared" si="130"/>
        <v>16</v>
      </c>
      <c r="J1715" s="12">
        <f t="shared" si="131"/>
        <v>42</v>
      </c>
      <c r="K1715" s="24">
        <f t="shared" si="132"/>
        <v>0.61904761904761907</v>
      </c>
      <c r="L1715" s="24">
        <f t="shared" si="133"/>
        <v>0.61538461538461542</v>
      </c>
      <c r="M1715" s="12">
        <f t="shared" si="134"/>
        <v>26</v>
      </c>
    </row>
    <row r="1716" spans="1:13">
      <c r="A1716" s="12">
        <v>694</v>
      </c>
      <c r="B1716" s="12">
        <v>5</v>
      </c>
      <c r="C1716" s="19" t="s">
        <v>21</v>
      </c>
      <c r="D1716" s="12">
        <v>12</v>
      </c>
      <c r="E1716" s="12">
        <v>20</v>
      </c>
      <c r="F1716" s="12">
        <v>3</v>
      </c>
      <c r="G1716" s="12">
        <v>20</v>
      </c>
      <c r="H1716" s="25" t="s">
        <v>6</v>
      </c>
      <c r="I1716" s="12">
        <f t="shared" si="130"/>
        <v>24</v>
      </c>
      <c r="J1716" s="12">
        <f t="shared" si="131"/>
        <v>60</v>
      </c>
      <c r="K1716" s="24">
        <f t="shared" si="132"/>
        <v>0.6</v>
      </c>
      <c r="L1716" s="24">
        <f t="shared" si="133"/>
        <v>0.66666666666666663</v>
      </c>
      <c r="M1716" s="12">
        <f t="shared" si="134"/>
        <v>36</v>
      </c>
    </row>
    <row r="1717" spans="1:13">
      <c r="A1717" s="12">
        <v>694</v>
      </c>
      <c r="B1717" s="12">
        <v>5</v>
      </c>
      <c r="C1717" s="19" t="s">
        <v>24</v>
      </c>
      <c r="D1717" s="12">
        <v>10</v>
      </c>
      <c r="E1717" s="12">
        <v>18</v>
      </c>
      <c r="F1717" s="12">
        <v>2</v>
      </c>
      <c r="G1717" s="12">
        <v>26</v>
      </c>
      <c r="H1717" s="25" t="s">
        <v>8</v>
      </c>
      <c r="I1717" s="12">
        <f t="shared" si="130"/>
        <v>16</v>
      </c>
      <c r="J1717" s="12">
        <f t="shared" si="131"/>
        <v>36</v>
      </c>
      <c r="K1717" s="24">
        <f t="shared" si="132"/>
        <v>0.55555555555555558</v>
      </c>
      <c r="L1717" s="24">
        <f t="shared" si="133"/>
        <v>0.8</v>
      </c>
      <c r="M1717" s="12">
        <f t="shared" si="134"/>
        <v>20</v>
      </c>
    </row>
    <row r="1718" spans="1:13">
      <c r="A1718" s="12">
        <v>694</v>
      </c>
      <c r="B1718" s="12">
        <v>5</v>
      </c>
      <c r="C1718" s="19" t="s">
        <v>11</v>
      </c>
      <c r="D1718" s="12">
        <v>25</v>
      </c>
      <c r="E1718" s="12">
        <v>40</v>
      </c>
      <c r="F1718" s="12">
        <v>1</v>
      </c>
      <c r="G1718" s="12">
        <v>40</v>
      </c>
      <c r="H1718" s="25" t="s">
        <v>6</v>
      </c>
      <c r="I1718" s="12">
        <f t="shared" si="130"/>
        <v>15</v>
      </c>
      <c r="J1718" s="12">
        <f t="shared" si="131"/>
        <v>40</v>
      </c>
      <c r="K1718" s="24">
        <f t="shared" si="132"/>
        <v>0.625</v>
      </c>
      <c r="L1718" s="24">
        <f t="shared" si="133"/>
        <v>0.6</v>
      </c>
      <c r="M1718" s="12">
        <f t="shared" si="134"/>
        <v>25</v>
      </c>
    </row>
    <row r="1719" spans="1:13">
      <c r="A1719" s="12">
        <v>694</v>
      </c>
      <c r="B1719" s="12">
        <v>5</v>
      </c>
      <c r="C1719" s="19" t="s">
        <v>23</v>
      </c>
      <c r="D1719" s="12">
        <v>13</v>
      </c>
      <c r="E1719" s="12">
        <v>21</v>
      </c>
      <c r="F1719" s="12">
        <v>1</v>
      </c>
      <c r="G1719" s="12">
        <v>42</v>
      </c>
      <c r="H1719" s="25" t="s">
        <v>8</v>
      </c>
      <c r="I1719" s="12">
        <f t="shared" si="130"/>
        <v>8</v>
      </c>
      <c r="J1719" s="12">
        <f t="shared" si="131"/>
        <v>21</v>
      </c>
      <c r="K1719" s="24">
        <f t="shared" si="132"/>
        <v>0.61904761904761907</v>
      </c>
      <c r="L1719" s="24">
        <f t="shared" si="133"/>
        <v>0.61538461538461542</v>
      </c>
      <c r="M1719" s="12">
        <f t="shared" si="134"/>
        <v>13</v>
      </c>
    </row>
    <row r="1720" spans="1:13">
      <c r="A1720" s="12">
        <v>695</v>
      </c>
      <c r="B1720" s="12">
        <v>9</v>
      </c>
      <c r="C1720" s="19" t="s">
        <v>15</v>
      </c>
      <c r="D1720" s="12">
        <v>16</v>
      </c>
      <c r="E1720" s="12">
        <v>28</v>
      </c>
      <c r="F1720" s="12">
        <v>2</v>
      </c>
      <c r="G1720" s="12">
        <v>30</v>
      </c>
      <c r="H1720" s="25" t="s">
        <v>8</v>
      </c>
      <c r="I1720" s="12">
        <f t="shared" si="130"/>
        <v>24</v>
      </c>
      <c r="J1720" s="12">
        <f t="shared" si="131"/>
        <v>56</v>
      </c>
      <c r="K1720" s="24">
        <f t="shared" si="132"/>
        <v>0.5714285714285714</v>
      </c>
      <c r="L1720" s="24">
        <f t="shared" si="133"/>
        <v>0.75</v>
      </c>
      <c r="M1720" s="12">
        <f t="shared" si="134"/>
        <v>32</v>
      </c>
    </row>
    <row r="1721" spans="1:13">
      <c r="A1721" s="12">
        <v>695</v>
      </c>
      <c r="B1721" s="12">
        <v>9</v>
      </c>
      <c r="C1721" s="19" t="s">
        <v>7</v>
      </c>
      <c r="D1721" s="12">
        <v>18</v>
      </c>
      <c r="E1721" s="12">
        <v>30</v>
      </c>
      <c r="F1721" s="12">
        <v>2</v>
      </c>
      <c r="G1721" s="12">
        <v>7</v>
      </c>
      <c r="H1721" s="25" t="s">
        <v>8</v>
      </c>
      <c r="I1721" s="12">
        <f t="shared" si="130"/>
        <v>24</v>
      </c>
      <c r="J1721" s="12">
        <f t="shared" si="131"/>
        <v>60</v>
      </c>
      <c r="K1721" s="24">
        <f t="shared" si="132"/>
        <v>0.6</v>
      </c>
      <c r="L1721" s="24">
        <f t="shared" si="133"/>
        <v>0.66666666666666663</v>
      </c>
      <c r="M1721" s="12">
        <f t="shared" si="134"/>
        <v>36</v>
      </c>
    </row>
    <row r="1722" spans="1:13">
      <c r="A1722" s="12">
        <v>696</v>
      </c>
      <c r="B1722" s="12">
        <v>2</v>
      </c>
      <c r="C1722" s="19" t="s">
        <v>22</v>
      </c>
      <c r="D1722" s="12">
        <v>14</v>
      </c>
      <c r="E1722" s="12">
        <v>23</v>
      </c>
      <c r="F1722" s="12">
        <v>2</v>
      </c>
      <c r="G1722" s="12">
        <v>23</v>
      </c>
      <c r="H1722" s="25" t="s">
        <v>6</v>
      </c>
      <c r="I1722" s="12">
        <f t="shared" si="130"/>
        <v>18</v>
      </c>
      <c r="J1722" s="12">
        <f t="shared" si="131"/>
        <v>46</v>
      </c>
      <c r="K1722" s="24">
        <f t="shared" si="132"/>
        <v>0.60869565217391308</v>
      </c>
      <c r="L1722" s="24">
        <f t="shared" si="133"/>
        <v>0.6428571428571429</v>
      </c>
      <c r="M1722" s="12">
        <f t="shared" si="134"/>
        <v>28</v>
      </c>
    </row>
    <row r="1723" spans="1:13">
      <c r="A1723" s="12">
        <v>697</v>
      </c>
      <c r="B1723" s="12">
        <v>4</v>
      </c>
      <c r="C1723" s="19" t="s">
        <v>22</v>
      </c>
      <c r="D1723" s="12">
        <v>14</v>
      </c>
      <c r="E1723" s="12">
        <v>23</v>
      </c>
      <c r="F1723" s="12">
        <v>2</v>
      </c>
      <c r="G1723" s="12">
        <v>24</v>
      </c>
      <c r="H1723" s="25" t="s">
        <v>6</v>
      </c>
      <c r="I1723" s="12">
        <f t="shared" si="130"/>
        <v>18</v>
      </c>
      <c r="J1723" s="12">
        <f t="shared" si="131"/>
        <v>46</v>
      </c>
      <c r="K1723" s="24">
        <f t="shared" si="132"/>
        <v>0.60869565217391308</v>
      </c>
      <c r="L1723" s="24">
        <f t="shared" si="133"/>
        <v>0.6428571428571429</v>
      </c>
      <c r="M1723" s="12">
        <f t="shared" si="134"/>
        <v>28</v>
      </c>
    </row>
    <row r="1724" spans="1:13">
      <c r="A1724" s="12">
        <v>697</v>
      </c>
      <c r="B1724" s="12">
        <v>4</v>
      </c>
      <c r="C1724" s="19" t="s">
        <v>14</v>
      </c>
      <c r="D1724" s="12">
        <v>20</v>
      </c>
      <c r="E1724" s="12">
        <v>33</v>
      </c>
      <c r="F1724" s="12">
        <v>2</v>
      </c>
      <c r="G1724" s="12">
        <v>41</v>
      </c>
      <c r="H1724" s="25" t="s">
        <v>8</v>
      </c>
      <c r="I1724" s="12">
        <f t="shared" si="130"/>
        <v>26</v>
      </c>
      <c r="J1724" s="12">
        <f t="shared" si="131"/>
        <v>66</v>
      </c>
      <c r="K1724" s="24">
        <f t="shared" si="132"/>
        <v>0.60606060606060608</v>
      </c>
      <c r="L1724" s="24">
        <f t="shared" si="133"/>
        <v>0.65</v>
      </c>
      <c r="M1724" s="12">
        <f t="shared" si="134"/>
        <v>40</v>
      </c>
    </row>
    <row r="1725" spans="1:13">
      <c r="A1725" s="12">
        <v>697</v>
      </c>
      <c r="B1725" s="12">
        <v>4</v>
      </c>
      <c r="C1725" s="19" t="s">
        <v>7</v>
      </c>
      <c r="D1725" s="12">
        <v>18</v>
      </c>
      <c r="E1725" s="12">
        <v>30</v>
      </c>
      <c r="F1725" s="12">
        <v>2</v>
      </c>
      <c r="G1725" s="12">
        <v>35</v>
      </c>
      <c r="H1725" s="25" t="s">
        <v>8</v>
      </c>
      <c r="I1725" s="12">
        <f t="shared" si="130"/>
        <v>24</v>
      </c>
      <c r="J1725" s="12">
        <f t="shared" si="131"/>
        <v>60</v>
      </c>
      <c r="K1725" s="24">
        <f t="shared" si="132"/>
        <v>0.6</v>
      </c>
      <c r="L1725" s="24">
        <f t="shared" si="133"/>
        <v>0.66666666666666663</v>
      </c>
      <c r="M1725" s="12">
        <f t="shared" si="134"/>
        <v>36</v>
      </c>
    </row>
    <row r="1726" spans="1:13">
      <c r="A1726" s="12">
        <v>697</v>
      </c>
      <c r="B1726" s="12">
        <v>4</v>
      </c>
      <c r="C1726" s="19" t="s">
        <v>10</v>
      </c>
      <c r="D1726" s="12">
        <v>16</v>
      </c>
      <c r="E1726" s="12">
        <v>27</v>
      </c>
      <c r="F1726" s="12">
        <v>1</v>
      </c>
      <c r="G1726" s="12">
        <v>7</v>
      </c>
      <c r="H1726" s="25" t="s">
        <v>6</v>
      </c>
      <c r="I1726" s="12">
        <f t="shared" si="130"/>
        <v>11</v>
      </c>
      <c r="J1726" s="12">
        <f t="shared" si="131"/>
        <v>27</v>
      </c>
      <c r="K1726" s="24">
        <f t="shared" si="132"/>
        <v>0.59259259259259256</v>
      </c>
      <c r="L1726" s="24">
        <f t="shared" si="133"/>
        <v>0.6875</v>
      </c>
      <c r="M1726" s="12">
        <f t="shared" si="134"/>
        <v>16</v>
      </c>
    </row>
    <row r="1727" spans="1:13">
      <c r="A1727" s="12">
        <v>698</v>
      </c>
      <c r="B1727" s="12">
        <v>19</v>
      </c>
      <c r="C1727" s="19" t="s">
        <v>10</v>
      </c>
      <c r="D1727" s="12">
        <v>16</v>
      </c>
      <c r="E1727" s="12">
        <v>27</v>
      </c>
      <c r="F1727" s="12">
        <v>1</v>
      </c>
      <c r="G1727" s="12">
        <v>55</v>
      </c>
      <c r="H1727" s="25" t="s">
        <v>8</v>
      </c>
      <c r="I1727" s="12">
        <f t="shared" si="130"/>
        <v>11</v>
      </c>
      <c r="J1727" s="12">
        <f t="shared" si="131"/>
        <v>27</v>
      </c>
      <c r="K1727" s="24">
        <f t="shared" si="132"/>
        <v>0.59259259259259256</v>
      </c>
      <c r="L1727" s="24">
        <f t="shared" si="133"/>
        <v>0.6875</v>
      </c>
      <c r="M1727" s="12">
        <f t="shared" si="134"/>
        <v>16</v>
      </c>
    </row>
    <row r="1728" spans="1:13">
      <c r="A1728" s="12">
        <v>698</v>
      </c>
      <c r="B1728" s="12">
        <v>19</v>
      </c>
      <c r="C1728" s="19" t="s">
        <v>25</v>
      </c>
      <c r="D1728" s="12">
        <v>15</v>
      </c>
      <c r="E1728" s="12">
        <v>26</v>
      </c>
      <c r="F1728" s="12">
        <v>1</v>
      </c>
      <c r="G1728" s="12">
        <v>12</v>
      </c>
      <c r="H1728" s="25" t="s">
        <v>8</v>
      </c>
      <c r="I1728" s="12">
        <f t="shared" si="130"/>
        <v>11</v>
      </c>
      <c r="J1728" s="12">
        <f t="shared" si="131"/>
        <v>26</v>
      </c>
      <c r="K1728" s="24">
        <f t="shared" si="132"/>
        <v>0.57692307692307687</v>
      </c>
      <c r="L1728" s="24">
        <f t="shared" si="133"/>
        <v>0.73333333333333328</v>
      </c>
      <c r="M1728" s="12">
        <f t="shared" si="134"/>
        <v>15</v>
      </c>
    </row>
    <row r="1729" spans="1:13">
      <c r="A1729" s="12">
        <v>698</v>
      </c>
      <c r="B1729" s="12">
        <v>19</v>
      </c>
      <c r="C1729" s="19" t="s">
        <v>22</v>
      </c>
      <c r="D1729" s="12">
        <v>14</v>
      </c>
      <c r="E1729" s="12">
        <v>23</v>
      </c>
      <c r="F1729" s="12">
        <v>3</v>
      </c>
      <c r="G1729" s="12">
        <v>19</v>
      </c>
      <c r="H1729" s="25" t="s">
        <v>8</v>
      </c>
      <c r="I1729" s="12">
        <f t="shared" si="130"/>
        <v>27</v>
      </c>
      <c r="J1729" s="12">
        <f t="shared" si="131"/>
        <v>69</v>
      </c>
      <c r="K1729" s="24">
        <f t="shared" si="132"/>
        <v>0.60869565217391308</v>
      </c>
      <c r="L1729" s="24">
        <f t="shared" si="133"/>
        <v>0.6428571428571429</v>
      </c>
      <c r="M1729" s="12">
        <f t="shared" si="134"/>
        <v>42</v>
      </c>
    </row>
    <row r="1730" spans="1:13">
      <c r="A1730" s="12">
        <v>698</v>
      </c>
      <c r="B1730" s="12">
        <v>19</v>
      </c>
      <c r="C1730" s="19" t="s">
        <v>23</v>
      </c>
      <c r="D1730" s="12">
        <v>13</v>
      </c>
      <c r="E1730" s="12">
        <v>21</v>
      </c>
      <c r="F1730" s="12">
        <v>3</v>
      </c>
      <c r="G1730" s="12">
        <v>15</v>
      </c>
      <c r="H1730" s="25" t="s">
        <v>8</v>
      </c>
      <c r="I1730" s="12">
        <f t="shared" si="130"/>
        <v>24</v>
      </c>
      <c r="J1730" s="12">
        <f t="shared" si="131"/>
        <v>63</v>
      </c>
      <c r="K1730" s="24">
        <f t="shared" si="132"/>
        <v>0.61904761904761907</v>
      </c>
      <c r="L1730" s="24">
        <f t="shared" si="133"/>
        <v>0.61538461538461542</v>
      </c>
      <c r="M1730" s="12">
        <f t="shared" si="134"/>
        <v>39</v>
      </c>
    </row>
    <row r="1731" spans="1:13">
      <c r="A1731" s="12">
        <v>699</v>
      </c>
      <c r="B1731" s="12">
        <v>8</v>
      </c>
      <c r="C1731" s="19" t="s">
        <v>13</v>
      </c>
      <c r="D1731" s="12">
        <v>17</v>
      </c>
      <c r="E1731" s="12">
        <v>29</v>
      </c>
      <c r="F1731" s="12">
        <v>2</v>
      </c>
      <c r="G1731" s="12">
        <v>11</v>
      </c>
      <c r="H1731" s="25" t="s">
        <v>8</v>
      </c>
      <c r="I1731" s="12">
        <f t="shared" ref="I1731:I1794" si="135">(E1731-D1731)*F1731</f>
        <v>24</v>
      </c>
      <c r="J1731" s="12">
        <f t="shared" ref="J1731:J1794" si="136">F1731*E1731</f>
        <v>58</v>
      </c>
      <c r="K1731" s="24">
        <f t="shared" ref="K1731:K1794" si="137">(J1731-I1731)/J1731</f>
        <v>0.58620689655172409</v>
      </c>
      <c r="L1731" s="24">
        <f t="shared" ref="L1731:L1794" si="138">I1731/((D1731*F1731))</f>
        <v>0.70588235294117652</v>
      </c>
      <c r="M1731" s="12">
        <f t="shared" ref="M1731:M1794" si="139">D1731*F1731</f>
        <v>34</v>
      </c>
    </row>
    <row r="1732" spans="1:13">
      <c r="A1732" s="12">
        <v>700</v>
      </c>
      <c r="B1732" s="12">
        <v>8</v>
      </c>
      <c r="C1732" s="19" t="s">
        <v>20</v>
      </c>
      <c r="D1732" s="12">
        <v>20</v>
      </c>
      <c r="E1732" s="12">
        <v>34</v>
      </c>
      <c r="F1732" s="12">
        <v>3</v>
      </c>
      <c r="G1732" s="12">
        <v>37</v>
      </c>
      <c r="H1732" s="25" t="s">
        <v>8</v>
      </c>
      <c r="I1732" s="12">
        <f t="shared" si="135"/>
        <v>42</v>
      </c>
      <c r="J1732" s="12">
        <f t="shared" si="136"/>
        <v>102</v>
      </c>
      <c r="K1732" s="24">
        <f t="shared" si="137"/>
        <v>0.58823529411764708</v>
      </c>
      <c r="L1732" s="24">
        <f t="shared" si="138"/>
        <v>0.7</v>
      </c>
      <c r="M1732" s="12">
        <f t="shared" si="139"/>
        <v>60</v>
      </c>
    </row>
    <row r="1733" spans="1:13">
      <c r="A1733" s="12">
        <v>700</v>
      </c>
      <c r="B1733" s="12">
        <v>8</v>
      </c>
      <c r="C1733" s="19" t="s">
        <v>25</v>
      </c>
      <c r="D1733" s="12">
        <v>15</v>
      </c>
      <c r="E1733" s="12">
        <v>26</v>
      </c>
      <c r="F1733" s="12">
        <v>3</v>
      </c>
      <c r="G1733" s="12">
        <v>35</v>
      </c>
      <c r="H1733" s="25" t="s">
        <v>8</v>
      </c>
      <c r="I1733" s="12">
        <f t="shared" si="135"/>
        <v>33</v>
      </c>
      <c r="J1733" s="12">
        <f t="shared" si="136"/>
        <v>78</v>
      </c>
      <c r="K1733" s="24">
        <f t="shared" si="137"/>
        <v>0.57692307692307687</v>
      </c>
      <c r="L1733" s="24">
        <f t="shared" si="138"/>
        <v>0.73333333333333328</v>
      </c>
      <c r="M1733" s="12">
        <f t="shared" si="139"/>
        <v>45</v>
      </c>
    </row>
    <row r="1734" spans="1:13">
      <c r="A1734" s="12">
        <v>700</v>
      </c>
      <c r="B1734" s="12">
        <v>8</v>
      </c>
      <c r="C1734" s="19" t="s">
        <v>10</v>
      </c>
      <c r="D1734" s="12">
        <v>16</v>
      </c>
      <c r="E1734" s="12">
        <v>27</v>
      </c>
      <c r="F1734" s="12">
        <v>2</v>
      </c>
      <c r="G1734" s="12">
        <v>14</v>
      </c>
      <c r="H1734" s="25" t="s">
        <v>8</v>
      </c>
      <c r="I1734" s="12">
        <f t="shared" si="135"/>
        <v>22</v>
      </c>
      <c r="J1734" s="12">
        <f t="shared" si="136"/>
        <v>54</v>
      </c>
      <c r="K1734" s="24">
        <f t="shared" si="137"/>
        <v>0.59259259259259256</v>
      </c>
      <c r="L1734" s="24">
        <f t="shared" si="138"/>
        <v>0.6875</v>
      </c>
      <c r="M1734" s="12">
        <f t="shared" si="139"/>
        <v>32</v>
      </c>
    </row>
    <row r="1735" spans="1:13">
      <c r="A1735" s="12">
        <v>701</v>
      </c>
      <c r="B1735" s="12">
        <v>19</v>
      </c>
      <c r="C1735" s="19" t="s">
        <v>14</v>
      </c>
      <c r="D1735" s="12">
        <v>20</v>
      </c>
      <c r="E1735" s="12">
        <v>33</v>
      </c>
      <c r="F1735" s="12">
        <v>2</v>
      </c>
      <c r="G1735" s="12">
        <v>42</v>
      </c>
      <c r="H1735" s="25" t="s">
        <v>8</v>
      </c>
      <c r="I1735" s="12">
        <f t="shared" si="135"/>
        <v>26</v>
      </c>
      <c r="J1735" s="12">
        <f t="shared" si="136"/>
        <v>66</v>
      </c>
      <c r="K1735" s="24">
        <f t="shared" si="137"/>
        <v>0.60606060606060608</v>
      </c>
      <c r="L1735" s="24">
        <f t="shared" si="138"/>
        <v>0.65</v>
      </c>
      <c r="M1735" s="12">
        <f t="shared" si="139"/>
        <v>40</v>
      </c>
    </row>
    <row r="1736" spans="1:13">
      <c r="A1736" s="12">
        <v>701</v>
      </c>
      <c r="B1736" s="12">
        <v>19</v>
      </c>
      <c r="C1736" s="19" t="s">
        <v>24</v>
      </c>
      <c r="D1736" s="12">
        <v>10</v>
      </c>
      <c r="E1736" s="12">
        <v>18</v>
      </c>
      <c r="F1736" s="12">
        <v>2</v>
      </c>
      <c r="G1736" s="12">
        <v>55</v>
      </c>
      <c r="H1736" s="25" t="s">
        <v>8</v>
      </c>
      <c r="I1736" s="12">
        <f t="shared" si="135"/>
        <v>16</v>
      </c>
      <c r="J1736" s="12">
        <f t="shared" si="136"/>
        <v>36</v>
      </c>
      <c r="K1736" s="24">
        <f t="shared" si="137"/>
        <v>0.55555555555555558</v>
      </c>
      <c r="L1736" s="24">
        <f t="shared" si="138"/>
        <v>0.8</v>
      </c>
      <c r="M1736" s="12">
        <f t="shared" si="139"/>
        <v>20</v>
      </c>
    </row>
    <row r="1737" spans="1:13">
      <c r="A1737" s="12">
        <v>702</v>
      </c>
      <c r="B1737" s="12">
        <v>13</v>
      </c>
      <c r="C1737" s="19" t="s">
        <v>24</v>
      </c>
      <c r="D1737" s="12">
        <v>10</v>
      </c>
      <c r="E1737" s="12">
        <v>18</v>
      </c>
      <c r="F1737" s="12">
        <v>2</v>
      </c>
      <c r="G1737" s="12">
        <v>59</v>
      </c>
      <c r="H1737" s="25" t="s">
        <v>6</v>
      </c>
      <c r="I1737" s="12">
        <f t="shared" si="135"/>
        <v>16</v>
      </c>
      <c r="J1737" s="12">
        <f t="shared" si="136"/>
        <v>36</v>
      </c>
      <c r="K1737" s="24">
        <f t="shared" si="137"/>
        <v>0.55555555555555558</v>
      </c>
      <c r="L1737" s="24">
        <f t="shared" si="138"/>
        <v>0.8</v>
      </c>
      <c r="M1737" s="12">
        <f t="shared" si="139"/>
        <v>20</v>
      </c>
    </row>
    <row r="1738" spans="1:13">
      <c r="A1738" s="12">
        <v>702</v>
      </c>
      <c r="B1738" s="12">
        <v>13</v>
      </c>
      <c r="C1738" s="19" t="s">
        <v>23</v>
      </c>
      <c r="D1738" s="12">
        <v>13</v>
      </c>
      <c r="E1738" s="12">
        <v>21</v>
      </c>
      <c r="F1738" s="12">
        <v>1</v>
      </c>
      <c r="G1738" s="12">
        <v>36</v>
      </c>
      <c r="H1738" s="25" t="s">
        <v>6</v>
      </c>
      <c r="I1738" s="12">
        <f t="shared" si="135"/>
        <v>8</v>
      </c>
      <c r="J1738" s="12">
        <f t="shared" si="136"/>
        <v>21</v>
      </c>
      <c r="K1738" s="24">
        <f t="shared" si="137"/>
        <v>0.61904761904761907</v>
      </c>
      <c r="L1738" s="24">
        <f t="shared" si="138"/>
        <v>0.61538461538461542</v>
      </c>
      <c r="M1738" s="12">
        <f t="shared" si="139"/>
        <v>13</v>
      </c>
    </row>
    <row r="1739" spans="1:13">
      <c r="A1739" s="12">
        <v>702</v>
      </c>
      <c r="B1739" s="12">
        <v>13</v>
      </c>
      <c r="C1739" s="19" t="s">
        <v>10</v>
      </c>
      <c r="D1739" s="12">
        <v>16</v>
      </c>
      <c r="E1739" s="12">
        <v>27</v>
      </c>
      <c r="F1739" s="12">
        <v>2</v>
      </c>
      <c r="G1739" s="12">
        <v>29</v>
      </c>
      <c r="H1739" s="25" t="s">
        <v>8</v>
      </c>
      <c r="I1739" s="12">
        <f t="shared" si="135"/>
        <v>22</v>
      </c>
      <c r="J1739" s="12">
        <f t="shared" si="136"/>
        <v>54</v>
      </c>
      <c r="K1739" s="24">
        <f t="shared" si="137"/>
        <v>0.59259259259259256</v>
      </c>
      <c r="L1739" s="24">
        <f t="shared" si="138"/>
        <v>0.6875</v>
      </c>
      <c r="M1739" s="12">
        <f t="shared" si="139"/>
        <v>32</v>
      </c>
    </row>
    <row r="1740" spans="1:13">
      <c r="A1740" s="12">
        <v>702</v>
      </c>
      <c r="B1740" s="12">
        <v>13</v>
      </c>
      <c r="C1740" s="19" t="s">
        <v>15</v>
      </c>
      <c r="D1740" s="12">
        <v>16</v>
      </c>
      <c r="E1740" s="12">
        <v>28</v>
      </c>
      <c r="F1740" s="12">
        <v>3</v>
      </c>
      <c r="G1740" s="12">
        <v>31</v>
      </c>
      <c r="H1740" s="25" t="s">
        <v>6</v>
      </c>
      <c r="I1740" s="12">
        <f t="shared" si="135"/>
        <v>36</v>
      </c>
      <c r="J1740" s="12">
        <f t="shared" si="136"/>
        <v>84</v>
      </c>
      <c r="K1740" s="24">
        <f t="shared" si="137"/>
        <v>0.5714285714285714</v>
      </c>
      <c r="L1740" s="24">
        <f t="shared" si="138"/>
        <v>0.75</v>
      </c>
      <c r="M1740" s="12">
        <f t="shared" si="139"/>
        <v>48</v>
      </c>
    </row>
    <row r="1741" spans="1:13">
      <c r="A1741" s="12">
        <v>703</v>
      </c>
      <c r="B1741" s="12">
        <v>9</v>
      </c>
      <c r="C1741" s="19" t="s">
        <v>23</v>
      </c>
      <c r="D1741" s="12">
        <v>13</v>
      </c>
      <c r="E1741" s="12">
        <v>21</v>
      </c>
      <c r="F1741" s="12">
        <v>3</v>
      </c>
      <c r="G1741" s="12">
        <v>29</v>
      </c>
      <c r="H1741" s="25" t="s">
        <v>8</v>
      </c>
      <c r="I1741" s="12">
        <f t="shared" si="135"/>
        <v>24</v>
      </c>
      <c r="J1741" s="12">
        <f t="shared" si="136"/>
        <v>63</v>
      </c>
      <c r="K1741" s="24">
        <f t="shared" si="137"/>
        <v>0.61904761904761907</v>
      </c>
      <c r="L1741" s="24">
        <f t="shared" si="138"/>
        <v>0.61538461538461542</v>
      </c>
      <c r="M1741" s="12">
        <f t="shared" si="139"/>
        <v>39</v>
      </c>
    </row>
    <row r="1742" spans="1:13">
      <c r="A1742" s="12">
        <v>704</v>
      </c>
      <c r="B1742" s="12">
        <v>13</v>
      </c>
      <c r="C1742" s="19" t="s">
        <v>24</v>
      </c>
      <c r="D1742" s="12">
        <v>10</v>
      </c>
      <c r="E1742" s="12">
        <v>18</v>
      </c>
      <c r="F1742" s="12">
        <v>1</v>
      </c>
      <c r="G1742" s="12">
        <v>38</v>
      </c>
      <c r="H1742" s="25" t="s">
        <v>6</v>
      </c>
      <c r="I1742" s="12">
        <f t="shared" si="135"/>
        <v>8</v>
      </c>
      <c r="J1742" s="12">
        <f t="shared" si="136"/>
        <v>18</v>
      </c>
      <c r="K1742" s="24">
        <f t="shared" si="137"/>
        <v>0.55555555555555558</v>
      </c>
      <c r="L1742" s="24">
        <f t="shared" si="138"/>
        <v>0.8</v>
      </c>
      <c r="M1742" s="12">
        <f t="shared" si="139"/>
        <v>10</v>
      </c>
    </row>
    <row r="1743" spans="1:13">
      <c r="A1743" s="12">
        <v>705</v>
      </c>
      <c r="B1743" s="12">
        <v>12</v>
      </c>
      <c r="C1743" s="19" t="s">
        <v>21</v>
      </c>
      <c r="D1743" s="12">
        <v>12</v>
      </c>
      <c r="E1743" s="12">
        <v>20</v>
      </c>
      <c r="F1743" s="12">
        <v>3</v>
      </c>
      <c r="G1743" s="12">
        <v>25</v>
      </c>
      <c r="H1743" s="25" t="s">
        <v>8</v>
      </c>
      <c r="I1743" s="12">
        <f t="shared" si="135"/>
        <v>24</v>
      </c>
      <c r="J1743" s="12">
        <f t="shared" si="136"/>
        <v>60</v>
      </c>
      <c r="K1743" s="24">
        <f t="shared" si="137"/>
        <v>0.6</v>
      </c>
      <c r="L1743" s="24">
        <f t="shared" si="138"/>
        <v>0.66666666666666663</v>
      </c>
      <c r="M1743" s="12">
        <f t="shared" si="139"/>
        <v>36</v>
      </c>
    </row>
    <row r="1744" spans="1:13">
      <c r="A1744" s="12">
        <v>705</v>
      </c>
      <c r="B1744" s="12">
        <v>12</v>
      </c>
      <c r="C1744" s="19" t="s">
        <v>25</v>
      </c>
      <c r="D1744" s="12">
        <v>15</v>
      </c>
      <c r="E1744" s="12">
        <v>26</v>
      </c>
      <c r="F1744" s="12">
        <v>2</v>
      </c>
      <c r="G1744" s="12">
        <v>8</v>
      </c>
      <c r="H1744" s="25" t="s">
        <v>6</v>
      </c>
      <c r="I1744" s="12">
        <f t="shared" si="135"/>
        <v>22</v>
      </c>
      <c r="J1744" s="12">
        <f t="shared" si="136"/>
        <v>52</v>
      </c>
      <c r="K1744" s="24">
        <f t="shared" si="137"/>
        <v>0.57692307692307687</v>
      </c>
      <c r="L1744" s="24">
        <f t="shared" si="138"/>
        <v>0.73333333333333328</v>
      </c>
      <c r="M1744" s="12">
        <f t="shared" si="139"/>
        <v>30</v>
      </c>
    </row>
    <row r="1745" spans="1:13">
      <c r="A1745" s="12">
        <v>706</v>
      </c>
      <c r="B1745" s="12">
        <v>20</v>
      </c>
      <c r="C1745" s="19" t="s">
        <v>24</v>
      </c>
      <c r="D1745" s="12">
        <v>10</v>
      </c>
      <c r="E1745" s="12">
        <v>18</v>
      </c>
      <c r="F1745" s="12">
        <v>3</v>
      </c>
      <c r="G1745" s="12">
        <v>33</v>
      </c>
      <c r="H1745" s="25" t="s">
        <v>8</v>
      </c>
      <c r="I1745" s="12">
        <f t="shared" si="135"/>
        <v>24</v>
      </c>
      <c r="J1745" s="12">
        <f t="shared" si="136"/>
        <v>54</v>
      </c>
      <c r="K1745" s="24">
        <f t="shared" si="137"/>
        <v>0.55555555555555558</v>
      </c>
      <c r="L1745" s="24">
        <f t="shared" si="138"/>
        <v>0.8</v>
      </c>
      <c r="M1745" s="12">
        <f t="shared" si="139"/>
        <v>30</v>
      </c>
    </row>
    <row r="1746" spans="1:13">
      <c r="A1746" s="12">
        <v>707</v>
      </c>
      <c r="B1746" s="12">
        <v>15</v>
      </c>
      <c r="C1746" s="19" t="s">
        <v>18</v>
      </c>
      <c r="D1746" s="12">
        <v>19</v>
      </c>
      <c r="E1746" s="12">
        <v>32</v>
      </c>
      <c r="F1746" s="12">
        <v>1</v>
      </c>
      <c r="G1746" s="12">
        <v>31</v>
      </c>
      <c r="H1746" s="25" t="s">
        <v>6</v>
      </c>
      <c r="I1746" s="12">
        <f t="shared" si="135"/>
        <v>13</v>
      </c>
      <c r="J1746" s="12">
        <f t="shared" si="136"/>
        <v>32</v>
      </c>
      <c r="K1746" s="24">
        <f t="shared" si="137"/>
        <v>0.59375</v>
      </c>
      <c r="L1746" s="24">
        <f t="shared" si="138"/>
        <v>0.68421052631578949</v>
      </c>
      <c r="M1746" s="12">
        <f t="shared" si="139"/>
        <v>19</v>
      </c>
    </row>
    <row r="1747" spans="1:13">
      <c r="A1747" s="12">
        <v>707</v>
      </c>
      <c r="B1747" s="12">
        <v>15</v>
      </c>
      <c r="C1747" s="19" t="s">
        <v>23</v>
      </c>
      <c r="D1747" s="12">
        <v>13</v>
      </c>
      <c r="E1747" s="12">
        <v>21</v>
      </c>
      <c r="F1747" s="12">
        <v>1</v>
      </c>
      <c r="G1747" s="12">
        <v>42</v>
      </c>
      <c r="H1747" s="25" t="s">
        <v>8</v>
      </c>
      <c r="I1747" s="12">
        <f t="shared" si="135"/>
        <v>8</v>
      </c>
      <c r="J1747" s="12">
        <f t="shared" si="136"/>
        <v>21</v>
      </c>
      <c r="K1747" s="24">
        <f t="shared" si="137"/>
        <v>0.61904761904761907</v>
      </c>
      <c r="L1747" s="24">
        <f t="shared" si="138"/>
        <v>0.61538461538461542</v>
      </c>
      <c r="M1747" s="12">
        <f t="shared" si="139"/>
        <v>13</v>
      </c>
    </row>
    <row r="1748" spans="1:13">
      <c r="A1748" s="12">
        <v>707</v>
      </c>
      <c r="B1748" s="12">
        <v>15</v>
      </c>
      <c r="C1748" s="19" t="s">
        <v>7</v>
      </c>
      <c r="D1748" s="12">
        <v>18</v>
      </c>
      <c r="E1748" s="12">
        <v>30</v>
      </c>
      <c r="F1748" s="12">
        <v>2</v>
      </c>
      <c r="G1748" s="12">
        <v>53</v>
      </c>
      <c r="H1748" s="25" t="s">
        <v>6</v>
      </c>
      <c r="I1748" s="12">
        <f t="shared" si="135"/>
        <v>24</v>
      </c>
      <c r="J1748" s="12">
        <f t="shared" si="136"/>
        <v>60</v>
      </c>
      <c r="K1748" s="24">
        <f t="shared" si="137"/>
        <v>0.6</v>
      </c>
      <c r="L1748" s="24">
        <f t="shared" si="138"/>
        <v>0.66666666666666663</v>
      </c>
      <c r="M1748" s="12">
        <f t="shared" si="139"/>
        <v>36</v>
      </c>
    </row>
    <row r="1749" spans="1:13">
      <c r="A1749" s="12">
        <v>707</v>
      </c>
      <c r="B1749" s="12">
        <v>15</v>
      </c>
      <c r="C1749" s="19" t="s">
        <v>12</v>
      </c>
      <c r="D1749" s="12">
        <v>22</v>
      </c>
      <c r="E1749" s="12">
        <v>36</v>
      </c>
      <c r="F1749" s="12">
        <v>2</v>
      </c>
      <c r="G1749" s="12">
        <v>11</v>
      </c>
      <c r="H1749" s="25" t="s">
        <v>6</v>
      </c>
      <c r="I1749" s="12">
        <f t="shared" si="135"/>
        <v>28</v>
      </c>
      <c r="J1749" s="12">
        <f t="shared" si="136"/>
        <v>72</v>
      </c>
      <c r="K1749" s="24">
        <f t="shared" si="137"/>
        <v>0.61111111111111116</v>
      </c>
      <c r="L1749" s="24">
        <f t="shared" si="138"/>
        <v>0.63636363636363635</v>
      </c>
      <c r="M1749" s="12">
        <f t="shared" si="139"/>
        <v>44</v>
      </c>
    </row>
    <row r="1750" spans="1:13">
      <c r="A1750" s="12">
        <v>708</v>
      </c>
      <c r="B1750" s="12">
        <v>5</v>
      </c>
      <c r="C1750" s="19" t="s">
        <v>10</v>
      </c>
      <c r="D1750" s="12">
        <v>16</v>
      </c>
      <c r="E1750" s="12">
        <v>27</v>
      </c>
      <c r="F1750" s="12">
        <v>2</v>
      </c>
      <c r="G1750" s="12">
        <v>24</v>
      </c>
      <c r="H1750" s="25" t="s">
        <v>8</v>
      </c>
      <c r="I1750" s="12">
        <f t="shared" si="135"/>
        <v>22</v>
      </c>
      <c r="J1750" s="12">
        <f t="shared" si="136"/>
        <v>54</v>
      </c>
      <c r="K1750" s="24">
        <f t="shared" si="137"/>
        <v>0.59259259259259256</v>
      </c>
      <c r="L1750" s="24">
        <f t="shared" si="138"/>
        <v>0.6875</v>
      </c>
      <c r="M1750" s="12">
        <f t="shared" si="139"/>
        <v>32</v>
      </c>
    </row>
    <row r="1751" spans="1:13">
      <c r="A1751" s="12">
        <v>709</v>
      </c>
      <c r="B1751" s="12">
        <v>8</v>
      </c>
      <c r="C1751" s="19" t="s">
        <v>23</v>
      </c>
      <c r="D1751" s="12">
        <v>13</v>
      </c>
      <c r="E1751" s="12">
        <v>21</v>
      </c>
      <c r="F1751" s="12">
        <v>2</v>
      </c>
      <c r="G1751" s="12">
        <v>7</v>
      </c>
      <c r="H1751" s="25" t="s">
        <v>6</v>
      </c>
      <c r="I1751" s="12">
        <f t="shared" si="135"/>
        <v>16</v>
      </c>
      <c r="J1751" s="12">
        <f t="shared" si="136"/>
        <v>42</v>
      </c>
      <c r="K1751" s="24">
        <f t="shared" si="137"/>
        <v>0.61904761904761907</v>
      </c>
      <c r="L1751" s="24">
        <f t="shared" si="138"/>
        <v>0.61538461538461542</v>
      </c>
      <c r="M1751" s="12">
        <f t="shared" si="139"/>
        <v>26</v>
      </c>
    </row>
    <row r="1752" spans="1:13">
      <c r="A1752" s="12">
        <v>709</v>
      </c>
      <c r="B1752" s="12">
        <v>8</v>
      </c>
      <c r="C1752" s="19" t="s">
        <v>17</v>
      </c>
      <c r="D1752" s="12">
        <v>21</v>
      </c>
      <c r="E1752" s="12">
        <v>35</v>
      </c>
      <c r="F1752" s="12">
        <v>1</v>
      </c>
      <c r="G1752" s="12">
        <v>33</v>
      </c>
      <c r="H1752" s="25" t="s">
        <v>8</v>
      </c>
      <c r="I1752" s="12">
        <f t="shared" si="135"/>
        <v>14</v>
      </c>
      <c r="J1752" s="12">
        <f t="shared" si="136"/>
        <v>35</v>
      </c>
      <c r="K1752" s="24">
        <f t="shared" si="137"/>
        <v>0.6</v>
      </c>
      <c r="L1752" s="24">
        <f t="shared" si="138"/>
        <v>0.66666666666666663</v>
      </c>
      <c r="M1752" s="12">
        <f t="shared" si="139"/>
        <v>21</v>
      </c>
    </row>
    <row r="1753" spans="1:13">
      <c r="A1753" s="12">
        <v>709</v>
      </c>
      <c r="B1753" s="12">
        <v>8</v>
      </c>
      <c r="C1753" s="19" t="s">
        <v>14</v>
      </c>
      <c r="D1753" s="12">
        <v>20</v>
      </c>
      <c r="E1753" s="12">
        <v>33</v>
      </c>
      <c r="F1753" s="12">
        <v>2</v>
      </c>
      <c r="G1753" s="12">
        <v>27</v>
      </c>
      <c r="H1753" s="25" t="s">
        <v>8</v>
      </c>
      <c r="I1753" s="12">
        <f t="shared" si="135"/>
        <v>26</v>
      </c>
      <c r="J1753" s="12">
        <f t="shared" si="136"/>
        <v>66</v>
      </c>
      <c r="K1753" s="24">
        <f t="shared" si="137"/>
        <v>0.60606060606060608</v>
      </c>
      <c r="L1753" s="24">
        <f t="shared" si="138"/>
        <v>0.65</v>
      </c>
      <c r="M1753" s="12">
        <f t="shared" si="139"/>
        <v>40</v>
      </c>
    </row>
    <row r="1754" spans="1:13">
      <c r="A1754" s="12">
        <v>709</v>
      </c>
      <c r="B1754" s="12">
        <v>8</v>
      </c>
      <c r="C1754" s="19" t="s">
        <v>26</v>
      </c>
      <c r="D1754" s="12">
        <v>15</v>
      </c>
      <c r="E1754" s="12">
        <v>25</v>
      </c>
      <c r="F1754" s="12">
        <v>2</v>
      </c>
      <c r="G1754" s="12">
        <v>31</v>
      </c>
      <c r="H1754" s="25" t="s">
        <v>6</v>
      </c>
      <c r="I1754" s="12">
        <f t="shared" si="135"/>
        <v>20</v>
      </c>
      <c r="J1754" s="12">
        <f t="shared" si="136"/>
        <v>50</v>
      </c>
      <c r="K1754" s="24">
        <f t="shared" si="137"/>
        <v>0.6</v>
      </c>
      <c r="L1754" s="24">
        <f t="shared" si="138"/>
        <v>0.66666666666666663</v>
      </c>
      <c r="M1754" s="12">
        <f t="shared" si="139"/>
        <v>30</v>
      </c>
    </row>
    <row r="1755" spans="1:13">
      <c r="A1755" s="12">
        <v>710</v>
      </c>
      <c r="B1755" s="12">
        <v>18</v>
      </c>
      <c r="C1755" s="19" t="s">
        <v>21</v>
      </c>
      <c r="D1755" s="12">
        <v>12</v>
      </c>
      <c r="E1755" s="12">
        <v>20</v>
      </c>
      <c r="F1755" s="12">
        <v>2</v>
      </c>
      <c r="G1755" s="12">
        <v>32</v>
      </c>
      <c r="H1755" s="25" t="s">
        <v>6</v>
      </c>
      <c r="I1755" s="12">
        <f t="shared" si="135"/>
        <v>16</v>
      </c>
      <c r="J1755" s="12">
        <f t="shared" si="136"/>
        <v>40</v>
      </c>
      <c r="K1755" s="24">
        <f t="shared" si="137"/>
        <v>0.6</v>
      </c>
      <c r="L1755" s="24">
        <f t="shared" si="138"/>
        <v>0.66666666666666663</v>
      </c>
      <c r="M1755" s="12">
        <f t="shared" si="139"/>
        <v>24</v>
      </c>
    </row>
    <row r="1756" spans="1:13">
      <c r="A1756" s="12">
        <v>710</v>
      </c>
      <c r="B1756" s="12">
        <v>18</v>
      </c>
      <c r="C1756" s="19" t="s">
        <v>16</v>
      </c>
      <c r="D1756" s="12">
        <v>11</v>
      </c>
      <c r="E1756" s="12">
        <v>19</v>
      </c>
      <c r="F1756" s="12">
        <v>3</v>
      </c>
      <c r="G1756" s="12">
        <v>45</v>
      </c>
      <c r="H1756" s="25" t="s">
        <v>8</v>
      </c>
      <c r="I1756" s="12">
        <f t="shared" si="135"/>
        <v>24</v>
      </c>
      <c r="J1756" s="12">
        <f t="shared" si="136"/>
        <v>57</v>
      </c>
      <c r="K1756" s="24">
        <f t="shared" si="137"/>
        <v>0.57894736842105265</v>
      </c>
      <c r="L1756" s="24">
        <f t="shared" si="138"/>
        <v>0.72727272727272729</v>
      </c>
      <c r="M1756" s="12">
        <f t="shared" si="139"/>
        <v>33</v>
      </c>
    </row>
    <row r="1757" spans="1:13">
      <c r="A1757" s="12">
        <v>710</v>
      </c>
      <c r="B1757" s="12">
        <v>18</v>
      </c>
      <c r="C1757" s="19" t="s">
        <v>24</v>
      </c>
      <c r="D1757" s="12">
        <v>10</v>
      </c>
      <c r="E1757" s="12">
        <v>18</v>
      </c>
      <c r="F1757" s="12">
        <v>1</v>
      </c>
      <c r="G1757" s="12">
        <v>20</v>
      </c>
      <c r="H1757" s="25" t="s">
        <v>8</v>
      </c>
      <c r="I1757" s="12">
        <f t="shared" si="135"/>
        <v>8</v>
      </c>
      <c r="J1757" s="12">
        <f t="shared" si="136"/>
        <v>18</v>
      </c>
      <c r="K1757" s="24">
        <f t="shared" si="137"/>
        <v>0.55555555555555558</v>
      </c>
      <c r="L1757" s="24">
        <f t="shared" si="138"/>
        <v>0.8</v>
      </c>
      <c r="M1757" s="12">
        <f t="shared" si="139"/>
        <v>10</v>
      </c>
    </row>
    <row r="1758" spans="1:13">
      <c r="A1758" s="12">
        <v>710</v>
      </c>
      <c r="B1758" s="12">
        <v>18</v>
      </c>
      <c r="C1758" s="19" t="s">
        <v>22</v>
      </c>
      <c r="D1758" s="12">
        <v>14</v>
      </c>
      <c r="E1758" s="12">
        <v>23</v>
      </c>
      <c r="F1758" s="12">
        <v>1</v>
      </c>
      <c r="G1758" s="12">
        <v>43</v>
      </c>
      <c r="H1758" s="25" t="s">
        <v>8</v>
      </c>
      <c r="I1758" s="12">
        <f t="shared" si="135"/>
        <v>9</v>
      </c>
      <c r="J1758" s="12">
        <f t="shared" si="136"/>
        <v>23</v>
      </c>
      <c r="K1758" s="24">
        <f t="shared" si="137"/>
        <v>0.60869565217391308</v>
      </c>
      <c r="L1758" s="24">
        <f t="shared" si="138"/>
        <v>0.6428571428571429</v>
      </c>
      <c r="M1758" s="12">
        <f t="shared" si="139"/>
        <v>14</v>
      </c>
    </row>
    <row r="1759" spans="1:13">
      <c r="A1759" s="12">
        <v>711</v>
      </c>
      <c r="B1759" s="12">
        <v>20</v>
      </c>
      <c r="C1759" s="19" t="s">
        <v>20</v>
      </c>
      <c r="D1759" s="12">
        <v>20</v>
      </c>
      <c r="E1759" s="12">
        <v>34</v>
      </c>
      <c r="F1759" s="12">
        <v>3</v>
      </c>
      <c r="G1759" s="12">
        <v>43</v>
      </c>
      <c r="H1759" s="25" t="s">
        <v>6</v>
      </c>
      <c r="I1759" s="12">
        <f t="shared" si="135"/>
        <v>42</v>
      </c>
      <c r="J1759" s="12">
        <f t="shared" si="136"/>
        <v>102</v>
      </c>
      <c r="K1759" s="24">
        <f t="shared" si="137"/>
        <v>0.58823529411764708</v>
      </c>
      <c r="L1759" s="24">
        <f t="shared" si="138"/>
        <v>0.7</v>
      </c>
      <c r="M1759" s="12">
        <f t="shared" si="139"/>
        <v>60</v>
      </c>
    </row>
    <row r="1760" spans="1:13">
      <c r="A1760" s="12">
        <v>711</v>
      </c>
      <c r="B1760" s="12">
        <v>20</v>
      </c>
      <c r="C1760" s="19" t="s">
        <v>18</v>
      </c>
      <c r="D1760" s="12">
        <v>19</v>
      </c>
      <c r="E1760" s="12">
        <v>32</v>
      </c>
      <c r="F1760" s="12">
        <v>2</v>
      </c>
      <c r="G1760" s="12">
        <v>16</v>
      </c>
      <c r="H1760" s="25" t="s">
        <v>8</v>
      </c>
      <c r="I1760" s="12">
        <f t="shared" si="135"/>
        <v>26</v>
      </c>
      <c r="J1760" s="12">
        <f t="shared" si="136"/>
        <v>64</v>
      </c>
      <c r="K1760" s="24">
        <f t="shared" si="137"/>
        <v>0.59375</v>
      </c>
      <c r="L1760" s="24">
        <f t="shared" si="138"/>
        <v>0.68421052631578949</v>
      </c>
      <c r="M1760" s="12">
        <f t="shared" si="139"/>
        <v>38</v>
      </c>
    </row>
    <row r="1761" spans="1:13">
      <c r="A1761" s="12">
        <v>712</v>
      </c>
      <c r="B1761" s="12">
        <v>10</v>
      </c>
      <c r="C1761" s="19" t="s">
        <v>5</v>
      </c>
      <c r="D1761" s="12">
        <v>14</v>
      </c>
      <c r="E1761" s="12">
        <v>24</v>
      </c>
      <c r="F1761" s="12">
        <v>2</v>
      </c>
      <c r="G1761" s="12">
        <v>49</v>
      </c>
      <c r="H1761" s="25" t="s">
        <v>6</v>
      </c>
      <c r="I1761" s="12">
        <f t="shared" si="135"/>
        <v>20</v>
      </c>
      <c r="J1761" s="12">
        <f t="shared" si="136"/>
        <v>48</v>
      </c>
      <c r="K1761" s="24">
        <f t="shared" si="137"/>
        <v>0.58333333333333337</v>
      </c>
      <c r="L1761" s="24">
        <f t="shared" si="138"/>
        <v>0.7142857142857143</v>
      </c>
      <c r="M1761" s="12">
        <f t="shared" si="139"/>
        <v>28</v>
      </c>
    </row>
    <row r="1762" spans="1:13">
      <c r="A1762" s="12">
        <v>713</v>
      </c>
      <c r="B1762" s="12">
        <v>6</v>
      </c>
      <c r="C1762" s="19" t="s">
        <v>14</v>
      </c>
      <c r="D1762" s="12">
        <v>20</v>
      </c>
      <c r="E1762" s="12">
        <v>33</v>
      </c>
      <c r="F1762" s="12">
        <v>3</v>
      </c>
      <c r="G1762" s="12">
        <v>41</v>
      </c>
      <c r="H1762" s="25" t="s">
        <v>8</v>
      </c>
      <c r="I1762" s="12">
        <f t="shared" si="135"/>
        <v>39</v>
      </c>
      <c r="J1762" s="12">
        <f t="shared" si="136"/>
        <v>99</v>
      </c>
      <c r="K1762" s="24">
        <f t="shared" si="137"/>
        <v>0.60606060606060608</v>
      </c>
      <c r="L1762" s="24">
        <f t="shared" si="138"/>
        <v>0.65</v>
      </c>
      <c r="M1762" s="12">
        <f t="shared" si="139"/>
        <v>60</v>
      </c>
    </row>
    <row r="1763" spans="1:13">
      <c r="A1763" s="12">
        <v>713</v>
      </c>
      <c r="B1763" s="12">
        <v>6</v>
      </c>
      <c r="C1763" s="19" t="s">
        <v>13</v>
      </c>
      <c r="D1763" s="12">
        <v>17</v>
      </c>
      <c r="E1763" s="12">
        <v>29</v>
      </c>
      <c r="F1763" s="12">
        <v>3</v>
      </c>
      <c r="G1763" s="12">
        <v>14</v>
      </c>
      <c r="H1763" s="25" t="s">
        <v>8</v>
      </c>
      <c r="I1763" s="12">
        <f t="shared" si="135"/>
        <v>36</v>
      </c>
      <c r="J1763" s="12">
        <f t="shared" si="136"/>
        <v>87</v>
      </c>
      <c r="K1763" s="24">
        <f t="shared" si="137"/>
        <v>0.58620689655172409</v>
      </c>
      <c r="L1763" s="24">
        <f t="shared" si="138"/>
        <v>0.70588235294117652</v>
      </c>
      <c r="M1763" s="12">
        <f t="shared" si="139"/>
        <v>51</v>
      </c>
    </row>
    <row r="1764" spans="1:13">
      <c r="A1764" s="12">
        <v>713</v>
      </c>
      <c r="B1764" s="12">
        <v>6</v>
      </c>
      <c r="C1764" s="19" t="s">
        <v>18</v>
      </c>
      <c r="D1764" s="12">
        <v>19</v>
      </c>
      <c r="E1764" s="12">
        <v>32</v>
      </c>
      <c r="F1764" s="12">
        <v>3</v>
      </c>
      <c r="G1764" s="12">
        <v>45</v>
      </c>
      <c r="H1764" s="25" t="s">
        <v>6</v>
      </c>
      <c r="I1764" s="12">
        <f t="shared" si="135"/>
        <v>39</v>
      </c>
      <c r="J1764" s="12">
        <f t="shared" si="136"/>
        <v>96</v>
      </c>
      <c r="K1764" s="24">
        <f t="shared" si="137"/>
        <v>0.59375</v>
      </c>
      <c r="L1764" s="24">
        <f t="shared" si="138"/>
        <v>0.68421052631578949</v>
      </c>
      <c r="M1764" s="12">
        <f t="shared" si="139"/>
        <v>57</v>
      </c>
    </row>
    <row r="1765" spans="1:13">
      <c r="A1765" s="12">
        <v>713</v>
      </c>
      <c r="B1765" s="12">
        <v>6</v>
      </c>
      <c r="C1765" s="19" t="s">
        <v>25</v>
      </c>
      <c r="D1765" s="12">
        <v>15</v>
      </c>
      <c r="E1765" s="12">
        <v>26</v>
      </c>
      <c r="F1765" s="12">
        <v>3</v>
      </c>
      <c r="G1765" s="12">
        <v>25</v>
      </c>
      <c r="H1765" s="25" t="s">
        <v>6</v>
      </c>
      <c r="I1765" s="12">
        <f t="shared" si="135"/>
        <v>33</v>
      </c>
      <c r="J1765" s="12">
        <f t="shared" si="136"/>
        <v>78</v>
      </c>
      <c r="K1765" s="24">
        <f t="shared" si="137"/>
        <v>0.57692307692307687</v>
      </c>
      <c r="L1765" s="24">
        <f t="shared" si="138"/>
        <v>0.73333333333333328</v>
      </c>
      <c r="M1765" s="12">
        <f t="shared" si="139"/>
        <v>45</v>
      </c>
    </row>
    <row r="1766" spans="1:13">
      <c r="A1766" s="12">
        <v>714</v>
      </c>
      <c r="B1766" s="12">
        <v>19</v>
      </c>
      <c r="C1766" s="19" t="s">
        <v>20</v>
      </c>
      <c r="D1766" s="12">
        <v>20</v>
      </c>
      <c r="E1766" s="12">
        <v>34</v>
      </c>
      <c r="F1766" s="12">
        <v>3</v>
      </c>
      <c r="G1766" s="12">
        <v>17</v>
      </c>
      <c r="H1766" s="25" t="s">
        <v>8</v>
      </c>
      <c r="I1766" s="12">
        <f t="shared" si="135"/>
        <v>42</v>
      </c>
      <c r="J1766" s="12">
        <f t="shared" si="136"/>
        <v>102</v>
      </c>
      <c r="K1766" s="24">
        <f t="shared" si="137"/>
        <v>0.58823529411764708</v>
      </c>
      <c r="L1766" s="24">
        <f t="shared" si="138"/>
        <v>0.7</v>
      </c>
      <c r="M1766" s="12">
        <f t="shared" si="139"/>
        <v>60</v>
      </c>
    </row>
    <row r="1767" spans="1:13">
      <c r="A1767" s="12">
        <v>714</v>
      </c>
      <c r="B1767" s="12">
        <v>19</v>
      </c>
      <c r="C1767" s="19" t="s">
        <v>7</v>
      </c>
      <c r="D1767" s="12">
        <v>18</v>
      </c>
      <c r="E1767" s="12">
        <v>30</v>
      </c>
      <c r="F1767" s="12">
        <v>3</v>
      </c>
      <c r="G1767" s="12">
        <v>17</v>
      </c>
      <c r="H1767" s="25" t="s">
        <v>8</v>
      </c>
      <c r="I1767" s="12">
        <f t="shared" si="135"/>
        <v>36</v>
      </c>
      <c r="J1767" s="12">
        <f t="shared" si="136"/>
        <v>90</v>
      </c>
      <c r="K1767" s="24">
        <f t="shared" si="137"/>
        <v>0.6</v>
      </c>
      <c r="L1767" s="24">
        <f t="shared" si="138"/>
        <v>0.66666666666666663</v>
      </c>
      <c r="M1767" s="12">
        <f t="shared" si="139"/>
        <v>54</v>
      </c>
    </row>
    <row r="1768" spans="1:13">
      <c r="A1768" s="12">
        <v>714</v>
      </c>
      <c r="B1768" s="12">
        <v>19</v>
      </c>
      <c r="C1768" s="19" t="s">
        <v>14</v>
      </c>
      <c r="D1768" s="12">
        <v>20</v>
      </c>
      <c r="E1768" s="12">
        <v>33</v>
      </c>
      <c r="F1768" s="12">
        <v>1</v>
      </c>
      <c r="G1768" s="12">
        <v>29</v>
      </c>
      <c r="H1768" s="25" t="s">
        <v>8</v>
      </c>
      <c r="I1768" s="12">
        <f t="shared" si="135"/>
        <v>13</v>
      </c>
      <c r="J1768" s="12">
        <f t="shared" si="136"/>
        <v>33</v>
      </c>
      <c r="K1768" s="24">
        <f t="shared" si="137"/>
        <v>0.60606060606060608</v>
      </c>
      <c r="L1768" s="24">
        <f t="shared" si="138"/>
        <v>0.65</v>
      </c>
      <c r="M1768" s="12">
        <f t="shared" si="139"/>
        <v>20</v>
      </c>
    </row>
    <row r="1769" spans="1:13">
      <c r="A1769" s="12">
        <v>715</v>
      </c>
      <c r="B1769" s="12">
        <v>12</v>
      </c>
      <c r="C1769" s="19" t="s">
        <v>7</v>
      </c>
      <c r="D1769" s="12">
        <v>18</v>
      </c>
      <c r="E1769" s="12">
        <v>30</v>
      </c>
      <c r="F1769" s="12">
        <v>3</v>
      </c>
      <c r="G1769" s="12">
        <v>35</v>
      </c>
      <c r="H1769" s="25" t="s">
        <v>6</v>
      </c>
      <c r="I1769" s="12">
        <f t="shared" si="135"/>
        <v>36</v>
      </c>
      <c r="J1769" s="12">
        <f t="shared" si="136"/>
        <v>90</v>
      </c>
      <c r="K1769" s="24">
        <f t="shared" si="137"/>
        <v>0.6</v>
      </c>
      <c r="L1769" s="24">
        <f t="shared" si="138"/>
        <v>0.66666666666666663</v>
      </c>
      <c r="M1769" s="12">
        <f t="shared" si="139"/>
        <v>54</v>
      </c>
    </row>
    <row r="1770" spans="1:13">
      <c r="A1770" s="12">
        <v>715</v>
      </c>
      <c r="B1770" s="12">
        <v>12</v>
      </c>
      <c r="C1770" s="19" t="s">
        <v>10</v>
      </c>
      <c r="D1770" s="12">
        <v>16</v>
      </c>
      <c r="E1770" s="12">
        <v>27</v>
      </c>
      <c r="F1770" s="12">
        <v>1</v>
      </c>
      <c r="G1770" s="12">
        <v>14</v>
      </c>
      <c r="H1770" s="25" t="s">
        <v>6</v>
      </c>
      <c r="I1770" s="12">
        <f t="shared" si="135"/>
        <v>11</v>
      </c>
      <c r="J1770" s="12">
        <f t="shared" si="136"/>
        <v>27</v>
      </c>
      <c r="K1770" s="24">
        <f t="shared" si="137"/>
        <v>0.59259259259259256</v>
      </c>
      <c r="L1770" s="24">
        <f t="shared" si="138"/>
        <v>0.6875</v>
      </c>
      <c r="M1770" s="12">
        <f t="shared" si="139"/>
        <v>16</v>
      </c>
    </row>
    <row r="1771" spans="1:13">
      <c r="A1771" s="12">
        <v>715</v>
      </c>
      <c r="B1771" s="12">
        <v>12</v>
      </c>
      <c r="C1771" s="19" t="s">
        <v>26</v>
      </c>
      <c r="D1771" s="12">
        <v>15</v>
      </c>
      <c r="E1771" s="12">
        <v>25</v>
      </c>
      <c r="F1771" s="12">
        <v>3</v>
      </c>
      <c r="G1771" s="12">
        <v>38</v>
      </c>
      <c r="H1771" s="25" t="s">
        <v>6</v>
      </c>
      <c r="I1771" s="12">
        <f t="shared" si="135"/>
        <v>30</v>
      </c>
      <c r="J1771" s="12">
        <f t="shared" si="136"/>
        <v>75</v>
      </c>
      <c r="K1771" s="24">
        <f t="shared" si="137"/>
        <v>0.6</v>
      </c>
      <c r="L1771" s="24">
        <f t="shared" si="138"/>
        <v>0.66666666666666663</v>
      </c>
      <c r="M1771" s="12">
        <f t="shared" si="139"/>
        <v>45</v>
      </c>
    </row>
    <row r="1772" spans="1:13">
      <c r="A1772" s="12">
        <v>715</v>
      </c>
      <c r="B1772" s="12">
        <v>12</v>
      </c>
      <c r="C1772" s="19" t="s">
        <v>24</v>
      </c>
      <c r="D1772" s="12">
        <v>10</v>
      </c>
      <c r="E1772" s="12">
        <v>18</v>
      </c>
      <c r="F1772" s="12">
        <v>3</v>
      </c>
      <c r="G1772" s="12">
        <v>49</v>
      </c>
      <c r="H1772" s="25" t="s">
        <v>8</v>
      </c>
      <c r="I1772" s="12">
        <f t="shared" si="135"/>
        <v>24</v>
      </c>
      <c r="J1772" s="12">
        <f t="shared" si="136"/>
        <v>54</v>
      </c>
      <c r="K1772" s="24">
        <f t="shared" si="137"/>
        <v>0.55555555555555558</v>
      </c>
      <c r="L1772" s="24">
        <f t="shared" si="138"/>
        <v>0.8</v>
      </c>
      <c r="M1772" s="12">
        <f t="shared" si="139"/>
        <v>30</v>
      </c>
    </row>
    <row r="1773" spans="1:13">
      <c r="A1773" s="12">
        <v>716</v>
      </c>
      <c r="B1773" s="12">
        <v>12</v>
      </c>
      <c r="C1773" s="19" t="s">
        <v>23</v>
      </c>
      <c r="D1773" s="12">
        <v>13</v>
      </c>
      <c r="E1773" s="12">
        <v>21</v>
      </c>
      <c r="F1773" s="12">
        <v>3</v>
      </c>
      <c r="G1773" s="12">
        <v>12</v>
      </c>
      <c r="H1773" s="25" t="s">
        <v>6</v>
      </c>
      <c r="I1773" s="12">
        <f t="shared" si="135"/>
        <v>24</v>
      </c>
      <c r="J1773" s="12">
        <f t="shared" si="136"/>
        <v>63</v>
      </c>
      <c r="K1773" s="24">
        <f t="shared" si="137"/>
        <v>0.61904761904761907</v>
      </c>
      <c r="L1773" s="24">
        <f t="shared" si="138"/>
        <v>0.61538461538461542</v>
      </c>
      <c r="M1773" s="12">
        <f t="shared" si="139"/>
        <v>39</v>
      </c>
    </row>
    <row r="1774" spans="1:13">
      <c r="A1774" s="12">
        <v>716</v>
      </c>
      <c r="B1774" s="12">
        <v>12</v>
      </c>
      <c r="C1774" s="19" t="s">
        <v>26</v>
      </c>
      <c r="D1774" s="12">
        <v>15</v>
      </c>
      <c r="E1774" s="12">
        <v>25</v>
      </c>
      <c r="F1774" s="12">
        <v>3</v>
      </c>
      <c r="G1774" s="12">
        <v>48</v>
      </c>
      <c r="H1774" s="25" t="s">
        <v>6</v>
      </c>
      <c r="I1774" s="12">
        <f t="shared" si="135"/>
        <v>30</v>
      </c>
      <c r="J1774" s="12">
        <f t="shared" si="136"/>
        <v>75</v>
      </c>
      <c r="K1774" s="24">
        <f t="shared" si="137"/>
        <v>0.6</v>
      </c>
      <c r="L1774" s="24">
        <f t="shared" si="138"/>
        <v>0.66666666666666663</v>
      </c>
      <c r="M1774" s="12">
        <f t="shared" si="139"/>
        <v>45</v>
      </c>
    </row>
    <row r="1775" spans="1:13">
      <c r="A1775" s="12">
        <v>716</v>
      </c>
      <c r="B1775" s="12">
        <v>12</v>
      </c>
      <c r="C1775" s="19" t="s">
        <v>9</v>
      </c>
      <c r="D1775" s="12">
        <v>19</v>
      </c>
      <c r="E1775" s="12">
        <v>31</v>
      </c>
      <c r="F1775" s="12">
        <v>3</v>
      </c>
      <c r="G1775" s="12">
        <v>30</v>
      </c>
      <c r="H1775" s="25" t="s">
        <v>8</v>
      </c>
      <c r="I1775" s="12">
        <f t="shared" si="135"/>
        <v>36</v>
      </c>
      <c r="J1775" s="12">
        <f t="shared" si="136"/>
        <v>93</v>
      </c>
      <c r="K1775" s="24">
        <f t="shared" si="137"/>
        <v>0.61290322580645162</v>
      </c>
      <c r="L1775" s="24">
        <f t="shared" si="138"/>
        <v>0.63157894736842102</v>
      </c>
      <c r="M1775" s="12">
        <f t="shared" si="139"/>
        <v>57</v>
      </c>
    </row>
    <row r="1776" spans="1:13">
      <c r="A1776" s="12">
        <v>717</v>
      </c>
      <c r="B1776" s="12">
        <v>8</v>
      </c>
      <c r="C1776" s="19" t="s">
        <v>19</v>
      </c>
      <c r="D1776" s="12">
        <v>13</v>
      </c>
      <c r="E1776" s="12">
        <v>22</v>
      </c>
      <c r="F1776" s="12">
        <v>2</v>
      </c>
      <c r="G1776" s="12">
        <v>23</v>
      </c>
      <c r="H1776" s="25" t="s">
        <v>8</v>
      </c>
      <c r="I1776" s="12">
        <f t="shared" si="135"/>
        <v>18</v>
      </c>
      <c r="J1776" s="12">
        <f t="shared" si="136"/>
        <v>44</v>
      </c>
      <c r="K1776" s="24">
        <f t="shared" si="137"/>
        <v>0.59090909090909094</v>
      </c>
      <c r="L1776" s="24">
        <f t="shared" si="138"/>
        <v>0.69230769230769229</v>
      </c>
      <c r="M1776" s="12">
        <f t="shared" si="139"/>
        <v>26</v>
      </c>
    </row>
    <row r="1777" spans="1:13">
      <c r="A1777" s="12">
        <v>717</v>
      </c>
      <c r="B1777" s="12">
        <v>8</v>
      </c>
      <c r="C1777" s="19" t="s">
        <v>7</v>
      </c>
      <c r="D1777" s="12">
        <v>18</v>
      </c>
      <c r="E1777" s="12">
        <v>30</v>
      </c>
      <c r="F1777" s="12">
        <v>1</v>
      </c>
      <c r="G1777" s="12">
        <v>36</v>
      </c>
      <c r="H1777" s="25" t="s">
        <v>8</v>
      </c>
      <c r="I1777" s="12">
        <f t="shared" si="135"/>
        <v>12</v>
      </c>
      <c r="J1777" s="12">
        <f t="shared" si="136"/>
        <v>30</v>
      </c>
      <c r="K1777" s="24">
        <f t="shared" si="137"/>
        <v>0.6</v>
      </c>
      <c r="L1777" s="24">
        <f t="shared" si="138"/>
        <v>0.66666666666666663</v>
      </c>
      <c r="M1777" s="12">
        <f t="shared" si="139"/>
        <v>18</v>
      </c>
    </row>
    <row r="1778" spans="1:13">
      <c r="A1778" s="12">
        <v>717</v>
      </c>
      <c r="B1778" s="12">
        <v>8</v>
      </c>
      <c r="C1778" s="19" t="s">
        <v>10</v>
      </c>
      <c r="D1778" s="12">
        <v>16</v>
      </c>
      <c r="E1778" s="12">
        <v>27</v>
      </c>
      <c r="F1778" s="12">
        <v>3</v>
      </c>
      <c r="G1778" s="12">
        <v>13</v>
      </c>
      <c r="H1778" s="25" t="s">
        <v>8</v>
      </c>
      <c r="I1778" s="12">
        <f t="shared" si="135"/>
        <v>33</v>
      </c>
      <c r="J1778" s="12">
        <f t="shared" si="136"/>
        <v>81</v>
      </c>
      <c r="K1778" s="24">
        <f t="shared" si="137"/>
        <v>0.59259259259259256</v>
      </c>
      <c r="L1778" s="24">
        <f t="shared" si="138"/>
        <v>0.6875</v>
      </c>
      <c r="M1778" s="12">
        <f t="shared" si="139"/>
        <v>48</v>
      </c>
    </row>
    <row r="1779" spans="1:13">
      <c r="A1779" s="12">
        <v>718</v>
      </c>
      <c r="B1779" s="12">
        <v>7</v>
      </c>
      <c r="C1779" s="19" t="s">
        <v>21</v>
      </c>
      <c r="D1779" s="12">
        <v>12</v>
      </c>
      <c r="E1779" s="12">
        <v>20</v>
      </c>
      <c r="F1779" s="12">
        <v>1</v>
      </c>
      <c r="G1779" s="12">
        <v>58</v>
      </c>
      <c r="H1779" s="25" t="s">
        <v>8</v>
      </c>
      <c r="I1779" s="12">
        <f t="shared" si="135"/>
        <v>8</v>
      </c>
      <c r="J1779" s="12">
        <f t="shared" si="136"/>
        <v>20</v>
      </c>
      <c r="K1779" s="24">
        <f t="shared" si="137"/>
        <v>0.6</v>
      </c>
      <c r="L1779" s="24">
        <f t="shared" si="138"/>
        <v>0.66666666666666663</v>
      </c>
      <c r="M1779" s="12">
        <f t="shared" si="139"/>
        <v>12</v>
      </c>
    </row>
    <row r="1780" spans="1:13">
      <c r="A1780" s="12">
        <v>719</v>
      </c>
      <c r="B1780" s="12">
        <v>16</v>
      </c>
      <c r="C1780" s="19" t="s">
        <v>11</v>
      </c>
      <c r="D1780" s="12">
        <v>25</v>
      </c>
      <c r="E1780" s="12">
        <v>40</v>
      </c>
      <c r="F1780" s="12">
        <v>1</v>
      </c>
      <c r="G1780" s="12">
        <v>15</v>
      </c>
      <c r="H1780" s="25" t="s">
        <v>6</v>
      </c>
      <c r="I1780" s="12">
        <f t="shared" si="135"/>
        <v>15</v>
      </c>
      <c r="J1780" s="12">
        <f t="shared" si="136"/>
        <v>40</v>
      </c>
      <c r="K1780" s="24">
        <f t="shared" si="137"/>
        <v>0.625</v>
      </c>
      <c r="L1780" s="24">
        <f t="shared" si="138"/>
        <v>0.6</v>
      </c>
      <c r="M1780" s="12">
        <f t="shared" si="139"/>
        <v>25</v>
      </c>
    </row>
    <row r="1781" spans="1:13">
      <c r="A1781" s="12">
        <v>719</v>
      </c>
      <c r="B1781" s="12">
        <v>16</v>
      </c>
      <c r="C1781" s="19" t="s">
        <v>16</v>
      </c>
      <c r="D1781" s="12">
        <v>11</v>
      </c>
      <c r="E1781" s="12">
        <v>19</v>
      </c>
      <c r="F1781" s="12">
        <v>2</v>
      </c>
      <c r="G1781" s="12">
        <v>34</v>
      </c>
      <c r="H1781" s="25" t="s">
        <v>6</v>
      </c>
      <c r="I1781" s="12">
        <f t="shared" si="135"/>
        <v>16</v>
      </c>
      <c r="J1781" s="12">
        <f t="shared" si="136"/>
        <v>38</v>
      </c>
      <c r="K1781" s="24">
        <f t="shared" si="137"/>
        <v>0.57894736842105265</v>
      </c>
      <c r="L1781" s="24">
        <f t="shared" si="138"/>
        <v>0.72727272727272729</v>
      </c>
      <c r="M1781" s="12">
        <f t="shared" si="139"/>
        <v>22</v>
      </c>
    </row>
    <row r="1782" spans="1:13">
      <c r="A1782" s="12">
        <v>719</v>
      </c>
      <c r="B1782" s="12">
        <v>16</v>
      </c>
      <c r="C1782" s="19" t="s">
        <v>13</v>
      </c>
      <c r="D1782" s="12">
        <v>17</v>
      </c>
      <c r="E1782" s="12">
        <v>29</v>
      </c>
      <c r="F1782" s="12">
        <v>1</v>
      </c>
      <c r="G1782" s="12">
        <v>21</v>
      </c>
      <c r="H1782" s="25" t="s">
        <v>6</v>
      </c>
      <c r="I1782" s="12">
        <f t="shared" si="135"/>
        <v>12</v>
      </c>
      <c r="J1782" s="12">
        <f t="shared" si="136"/>
        <v>29</v>
      </c>
      <c r="K1782" s="24">
        <f t="shared" si="137"/>
        <v>0.58620689655172409</v>
      </c>
      <c r="L1782" s="24">
        <f t="shared" si="138"/>
        <v>0.70588235294117652</v>
      </c>
      <c r="M1782" s="12">
        <f t="shared" si="139"/>
        <v>17</v>
      </c>
    </row>
    <row r="1783" spans="1:13">
      <c r="A1783" s="12">
        <v>720</v>
      </c>
      <c r="B1783" s="12">
        <v>4</v>
      </c>
      <c r="C1783" s="19" t="s">
        <v>14</v>
      </c>
      <c r="D1783" s="12">
        <v>20</v>
      </c>
      <c r="E1783" s="12">
        <v>33</v>
      </c>
      <c r="F1783" s="12">
        <v>1</v>
      </c>
      <c r="G1783" s="12">
        <v>36</v>
      </c>
      <c r="H1783" s="25" t="s">
        <v>6</v>
      </c>
      <c r="I1783" s="12">
        <f t="shared" si="135"/>
        <v>13</v>
      </c>
      <c r="J1783" s="12">
        <f t="shared" si="136"/>
        <v>33</v>
      </c>
      <c r="K1783" s="24">
        <f t="shared" si="137"/>
        <v>0.60606060606060608</v>
      </c>
      <c r="L1783" s="24">
        <f t="shared" si="138"/>
        <v>0.65</v>
      </c>
      <c r="M1783" s="12">
        <f t="shared" si="139"/>
        <v>20</v>
      </c>
    </row>
    <row r="1784" spans="1:13">
      <c r="A1784" s="12">
        <v>720</v>
      </c>
      <c r="B1784" s="12">
        <v>4</v>
      </c>
      <c r="C1784" s="19" t="s">
        <v>13</v>
      </c>
      <c r="D1784" s="12">
        <v>17</v>
      </c>
      <c r="E1784" s="12">
        <v>29</v>
      </c>
      <c r="F1784" s="12">
        <v>3</v>
      </c>
      <c r="G1784" s="12">
        <v>44</v>
      </c>
      <c r="H1784" s="25" t="s">
        <v>8</v>
      </c>
      <c r="I1784" s="12">
        <f t="shared" si="135"/>
        <v>36</v>
      </c>
      <c r="J1784" s="12">
        <f t="shared" si="136"/>
        <v>87</v>
      </c>
      <c r="K1784" s="24">
        <f t="shared" si="137"/>
        <v>0.58620689655172409</v>
      </c>
      <c r="L1784" s="24">
        <f t="shared" si="138"/>
        <v>0.70588235294117652</v>
      </c>
      <c r="M1784" s="12">
        <f t="shared" si="139"/>
        <v>51</v>
      </c>
    </row>
    <row r="1785" spans="1:13">
      <c r="A1785" s="12">
        <v>720</v>
      </c>
      <c r="B1785" s="12">
        <v>4</v>
      </c>
      <c r="C1785" s="19" t="s">
        <v>5</v>
      </c>
      <c r="D1785" s="12">
        <v>14</v>
      </c>
      <c r="E1785" s="12">
        <v>24</v>
      </c>
      <c r="F1785" s="12">
        <v>2</v>
      </c>
      <c r="G1785" s="12">
        <v>53</v>
      </c>
      <c r="H1785" s="25" t="s">
        <v>8</v>
      </c>
      <c r="I1785" s="12">
        <f t="shared" si="135"/>
        <v>20</v>
      </c>
      <c r="J1785" s="12">
        <f t="shared" si="136"/>
        <v>48</v>
      </c>
      <c r="K1785" s="24">
        <f t="shared" si="137"/>
        <v>0.58333333333333337</v>
      </c>
      <c r="L1785" s="24">
        <f t="shared" si="138"/>
        <v>0.7142857142857143</v>
      </c>
      <c r="M1785" s="12">
        <f t="shared" si="139"/>
        <v>28</v>
      </c>
    </row>
    <row r="1786" spans="1:13">
      <c r="A1786" s="12">
        <v>721</v>
      </c>
      <c r="B1786" s="12">
        <v>6</v>
      </c>
      <c r="C1786" s="19" t="s">
        <v>13</v>
      </c>
      <c r="D1786" s="12">
        <v>17</v>
      </c>
      <c r="E1786" s="12">
        <v>29</v>
      </c>
      <c r="F1786" s="12">
        <v>1</v>
      </c>
      <c r="G1786" s="12">
        <v>20</v>
      </c>
      <c r="H1786" s="25" t="s">
        <v>8</v>
      </c>
      <c r="I1786" s="12">
        <f t="shared" si="135"/>
        <v>12</v>
      </c>
      <c r="J1786" s="12">
        <f t="shared" si="136"/>
        <v>29</v>
      </c>
      <c r="K1786" s="24">
        <f t="shared" si="137"/>
        <v>0.58620689655172409</v>
      </c>
      <c r="L1786" s="24">
        <f t="shared" si="138"/>
        <v>0.70588235294117652</v>
      </c>
      <c r="M1786" s="12">
        <f t="shared" si="139"/>
        <v>17</v>
      </c>
    </row>
    <row r="1787" spans="1:13">
      <c r="A1787" s="12">
        <v>721</v>
      </c>
      <c r="B1787" s="12">
        <v>6</v>
      </c>
      <c r="C1787" s="19" t="s">
        <v>12</v>
      </c>
      <c r="D1787" s="12">
        <v>22</v>
      </c>
      <c r="E1787" s="12">
        <v>36</v>
      </c>
      <c r="F1787" s="12">
        <v>1</v>
      </c>
      <c r="G1787" s="12">
        <v>15</v>
      </c>
      <c r="H1787" s="25" t="s">
        <v>8</v>
      </c>
      <c r="I1787" s="12">
        <f t="shared" si="135"/>
        <v>14</v>
      </c>
      <c r="J1787" s="12">
        <f t="shared" si="136"/>
        <v>36</v>
      </c>
      <c r="K1787" s="24">
        <f t="shared" si="137"/>
        <v>0.61111111111111116</v>
      </c>
      <c r="L1787" s="24">
        <f t="shared" si="138"/>
        <v>0.63636363636363635</v>
      </c>
      <c r="M1787" s="12">
        <f t="shared" si="139"/>
        <v>22</v>
      </c>
    </row>
    <row r="1788" spans="1:13">
      <c r="A1788" s="12">
        <v>721</v>
      </c>
      <c r="B1788" s="12">
        <v>6</v>
      </c>
      <c r="C1788" s="19" t="s">
        <v>5</v>
      </c>
      <c r="D1788" s="12">
        <v>14</v>
      </c>
      <c r="E1788" s="12">
        <v>24</v>
      </c>
      <c r="F1788" s="12">
        <v>3</v>
      </c>
      <c r="G1788" s="12">
        <v>44</v>
      </c>
      <c r="H1788" s="25" t="s">
        <v>6</v>
      </c>
      <c r="I1788" s="12">
        <f t="shared" si="135"/>
        <v>30</v>
      </c>
      <c r="J1788" s="12">
        <f t="shared" si="136"/>
        <v>72</v>
      </c>
      <c r="K1788" s="24">
        <f t="shared" si="137"/>
        <v>0.58333333333333337</v>
      </c>
      <c r="L1788" s="24">
        <f t="shared" si="138"/>
        <v>0.7142857142857143</v>
      </c>
      <c r="M1788" s="12">
        <f t="shared" si="139"/>
        <v>42</v>
      </c>
    </row>
    <row r="1789" spans="1:13">
      <c r="A1789" s="12">
        <v>721</v>
      </c>
      <c r="B1789" s="12">
        <v>6</v>
      </c>
      <c r="C1789" s="19" t="s">
        <v>10</v>
      </c>
      <c r="D1789" s="12">
        <v>16</v>
      </c>
      <c r="E1789" s="12">
        <v>27</v>
      </c>
      <c r="F1789" s="12">
        <v>3</v>
      </c>
      <c r="G1789" s="12">
        <v>54</v>
      </c>
      <c r="H1789" s="25" t="s">
        <v>8</v>
      </c>
      <c r="I1789" s="12">
        <f t="shared" si="135"/>
        <v>33</v>
      </c>
      <c r="J1789" s="12">
        <f t="shared" si="136"/>
        <v>81</v>
      </c>
      <c r="K1789" s="24">
        <f t="shared" si="137"/>
        <v>0.59259259259259256</v>
      </c>
      <c r="L1789" s="24">
        <f t="shared" si="138"/>
        <v>0.6875</v>
      </c>
      <c r="M1789" s="12">
        <f t="shared" si="139"/>
        <v>48</v>
      </c>
    </row>
    <row r="1790" spans="1:13">
      <c r="A1790" s="12">
        <v>722</v>
      </c>
      <c r="B1790" s="12">
        <v>13</v>
      </c>
      <c r="C1790" s="19" t="s">
        <v>23</v>
      </c>
      <c r="D1790" s="12">
        <v>13</v>
      </c>
      <c r="E1790" s="12">
        <v>21</v>
      </c>
      <c r="F1790" s="12">
        <v>3</v>
      </c>
      <c r="G1790" s="12">
        <v>43</v>
      </c>
      <c r="H1790" s="25" t="s">
        <v>6</v>
      </c>
      <c r="I1790" s="12">
        <f t="shared" si="135"/>
        <v>24</v>
      </c>
      <c r="J1790" s="12">
        <f t="shared" si="136"/>
        <v>63</v>
      </c>
      <c r="K1790" s="24">
        <f t="shared" si="137"/>
        <v>0.61904761904761907</v>
      </c>
      <c r="L1790" s="24">
        <f t="shared" si="138"/>
        <v>0.61538461538461542</v>
      </c>
      <c r="M1790" s="12">
        <f t="shared" si="139"/>
        <v>39</v>
      </c>
    </row>
    <row r="1791" spans="1:13">
      <c r="A1791" s="12">
        <v>722</v>
      </c>
      <c r="B1791" s="12">
        <v>13</v>
      </c>
      <c r="C1791" s="19" t="s">
        <v>19</v>
      </c>
      <c r="D1791" s="12">
        <v>13</v>
      </c>
      <c r="E1791" s="12">
        <v>22</v>
      </c>
      <c r="F1791" s="12">
        <v>1</v>
      </c>
      <c r="G1791" s="12">
        <v>16</v>
      </c>
      <c r="H1791" s="25" t="s">
        <v>6</v>
      </c>
      <c r="I1791" s="12">
        <f t="shared" si="135"/>
        <v>9</v>
      </c>
      <c r="J1791" s="12">
        <f t="shared" si="136"/>
        <v>22</v>
      </c>
      <c r="K1791" s="24">
        <f t="shared" si="137"/>
        <v>0.59090909090909094</v>
      </c>
      <c r="L1791" s="24">
        <f t="shared" si="138"/>
        <v>0.69230769230769229</v>
      </c>
      <c r="M1791" s="12">
        <f t="shared" si="139"/>
        <v>13</v>
      </c>
    </row>
    <row r="1792" spans="1:13">
      <c r="A1792" s="12">
        <v>723</v>
      </c>
      <c r="B1792" s="12">
        <v>12</v>
      </c>
      <c r="C1792" s="19" t="s">
        <v>15</v>
      </c>
      <c r="D1792" s="12">
        <v>16</v>
      </c>
      <c r="E1792" s="12">
        <v>28</v>
      </c>
      <c r="F1792" s="12">
        <v>2</v>
      </c>
      <c r="G1792" s="12">
        <v>22</v>
      </c>
      <c r="H1792" s="25" t="s">
        <v>6</v>
      </c>
      <c r="I1792" s="12">
        <f t="shared" si="135"/>
        <v>24</v>
      </c>
      <c r="J1792" s="12">
        <f t="shared" si="136"/>
        <v>56</v>
      </c>
      <c r="K1792" s="24">
        <f t="shared" si="137"/>
        <v>0.5714285714285714</v>
      </c>
      <c r="L1792" s="24">
        <f t="shared" si="138"/>
        <v>0.75</v>
      </c>
      <c r="M1792" s="12">
        <f t="shared" si="139"/>
        <v>32</v>
      </c>
    </row>
    <row r="1793" spans="1:13">
      <c r="A1793" s="12">
        <v>723</v>
      </c>
      <c r="B1793" s="12">
        <v>12</v>
      </c>
      <c r="C1793" s="19" t="s">
        <v>17</v>
      </c>
      <c r="D1793" s="12">
        <v>21</v>
      </c>
      <c r="E1793" s="12">
        <v>35</v>
      </c>
      <c r="F1793" s="12">
        <v>2</v>
      </c>
      <c r="G1793" s="12">
        <v>9</v>
      </c>
      <c r="H1793" s="25" t="s">
        <v>6</v>
      </c>
      <c r="I1793" s="12">
        <f t="shared" si="135"/>
        <v>28</v>
      </c>
      <c r="J1793" s="12">
        <f t="shared" si="136"/>
        <v>70</v>
      </c>
      <c r="K1793" s="24">
        <f t="shared" si="137"/>
        <v>0.6</v>
      </c>
      <c r="L1793" s="24">
        <f t="shared" si="138"/>
        <v>0.66666666666666663</v>
      </c>
      <c r="M1793" s="12">
        <f t="shared" si="139"/>
        <v>42</v>
      </c>
    </row>
    <row r="1794" spans="1:13">
      <c r="A1794" s="12">
        <v>724</v>
      </c>
      <c r="B1794" s="12">
        <v>8</v>
      </c>
      <c r="C1794" s="19" t="s">
        <v>19</v>
      </c>
      <c r="D1794" s="12">
        <v>13</v>
      </c>
      <c r="E1794" s="12">
        <v>22</v>
      </c>
      <c r="F1794" s="12">
        <v>3</v>
      </c>
      <c r="G1794" s="12">
        <v>56</v>
      </c>
      <c r="H1794" s="25" t="s">
        <v>6</v>
      </c>
      <c r="I1794" s="12">
        <f t="shared" si="135"/>
        <v>27</v>
      </c>
      <c r="J1794" s="12">
        <f t="shared" si="136"/>
        <v>66</v>
      </c>
      <c r="K1794" s="24">
        <f t="shared" si="137"/>
        <v>0.59090909090909094</v>
      </c>
      <c r="L1794" s="24">
        <f t="shared" si="138"/>
        <v>0.69230769230769229</v>
      </c>
      <c r="M1794" s="12">
        <f t="shared" si="139"/>
        <v>39</v>
      </c>
    </row>
    <row r="1795" spans="1:13">
      <c r="A1795" s="12">
        <v>725</v>
      </c>
      <c r="B1795" s="12">
        <v>10</v>
      </c>
      <c r="C1795" s="19" t="s">
        <v>20</v>
      </c>
      <c r="D1795" s="12">
        <v>20</v>
      </c>
      <c r="E1795" s="12">
        <v>34</v>
      </c>
      <c r="F1795" s="12">
        <v>3</v>
      </c>
      <c r="G1795" s="12">
        <v>30</v>
      </c>
      <c r="H1795" s="25" t="s">
        <v>6</v>
      </c>
      <c r="I1795" s="12">
        <f t="shared" ref="I1795:I1858" si="140">(E1795-D1795)*F1795</f>
        <v>42</v>
      </c>
      <c r="J1795" s="12">
        <f t="shared" ref="J1795:J1858" si="141">F1795*E1795</f>
        <v>102</v>
      </c>
      <c r="K1795" s="24">
        <f t="shared" ref="K1795:K1858" si="142">(J1795-I1795)/J1795</f>
        <v>0.58823529411764708</v>
      </c>
      <c r="L1795" s="24">
        <f t="shared" ref="L1795:L1858" si="143">I1795/((D1795*F1795))</f>
        <v>0.7</v>
      </c>
      <c r="M1795" s="12">
        <f t="shared" ref="M1795:M1858" si="144">D1795*F1795</f>
        <v>60</v>
      </c>
    </row>
    <row r="1796" spans="1:13">
      <c r="A1796" s="12">
        <v>725</v>
      </c>
      <c r="B1796" s="12">
        <v>10</v>
      </c>
      <c r="C1796" s="19" t="s">
        <v>19</v>
      </c>
      <c r="D1796" s="12">
        <v>13</v>
      </c>
      <c r="E1796" s="12">
        <v>22</v>
      </c>
      <c r="F1796" s="12">
        <v>3</v>
      </c>
      <c r="G1796" s="12">
        <v>55</v>
      </c>
      <c r="H1796" s="25" t="s">
        <v>6</v>
      </c>
      <c r="I1796" s="12">
        <f t="shared" si="140"/>
        <v>27</v>
      </c>
      <c r="J1796" s="12">
        <f t="shared" si="141"/>
        <v>66</v>
      </c>
      <c r="K1796" s="24">
        <f t="shared" si="142"/>
        <v>0.59090909090909094</v>
      </c>
      <c r="L1796" s="24">
        <f t="shared" si="143"/>
        <v>0.69230769230769229</v>
      </c>
      <c r="M1796" s="12">
        <f t="shared" si="144"/>
        <v>39</v>
      </c>
    </row>
    <row r="1797" spans="1:13">
      <c r="A1797" s="12">
        <v>726</v>
      </c>
      <c r="B1797" s="12">
        <v>11</v>
      </c>
      <c r="C1797" s="19" t="s">
        <v>19</v>
      </c>
      <c r="D1797" s="12">
        <v>13</v>
      </c>
      <c r="E1797" s="12">
        <v>22</v>
      </c>
      <c r="F1797" s="12">
        <v>2</v>
      </c>
      <c r="G1797" s="12">
        <v>6</v>
      </c>
      <c r="H1797" s="25" t="s">
        <v>6</v>
      </c>
      <c r="I1797" s="12">
        <f t="shared" si="140"/>
        <v>18</v>
      </c>
      <c r="J1797" s="12">
        <f t="shared" si="141"/>
        <v>44</v>
      </c>
      <c r="K1797" s="24">
        <f t="shared" si="142"/>
        <v>0.59090909090909094</v>
      </c>
      <c r="L1797" s="24">
        <f t="shared" si="143"/>
        <v>0.69230769230769229</v>
      </c>
      <c r="M1797" s="12">
        <f t="shared" si="144"/>
        <v>26</v>
      </c>
    </row>
    <row r="1798" spans="1:13">
      <c r="A1798" s="12">
        <v>726</v>
      </c>
      <c r="B1798" s="12">
        <v>11</v>
      </c>
      <c r="C1798" s="19" t="s">
        <v>12</v>
      </c>
      <c r="D1798" s="12">
        <v>22</v>
      </c>
      <c r="E1798" s="12">
        <v>36</v>
      </c>
      <c r="F1798" s="12">
        <v>1</v>
      </c>
      <c r="G1798" s="12">
        <v>13</v>
      </c>
      <c r="H1798" s="25" t="s">
        <v>6</v>
      </c>
      <c r="I1798" s="12">
        <f t="shared" si="140"/>
        <v>14</v>
      </c>
      <c r="J1798" s="12">
        <f t="shared" si="141"/>
        <v>36</v>
      </c>
      <c r="K1798" s="24">
        <f t="shared" si="142"/>
        <v>0.61111111111111116</v>
      </c>
      <c r="L1798" s="24">
        <f t="shared" si="143"/>
        <v>0.63636363636363635</v>
      </c>
      <c r="M1798" s="12">
        <f t="shared" si="144"/>
        <v>22</v>
      </c>
    </row>
    <row r="1799" spans="1:13">
      <c r="A1799" s="12">
        <v>726</v>
      </c>
      <c r="B1799" s="12">
        <v>11</v>
      </c>
      <c r="C1799" s="19" t="s">
        <v>22</v>
      </c>
      <c r="D1799" s="12">
        <v>14</v>
      </c>
      <c r="E1799" s="12">
        <v>23</v>
      </c>
      <c r="F1799" s="12">
        <v>2</v>
      </c>
      <c r="G1799" s="12">
        <v>55</v>
      </c>
      <c r="H1799" s="25" t="s">
        <v>6</v>
      </c>
      <c r="I1799" s="12">
        <f t="shared" si="140"/>
        <v>18</v>
      </c>
      <c r="J1799" s="12">
        <f t="shared" si="141"/>
        <v>46</v>
      </c>
      <c r="K1799" s="24">
        <f t="shared" si="142"/>
        <v>0.60869565217391308</v>
      </c>
      <c r="L1799" s="24">
        <f t="shared" si="143"/>
        <v>0.6428571428571429</v>
      </c>
      <c r="M1799" s="12">
        <f t="shared" si="144"/>
        <v>28</v>
      </c>
    </row>
    <row r="1800" spans="1:13">
      <c r="A1800" s="12">
        <v>727</v>
      </c>
      <c r="B1800" s="12">
        <v>17</v>
      </c>
      <c r="C1800" s="19" t="s">
        <v>21</v>
      </c>
      <c r="D1800" s="12">
        <v>12</v>
      </c>
      <c r="E1800" s="12">
        <v>20</v>
      </c>
      <c r="F1800" s="12">
        <v>2</v>
      </c>
      <c r="G1800" s="12">
        <v>21</v>
      </c>
      <c r="H1800" s="25" t="s">
        <v>8</v>
      </c>
      <c r="I1800" s="12">
        <f t="shared" si="140"/>
        <v>16</v>
      </c>
      <c r="J1800" s="12">
        <f t="shared" si="141"/>
        <v>40</v>
      </c>
      <c r="K1800" s="24">
        <f t="shared" si="142"/>
        <v>0.6</v>
      </c>
      <c r="L1800" s="24">
        <f t="shared" si="143"/>
        <v>0.66666666666666663</v>
      </c>
      <c r="M1800" s="12">
        <f t="shared" si="144"/>
        <v>24</v>
      </c>
    </row>
    <row r="1801" spans="1:13">
      <c r="A1801" s="12">
        <v>728</v>
      </c>
      <c r="B1801" s="12">
        <v>9</v>
      </c>
      <c r="C1801" s="19" t="s">
        <v>24</v>
      </c>
      <c r="D1801" s="12">
        <v>10</v>
      </c>
      <c r="E1801" s="12">
        <v>18</v>
      </c>
      <c r="F1801" s="12">
        <v>1</v>
      </c>
      <c r="G1801" s="12">
        <v>42</v>
      </c>
      <c r="H1801" s="25" t="s">
        <v>6</v>
      </c>
      <c r="I1801" s="12">
        <f t="shared" si="140"/>
        <v>8</v>
      </c>
      <c r="J1801" s="12">
        <f t="shared" si="141"/>
        <v>18</v>
      </c>
      <c r="K1801" s="24">
        <f t="shared" si="142"/>
        <v>0.55555555555555558</v>
      </c>
      <c r="L1801" s="24">
        <f t="shared" si="143"/>
        <v>0.8</v>
      </c>
      <c r="M1801" s="12">
        <f t="shared" si="144"/>
        <v>10</v>
      </c>
    </row>
    <row r="1802" spans="1:13">
      <c r="A1802" s="12">
        <v>728</v>
      </c>
      <c r="B1802" s="12">
        <v>9</v>
      </c>
      <c r="C1802" s="19" t="s">
        <v>10</v>
      </c>
      <c r="D1802" s="12">
        <v>16</v>
      </c>
      <c r="E1802" s="12">
        <v>27</v>
      </c>
      <c r="F1802" s="12">
        <v>3</v>
      </c>
      <c r="G1802" s="12">
        <v>8</v>
      </c>
      <c r="H1802" s="25" t="s">
        <v>6</v>
      </c>
      <c r="I1802" s="12">
        <f t="shared" si="140"/>
        <v>33</v>
      </c>
      <c r="J1802" s="12">
        <f t="shared" si="141"/>
        <v>81</v>
      </c>
      <c r="K1802" s="24">
        <f t="shared" si="142"/>
        <v>0.59259259259259256</v>
      </c>
      <c r="L1802" s="24">
        <f t="shared" si="143"/>
        <v>0.6875</v>
      </c>
      <c r="M1802" s="12">
        <f t="shared" si="144"/>
        <v>48</v>
      </c>
    </row>
    <row r="1803" spans="1:13">
      <c r="A1803" s="12">
        <v>728</v>
      </c>
      <c r="B1803" s="12">
        <v>9</v>
      </c>
      <c r="C1803" s="19" t="s">
        <v>18</v>
      </c>
      <c r="D1803" s="12">
        <v>19</v>
      </c>
      <c r="E1803" s="12">
        <v>32</v>
      </c>
      <c r="F1803" s="12">
        <v>3</v>
      </c>
      <c r="G1803" s="12">
        <v>22</v>
      </c>
      <c r="H1803" s="25" t="s">
        <v>6</v>
      </c>
      <c r="I1803" s="12">
        <f t="shared" si="140"/>
        <v>39</v>
      </c>
      <c r="J1803" s="12">
        <f t="shared" si="141"/>
        <v>96</v>
      </c>
      <c r="K1803" s="24">
        <f t="shared" si="142"/>
        <v>0.59375</v>
      </c>
      <c r="L1803" s="24">
        <f t="shared" si="143"/>
        <v>0.68421052631578949</v>
      </c>
      <c r="M1803" s="12">
        <f t="shared" si="144"/>
        <v>57</v>
      </c>
    </row>
    <row r="1804" spans="1:13">
      <c r="A1804" s="12">
        <v>729</v>
      </c>
      <c r="B1804" s="12">
        <v>20</v>
      </c>
      <c r="C1804" s="19" t="s">
        <v>20</v>
      </c>
      <c r="D1804" s="12">
        <v>20</v>
      </c>
      <c r="E1804" s="12">
        <v>34</v>
      </c>
      <c r="F1804" s="12">
        <v>2</v>
      </c>
      <c r="G1804" s="12">
        <v>57</v>
      </c>
      <c r="H1804" s="25" t="s">
        <v>6</v>
      </c>
      <c r="I1804" s="12">
        <f t="shared" si="140"/>
        <v>28</v>
      </c>
      <c r="J1804" s="12">
        <f t="shared" si="141"/>
        <v>68</v>
      </c>
      <c r="K1804" s="24">
        <f t="shared" si="142"/>
        <v>0.58823529411764708</v>
      </c>
      <c r="L1804" s="24">
        <f t="shared" si="143"/>
        <v>0.7</v>
      </c>
      <c r="M1804" s="12">
        <f t="shared" si="144"/>
        <v>40</v>
      </c>
    </row>
    <row r="1805" spans="1:13">
      <c r="A1805" s="12">
        <v>729</v>
      </c>
      <c r="B1805" s="12">
        <v>20</v>
      </c>
      <c r="C1805" s="19" t="s">
        <v>21</v>
      </c>
      <c r="D1805" s="12">
        <v>12</v>
      </c>
      <c r="E1805" s="12">
        <v>20</v>
      </c>
      <c r="F1805" s="12">
        <v>3</v>
      </c>
      <c r="G1805" s="12">
        <v>8</v>
      </c>
      <c r="H1805" s="25" t="s">
        <v>8</v>
      </c>
      <c r="I1805" s="12">
        <f t="shared" si="140"/>
        <v>24</v>
      </c>
      <c r="J1805" s="12">
        <f t="shared" si="141"/>
        <v>60</v>
      </c>
      <c r="K1805" s="24">
        <f t="shared" si="142"/>
        <v>0.6</v>
      </c>
      <c r="L1805" s="24">
        <f t="shared" si="143"/>
        <v>0.66666666666666663</v>
      </c>
      <c r="M1805" s="12">
        <f t="shared" si="144"/>
        <v>36</v>
      </c>
    </row>
    <row r="1806" spans="1:13">
      <c r="A1806" s="12">
        <v>730</v>
      </c>
      <c r="B1806" s="12">
        <v>8</v>
      </c>
      <c r="C1806" s="19" t="s">
        <v>7</v>
      </c>
      <c r="D1806" s="12">
        <v>18</v>
      </c>
      <c r="E1806" s="12">
        <v>30</v>
      </c>
      <c r="F1806" s="12">
        <v>3</v>
      </c>
      <c r="G1806" s="12">
        <v>32</v>
      </c>
      <c r="H1806" s="25" t="s">
        <v>8</v>
      </c>
      <c r="I1806" s="12">
        <f t="shared" si="140"/>
        <v>36</v>
      </c>
      <c r="J1806" s="12">
        <f t="shared" si="141"/>
        <v>90</v>
      </c>
      <c r="K1806" s="24">
        <f t="shared" si="142"/>
        <v>0.6</v>
      </c>
      <c r="L1806" s="24">
        <f t="shared" si="143"/>
        <v>0.66666666666666663</v>
      </c>
      <c r="M1806" s="12">
        <f t="shared" si="144"/>
        <v>54</v>
      </c>
    </row>
    <row r="1807" spans="1:13">
      <c r="A1807" s="12">
        <v>730</v>
      </c>
      <c r="B1807" s="12">
        <v>8</v>
      </c>
      <c r="C1807" s="19" t="s">
        <v>5</v>
      </c>
      <c r="D1807" s="12">
        <v>14</v>
      </c>
      <c r="E1807" s="12">
        <v>24</v>
      </c>
      <c r="F1807" s="12">
        <v>1</v>
      </c>
      <c r="G1807" s="12">
        <v>47</v>
      </c>
      <c r="H1807" s="25" t="s">
        <v>8</v>
      </c>
      <c r="I1807" s="12">
        <f t="shared" si="140"/>
        <v>10</v>
      </c>
      <c r="J1807" s="12">
        <f t="shared" si="141"/>
        <v>24</v>
      </c>
      <c r="K1807" s="24">
        <f t="shared" si="142"/>
        <v>0.58333333333333337</v>
      </c>
      <c r="L1807" s="24">
        <f t="shared" si="143"/>
        <v>0.7142857142857143</v>
      </c>
      <c r="M1807" s="12">
        <f t="shared" si="144"/>
        <v>14</v>
      </c>
    </row>
    <row r="1808" spans="1:13">
      <c r="A1808" s="12">
        <v>731</v>
      </c>
      <c r="B1808" s="12">
        <v>17</v>
      </c>
      <c r="C1808" s="19" t="s">
        <v>18</v>
      </c>
      <c r="D1808" s="12">
        <v>19</v>
      </c>
      <c r="E1808" s="12">
        <v>32</v>
      </c>
      <c r="F1808" s="12">
        <v>2</v>
      </c>
      <c r="G1808" s="12">
        <v>47</v>
      </c>
      <c r="H1808" s="25" t="s">
        <v>8</v>
      </c>
      <c r="I1808" s="12">
        <f t="shared" si="140"/>
        <v>26</v>
      </c>
      <c r="J1808" s="12">
        <f t="shared" si="141"/>
        <v>64</v>
      </c>
      <c r="K1808" s="24">
        <f t="shared" si="142"/>
        <v>0.59375</v>
      </c>
      <c r="L1808" s="24">
        <f t="shared" si="143"/>
        <v>0.68421052631578949</v>
      </c>
      <c r="M1808" s="12">
        <f t="shared" si="144"/>
        <v>38</v>
      </c>
    </row>
    <row r="1809" spans="1:13">
      <c r="A1809" s="12">
        <v>732</v>
      </c>
      <c r="B1809" s="12">
        <v>12</v>
      </c>
      <c r="C1809" s="19" t="s">
        <v>11</v>
      </c>
      <c r="D1809" s="12">
        <v>25</v>
      </c>
      <c r="E1809" s="12">
        <v>40</v>
      </c>
      <c r="F1809" s="12">
        <v>3</v>
      </c>
      <c r="G1809" s="12">
        <v>29</v>
      </c>
      <c r="H1809" s="25" t="s">
        <v>6</v>
      </c>
      <c r="I1809" s="12">
        <f t="shared" si="140"/>
        <v>45</v>
      </c>
      <c r="J1809" s="12">
        <f t="shared" si="141"/>
        <v>120</v>
      </c>
      <c r="K1809" s="24">
        <f t="shared" si="142"/>
        <v>0.625</v>
      </c>
      <c r="L1809" s="24">
        <f t="shared" si="143"/>
        <v>0.6</v>
      </c>
      <c r="M1809" s="12">
        <f t="shared" si="144"/>
        <v>75</v>
      </c>
    </row>
    <row r="1810" spans="1:13">
      <c r="A1810" s="12">
        <v>732</v>
      </c>
      <c r="B1810" s="12">
        <v>12</v>
      </c>
      <c r="C1810" s="19" t="s">
        <v>25</v>
      </c>
      <c r="D1810" s="12">
        <v>15</v>
      </c>
      <c r="E1810" s="12">
        <v>26</v>
      </c>
      <c r="F1810" s="12">
        <v>3</v>
      </c>
      <c r="G1810" s="12">
        <v>36</v>
      </c>
      <c r="H1810" s="25" t="s">
        <v>8</v>
      </c>
      <c r="I1810" s="12">
        <f t="shared" si="140"/>
        <v>33</v>
      </c>
      <c r="J1810" s="12">
        <f t="shared" si="141"/>
        <v>78</v>
      </c>
      <c r="K1810" s="24">
        <f t="shared" si="142"/>
        <v>0.57692307692307687</v>
      </c>
      <c r="L1810" s="24">
        <f t="shared" si="143"/>
        <v>0.73333333333333328</v>
      </c>
      <c r="M1810" s="12">
        <f t="shared" si="144"/>
        <v>45</v>
      </c>
    </row>
    <row r="1811" spans="1:13">
      <c r="A1811" s="12">
        <v>732</v>
      </c>
      <c r="B1811" s="12">
        <v>12</v>
      </c>
      <c r="C1811" s="19" t="s">
        <v>12</v>
      </c>
      <c r="D1811" s="12">
        <v>22</v>
      </c>
      <c r="E1811" s="12">
        <v>36</v>
      </c>
      <c r="F1811" s="12">
        <v>3</v>
      </c>
      <c r="G1811" s="12">
        <v>56</v>
      </c>
      <c r="H1811" s="25" t="s">
        <v>8</v>
      </c>
      <c r="I1811" s="12">
        <f t="shared" si="140"/>
        <v>42</v>
      </c>
      <c r="J1811" s="12">
        <f t="shared" si="141"/>
        <v>108</v>
      </c>
      <c r="K1811" s="24">
        <f t="shared" si="142"/>
        <v>0.61111111111111116</v>
      </c>
      <c r="L1811" s="24">
        <f t="shared" si="143"/>
        <v>0.63636363636363635</v>
      </c>
      <c r="M1811" s="12">
        <f t="shared" si="144"/>
        <v>66</v>
      </c>
    </row>
    <row r="1812" spans="1:13">
      <c r="A1812" s="12">
        <v>733</v>
      </c>
      <c r="B1812" s="12">
        <v>14</v>
      </c>
      <c r="C1812" s="19" t="s">
        <v>12</v>
      </c>
      <c r="D1812" s="12">
        <v>22</v>
      </c>
      <c r="E1812" s="12">
        <v>36</v>
      </c>
      <c r="F1812" s="12">
        <v>3</v>
      </c>
      <c r="G1812" s="12">
        <v>31</v>
      </c>
      <c r="H1812" s="25" t="s">
        <v>8</v>
      </c>
      <c r="I1812" s="12">
        <f t="shared" si="140"/>
        <v>42</v>
      </c>
      <c r="J1812" s="12">
        <f t="shared" si="141"/>
        <v>108</v>
      </c>
      <c r="K1812" s="24">
        <f t="shared" si="142"/>
        <v>0.61111111111111116</v>
      </c>
      <c r="L1812" s="24">
        <f t="shared" si="143"/>
        <v>0.63636363636363635</v>
      </c>
      <c r="M1812" s="12">
        <f t="shared" si="144"/>
        <v>66</v>
      </c>
    </row>
    <row r="1813" spans="1:13">
      <c r="A1813" s="12">
        <v>733</v>
      </c>
      <c r="B1813" s="12">
        <v>14</v>
      </c>
      <c r="C1813" s="19" t="s">
        <v>5</v>
      </c>
      <c r="D1813" s="12">
        <v>14</v>
      </c>
      <c r="E1813" s="12">
        <v>24</v>
      </c>
      <c r="F1813" s="12">
        <v>1</v>
      </c>
      <c r="G1813" s="12">
        <v>34</v>
      </c>
      <c r="H1813" s="25" t="s">
        <v>6</v>
      </c>
      <c r="I1813" s="12">
        <f t="shared" si="140"/>
        <v>10</v>
      </c>
      <c r="J1813" s="12">
        <f t="shared" si="141"/>
        <v>24</v>
      </c>
      <c r="K1813" s="24">
        <f t="shared" si="142"/>
        <v>0.58333333333333337</v>
      </c>
      <c r="L1813" s="24">
        <f t="shared" si="143"/>
        <v>0.7142857142857143</v>
      </c>
      <c r="M1813" s="12">
        <f t="shared" si="144"/>
        <v>14</v>
      </c>
    </row>
    <row r="1814" spans="1:13">
      <c r="A1814" s="12">
        <v>733</v>
      </c>
      <c r="B1814" s="12">
        <v>14</v>
      </c>
      <c r="C1814" s="19" t="s">
        <v>10</v>
      </c>
      <c r="D1814" s="12">
        <v>16</v>
      </c>
      <c r="E1814" s="12">
        <v>27</v>
      </c>
      <c r="F1814" s="12">
        <v>2</v>
      </c>
      <c r="G1814" s="12">
        <v>9</v>
      </c>
      <c r="H1814" s="25" t="s">
        <v>8</v>
      </c>
      <c r="I1814" s="12">
        <f t="shared" si="140"/>
        <v>22</v>
      </c>
      <c r="J1814" s="12">
        <f t="shared" si="141"/>
        <v>54</v>
      </c>
      <c r="K1814" s="24">
        <f t="shared" si="142"/>
        <v>0.59259259259259256</v>
      </c>
      <c r="L1814" s="24">
        <f t="shared" si="143"/>
        <v>0.6875</v>
      </c>
      <c r="M1814" s="12">
        <f t="shared" si="144"/>
        <v>32</v>
      </c>
    </row>
    <row r="1815" spans="1:13">
      <c r="A1815" s="12">
        <v>734</v>
      </c>
      <c r="B1815" s="12">
        <v>14</v>
      </c>
      <c r="C1815" s="19" t="s">
        <v>18</v>
      </c>
      <c r="D1815" s="12">
        <v>19</v>
      </c>
      <c r="E1815" s="12">
        <v>32</v>
      </c>
      <c r="F1815" s="12">
        <v>3</v>
      </c>
      <c r="G1815" s="12">
        <v>11</v>
      </c>
      <c r="H1815" s="25" t="s">
        <v>8</v>
      </c>
      <c r="I1815" s="12">
        <f t="shared" si="140"/>
        <v>39</v>
      </c>
      <c r="J1815" s="12">
        <f t="shared" si="141"/>
        <v>96</v>
      </c>
      <c r="K1815" s="24">
        <f t="shared" si="142"/>
        <v>0.59375</v>
      </c>
      <c r="L1815" s="24">
        <f t="shared" si="143"/>
        <v>0.68421052631578949</v>
      </c>
      <c r="M1815" s="12">
        <f t="shared" si="144"/>
        <v>57</v>
      </c>
    </row>
    <row r="1816" spans="1:13">
      <c r="A1816" s="12">
        <v>734</v>
      </c>
      <c r="B1816" s="12">
        <v>14</v>
      </c>
      <c r="C1816" s="19" t="s">
        <v>5</v>
      </c>
      <c r="D1816" s="12">
        <v>14</v>
      </c>
      <c r="E1816" s="12">
        <v>24</v>
      </c>
      <c r="F1816" s="12">
        <v>1</v>
      </c>
      <c r="G1816" s="12">
        <v>16</v>
      </c>
      <c r="H1816" s="25" t="s">
        <v>6</v>
      </c>
      <c r="I1816" s="12">
        <f t="shared" si="140"/>
        <v>10</v>
      </c>
      <c r="J1816" s="12">
        <f t="shared" si="141"/>
        <v>24</v>
      </c>
      <c r="K1816" s="24">
        <f t="shared" si="142"/>
        <v>0.58333333333333337</v>
      </c>
      <c r="L1816" s="24">
        <f t="shared" si="143"/>
        <v>0.7142857142857143</v>
      </c>
      <c r="M1816" s="12">
        <f t="shared" si="144"/>
        <v>14</v>
      </c>
    </row>
    <row r="1817" spans="1:13">
      <c r="A1817" s="12">
        <v>734</v>
      </c>
      <c r="B1817" s="12">
        <v>14</v>
      </c>
      <c r="C1817" s="19" t="s">
        <v>16</v>
      </c>
      <c r="D1817" s="12">
        <v>11</v>
      </c>
      <c r="E1817" s="12">
        <v>19</v>
      </c>
      <c r="F1817" s="12">
        <v>1</v>
      </c>
      <c r="G1817" s="12">
        <v>25</v>
      </c>
      <c r="H1817" s="25" t="s">
        <v>6</v>
      </c>
      <c r="I1817" s="12">
        <f t="shared" si="140"/>
        <v>8</v>
      </c>
      <c r="J1817" s="12">
        <f t="shared" si="141"/>
        <v>19</v>
      </c>
      <c r="K1817" s="24">
        <f t="shared" si="142"/>
        <v>0.57894736842105265</v>
      </c>
      <c r="L1817" s="24">
        <f t="shared" si="143"/>
        <v>0.72727272727272729</v>
      </c>
      <c r="M1817" s="12">
        <f t="shared" si="144"/>
        <v>11</v>
      </c>
    </row>
    <row r="1818" spans="1:13">
      <c r="A1818" s="12">
        <v>735</v>
      </c>
      <c r="B1818" s="12">
        <v>20</v>
      </c>
      <c r="C1818" s="19" t="s">
        <v>22</v>
      </c>
      <c r="D1818" s="12">
        <v>14</v>
      </c>
      <c r="E1818" s="12">
        <v>23</v>
      </c>
      <c r="F1818" s="12">
        <v>2</v>
      </c>
      <c r="G1818" s="12">
        <v>30</v>
      </c>
      <c r="H1818" s="25" t="s">
        <v>8</v>
      </c>
      <c r="I1818" s="12">
        <f t="shared" si="140"/>
        <v>18</v>
      </c>
      <c r="J1818" s="12">
        <f t="shared" si="141"/>
        <v>46</v>
      </c>
      <c r="K1818" s="24">
        <f t="shared" si="142"/>
        <v>0.60869565217391308</v>
      </c>
      <c r="L1818" s="24">
        <f t="shared" si="143"/>
        <v>0.6428571428571429</v>
      </c>
      <c r="M1818" s="12">
        <f t="shared" si="144"/>
        <v>28</v>
      </c>
    </row>
    <row r="1819" spans="1:13">
      <c r="A1819" s="12">
        <v>735</v>
      </c>
      <c r="B1819" s="12">
        <v>20</v>
      </c>
      <c r="C1819" s="19" t="s">
        <v>18</v>
      </c>
      <c r="D1819" s="12">
        <v>19</v>
      </c>
      <c r="E1819" s="12">
        <v>32</v>
      </c>
      <c r="F1819" s="12">
        <v>3</v>
      </c>
      <c r="G1819" s="12">
        <v>57</v>
      </c>
      <c r="H1819" s="25" t="s">
        <v>6</v>
      </c>
      <c r="I1819" s="12">
        <f t="shared" si="140"/>
        <v>39</v>
      </c>
      <c r="J1819" s="12">
        <f t="shared" si="141"/>
        <v>96</v>
      </c>
      <c r="K1819" s="24">
        <f t="shared" si="142"/>
        <v>0.59375</v>
      </c>
      <c r="L1819" s="24">
        <f t="shared" si="143"/>
        <v>0.68421052631578949</v>
      </c>
      <c r="M1819" s="12">
        <f t="shared" si="144"/>
        <v>57</v>
      </c>
    </row>
    <row r="1820" spans="1:13">
      <c r="A1820" s="12">
        <v>736</v>
      </c>
      <c r="B1820" s="12">
        <v>17</v>
      </c>
      <c r="C1820" s="19" t="s">
        <v>19</v>
      </c>
      <c r="D1820" s="12">
        <v>13</v>
      </c>
      <c r="E1820" s="12">
        <v>22</v>
      </c>
      <c r="F1820" s="12">
        <v>3</v>
      </c>
      <c r="G1820" s="12">
        <v>22</v>
      </c>
      <c r="H1820" s="25" t="s">
        <v>8</v>
      </c>
      <c r="I1820" s="12">
        <f t="shared" si="140"/>
        <v>27</v>
      </c>
      <c r="J1820" s="12">
        <f t="shared" si="141"/>
        <v>66</v>
      </c>
      <c r="K1820" s="24">
        <f t="shared" si="142"/>
        <v>0.59090909090909094</v>
      </c>
      <c r="L1820" s="24">
        <f t="shared" si="143"/>
        <v>0.69230769230769229</v>
      </c>
      <c r="M1820" s="12">
        <f t="shared" si="144"/>
        <v>39</v>
      </c>
    </row>
    <row r="1821" spans="1:13">
      <c r="A1821" s="12">
        <v>736</v>
      </c>
      <c r="B1821" s="12">
        <v>17</v>
      </c>
      <c r="C1821" s="19" t="s">
        <v>15</v>
      </c>
      <c r="D1821" s="12">
        <v>16</v>
      </c>
      <c r="E1821" s="12">
        <v>28</v>
      </c>
      <c r="F1821" s="12">
        <v>2</v>
      </c>
      <c r="G1821" s="12">
        <v>43</v>
      </c>
      <c r="H1821" s="25" t="s">
        <v>6</v>
      </c>
      <c r="I1821" s="12">
        <f t="shared" si="140"/>
        <v>24</v>
      </c>
      <c r="J1821" s="12">
        <f t="shared" si="141"/>
        <v>56</v>
      </c>
      <c r="K1821" s="24">
        <f t="shared" si="142"/>
        <v>0.5714285714285714</v>
      </c>
      <c r="L1821" s="24">
        <f t="shared" si="143"/>
        <v>0.75</v>
      </c>
      <c r="M1821" s="12">
        <f t="shared" si="144"/>
        <v>32</v>
      </c>
    </row>
    <row r="1822" spans="1:13">
      <c r="A1822" s="12">
        <v>736</v>
      </c>
      <c r="B1822" s="12">
        <v>17</v>
      </c>
      <c r="C1822" s="19" t="s">
        <v>9</v>
      </c>
      <c r="D1822" s="12">
        <v>19</v>
      </c>
      <c r="E1822" s="12">
        <v>31</v>
      </c>
      <c r="F1822" s="12">
        <v>3</v>
      </c>
      <c r="G1822" s="12">
        <v>27</v>
      </c>
      <c r="H1822" s="25" t="s">
        <v>8</v>
      </c>
      <c r="I1822" s="12">
        <f t="shared" si="140"/>
        <v>36</v>
      </c>
      <c r="J1822" s="12">
        <f t="shared" si="141"/>
        <v>93</v>
      </c>
      <c r="K1822" s="24">
        <f t="shared" si="142"/>
        <v>0.61290322580645162</v>
      </c>
      <c r="L1822" s="24">
        <f t="shared" si="143"/>
        <v>0.63157894736842102</v>
      </c>
      <c r="M1822" s="12">
        <f t="shared" si="144"/>
        <v>57</v>
      </c>
    </row>
    <row r="1823" spans="1:13">
      <c r="A1823" s="12">
        <v>737</v>
      </c>
      <c r="B1823" s="12">
        <v>6</v>
      </c>
      <c r="C1823" s="19" t="s">
        <v>13</v>
      </c>
      <c r="D1823" s="12">
        <v>17</v>
      </c>
      <c r="E1823" s="12">
        <v>29</v>
      </c>
      <c r="F1823" s="12">
        <v>2</v>
      </c>
      <c r="G1823" s="12">
        <v>17</v>
      </c>
      <c r="H1823" s="25" t="s">
        <v>8</v>
      </c>
      <c r="I1823" s="12">
        <f t="shared" si="140"/>
        <v>24</v>
      </c>
      <c r="J1823" s="12">
        <f t="shared" si="141"/>
        <v>58</v>
      </c>
      <c r="K1823" s="24">
        <f t="shared" si="142"/>
        <v>0.58620689655172409</v>
      </c>
      <c r="L1823" s="24">
        <f t="shared" si="143"/>
        <v>0.70588235294117652</v>
      </c>
      <c r="M1823" s="12">
        <f t="shared" si="144"/>
        <v>34</v>
      </c>
    </row>
    <row r="1824" spans="1:13">
      <c r="A1824" s="12">
        <v>737</v>
      </c>
      <c r="B1824" s="12">
        <v>6</v>
      </c>
      <c r="C1824" s="19" t="s">
        <v>7</v>
      </c>
      <c r="D1824" s="12">
        <v>18</v>
      </c>
      <c r="E1824" s="12">
        <v>30</v>
      </c>
      <c r="F1824" s="12">
        <v>2</v>
      </c>
      <c r="G1824" s="12">
        <v>5</v>
      </c>
      <c r="H1824" s="25" t="s">
        <v>6</v>
      </c>
      <c r="I1824" s="12">
        <f t="shared" si="140"/>
        <v>24</v>
      </c>
      <c r="J1824" s="12">
        <f t="shared" si="141"/>
        <v>60</v>
      </c>
      <c r="K1824" s="24">
        <f t="shared" si="142"/>
        <v>0.6</v>
      </c>
      <c r="L1824" s="24">
        <f t="shared" si="143"/>
        <v>0.66666666666666663</v>
      </c>
      <c r="M1824" s="12">
        <f t="shared" si="144"/>
        <v>36</v>
      </c>
    </row>
    <row r="1825" spans="1:13">
      <c r="A1825" s="12">
        <v>738</v>
      </c>
      <c r="B1825" s="12">
        <v>15</v>
      </c>
      <c r="C1825" s="19" t="s">
        <v>25</v>
      </c>
      <c r="D1825" s="12">
        <v>15</v>
      </c>
      <c r="E1825" s="12">
        <v>26</v>
      </c>
      <c r="F1825" s="12">
        <v>2</v>
      </c>
      <c r="G1825" s="12">
        <v>59</v>
      </c>
      <c r="H1825" s="25" t="s">
        <v>6</v>
      </c>
      <c r="I1825" s="12">
        <f t="shared" si="140"/>
        <v>22</v>
      </c>
      <c r="J1825" s="12">
        <f t="shared" si="141"/>
        <v>52</v>
      </c>
      <c r="K1825" s="24">
        <f t="shared" si="142"/>
        <v>0.57692307692307687</v>
      </c>
      <c r="L1825" s="24">
        <f t="shared" si="143"/>
        <v>0.73333333333333328</v>
      </c>
      <c r="M1825" s="12">
        <f t="shared" si="144"/>
        <v>30</v>
      </c>
    </row>
    <row r="1826" spans="1:13">
      <c r="A1826" s="12">
        <v>738</v>
      </c>
      <c r="B1826" s="12">
        <v>15</v>
      </c>
      <c r="C1826" s="19" t="s">
        <v>15</v>
      </c>
      <c r="D1826" s="12">
        <v>16</v>
      </c>
      <c r="E1826" s="12">
        <v>28</v>
      </c>
      <c r="F1826" s="12">
        <v>1</v>
      </c>
      <c r="G1826" s="12">
        <v>15</v>
      </c>
      <c r="H1826" s="25" t="s">
        <v>6</v>
      </c>
      <c r="I1826" s="12">
        <f t="shared" si="140"/>
        <v>12</v>
      </c>
      <c r="J1826" s="12">
        <f t="shared" si="141"/>
        <v>28</v>
      </c>
      <c r="K1826" s="24">
        <f t="shared" si="142"/>
        <v>0.5714285714285714</v>
      </c>
      <c r="L1826" s="24">
        <f t="shared" si="143"/>
        <v>0.75</v>
      </c>
      <c r="M1826" s="12">
        <f t="shared" si="144"/>
        <v>16</v>
      </c>
    </row>
    <row r="1827" spans="1:13">
      <c r="A1827" s="12">
        <v>738</v>
      </c>
      <c r="B1827" s="12">
        <v>15</v>
      </c>
      <c r="C1827" s="19" t="s">
        <v>24</v>
      </c>
      <c r="D1827" s="12">
        <v>10</v>
      </c>
      <c r="E1827" s="12">
        <v>18</v>
      </c>
      <c r="F1827" s="12">
        <v>3</v>
      </c>
      <c r="G1827" s="12">
        <v>20</v>
      </c>
      <c r="H1827" s="25" t="s">
        <v>8</v>
      </c>
      <c r="I1827" s="12">
        <f t="shared" si="140"/>
        <v>24</v>
      </c>
      <c r="J1827" s="12">
        <f t="shared" si="141"/>
        <v>54</v>
      </c>
      <c r="K1827" s="24">
        <f t="shared" si="142"/>
        <v>0.55555555555555558</v>
      </c>
      <c r="L1827" s="24">
        <f t="shared" si="143"/>
        <v>0.8</v>
      </c>
      <c r="M1827" s="12">
        <f t="shared" si="144"/>
        <v>30</v>
      </c>
    </row>
    <row r="1828" spans="1:13">
      <c r="A1828" s="12">
        <v>739</v>
      </c>
      <c r="B1828" s="12">
        <v>10</v>
      </c>
      <c r="C1828" s="19" t="s">
        <v>22</v>
      </c>
      <c r="D1828" s="12">
        <v>14</v>
      </c>
      <c r="E1828" s="12">
        <v>23</v>
      </c>
      <c r="F1828" s="12">
        <v>2</v>
      </c>
      <c r="G1828" s="12">
        <v>54</v>
      </c>
      <c r="H1828" s="25" t="s">
        <v>6</v>
      </c>
      <c r="I1828" s="12">
        <f t="shared" si="140"/>
        <v>18</v>
      </c>
      <c r="J1828" s="12">
        <f t="shared" si="141"/>
        <v>46</v>
      </c>
      <c r="K1828" s="24">
        <f t="shared" si="142"/>
        <v>0.60869565217391308</v>
      </c>
      <c r="L1828" s="24">
        <f t="shared" si="143"/>
        <v>0.6428571428571429</v>
      </c>
      <c r="M1828" s="12">
        <f t="shared" si="144"/>
        <v>28</v>
      </c>
    </row>
    <row r="1829" spans="1:13">
      <c r="A1829" s="12">
        <v>740</v>
      </c>
      <c r="B1829" s="12">
        <v>16</v>
      </c>
      <c r="C1829" s="19" t="s">
        <v>15</v>
      </c>
      <c r="D1829" s="12">
        <v>16</v>
      </c>
      <c r="E1829" s="12">
        <v>28</v>
      </c>
      <c r="F1829" s="12">
        <v>3</v>
      </c>
      <c r="G1829" s="12">
        <v>31</v>
      </c>
      <c r="H1829" s="25" t="s">
        <v>6</v>
      </c>
      <c r="I1829" s="12">
        <f t="shared" si="140"/>
        <v>36</v>
      </c>
      <c r="J1829" s="12">
        <f t="shared" si="141"/>
        <v>84</v>
      </c>
      <c r="K1829" s="24">
        <f t="shared" si="142"/>
        <v>0.5714285714285714</v>
      </c>
      <c r="L1829" s="24">
        <f t="shared" si="143"/>
        <v>0.75</v>
      </c>
      <c r="M1829" s="12">
        <f t="shared" si="144"/>
        <v>48</v>
      </c>
    </row>
    <row r="1830" spans="1:13">
      <c r="A1830" s="12">
        <v>740</v>
      </c>
      <c r="B1830" s="12">
        <v>16</v>
      </c>
      <c r="C1830" s="19" t="s">
        <v>18</v>
      </c>
      <c r="D1830" s="12">
        <v>19</v>
      </c>
      <c r="E1830" s="12">
        <v>32</v>
      </c>
      <c r="F1830" s="12">
        <v>1</v>
      </c>
      <c r="G1830" s="12">
        <v>16</v>
      </c>
      <c r="H1830" s="25" t="s">
        <v>8</v>
      </c>
      <c r="I1830" s="12">
        <f t="shared" si="140"/>
        <v>13</v>
      </c>
      <c r="J1830" s="12">
        <f t="shared" si="141"/>
        <v>32</v>
      </c>
      <c r="K1830" s="24">
        <f t="shared" si="142"/>
        <v>0.59375</v>
      </c>
      <c r="L1830" s="24">
        <f t="shared" si="143"/>
        <v>0.68421052631578949</v>
      </c>
      <c r="M1830" s="12">
        <f t="shared" si="144"/>
        <v>19</v>
      </c>
    </row>
    <row r="1831" spans="1:13">
      <c r="A1831" s="12">
        <v>740</v>
      </c>
      <c r="B1831" s="12">
        <v>16</v>
      </c>
      <c r="C1831" s="19" t="s">
        <v>12</v>
      </c>
      <c r="D1831" s="12">
        <v>22</v>
      </c>
      <c r="E1831" s="12">
        <v>36</v>
      </c>
      <c r="F1831" s="12">
        <v>3</v>
      </c>
      <c r="G1831" s="12">
        <v>45</v>
      </c>
      <c r="H1831" s="25" t="s">
        <v>8</v>
      </c>
      <c r="I1831" s="12">
        <f t="shared" si="140"/>
        <v>42</v>
      </c>
      <c r="J1831" s="12">
        <f t="shared" si="141"/>
        <v>108</v>
      </c>
      <c r="K1831" s="24">
        <f t="shared" si="142"/>
        <v>0.61111111111111116</v>
      </c>
      <c r="L1831" s="24">
        <f t="shared" si="143"/>
        <v>0.63636363636363635</v>
      </c>
      <c r="M1831" s="12">
        <f t="shared" si="144"/>
        <v>66</v>
      </c>
    </row>
    <row r="1832" spans="1:13">
      <c r="A1832" s="12">
        <v>740</v>
      </c>
      <c r="B1832" s="12">
        <v>16</v>
      </c>
      <c r="C1832" s="19" t="s">
        <v>22</v>
      </c>
      <c r="D1832" s="12">
        <v>14</v>
      </c>
      <c r="E1832" s="12">
        <v>23</v>
      </c>
      <c r="F1832" s="12">
        <v>3</v>
      </c>
      <c r="G1832" s="12">
        <v>21</v>
      </c>
      <c r="H1832" s="25" t="s">
        <v>8</v>
      </c>
      <c r="I1832" s="12">
        <f t="shared" si="140"/>
        <v>27</v>
      </c>
      <c r="J1832" s="12">
        <f t="shared" si="141"/>
        <v>69</v>
      </c>
      <c r="K1832" s="24">
        <f t="shared" si="142"/>
        <v>0.60869565217391308</v>
      </c>
      <c r="L1832" s="24">
        <f t="shared" si="143"/>
        <v>0.6428571428571429</v>
      </c>
      <c r="M1832" s="12">
        <f t="shared" si="144"/>
        <v>42</v>
      </c>
    </row>
    <row r="1833" spans="1:13">
      <c r="A1833" s="12">
        <v>741</v>
      </c>
      <c r="B1833" s="12">
        <v>14</v>
      </c>
      <c r="C1833" s="19" t="s">
        <v>5</v>
      </c>
      <c r="D1833" s="12">
        <v>14</v>
      </c>
      <c r="E1833" s="12">
        <v>24</v>
      </c>
      <c r="F1833" s="12">
        <v>3</v>
      </c>
      <c r="G1833" s="12">
        <v>52</v>
      </c>
      <c r="H1833" s="25" t="s">
        <v>8</v>
      </c>
      <c r="I1833" s="12">
        <f t="shared" si="140"/>
        <v>30</v>
      </c>
      <c r="J1833" s="12">
        <f t="shared" si="141"/>
        <v>72</v>
      </c>
      <c r="K1833" s="24">
        <f t="shared" si="142"/>
        <v>0.58333333333333337</v>
      </c>
      <c r="L1833" s="24">
        <f t="shared" si="143"/>
        <v>0.7142857142857143</v>
      </c>
      <c r="M1833" s="12">
        <f t="shared" si="144"/>
        <v>42</v>
      </c>
    </row>
    <row r="1834" spans="1:13">
      <c r="A1834" s="12">
        <v>741</v>
      </c>
      <c r="B1834" s="12">
        <v>14</v>
      </c>
      <c r="C1834" s="19" t="s">
        <v>13</v>
      </c>
      <c r="D1834" s="12">
        <v>17</v>
      </c>
      <c r="E1834" s="12">
        <v>29</v>
      </c>
      <c r="F1834" s="12">
        <v>2</v>
      </c>
      <c r="G1834" s="12">
        <v>40</v>
      </c>
      <c r="H1834" s="25" t="s">
        <v>6</v>
      </c>
      <c r="I1834" s="12">
        <f t="shared" si="140"/>
        <v>24</v>
      </c>
      <c r="J1834" s="12">
        <f t="shared" si="141"/>
        <v>58</v>
      </c>
      <c r="K1834" s="24">
        <f t="shared" si="142"/>
        <v>0.58620689655172409</v>
      </c>
      <c r="L1834" s="24">
        <f t="shared" si="143"/>
        <v>0.70588235294117652</v>
      </c>
      <c r="M1834" s="12">
        <f t="shared" si="144"/>
        <v>34</v>
      </c>
    </row>
    <row r="1835" spans="1:13">
      <c r="A1835" s="12">
        <v>741</v>
      </c>
      <c r="B1835" s="12">
        <v>14</v>
      </c>
      <c r="C1835" s="19" t="s">
        <v>14</v>
      </c>
      <c r="D1835" s="12">
        <v>20</v>
      </c>
      <c r="E1835" s="12">
        <v>33</v>
      </c>
      <c r="F1835" s="12">
        <v>3</v>
      </c>
      <c r="G1835" s="12">
        <v>39</v>
      </c>
      <c r="H1835" s="25" t="s">
        <v>8</v>
      </c>
      <c r="I1835" s="12">
        <f t="shared" si="140"/>
        <v>39</v>
      </c>
      <c r="J1835" s="12">
        <f t="shared" si="141"/>
        <v>99</v>
      </c>
      <c r="K1835" s="24">
        <f t="shared" si="142"/>
        <v>0.60606060606060608</v>
      </c>
      <c r="L1835" s="24">
        <f t="shared" si="143"/>
        <v>0.65</v>
      </c>
      <c r="M1835" s="12">
        <f t="shared" si="144"/>
        <v>60</v>
      </c>
    </row>
    <row r="1836" spans="1:13">
      <c r="A1836" s="12">
        <v>741</v>
      </c>
      <c r="B1836" s="12">
        <v>14</v>
      </c>
      <c r="C1836" s="19" t="s">
        <v>15</v>
      </c>
      <c r="D1836" s="12">
        <v>16</v>
      </c>
      <c r="E1836" s="12">
        <v>28</v>
      </c>
      <c r="F1836" s="12">
        <v>2</v>
      </c>
      <c r="G1836" s="12">
        <v>34</v>
      </c>
      <c r="H1836" s="25" t="s">
        <v>8</v>
      </c>
      <c r="I1836" s="12">
        <f t="shared" si="140"/>
        <v>24</v>
      </c>
      <c r="J1836" s="12">
        <f t="shared" si="141"/>
        <v>56</v>
      </c>
      <c r="K1836" s="24">
        <f t="shared" si="142"/>
        <v>0.5714285714285714</v>
      </c>
      <c r="L1836" s="24">
        <f t="shared" si="143"/>
        <v>0.75</v>
      </c>
      <c r="M1836" s="12">
        <f t="shared" si="144"/>
        <v>32</v>
      </c>
    </row>
    <row r="1837" spans="1:13">
      <c r="A1837" s="12">
        <v>742</v>
      </c>
      <c r="B1837" s="12">
        <v>20</v>
      </c>
      <c r="C1837" s="19" t="s">
        <v>9</v>
      </c>
      <c r="D1837" s="12">
        <v>19</v>
      </c>
      <c r="E1837" s="12">
        <v>31</v>
      </c>
      <c r="F1837" s="12">
        <v>1</v>
      </c>
      <c r="G1837" s="12">
        <v>41</v>
      </c>
      <c r="H1837" s="25" t="s">
        <v>8</v>
      </c>
      <c r="I1837" s="12">
        <f t="shared" si="140"/>
        <v>12</v>
      </c>
      <c r="J1837" s="12">
        <f t="shared" si="141"/>
        <v>31</v>
      </c>
      <c r="K1837" s="24">
        <f t="shared" si="142"/>
        <v>0.61290322580645162</v>
      </c>
      <c r="L1837" s="24">
        <f t="shared" si="143"/>
        <v>0.63157894736842102</v>
      </c>
      <c r="M1837" s="12">
        <f t="shared" si="144"/>
        <v>19</v>
      </c>
    </row>
    <row r="1838" spans="1:13">
      <c r="A1838" s="12">
        <v>742</v>
      </c>
      <c r="B1838" s="12">
        <v>20</v>
      </c>
      <c r="C1838" s="19" t="s">
        <v>7</v>
      </c>
      <c r="D1838" s="12">
        <v>18</v>
      </c>
      <c r="E1838" s="12">
        <v>30</v>
      </c>
      <c r="F1838" s="12">
        <v>3</v>
      </c>
      <c r="G1838" s="12">
        <v>43</v>
      </c>
      <c r="H1838" s="25" t="s">
        <v>6</v>
      </c>
      <c r="I1838" s="12">
        <f t="shared" si="140"/>
        <v>36</v>
      </c>
      <c r="J1838" s="12">
        <f t="shared" si="141"/>
        <v>90</v>
      </c>
      <c r="K1838" s="24">
        <f t="shared" si="142"/>
        <v>0.6</v>
      </c>
      <c r="L1838" s="24">
        <f t="shared" si="143"/>
        <v>0.66666666666666663</v>
      </c>
      <c r="M1838" s="12">
        <f t="shared" si="144"/>
        <v>54</v>
      </c>
    </row>
    <row r="1839" spans="1:13">
      <c r="A1839" s="12">
        <v>742</v>
      </c>
      <c r="B1839" s="12">
        <v>20</v>
      </c>
      <c r="C1839" s="19" t="s">
        <v>25</v>
      </c>
      <c r="D1839" s="12">
        <v>15</v>
      </c>
      <c r="E1839" s="12">
        <v>26</v>
      </c>
      <c r="F1839" s="12">
        <v>1</v>
      </c>
      <c r="G1839" s="12">
        <v>26</v>
      </c>
      <c r="H1839" s="25" t="s">
        <v>8</v>
      </c>
      <c r="I1839" s="12">
        <f t="shared" si="140"/>
        <v>11</v>
      </c>
      <c r="J1839" s="12">
        <f t="shared" si="141"/>
        <v>26</v>
      </c>
      <c r="K1839" s="24">
        <f t="shared" si="142"/>
        <v>0.57692307692307687</v>
      </c>
      <c r="L1839" s="24">
        <f t="shared" si="143"/>
        <v>0.73333333333333328</v>
      </c>
      <c r="M1839" s="12">
        <f t="shared" si="144"/>
        <v>15</v>
      </c>
    </row>
    <row r="1840" spans="1:13">
      <c r="A1840" s="12">
        <v>742</v>
      </c>
      <c r="B1840" s="12">
        <v>20</v>
      </c>
      <c r="C1840" s="19" t="s">
        <v>16</v>
      </c>
      <c r="D1840" s="12">
        <v>11</v>
      </c>
      <c r="E1840" s="12">
        <v>19</v>
      </c>
      <c r="F1840" s="12">
        <v>1</v>
      </c>
      <c r="G1840" s="12">
        <v>35</v>
      </c>
      <c r="H1840" s="25" t="s">
        <v>6</v>
      </c>
      <c r="I1840" s="12">
        <f t="shared" si="140"/>
        <v>8</v>
      </c>
      <c r="J1840" s="12">
        <f t="shared" si="141"/>
        <v>19</v>
      </c>
      <c r="K1840" s="24">
        <f t="shared" si="142"/>
        <v>0.57894736842105265</v>
      </c>
      <c r="L1840" s="24">
        <f t="shared" si="143"/>
        <v>0.72727272727272729</v>
      </c>
      <c r="M1840" s="12">
        <f t="shared" si="144"/>
        <v>11</v>
      </c>
    </row>
    <row r="1841" spans="1:13">
      <c r="A1841" s="12">
        <v>743</v>
      </c>
      <c r="B1841" s="12">
        <v>19</v>
      </c>
      <c r="C1841" s="19" t="s">
        <v>25</v>
      </c>
      <c r="D1841" s="12">
        <v>15</v>
      </c>
      <c r="E1841" s="12">
        <v>26</v>
      </c>
      <c r="F1841" s="12">
        <v>2</v>
      </c>
      <c r="G1841" s="12">
        <v>59</v>
      </c>
      <c r="H1841" s="25" t="s">
        <v>8</v>
      </c>
      <c r="I1841" s="12">
        <f t="shared" si="140"/>
        <v>22</v>
      </c>
      <c r="J1841" s="12">
        <f t="shared" si="141"/>
        <v>52</v>
      </c>
      <c r="K1841" s="24">
        <f t="shared" si="142"/>
        <v>0.57692307692307687</v>
      </c>
      <c r="L1841" s="24">
        <f t="shared" si="143"/>
        <v>0.73333333333333328</v>
      </c>
      <c r="M1841" s="12">
        <f t="shared" si="144"/>
        <v>30</v>
      </c>
    </row>
    <row r="1842" spans="1:13">
      <c r="A1842" s="12">
        <v>743</v>
      </c>
      <c r="B1842" s="12">
        <v>19</v>
      </c>
      <c r="C1842" s="19" t="s">
        <v>24</v>
      </c>
      <c r="D1842" s="12">
        <v>10</v>
      </c>
      <c r="E1842" s="12">
        <v>18</v>
      </c>
      <c r="F1842" s="12">
        <v>2</v>
      </c>
      <c r="G1842" s="12">
        <v>41</v>
      </c>
      <c r="H1842" s="25" t="s">
        <v>6</v>
      </c>
      <c r="I1842" s="12">
        <f t="shared" si="140"/>
        <v>16</v>
      </c>
      <c r="J1842" s="12">
        <f t="shared" si="141"/>
        <v>36</v>
      </c>
      <c r="K1842" s="24">
        <f t="shared" si="142"/>
        <v>0.55555555555555558</v>
      </c>
      <c r="L1842" s="24">
        <f t="shared" si="143"/>
        <v>0.8</v>
      </c>
      <c r="M1842" s="12">
        <f t="shared" si="144"/>
        <v>20</v>
      </c>
    </row>
    <row r="1843" spans="1:13">
      <c r="A1843" s="12">
        <v>743</v>
      </c>
      <c r="B1843" s="12">
        <v>19</v>
      </c>
      <c r="C1843" s="19" t="s">
        <v>22</v>
      </c>
      <c r="D1843" s="12">
        <v>14</v>
      </c>
      <c r="E1843" s="12">
        <v>23</v>
      </c>
      <c r="F1843" s="12">
        <v>2</v>
      </c>
      <c r="G1843" s="12">
        <v>43</v>
      </c>
      <c r="H1843" s="25" t="s">
        <v>8</v>
      </c>
      <c r="I1843" s="12">
        <f t="shared" si="140"/>
        <v>18</v>
      </c>
      <c r="J1843" s="12">
        <f t="shared" si="141"/>
        <v>46</v>
      </c>
      <c r="K1843" s="24">
        <f t="shared" si="142"/>
        <v>0.60869565217391308</v>
      </c>
      <c r="L1843" s="24">
        <f t="shared" si="143"/>
        <v>0.6428571428571429</v>
      </c>
      <c r="M1843" s="12">
        <f t="shared" si="144"/>
        <v>28</v>
      </c>
    </row>
    <row r="1844" spans="1:13">
      <c r="A1844" s="12">
        <v>744</v>
      </c>
      <c r="B1844" s="12">
        <v>11</v>
      </c>
      <c r="C1844" s="19" t="s">
        <v>24</v>
      </c>
      <c r="D1844" s="12">
        <v>10</v>
      </c>
      <c r="E1844" s="12">
        <v>18</v>
      </c>
      <c r="F1844" s="12">
        <v>1</v>
      </c>
      <c r="G1844" s="12">
        <v>57</v>
      </c>
      <c r="H1844" s="25" t="s">
        <v>6</v>
      </c>
      <c r="I1844" s="12">
        <f t="shared" si="140"/>
        <v>8</v>
      </c>
      <c r="J1844" s="12">
        <f t="shared" si="141"/>
        <v>18</v>
      </c>
      <c r="K1844" s="24">
        <f t="shared" si="142"/>
        <v>0.55555555555555558</v>
      </c>
      <c r="L1844" s="24">
        <f t="shared" si="143"/>
        <v>0.8</v>
      </c>
      <c r="M1844" s="12">
        <f t="shared" si="144"/>
        <v>10</v>
      </c>
    </row>
    <row r="1845" spans="1:13">
      <c r="A1845" s="12">
        <v>744</v>
      </c>
      <c r="B1845" s="12">
        <v>11</v>
      </c>
      <c r="C1845" s="19" t="s">
        <v>13</v>
      </c>
      <c r="D1845" s="12">
        <v>17</v>
      </c>
      <c r="E1845" s="12">
        <v>29</v>
      </c>
      <c r="F1845" s="12">
        <v>2</v>
      </c>
      <c r="G1845" s="12">
        <v>10</v>
      </c>
      <c r="H1845" s="25" t="s">
        <v>6</v>
      </c>
      <c r="I1845" s="12">
        <f t="shared" si="140"/>
        <v>24</v>
      </c>
      <c r="J1845" s="12">
        <f t="shared" si="141"/>
        <v>58</v>
      </c>
      <c r="K1845" s="24">
        <f t="shared" si="142"/>
        <v>0.58620689655172409</v>
      </c>
      <c r="L1845" s="24">
        <f t="shared" si="143"/>
        <v>0.70588235294117652</v>
      </c>
      <c r="M1845" s="12">
        <f t="shared" si="144"/>
        <v>34</v>
      </c>
    </row>
    <row r="1846" spans="1:13">
      <c r="A1846" s="12">
        <v>745</v>
      </c>
      <c r="B1846" s="12">
        <v>3</v>
      </c>
      <c r="C1846" s="19" t="s">
        <v>17</v>
      </c>
      <c r="D1846" s="12">
        <v>21</v>
      </c>
      <c r="E1846" s="12">
        <v>35</v>
      </c>
      <c r="F1846" s="12">
        <v>3</v>
      </c>
      <c r="G1846" s="12">
        <v>34</v>
      </c>
      <c r="H1846" s="25" t="s">
        <v>6</v>
      </c>
      <c r="I1846" s="12">
        <f t="shared" si="140"/>
        <v>42</v>
      </c>
      <c r="J1846" s="12">
        <f t="shared" si="141"/>
        <v>105</v>
      </c>
      <c r="K1846" s="24">
        <f t="shared" si="142"/>
        <v>0.6</v>
      </c>
      <c r="L1846" s="24">
        <f t="shared" si="143"/>
        <v>0.66666666666666663</v>
      </c>
      <c r="M1846" s="12">
        <f t="shared" si="144"/>
        <v>63</v>
      </c>
    </row>
    <row r="1847" spans="1:13">
      <c r="A1847" s="12">
        <v>745</v>
      </c>
      <c r="B1847" s="12">
        <v>3</v>
      </c>
      <c r="C1847" s="19" t="s">
        <v>5</v>
      </c>
      <c r="D1847" s="12">
        <v>14</v>
      </c>
      <c r="E1847" s="12">
        <v>24</v>
      </c>
      <c r="F1847" s="12">
        <v>2</v>
      </c>
      <c r="G1847" s="12">
        <v>9</v>
      </c>
      <c r="H1847" s="25" t="s">
        <v>6</v>
      </c>
      <c r="I1847" s="12">
        <f t="shared" si="140"/>
        <v>20</v>
      </c>
      <c r="J1847" s="12">
        <f t="shared" si="141"/>
        <v>48</v>
      </c>
      <c r="K1847" s="24">
        <f t="shared" si="142"/>
        <v>0.58333333333333337</v>
      </c>
      <c r="L1847" s="24">
        <f t="shared" si="143"/>
        <v>0.7142857142857143</v>
      </c>
      <c r="M1847" s="12">
        <f t="shared" si="144"/>
        <v>28</v>
      </c>
    </row>
    <row r="1848" spans="1:13">
      <c r="A1848" s="12">
        <v>745</v>
      </c>
      <c r="B1848" s="12">
        <v>3</v>
      </c>
      <c r="C1848" s="19" t="s">
        <v>26</v>
      </c>
      <c r="D1848" s="12">
        <v>15</v>
      </c>
      <c r="E1848" s="12">
        <v>25</v>
      </c>
      <c r="F1848" s="12">
        <v>2</v>
      </c>
      <c r="G1848" s="12">
        <v>23</v>
      </c>
      <c r="H1848" s="25" t="s">
        <v>6</v>
      </c>
      <c r="I1848" s="12">
        <f t="shared" si="140"/>
        <v>20</v>
      </c>
      <c r="J1848" s="12">
        <f t="shared" si="141"/>
        <v>50</v>
      </c>
      <c r="K1848" s="24">
        <f t="shared" si="142"/>
        <v>0.6</v>
      </c>
      <c r="L1848" s="24">
        <f t="shared" si="143"/>
        <v>0.66666666666666663</v>
      </c>
      <c r="M1848" s="12">
        <f t="shared" si="144"/>
        <v>30</v>
      </c>
    </row>
    <row r="1849" spans="1:13">
      <c r="A1849" s="12">
        <v>745</v>
      </c>
      <c r="B1849" s="12">
        <v>3</v>
      </c>
      <c r="C1849" s="19" t="s">
        <v>10</v>
      </c>
      <c r="D1849" s="12">
        <v>16</v>
      </c>
      <c r="E1849" s="12">
        <v>27</v>
      </c>
      <c r="F1849" s="12">
        <v>3</v>
      </c>
      <c r="G1849" s="12">
        <v>7</v>
      </c>
      <c r="H1849" s="25" t="s">
        <v>8</v>
      </c>
      <c r="I1849" s="12">
        <f t="shared" si="140"/>
        <v>33</v>
      </c>
      <c r="J1849" s="12">
        <f t="shared" si="141"/>
        <v>81</v>
      </c>
      <c r="K1849" s="24">
        <f t="shared" si="142"/>
        <v>0.59259259259259256</v>
      </c>
      <c r="L1849" s="24">
        <f t="shared" si="143"/>
        <v>0.6875</v>
      </c>
      <c r="M1849" s="12">
        <f t="shared" si="144"/>
        <v>48</v>
      </c>
    </row>
    <row r="1850" spans="1:13">
      <c r="A1850" s="12">
        <v>746</v>
      </c>
      <c r="B1850" s="12">
        <v>13</v>
      </c>
      <c r="C1850" s="19" t="s">
        <v>17</v>
      </c>
      <c r="D1850" s="12">
        <v>21</v>
      </c>
      <c r="E1850" s="12">
        <v>35</v>
      </c>
      <c r="F1850" s="12">
        <v>3</v>
      </c>
      <c r="G1850" s="12">
        <v>34</v>
      </c>
      <c r="H1850" s="25" t="s">
        <v>6</v>
      </c>
      <c r="I1850" s="12">
        <f t="shared" si="140"/>
        <v>42</v>
      </c>
      <c r="J1850" s="12">
        <f t="shared" si="141"/>
        <v>105</v>
      </c>
      <c r="K1850" s="24">
        <f t="shared" si="142"/>
        <v>0.6</v>
      </c>
      <c r="L1850" s="24">
        <f t="shared" si="143"/>
        <v>0.66666666666666663</v>
      </c>
      <c r="M1850" s="12">
        <f t="shared" si="144"/>
        <v>63</v>
      </c>
    </row>
    <row r="1851" spans="1:13">
      <c r="A1851" s="12">
        <v>746</v>
      </c>
      <c r="B1851" s="12">
        <v>13</v>
      </c>
      <c r="C1851" s="19" t="s">
        <v>18</v>
      </c>
      <c r="D1851" s="12">
        <v>19</v>
      </c>
      <c r="E1851" s="12">
        <v>32</v>
      </c>
      <c r="F1851" s="12">
        <v>3</v>
      </c>
      <c r="G1851" s="12">
        <v>43</v>
      </c>
      <c r="H1851" s="25" t="s">
        <v>6</v>
      </c>
      <c r="I1851" s="12">
        <f t="shared" si="140"/>
        <v>39</v>
      </c>
      <c r="J1851" s="12">
        <f t="shared" si="141"/>
        <v>96</v>
      </c>
      <c r="K1851" s="24">
        <f t="shared" si="142"/>
        <v>0.59375</v>
      </c>
      <c r="L1851" s="24">
        <f t="shared" si="143"/>
        <v>0.68421052631578949</v>
      </c>
      <c r="M1851" s="12">
        <f t="shared" si="144"/>
        <v>57</v>
      </c>
    </row>
    <row r="1852" spans="1:13">
      <c r="A1852" s="12">
        <v>747</v>
      </c>
      <c r="B1852" s="12">
        <v>16</v>
      </c>
      <c r="C1852" s="19" t="s">
        <v>26</v>
      </c>
      <c r="D1852" s="12">
        <v>15</v>
      </c>
      <c r="E1852" s="12">
        <v>25</v>
      </c>
      <c r="F1852" s="12">
        <v>1</v>
      </c>
      <c r="G1852" s="12">
        <v>28</v>
      </c>
      <c r="H1852" s="25" t="s">
        <v>6</v>
      </c>
      <c r="I1852" s="12">
        <f t="shared" si="140"/>
        <v>10</v>
      </c>
      <c r="J1852" s="12">
        <f t="shared" si="141"/>
        <v>25</v>
      </c>
      <c r="K1852" s="24">
        <f t="shared" si="142"/>
        <v>0.6</v>
      </c>
      <c r="L1852" s="24">
        <f t="shared" si="143"/>
        <v>0.66666666666666663</v>
      </c>
      <c r="M1852" s="12">
        <f t="shared" si="144"/>
        <v>15</v>
      </c>
    </row>
    <row r="1853" spans="1:13">
      <c r="A1853" s="12">
        <v>748</v>
      </c>
      <c r="B1853" s="12">
        <v>2</v>
      </c>
      <c r="C1853" s="19" t="s">
        <v>18</v>
      </c>
      <c r="D1853" s="12">
        <v>19</v>
      </c>
      <c r="E1853" s="12">
        <v>32</v>
      </c>
      <c r="F1853" s="12">
        <v>1</v>
      </c>
      <c r="G1853" s="12">
        <v>5</v>
      </c>
      <c r="H1853" s="25" t="s">
        <v>8</v>
      </c>
      <c r="I1853" s="12">
        <f t="shared" si="140"/>
        <v>13</v>
      </c>
      <c r="J1853" s="12">
        <f t="shared" si="141"/>
        <v>32</v>
      </c>
      <c r="K1853" s="24">
        <f t="shared" si="142"/>
        <v>0.59375</v>
      </c>
      <c r="L1853" s="24">
        <f t="shared" si="143"/>
        <v>0.68421052631578949</v>
      </c>
      <c r="M1853" s="12">
        <f t="shared" si="144"/>
        <v>19</v>
      </c>
    </row>
    <row r="1854" spans="1:13">
      <c r="A1854" s="12">
        <v>748</v>
      </c>
      <c r="B1854" s="12">
        <v>2</v>
      </c>
      <c r="C1854" s="19" t="s">
        <v>25</v>
      </c>
      <c r="D1854" s="12">
        <v>15</v>
      </c>
      <c r="E1854" s="12">
        <v>26</v>
      </c>
      <c r="F1854" s="12">
        <v>3</v>
      </c>
      <c r="G1854" s="12">
        <v>32</v>
      </c>
      <c r="H1854" s="25" t="s">
        <v>6</v>
      </c>
      <c r="I1854" s="12">
        <f t="shared" si="140"/>
        <v>33</v>
      </c>
      <c r="J1854" s="12">
        <f t="shared" si="141"/>
        <v>78</v>
      </c>
      <c r="K1854" s="24">
        <f t="shared" si="142"/>
        <v>0.57692307692307687</v>
      </c>
      <c r="L1854" s="24">
        <f t="shared" si="143"/>
        <v>0.73333333333333328</v>
      </c>
      <c r="M1854" s="12">
        <f t="shared" si="144"/>
        <v>45</v>
      </c>
    </row>
    <row r="1855" spans="1:13">
      <c r="A1855" s="12">
        <v>749</v>
      </c>
      <c r="B1855" s="12">
        <v>1</v>
      </c>
      <c r="C1855" s="19" t="s">
        <v>17</v>
      </c>
      <c r="D1855" s="12">
        <v>21</v>
      </c>
      <c r="E1855" s="12">
        <v>35</v>
      </c>
      <c r="F1855" s="12">
        <v>2</v>
      </c>
      <c r="G1855" s="12">
        <v>8</v>
      </c>
      <c r="H1855" s="25" t="s">
        <v>6</v>
      </c>
      <c r="I1855" s="12">
        <f t="shared" si="140"/>
        <v>28</v>
      </c>
      <c r="J1855" s="12">
        <f t="shared" si="141"/>
        <v>70</v>
      </c>
      <c r="K1855" s="24">
        <f t="shared" si="142"/>
        <v>0.6</v>
      </c>
      <c r="L1855" s="24">
        <f t="shared" si="143"/>
        <v>0.66666666666666663</v>
      </c>
      <c r="M1855" s="12">
        <f t="shared" si="144"/>
        <v>42</v>
      </c>
    </row>
    <row r="1856" spans="1:13">
      <c r="A1856" s="12">
        <v>750</v>
      </c>
      <c r="B1856" s="12">
        <v>6</v>
      </c>
      <c r="C1856" s="19" t="s">
        <v>9</v>
      </c>
      <c r="D1856" s="12">
        <v>19</v>
      </c>
      <c r="E1856" s="12">
        <v>31</v>
      </c>
      <c r="F1856" s="12">
        <v>3</v>
      </c>
      <c r="G1856" s="12">
        <v>47</v>
      </c>
      <c r="H1856" s="25" t="s">
        <v>6</v>
      </c>
      <c r="I1856" s="12">
        <f t="shared" si="140"/>
        <v>36</v>
      </c>
      <c r="J1856" s="12">
        <f t="shared" si="141"/>
        <v>93</v>
      </c>
      <c r="K1856" s="24">
        <f t="shared" si="142"/>
        <v>0.61290322580645162</v>
      </c>
      <c r="L1856" s="24">
        <f t="shared" si="143"/>
        <v>0.63157894736842102</v>
      </c>
      <c r="M1856" s="12">
        <f t="shared" si="144"/>
        <v>57</v>
      </c>
    </row>
    <row r="1857" spans="1:13">
      <c r="A1857" s="12">
        <v>750</v>
      </c>
      <c r="B1857" s="12">
        <v>6</v>
      </c>
      <c r="C1857" s="19" t="s">
        <v>25</v>
      </c>
      <c r="D1857" s="12">
        <v>15</v>
      </c>
      <c r="E1857" s="12">
        <v>26</v>
      </c>
      <c r="F1857" s="12">
        <v>1</v>
      </c>
      <c r="G1857" s="12">
        <v>39</v>
      </c>
      <c r="H1857" s="25" t="s">
        <v>6</v>
      </c>
      <c r="I1857" s="12">
        <f t="shared" si="140"/>
        <v>11</v>
      </c>
      <c r="J1857" s="12">
        <f t="shared" si="141"/>
        <v>26</v>
      </c>
      <c r="K1857" s="24">
        <f t="shared" si="142"/>
        <v>0.57692307692307687</v>
      </c>
      <c r="L1857" s="24">
        <f t="shared" si="143"/>
        <v>0.73333333333333328</v>
      </c>
      <c r="M1857" s="12">
        <f t="shared" si="144"/>
        <v>15</v>
      </c>
    </row>
    <row r="1858" spans="1:13">
      <c r="A1858" s="12">
        <v>751</v>
      </c>
      <c r="B1858" s="12">
        <v>17</v>
      </c>
      <c r="C1858" s="19" t="s">
        <v>13</v>
      </c>
      <c r="D1858" s="12">
        <v>17</v>
      </c>
      <c r="E1858" s="12">
        <v>29</v>
      </c>
      <c r="F1858" s="12">
        <v>1</v>
      </c>
      <c r="G1858" s="12">
        <v>37</v>
      </c>
      <c r="H1858" s="25" t="s">
        <v>6</v>
      </c>
      <c r="I1858" s="12">
        <f t="shared" si="140"/>
        <v>12</v>
      </c>
      <c r="J1858" s="12">
        <f t="shared" si="141"/>
        <v>29</v>
      </c>
      <c r="K1858" s="24">
        <f t="shared" si="142"/>
        <v>0.58620689655172409</v>
      </c>
      <c r="L1858" s="24">
        <f t="shared" si="143"/>
        <v>0.70588235294117652</v>
      </c>
      <c r="M1858" s="12">
        <f t="shared" si="144"/>
        <v>17</v>
      </c>
    </row>
    <row r="1859" spans="1:13">
      <c r="A1859" s="12">
        <v>751</v>
      </c>
      <c r="B1859" s="12">
        <v>17</v>
      </c>
      <c r="C1859" s="19" t="s">
        <v>26</v>
      </c>
      <c r="D1859" s="12">
        <v>15</v>
      </c>
      <c r="E1859" s="12">
        <v>25</v>
      </c>
      <c r="F1859" s="12">
        <v>3</v>
      </c>
      <c r="G1859" s="12">
        <v>31</v>
      </c>
      <c r="H1859" s="25" t="s">
        <v>8</v>
      </c>
      <c r="I1859" s="12">
        <f t="shared" ref="I1859:I1903" si="145">(E1859-D1859)*F1859</f>
        <v>30</v>
      </c>
      <c r="J1859" s="12">
        <f t="shared" ref="J1859:J1903" si="146">F1859*E1859</f>
        <v>75</v>
      </c>
      <c r="K1859" s="24">
        <f t="shared" ref="K1859:K1903" si="147">(J1859-I1859)/J1859</f>
        <v>0.6</v>
      </c>
      <c r="L1859" s="24">
        <f t="shared" ref="L1859:L1903" si="148">I1859/((D1859*F1859))</f>
        <v>0.66666666666666663</v>
      </c>
      <c r="M1859" s="12">
        <f t="shared" ref="M1859:M1903" si="149">D1859*F1859</f>
        <v>45</v>
      </c>
    </row>
    <row r="1860" spans="1:13">
      <c r="A1860" s="12">
        <v>751</v>
      </c>
      <c r="B1860" s="12">
        <v>17</v>
      </c>
      <c r="C1860" s="19" t="s">
        <v>19</v>
      </c>
      <c r="D1860" s="12">
        <v>13</v>
      </c>
      <c r="E1860" s="12">
        <v>22</v>
      </c>
      <c r="F1860" s="12">
        <v>3</v>
      </c>
      <c r="G1860" s="12">
        <v>19</v>
      </c>
      <c r="H1860" s="25" t="s">
        <v>6</v>
      </c>
      <c r="I1860" s="12">
        <f t="shared" si="145"/>
        <v>27</v>
      </c>
      <c r="J1860" s="12">
        <f t="shared" si="146"/>
        <v>66</v>
      </c>
      <c r="K1860" s="24">
        <f t="shared" si="147"/>
        <v>0.59090909090909094</v>
      </c>
      <c r="L1860" s="24">
        <f t="shared" si="148"/>
        <v>0.69230769230769229</v>
      </c>
      <c r="M1860" s="12">
        <f t="shared" si="149"/>
        <v>39</v>
      </c>
    </row>
    <row r="1861" spans="1:13">
      <c r="A1861" s="12">
        <v>752</v>
      </c>
      <c r="B1861" s="12">
        <v>3</v>
      </c>
      <c r="C1861" s="19" t="s">
        <v>7</v>
      </c>
      <c r="D1861" s="12">
        <v>18</v>
      </c>
      <c r="E1861" s="12">
        <v>30</v>
      </c>
      <c r="F1861" s="12">
        <v>2</v>
      </c>
      <c r="G1861" s="12">
        <v>30</v>
      </c>
      <c r="H1861" s="25" t="s">
        <v>8</v>
      </c>
      <c r="I1861" s="12">
        <f t="shared" si="145"/>
        <v>24</v>
      </c>
      <c r="J1861" s="12">
        <f t="shared" si="146"/>
        <v>60</v>
      </c>
      <c r="K1861" s="24">
        <f t="shared" si="147"/>
        <v>0.6</v>
      </c>
      <c r="L1861" s="24">
        <f t="shared" si="148"/>
        <v>0.66666666666666663</v>
      </c>
      <c r="M1861" s="12">
        <f t="shared" si="149"/>
        <v>36</v>
      </c>
    </row>
    <row r="1862" spans="1:13">
      <c r="A1862" s="12">
        <v>753</v>
      </c>
      <c r="B1862" s="12">
        <v>11</v>
      </c>
      <c r="C1862" s="19" t="s">
        <v>18</v>
      </c>
      <c r="D1862" s="12">
        <v>19</v>
      </c>
      <c r="E1862" s="12">
        <v>32</v>
      </c>
      <c r="F1862" s="12">
        <v>1</v>
      </c>
      <c r="G1862" s="12">
        <v>35</v>
      </c>
      <c r="H1862" s="25" t="s">
        <v>8</v>
      </c>
      <c r="I1862" s="12">
        <f t="shared" si="145"/>
        <v>13</v>
      </c>
      <c r="J1862" s="12">
        <f t="shared" si="146"/>
        <v>32</v>
      </c>
      <c r="K1862" s="24">
        <f t="shared" si="147"/>
        <v>0.59375</v>
      </c>
      <c r="L1862" s="24">
        <f t="shared" si="148"/>
        <v>0.68421052631578949</v>
      </c>
      <c r="M1862" s="12">
        <f t="shared" si="149"/>
        <v>19</v>
      </c>
    </row>
    <row r="1863" spans="1:13">
      <c r="A1863" s="12">
        <v>753</v>
      </c>
      <c r="B1863" s="12">
        <v>11</v>
      </c>
      <c r="C1863" s="19" t="s">
        <v>22</v>
      </c>
      <c r="D1863" s="12">
        <v>14</v>
      </c>
      <c r="E1863" s="12">
        <v>23</v>
      </c>
      <c r="F1863" s="12">
        <v>1</v>
      </c>
      <c r="G1863" s="12">
        <v>23</v>
      </c>
      <c r="H1863" s="25" t="s">
        <v>8</v>
      </c>
      <c r="I1863" s="12">
        <f t="shared" si="145"/>
        <v>9</v>
      </c>
      <c r="J1863" s="12">
        <f t="shared" si="146"/>
        <v>23</v>
      </c>
      <c r="K1863" s="24">
        <f t="shared" si="147"/>
        <v>0.60869565217391308</v>
      </c>
      <c r="L1863" s="24">
        <f t="shared" si="148"/>
        <v>0.6428571428571429</v>
      </c>
      <c r="M1863" s="12">
        <f t="shared" si="149"/>
        <v>14</v>
      </c>
    </row>
    <row r="1864" spans="1:13">
      <c r="A1864" s="12">
        <v>753</v>
      </c>
      <c r="B1864" s="12">
        <v>11</v>
      </c>
      <c r="C1864" s="19" t="s">
        <v>5</v>
      </c>
      <c r="D1864" s="12">
        <v>14</v>
      </c>
      <c r="E1864" s="12">
        <v>24</v>
      </c>
      <c r="F1864" s="12">
        <v>3</v>
      </c>
      <c r="G1864" s="12">
        <v>24</v>
      </c>
      <c r="H1864" s="25" t="s">
        <v>6</v>
      </c>
      <c r="I1864" s="12">
        <f t="shared" si="145"/>
        <v>30</v>
      </c>
      <c r="J1864" s="12">
        <f t="shared" si="146"/>
        <v>72</v>
      </c>
      <c r="K1864" s="24">
        <f t="shared" si="147"/>
        <v>0.58333333333333337</v>
      </c>
      <c r="L1864" s="24">
        <f t="shared" si="148"/>
        <v>0.7142857142857143</v>
      </c>
      <c r="M1864" s="12">
        <f t="shared" si="149"/>
        <v>42</v>
      </c>
    </row>
    <row r="1865" spans="1:13">
      <c r="A1865" s="12">
        <v>753</v>
      </c>
      <c r="B1865" s="12">
        <v>11</v>
      </c>
      <c r="C1865" s="19" t="s">
        <v>12</v>
      </c>
      <c r="D1865" s="12">
        <v>22</v>
      </c>
      <c r="E1865" s="12">
        <v>36</v>
      </c>
      <c r="F1865" s="12">
        <v>1</v>
      </c>
      <c r="G1865" s="12">
        <v>46</v>
      </c>
      <c r="H1865" s="25" t="s">
        <v>6</v>
      </c>
      <c r="I1865" s="12">
        <f t="shared" si="145"/>
        <v>14</v>
      </c>
      <c r="J1865" s="12">
        <f t="shared" si="146"/>
        <v>36</v>
      </c>
      <c r="K1865" s="24">
        <f t="shared" si="147"/>
        <v>0.61111111111111116</v>
      </c>
      <c r="L1865" s="24">
        <f t="shared" si="148"/>
        <v>0.63636363636363635</v>
      </c>
      <c r="M1865" s="12">
        <f t="shared" si="149"/>
        <v>22</v>
      </c>
    </row>
    <row r="1866" spans="1:13">
      <c r="A1866" s="12">
        <v>754</v>
      </c>
      <c r="B1866" s="12">
        <v>8</v>
      </c>
      <c r="C1866" s="19" t="s">
        <v>5</v>
      </c>
      <c r="D1866" s="12">
        <v>14</v>
      </c>
      <c r="E1866" s="12">
        <v>24</v>
      </c>
      <c r="F1866" s="12">
        <v>3</v>
      </c>
      <c r="G1866" s="12">
        <v>26</v>
      </c>
      <c r="H1866" s="25" t="s">
        <v>6</v>
      </c>
      <c r="I1866" s="12">
        <f t="shared" si="145"/>
        <v>30</v>
      </c>
      <c r="J1866" s="12">
        <f t="shared" si="146"/>
        <v>72</v>
      </c>
      <c r="K1866" s="24">
        <f t="shared" si="147"/>
        <v>0.58333333333333337</v>
      </c>
      <c r="L1866" s="24">
        <f t="shared" si="148"/>
        <v>0.7142857142857143</v>
      </c>
      <c r="M1866" s="12">
        <f t="shared" si="149"/>
        <v>42</v>
      </c>
    </row>
    <row r="1867" spans="1:13">
      <c r="A1867" s="12">
        <v>754</v>
      </c>
      <c r="B1867" s="12">
        <v>8</v>
      </c>
      <c r="C1867" s="19" t="s">
        <v>10</v>
      </c>
      <c r="D1867" s="12">
        <v>16</v>
      </c>
      <c r="E1867" s="12">
        <v>27</v>
      </c>
      <c r="F1867" s="12">
        <v>3</v>
      </c>
      <c r="G1867" s="12">
        <v>11</v>
      </c>
      <c r="H1867" s="25" t="s">
        <v>8</v>
      </c>
      <c r="I1867" s="12">
        <f t="shared" si="145"/>
        <v>33</v>
      </c>
      <c r="J1867" s="12">
        <f t="shared" si="146"/>
        <v>81</v>
      </c>
      <c r="K1867" s="24">
        <f t="shared" si="147"/>
        <v>0.59259259259259256</v>
      </c>
      <c r="L1867" s="24">
        <f t="shared" si="148"/>
        <v>0.6875</v>
      </c>
      <c r="M1867" s="12">
        <f t="shared" si="149"/>
        <v>48</v>
      </c>
    </row>
    <row r="1868" spans="1:13">
      <c r="A1868" s="12">
        <v>754</v>
      </c>
      <c r="B1868" s="12">
        <v>8</v>
      </c>
      <c r="C1868" s="19" t="s">
        <v>15</v>
      </c>
      <c r="D1868" s="12">
        <v>16</v>
      </c>
      <c r="E1868" s="12">
        <v>28</v>
      </c>
      <c r="F1868" s="12">
        <v>3</v>
      </c>
      <c r="G1868" s="12">
        <v>52</v>
      </c>
      <c r="H1868" s="25" t="s">
        <v>6</v>
      </c>
      <c r="I1868" s="12">
        <f t="shared" si="145"/>
        <v>36</v>
      </c>
      <c r="J1868" s="12">
        <f t="shared" si="146"/>
        <v>84</v>
      </c>
      <c r="K1868" s="24">
        <f t="shared" si="147"/>
        <v>0.5714285714285714</v>
      </c>
      <c r="L1868" s="24">
        <f t="shared" si="148"/>
        <v>0.75</v>
      </c>
      <c r="M1868" s="12">
        <f t="shared" si="149"/>
        <v>48</v>
      </c>
    </row>
    <row r="1869" spans="1:13">
      <c r="A1869" s="12">
        <v>755</v>
      </c>
      <c r="B1869" s="12">
        <v>12</v>
      </c>
      <c r="C1869" s="19" t="s">
        <v>23</v>
      </c>
      <c r="D1869" s="12">
        <v>13</v>
      </c>
      <c r="E1869" s="12">
        <v>21</v>
      </c>
      <c r="F1869" s="12">
        <v>1</v>
      </c>
      <c r="G1869" s="12">
        <v>6</v>
      </c>
      <c r="H1869" s="25" t="s">
        <v>6</v>
      </c>
      <c r="I1869" s="12">
        <f t="shared" si="145"/>
        <v>8</v>
      </c>
      <c r="J1869" s="12">
        <f t="shared" si="146"/>
        <v>21</v>
      </c>
      <c r="K1869" s="24">
        <f t="shared" si="147"/>
        <v>0.61904761904761907</v>
      </c>
      <c r="L1869" s="24">
        <f t="shared" si="148"/>
        <v>0.61538461538461542</v>
      </c>
      <c r="M1869" s="12">
        <f t="shared" si="149"/>
        <v>13</v>
      </c>
    </row>
    <row r="1870" spans="1:13">
      <c r="A1870" s="12">
        <v>755</v>
      </c>
      <c r="B1870" s="12">
        <v>12</v>
      </c>
      <c r="C1870" s="19" t="s">
        <v>26</v>
      </c>
      <c r="D1870" s="12">
        <v>15</v>
      </c>
      <c r="E1870" s="12">
        <v>25</v>
      </c>
      <c r="F1870" s="12">
        <v>3</v>
      </c>
      <c r="G1870" s="12">
        <v>37</v>
      </c>
      <c r="H1870" s="25" t="s">
        <v>6</v>
      </c>
      <c r="I1870" s="12">
        <f t="shared" si="145"/>
        <v>30</v>
      </c>
      <c r="J1870" s="12">
        <f t="shared" si="146"/>
        <v>75</v>
      </c>
      <c r="K1870" s="24">
        <f t="shared" si="147"/>
        <v>0.6</v>
      </c>
      <c r="L1870" s="24">
        <f t="shared" si="148"/>
        <v>0.66666666666666663</v>
      </c>
      <c r="M1870" s="12">
        <f t="shared" si="149"/>
        <v>45</v>
      </c>
    </row>
    <row r="1871" spans="1:13">
      <c r="A1871" s="12">
        <v>755</v>
      </c>
      <c r="B1871" s="12">
        <v>12</v>
      </c>
      <c r="C1871" s="19" t="s">
        <v>16</v>
      </c>
      <c r="D1871" s="12">
        <v>11</v>
      </c>
      <c r="E1871" s="12">
        <v>19</v>
      </c>
      <c r="F1871" s="12">
        <v>3</v>
      </c>
      <c r="G1871" s="12">
        <v>46</v>
      </c>
      <c r="H1871" s="25" t="s">
        <v>6</v>
      </c>
      <c r="I1871" s="12">
        <f t="shared" si="145"/>
        <v>24</v>
      </c>
      <c r="J1871" s="12">
        <f t="shared" si="146"/>
        <v>57</v>
      </c>
      <c r="K1871" s="24">
        <f t="shared" si="147"/>
        <v>0.57894736842105265</v>
      </c>
      <c r="L1871" s="24">
        <f t="shared" si="148"/>
        <v>0.72727272727272729</v>
      </c>
      <c r="M1871" s="12">
        <f t="shared" si="149"/>
        <v>33</v>
      </c>
    </row>
    <row r="1872" spans="1:13">
      <c r="A1872" s="12">
        <v>755</v>
      </c>
      <c r="B1872" s="12">
        <v>12</v>
      </c>
      <c r="C1872" s="19" t="s">
        <v>13</v>
      </c>
      <c r="D1872" s="12">
        <v>17</v>
      </c>
      <c r="E1872" s="12">
        <v>29</v>
      </c>
      <c r="F1872" s="12">
        <v>2</v>
      </c>
      <c r="G1872" s="12">
        <v>20</v>
      </c>
      <c r="H1872" s="25" t="s">
        <v>8</v>
      </c>
      <c r="I1872" s="12">
        <f t="shared" si="145"/>
        <v>24</v>
      </c>
      <c r="J1872" s="12">
        <f t="shared" si="146"/>
        <v>58</v>
      </c>
      <c r="K1872" s="24">
        <f t="shared" si="147"/>
        <v>0.58620689655172409</v>
      </c>
      <c r="L1872" s="24">
        <f t="shared" si="148"/>
        <v>0.70588235294117652</v>
      </c>
      <c r="M1872" s="12">
        <f t="shared" si="149"/>
        <v>34</v>
      </c>
    </row>
    <row r="1873" spans="1:13">
      <c r="A1873" s="12">
        <v>756</v>
      </c>
      <c r="B1873" s="12">
        <v>11</v>
      </c>
      <c r="C1873" s="19" t="s">
        <v>9</v>
      </c>
      <c r="D1873" s="12">
        <v>19</v>
      </c>
      <c r="E1873" s="12">
        <v>31</v>
      </c>
      <c r="F1873" s="12">
        <v>1</v>
      </c>
      <c r="G1873" s="12">
        <v>21</v>
      </c>
      <c r="H1873" s="25" t="s">
        <v>6</v>
      </c>
      <c r="I1873" s="12">
        <f t="shared" si="145"/>
        <v>12</v>
      </c>
      <c r="J1873" s="12">
        <f t="shared" si="146"/>
        <v>31</v>
      </c>
      <c r="K1873" s="24">
        <f t="shared" si="147"/>
        <v>0.61290322580645162</v>
      </c>
      <c r="L1873" s="24">
        <f t="shared" si="148"/>
        <v>0.63157894736842102</v>
      </c>
      <c r="M1873" s="12">
        <f t="shared" si="149"/>
        <v>19</v>
      </c>
    </row>
    <row r="1874" spans="1:13">
      <c r="A1874" s="12">
        <v>756</v>
      </c>
      <c r="B1874" s="12">
        <v>11</v>
      </c>
      <c r="C1874" s="19" t="s">
        <v>16</v>
      </c>
      <c r="D1874" s="12">
        <v>11</v>
      </c>
      <c r="E1874" s="12">
        <v>19</v>
      </c>
      <c r="F1874" s="12">
        <v>1</v>
      </c>
      <c r="G1874" s="12">
        <v>13</v>
      </c>
      <c r="H1874" s="25" t="s">
        <v>6</v>
      </c>
      <c r="I1874" s="12">
        <f t="shared" si="145"/>
        <v>8</v>
      </c>
      <c r="J1874" s="12">
        <f t="shared" si="146"/>
        <v>19</v>
      </c>
      <c r="K1874" s="24">
        <f t="shared" si="147"/>
        <v>0.57894736842105265</v>
      </c>
      <c r="L1874" s="24">
        <f t="shared" si="148"/>
        <v>0.72727272727272729</v>
      </c>
      <c r="M1874" s="12">
        <f t="shared" si="149"/>
        <v>11</v>
      </c>
    </row>
    <row r="1875" spans="1:13">
      <c r="A1875" s="12">
        <v>757</v>
      </c>
      <c r="B1875" s="12">
        <v>3</v>
      </c>
      <c r="C1875" s="19" t="s">
        <v>7</v>
      </c>
      <c r="D1875" s="12">
        <v>18</v>
      </c>
      <c r="E1875" s="12">
        <v>30</v>
      </c>
      <c r="F1875" s="12">
        <v>2</v>
      </c>
      <c r="G1875" s="12">
        <v>40</v>
      </c>
      <c r="H1875" s="25" t="s">
        <v>6</v>
      </c>
      <c r="I1875" s="12">
        <f t="shared" si="145"/>
        <v>24</v>
      </c>
      <c r="J1875" s="12">
        <f t="shared" si="146"/>
        <v>60</v>
      </c>
      <c r="K1875" s="24">
        <f t="shared" si="147"/>
        <v>0.6</v>
      </c>
      <c r="L1875" s="24">
        <f t="shared" si="148"/>
        <v>0.66666666666666663</v>
      </c>
      <c r="M1875" s="12">
        <f t="shared" si="149"/>
        <v>36</v>
      </c>
    </row>
    <row r="1876" spans="1:13">
      <c r="A1876" s="12">
        <v>758</v>
      </c>
      <c r="B1876" s="12">
        <v>18</v>
      </c>
      <c r="C1876" s="19" t="s">
        <v>7</v>
      </c>
      <c r="D1876" s="12">
        <v>18</v>
      </c>
      <c r="E1876" s="12">
        <v>30</v>
      </c>
      <c r="F1876" s="12">
        <v>1</v>
      </c>
      <c r="G1876" s="12">
        <v>32</v>
      </c>
      <c r="H1876" s="25" t="s">
        <v>6</v>
      </c>
      <c r="I1876" s="12">
        <f t="shared" si="145"/>
        <v>12</v>
      </c>
      <c r="J1876" s="12">
        <f t="shared" si="146"/>
        <v>30</v>
      </c>
      <c r="K1876" s="24">
        <f t="shared" si="147"/>
        <v>0.6</v>
      </c>
      <c r="L1876" s="24">
        <f t="shared" si="148"/>
        <v>0.66666666666666663</v>
      </c>
      <c r="M1876" s="12">
        <f t="shared" si="149"/>
        <v>18</v>
      </c>
    </row>
    <row r="1877" spans="1:13">
      <c r="A1877" s="12">
        <v>758</v>
      </c>
      <c r="B1877" s="12">
        <v>18</v>
      </c>
      <c r="C1877" s="19" t="s">
        <v>19</v>
      </c>
      <c r="D1877" s="12">
        <v>13</v>
      </c>
      <c r="E1877" s="12">
        <v>22</v>
      </c>
      <c r="F1877" s="12">
        <v>1</v>
      </c>
      <c r="G1877" s="12">
        <v>9</v>
      </c>
      <c r="H1877" s="25" t="s">
        <v>8</v>
      </c>
      <c r="I1877" s="12">
        <f t="shared" si="145"/>
        <v>9</v>
      </c>
      <c r="J1877" s="12">
        <f t="shared" si="146"/>
        <v>22</v>
      </c>
      <c r="K1877" s="24">
        <f t="shared" si="147"/>
        <v>0.59090909090909094</v>
      </c>
      <c r="L1877" s="24">
        <f t="shared" si="148"/>
        <v>0.69230769230769229</v>
      </c>
      <c r="M1877" s="12">
        <f t="shared" si="149"/>
        <v>13</v>
      </c>
    </row>
    <row r="1878" spans="1:13">
      <c r="A1878" s="12">
        <v>759</v>
      </c>
      <c r="B1878" s="12">
        <v>20</v>
      </c>
      <c r="C1878" s="19" t="s">
        <v>14</v>
      </c>
      <c r="D1878" s="12">
        <v>20</v>
      </c>
      <c r="E1878" s="12">
        <v>33</v>
      </c>
      <c r="F1878" s="12">
        <v>3</v>
      </c>
      <c r="G1878" s="12">
        <v>48</v>
      </c>
      <c r="H1878" s="25" t="s">
        <v>6</v>
      </c>
      <c r="I1878" s="12">
        <f t="shared" si="145"/>
        <v>39</v>
      </c>
      <c r="J1878" s="12">
        <f t="shared" si="146"/>
        <v>99</v>
      </c>
      <c r="K1878" s="24">
        <f t="shared" si="147"/>
        <v>0.60606060606060608</v>
      </c>
      <c r="L1878" s="24">
        <f t="shared" si="148"/>
        <v>0.65</v>
      </c>
      <c r="M1878" s="12">
        <f t="shared" si="149"/>
        <v>60</v>
      </c>
    </row>
    <row r="1879" spans="1:13">
      <c r="A1879" s="12">
        <v>759</v>
      </c>
      <c r="B1879" s="12">
        <v>20</v>
      </c>
      <c r="C1879" s="19" t="s">
        <v>10</v>
      </c>
      <c r="D1879" s="12">
        <v>16</v>
      </c>
      <c r="E1879" s="12">
        <v>27</v>
      </c>
      <c r="F1879" s="12">
        <v>3</v>
      </c>
      <c r="G1879" s="12">
        <v>51</v>
      </c>
      <c r="H1879" s="25" t="s">
        <v>6</v>
      </c>
      <c r="I1879" s="12">
        <f t="shared" si="145"/>
        <v>33</v>
      </c>
      <c r="J1879" s="12">
        <f t="shared" si="146"/>
        <v>81</v>
      </c>
      <c r="K1879" s="24">
        <f t="shared" si="147"/>
        <v>0.59259259259259256</v>
      </c>
      <c r="L1879" s="24">
        <f t="shared" si="148"/>
        <v>0.6875</v>
      </c>
      <c r="M1879" s="12">
        <f t="shared" si="149"/>
        <v>48</v>
      </c>
    </row>
    <row r="1880" spans="1:13">
      <c r="A1880" s="12">
        <v>759</v>
      </c>
      <c r="B1880" s="12">
        <v>20</v>
      </c>
      <c r="C1880" s="19" t="s">
        <v>26</v>
      </c>
      <c r="D1880" s="12">
        <v>15</v>
      </c>
      <c r="E1880" s="12">
        <v>25</v>
      </c>
      <c r="F1880" s="12">
        <v>3</v>
      </c>
      <c r="G1880" s="12">
        <v>41</v>
      </c>
      <c r="H1880" s="25" t="s">
        <v>6</v>
      </c>
      <c r="I1880" s="12">
        <f t="shared" si="145"/>
        <v>30</v>
      </c>
      <c r="J1880" s="12">
        <f t="shared" si="146"/>
        <v>75</v>
      </c>
      <c r="K1880" s="24">
        <f t="shared" si="147"/>
        <v>0.6</v>
      </c>
      <c r="L1880" s="24">
        <f t="shared" si="148"/>
        <v>0.66666666666666663</v>
      </c>
      <c r="M1880" s="12">
        <f t="shared" si="149"/>
        <v>45</v>
      </c>
    </row>
    <row r="1881" spans="1:13">
      <c r="A1881" s="12">
        <v>759</v>
      </c>
      <c r="B1881" s="12">
        <v>20</v>
      </c>
      <c r="C1881" s="19" t="s">
        <v>13</v>
      </c>
      <c r="D1881" s="12">
        <v>17</v>
      </c>
      <c r="E1881" s="12">
        <v>29</v>
      </c>
      <c r="F1881" s="12">
        <v>3</v>
      </c>
      <c r="G1881" s="12">
        <v>56</v>
      </c>
      <c r="H1881" s="25" t="s">
        <v>8</v>
      </c>
      <c r="I1881" s="12">
        <f t="shared" si="145"/>
        <v>36</v>
      </c>
      <c r="J1881" s="12">
        <f t="shared" si="146"/>
        <v>87</v>
      </c>
      <c r="K1881" s="24">
        <f t="shared" si="147"/>
        <v>0.58620689655172409</v>
      </c>
      <c r="L1881" s="24">
        <f t="shared" si="148"/>
        <v>0.70588235294117652</v>
      </c>
      <c r="M1881" s="12">
        <f t="shared" si="149"/>
        <v>51</v>
      </c>
    </row>
    <row r="1882" spans="1:13">
      <c r="A1882" s="12">
        <v>760</v>
      </c>
      <c r="B1882" s="12">
        <v>5</v>
      </c>
      <c r="C1882" s="19" t="s">
        <v>17</v>
      </c>
      <c r="D1882" s="12">
        <v>21</v>
      </c>
      <c r="E1882" s="12">
        <v>35</v>
      </c>
      <c r="F1882" s="12">
        <v>3</v>
      </c>
      <c r="G1882" s="12">
        <v>20</v>
      </c>
      <c r="H1882" s="25" t="s">
        <v>6</v>
      </c>
      <c r="I1882" s="12">
        <f t="shared" si="145"/>
        <v>42</v>
      </c>
      <c r="J1882" s="12">
        <f t="shared" si="146"/>
        <v>105</v>
      </c>
      <c r="K1882" s="24">
        <f t="shared" si="147"/>
        <v>0.6</v>
      </c>
      <c r="L1882" s="24">
        <f t="shared" si="148"/>
        <v>0.66666666666666663</v>
      </c>
      <c r="M1882" s="12">
        <f t="shared" si="149"/>
        <v>63</v>
      </c>
    </row>
    <row r="1883" spans="1:13">
      <c r="A1883" s="12">
        <v>761</v>
      </c>
      <c r="B1883" s="12">
        <v>4</v>
      </c>
      <c r="C1883" s="19" t="s">
        <v>5</v>
      </c>
      <c r="D1883" s="12">
        <v>14</v>
      </c>
      <c r="E1883" s="12">
        <v>24</v>
      </c>
      <c r="F1883" s="12">
        <v>3</v>
      </c>
      <c r="G1883" s="12">
        <v>54</v>
      </c>
      <c r="H1883" s="25" t="s">
        <v>8</v>
      </c>
      <c r="I1883" s="12">
        <f t="shared" si="145"/>
        <v>30</v>
      </c>
      <c r="J1883" s="12">
        <f t="shared" si="146"/>
        <v>72</v>
      </c>
      <c r="K1883" s="24">
        <f t="shared" si="147"/>
        <v>0.58333333333333337</v>
      </c>
      <c r="L1883" s="24">
        <f t="shared" si="148"/>
        <v>0.7142857142857143</v>
      </c>
      <c r="M1883" s="12">
        <f t="shared" si="149"/>
        <v>42</v>
      </c>
    </row>
    <row r="1884" spans="1:13">
      <c r="A1884" s="12">
        <v>761</v>
      </c>
      <c r="B1884" s="12">
        <v>4</v>
      </c>
      <c r="C1884" s="19" t="s">
        <v>15</v>
      </c>
      <c r="D1884" s="12">
        <v>16</v>
      </c>
      <c r="E1884" s="12">
        <v>28</v>
      </c>
      <c r="F1884" s="12">
        <v>2</v>
      </c>
      <c r="G1884" s="12">
        <v>20</v>
      </c>
      <c r="H1884" s="25" t="s">
        <v>6</v>
      </c>
      <c r="I1884" s="12">
        <f t="shared" si="145"/>
        <v>24</v>
      </c>
      <c r="J1884" s="12">
        <f t="shared" si="146"/>
        <v>56</v>
      </c>
      <c r="K1884" s="24">
        <f t="shared" si="147"/>
        <v>0.5714285714285714</v>
      </c>
      <c r="L1884" s="24">
        <f t="shared" si="148"/>
        <v>0.75</v>
      </c>
      <c r="M1884" s="12">
        <f t="shared" si="149"/>
        <v>32</v>
      </c>
    </row>
    <row r="1885" spans="1:13">
      <c r="A1885" s="12">
        <v>761</v>
      </c>
      <c r="B1885" s="12">
        <v>4</v>
      </c>
      <c r="C1885" s="19" t="s">
        <v>22</v>
      </c>
      <c r="D1885" s="12">
        <v>14</v>
      </c>
      <c r="E1885" s="12">
        <v>23</v>
      </c>
      <c r="F1885" s="12">
        <v>2</v>
      </c>
      <c r="G1885" s="12">
        <v>28</v>
      </c>
      <c r="H1885" s="25" t="s">
        <v>6</v>
      </c>
      <c r="I1885" s="12">
        <f t="shared" si="145"/>
        <v>18</v>
      </c>
      <c r="J1885" s="12">
        <f t="shared" si="146"/>
        <v>46</v>
      </c>
      <c r="K1885" s="24">
        <f t="shared" si="147"/>
        <v>0.60869565217391308</v>
      </c>
      <c r="L1885" s="24">
        <f t="shared" si="148"/>
        <v>0.6428571428571429</v>
      </c>
      <c r="M1885" s="12">
        <f t="shared" si="149"/>
        <v>28</v>
      </c>
    </row>
    <row r="1886" spans="1:13">
      <c r="A1886" s="12">
        <v>762</v>
      </c>
      <c r="B1886" s="12">
        <v>4</v>
      </c>
      <c r="C1886" s="19" t="s">
        <v>23</v>
      </c>
      <c r="D1886" s="12">
        <v>13</v>
      </c>
      <c r="E1886" s="12">
        <v>21</v>
      </c>
      <c r="F1886" s="12">
        <v>1</v>
      </c>
      <c r="G1886" s="12">
        <v>20</v>
      </c>
      <c r="H1886" s="25" t="s">
        <v>8</v>
      </c>
      <c r="I1886" s="12">
        <f t="shared" si="145"/>
        <v>8</v>
      </c>
      <c r="J1886" s="12">
        <f t="shared" si="146"/>
        <v>21</v>
      </c>
      <c r="K1886" s="24">
        <f t="shared" si="147"/>
        <v>0.61904761904761907</v>
      </c>
      <c r="L1886" s="24">
        <f t="shared" si="148"/>
        <v>0.61538461538461542</v>
      </c>
      <c r="M1886" s="12">
        <f t="shared" si="149"/>
        <v>13</v>
      </c>
    </row>
    <row r="1887" spans="1:13">
      <c r="A1887" s="12">
        <v>762</v>
      </c>
      <c r="B1887" s="12">
        <v>4</v>
      </c>
      <c r="C1887" s="19" t="s">
        <v>25</v>
      </c>
      <c r="D1887" s="12">
        <v>15</v>
      </c>
      <c r="E1887" s="12">
        <v>26</v>
      </c>
      <c r="F1887" s="12">
        <v>3</v>
      </c>
      <c r="G1887" s="12">
        <v>9</v>
      </c>
      <c r="H1887" s="25" t="s">
        <v>6</v>
      </c>
      <c r="I1887" s="12">
        <f t="shared" si="145"/>
        <v>33</v>
      </c>
      <c r="J1887" s="12">
        <f t="shared" si="146"/>
        <v>78</v>
      </c>
      <c r="K1887" s="24">
        <f t="shared" si="147"/>
        <v>0.57692307692307687</v>
      </c>
      <c r="L1887" s="24">
        <f t="shared" si="148"/>
        <v>0.73333333333333328</v>
      </c>
      <c r="M1887" s="12">
        <f t="shared" si="149"/>
        <v>45</v>
      </c>
    </row>
    <row r="1888" spans="1:13">
      <c r="A1888" s="12">
        <v>763</v>
      </c>
      <c r="B1888" s="12">
        <v>18</v>
      </c>
      <c r="C1888" s="19" t="s">
        <v>14</v>
      </c>
      <c r="D1888" s="12">
        <v>20</v>
      </c>
      <c r="E1888" s="12">
        <v>33</v>
      </c>
      <c r="F1888" s="12">
        <v>2</v>
      </c>
      <c r="G1888" s="12">
        <v>14</v>
      </c>
      <c r="H1888" s="25" t="s">
        <v>8</v>
      </c>
      <c r="I1888" s="12">
        <f t="shared" si="145"/>
        <v>26</v>
      </c>
      <c r="J1888" s="12">
        <f t="shared" si="146"/>
        <v>66</v>
      </c>
      <c r="K1888" s="24">
        <f t="shared" si="147"/>
        <v>0.60606060606060608</v>
      </c>
      <c r="L1888" s="24">
        <f t="shared" si="148"/>
        <v>0.65</v>
      </c>
      <c r="M1888" s="12">
        <f t="shared" si="149"/>
        <v>40</v>
      </c>
    </row>
    <row r="1889" spans="1:13">
      <c r="A1889" s="12">
        <v>763</v>
      </c>
      <c r="B1889" s="12">
        <v>18</v>
      </c>
      <c r="C1889" s="19" t="s">
        <v>16</v>
      </c>
      <c r="D1889" s="12">
        <v>11</v>
      </c>
      <c r="E1889" s="12">
        <v>19</v>
      </c>
      <c r="F1889" s="12">
        <v>2</v>
      </c>
      <c r="G1889" s="12">
        <v>18</v>
      </c>
      <c r="H1889" s="25" t="s">
        <v>8</v>
      </c>
      <c r="I1889" s="12">
        <f t="shared" si="145"/>
        <v>16</v>
      </c>
      <c r="J1889" s="12">
        <f t="shared" si="146"/>
        <v>38</v>
      </c>
      <c r="K1889" s="24">
        <f t="shared" si="147"/>
        <v>0.57894736842105265</v>
      </c>
      <c r="L1889" s="24">
        <f t="shared" si="148"/>
        <v>0.72727272727272729</v>
      </c>
      <c r="M1889" s="12">
        <f t="shared" si="149"/>
        <v>22</v>
      </c>
    </row>
    <row r="1890" spans="1:13">
      <c r="A1890" s="12">
        <v>764</v>
      </c>
      <c r="B1890" s="12">
        <v>20</v>
      </c>
      <c r="C1890" s="19" t="s">
        <v>10</v>
      </c>
      <c r="D1890" s="12">
        <v>16</v>
      </c>
      <c r="E1890" s="12">
        <v>27</v>
      </c>
      <c r="F1890" s="12">
        <v>1</v>
      </c>
      <c r="G1890" s="12">
        <v>53</v>
      </c>
      <c r="H1890" s="25" t="s">
        <v>6</v>
      </c>
      <c r="I1890" s="12">
        <f t="shared" si="145"/>
        <v>11</v>
      </c>
      <c r="J1890" s="12">
        <f t="shared" si="146"/>
        <v>27</v>
      </c>
      <c r="K1890" s="24">
        <f t="shared" si="147"/>
        <v>0.59259259259259256</v>
      </c>
      <c r="L1890" s="24">
        <f t="shared" si="148"/>
        <v>0.6875</v>
      </c>
      <c r="M1890" s="12">
        <f t="shared" si="149"/>
        <v>16</v>
      </c>
    </row>
    <row r="1891" spans="1:13">
      <c r="A1891" s="12">
        <v>764</v>
      </c>
      <c r="B1891" s="12">
        <v>20</v>
      </c>
      <c r="C1891" s="19" t="s">
        <v>20</v>
      </c>
      <c r="D1891" s="12">
        <v>20</v>
      </c>
      <c r="E1891" s="12">
        <v>34</v>
      </c>
      <c r="F1891" s="12">
        <v>1</v>
      </c>
      <c r="G1891" s="12">
        <v>24</v>
      </c>
      <c r="H1891" s="25" t="s">
        <v>6</v>
      </c>
      <c r="I1891" s="12">
        <f t="shared" si="145"/>
        <v>14</v>
      </c>
      <c r="J1891" s="12">
        <f t="shared" si="146"/>
        <v>34</v>
      </c>
      <c r="K1891" s="24">
        <f t="shared" si="147"/>
        <v>0.58823529411764708</v>
      </c>
      <c r="L1891" s="24">
        <f t="shared" si="148"/>
        <v>0.7</v>
      </c>
      <c r="M1891" s="12">
        <f t="shared" si="149"/>
        <v>20</v>
      </c>
    </row>
    <row r="1892" spans="1:13">
      <c r="A1892" s="12">
        <v>764</v>
      </c>
      <c r="B1892" s="12">
        <v>20</v>
      </c>
      <c r="C1892" s="19" t="s">
        <v>5</v>
      </c>
      <c r="D1892" s="12">
        <v>14</v>
      </c>
      <c r="E1892" s="12">
        <v>24</v>
      </c>
      <c r="F1892" s="12">
        <v>1</v>
      </c>
      <c r="G1892" s="12">
        <v>35</v>
      </c>
      <c r="H1892" s="25" t="s">
        <v>6</v>
      </c>
      <c r="I1892" s="12">
        <f t="shared" si="145"/>
        <v>10</v>
      </c>
      <c r="J1892" s="12">
        <f t="shared" si="146"/>
        <v>24</v>
      </c>
      <c r="K1892" s="24">
        <f t="shared" si="147"/>
        <v>0.58333333333333337</v>
      </c>
      <c r="L1892" s="24">
        <f t="shared" si="148"/>
        <v>0.7142857142857143</v>
      </c>
      <c r="M1892" s="12">
        <f t="shared" si="149"/>
        <v>14</v>
      </c>
    </row>
    <row r="1893" spans="1:13">
      <c r="A1893" s="12">
        <v>765</v>
      </c>
      <c r="B1893" s="12">
        <v>20</v>
      </c>
      <c r="C1893" s="19" t="s">
        <v>25</v>
      </c>
      <c r="D1893" s="12">
        <v>15</v>
      </c>
      <c r="E1893" s="12">
        <v>26</v>
      </c>
      <c r="F1893" s="12">
        <v>3</v>
      </c>
      <c r="G1893" s="12">
        <v>55</v>
      </c>
      <c r="H1893" s="25" t="s">
        <v>8</v>
      </c>
      <c r="I1893" s="12">
        <f t="shared" si="145"/>
        <v>33</v>
      </c>
      <c r="J1893" s="12">
        <f t="shared" si="146"/>
        <v>78</v>
      </c>
      <c r="K1893" s="24">
        <f t="shared" si="147"/>
        <v>0.57692307692307687</v>
      </c>
      <c r="L1893" s="24">
        <f t="shared" si="148"/>
        <v>0.73333333333333328</v>
      </c>
      <c r="M1893" s="12">
        <f t="shared" si="149"/>
        <v>45</v>
      </c>
    </row>
    <row r="1894" spans="1:13">
      <c r="A1894" s="12">
        <v>765</v>
      </c>
      <c r="B1894" s="12">
        <v>20</v>
      </c>
      <c r="C1894" s="19" t="s">
        <v>15</v>
      </c>
      <c r="D1894" s="12">
        <v>16</v>
      </c>
      <c r="E1894" s="12">
        <v>28</v>
      </c>
      <c r="F1894" s="12">
        <v>2</v>
      </c>
      <c r="G1894" s="12">
        <v>14</v>
      </c>
      <c r="H1894" s="25" t="s">
        <v>6</v>
      </c>
      <c r="I1894" s="12">
        <f t="shared" si="145"/>
        <v>24</v>
      </c>
      <c r="J1894" s="12">
        <f t="shared" si="146"/>
        <v>56</v>
      </c>
      <c r="K1894" s="24">
        <f t="shared" si="147"/>
        <v>0.5714285714285714</v>
      </c>
      <c r="L1894" s="24">
        <f t="shared" si="148"/>
        <v>0.75</v>
      </c>
      <c r="M1894" s="12">
        <f t="shared" si="149"/>
        <v>32</v>
      </c>
    </row>
    <row r="1895" spans="1:13">
      <c r="A1895" s="12">
        <v>765</v>
      </c>
      <c r="B1895" s="12">
        <v>20</v>
      </c>
      <c r="C1895" s="19" t="s">
        <v>23</v>
      </c>
      <c r="D1895" s="12">
        <v>13</v>
      </c>
      <c r="E1895" s="12">
        <v>21</v>
      </c>
      <c r="F1895" s="12">
        <v>3</v>
      </c>
      <c r="G1895" s="12">
        <v>52</v>
      </c>
      <c r="H1895" s="25" t="s">
        <v>6</v>
      </c>
      <c r="I1895" s="12">
        <f t="shared" si="145"/>
        <v>24</v>
      </c>
      <c r="J1895" s="12">
        <f t="shared" si="146"/>
        <v>63</v>
      </c>
      <c r="K1895" s="24">
        <f t="shared" si="147"/>
        <v>0.61904761904761907</v>
      </c>
      <c r="L1895" s="24">
        <f t="shared" si="148"/>
        <v>0.61538461538461542</v>
      </c>
      <c r="M1895" s="12">
        <f t="shared" si="149"/>
        <v>39</v>
      </c>
    </row>
    <row r="1896" spans="1:13">
      <c r="A1896" s="12">
        <v>765</v>
      </c>
      <c r="B1896" s="12">
        <v>20</v>
      </c>
      <c r="C1896" s="19" t="s">
        <v>12</v>
      </c>
      <c r="D1896" s="12">
        <v>22</v>
      </c>
      <c r="E1896" s="12">
        <v>36</v>
      </c>
      <c r="F1896" s="12">
        <v>1</v>
      </c>
      <c r="G1896" s="12">
        <v>43</v>
      </c>
      <c r="H1896" s="25" t="s">
        <v>6</v>
      </c>
      <c r="I1896" s="12">
        <f t="shared" si="145"/>
        <v>14</v>
      </c>
      <c r="J1896" s="12">
        <f t="shared" si="146"/>
        <v>36</v>
      </c>
      <c r="K1896" s="24">
        <f t="shared" si="147"/>
        <v>0.61111111111111116</v>
      </c>
      <c r="L1896" s="24">
        <f t="shared" si="148"/>
        <v>0.63636363636363635</v>
      </c>
      <c r="M1896" s="12">
        <f t="shared" si="149"/>
        <v>22</v>
      </c>
    </row>
    <row r="1897" spans="1:13">
      <c r="A1897" s="12">
        <v>766</v>
      </c>
      <c r="B1897" s="12">
        <v>17</v>
      </c>
      <c r="C1897" s="19" t="s">
        <v>7</v>
      </c>
      <c r="D1897" s="12">
        <v>18</v>
      </c>
      <c r="E1897" s="12">
        <v>30</v>
      </c>
      <c r="F1897" s="12">
        <v>2</v>
      </c>
      <c r="G1897" s="12">
        <v>52</v>
      </c>
      <c r="H1897" s="25" t="s">
        <v>6</v>
      </c>
      <c r="I1897" s="12">
        <f t="shared" si="145"/>
        <v>24</v>
      </c>
      <c r="J1897" s="12">
        <f t="shared" si="146"/>
        <v>60</v>
      </c>
      <c r="K1897" s="24">
        <f t="shared" si="147"/>
        <v>0.6</v>
      </c>
      <c r="L1897" s="24">
        <f t="shared" si="148"/>
        <v>0.66666666666666663</v>
      </c>
      <c r="M1897" s="12">
        <f t="shared" si="149"/>
        <v>36</v>
      </c>
    </row>
    <row r="1898" spans="1:13">
      <c r="A1898" s="12">
        <v>766</v>
      </c>
      <c r="B1898" s="12">
        <v>17</v>
      </c>
      <c r="C1898" s="19" t="s">
        <v>16</v>
      </c>
      <c r="D1898" s="12">
        <v>11</v>
      </c>
      <c r="E1898" s="12">
        <v>19</v>
      </c>
      <c r="F1898" s="12">
        <v>1</v>
      </c>
      <c r="G1898" s="12">
        <v>59</v>
      </c>
      <c r="H1898" s="25" t="s">
        <v>6</v>
      </c>
      <c r="I1898" s="12">
        <f t="shared" si="145"/>
        <v>8</v>
      </c>
      <c r="J1898" s="12">
        <f t="shared" si="146"/>
        <v>19</v>
      </c>
      <c r="K1898" s="24">
        <f t="shared" si="147"/>
        <v>0.57894736842105265</v>
      </c>
      <c r="L1898" s="24">
        <f t="shared" si="148"/>
        <v>0.72727272727272729</v>
      </c>
      <c r="M1898" s="12">
        <f t="shared" si="149"/>
        <v>11</v>
      </c>
    </row>
    <row r="1899" spans="1:13">
      <c r="A1899" s="12">
        <v>766</v>
      </c>
      <c r="B1899" s="12">
        <v>17</v>
      </c>
      <c r="C1899" s="19" t="s">
        <v>21</v>
      </c>
      <c r="D1899" s="12">
        <v>12</v>
      </c>
      <c r="E1899" s="12">
        <v>20</v>
      </c>
      <c r="F1899" s="12">
        <v>3</v>
      </c>
      <c r="G1899" s="12">
        <v>7</v>
      </c>
      <c r="H1899" s="25" t="s">
        <v>6</v>
      </c>
      <c r="I1899" s="12">
        <f t="shared" si="145"/>
        <v>24</v>
      </c>
      <c r="J1899" s="12">
        <f t="shared" si="146"/>
        <v>60</v>
      </c>
      <c r="K1899" s="24">
        <f t="shared" si="147"/>
        <v>0.6</v>
      </c>
      <c r="L1899" s="24">
        <f t="shared" si="148"/>
        <v>0.66666666666666663</v>
      </c>
      <c r="M1899" s="12">
        <f t="shared" si="149"/>
        <v>36</v>
      </c>
    </row>
    <row r="1900" spans="1:13">
      <c r="A1900" s="12">
        <v>766</v>
      </c>
      <c r="B1900" s="12">
        <v>17</v>
      </c>
      <c r="C1900" s="19" t="s">
        <v>22</v>
      </c>
      <c r="D1900" s="12">
        <v>14</v>
      </c>
      <c r="E1900" s="12">
        <v>23</v>
      </c>
      <c r="F1900" s="12">
        <v>2</v>
      </c>
      <c r="G1900" s="12">
        <v>16</v>
      </c>
      <c r="H1900" s="25" t="s">
        <v>8</v>
      </c>
      <c r="I1900" s="12">
        <f t="shared" si="145"/>
        <v>18</v>
      </c>
      <c r="J1900" s="12">
        <f t="shared" si="146"/>
        <v>46</v>
      </c>
      <c r="K1900" s="24">
        <f t="shared" si="147"/>
        <v>0.60869565217391308</v>
      </c>
      <c r="L1900" s="24">
        <f t="shared" si="148"/>
        <v>0.6428571428571429</v>
      </c>
      <c r="M1900" s="12">
        <f t="shared" si="149"/>
        <v>28</v>
      </c>
    </row>
    <row r="1901" spans="1:13">
      <c r="A1901" s="12">
        <v>767</v>
      </c>
      <c r="B1901" s="12">
        <v>10</v>
      </c>
      <c r="C1901" s="19" t="s">
        <v>13</v>
      </c>
      <c r="D1901" s="12">
        <v>17</v>
      </c>
      <c r="E1901" s="12">
        <v>29</v>
      </c>
      <c r="F1901" s="12">
        <v>2</v>
      </c>
      <c r="G1901" s="12">
        <v>12</v>
      </c>
      <c r="H1901" s="25" t="s">
        <v>8</v>
      </c>
      <c r="I1901" s="12">
        <f t="shared" si="145"/>
        <v>24</v>
      </c>
      <c r="J1901" s="12">
        <f t="shared" si="146"/>
        <v>58</v>
      </c>
      <c r="K1901" s="24">
        <f t="shared" si="147"/>
        <v>0.58620689655172409</v>
      </c>
      <c r="L1901" s="24">
        <f t="shared" si="148"/>
        <v>0.70588235294117652</v>
      </c>
      <c r="M1901" s="12">
        <f t="shared" si="149"/>
        <v>34</v>
      </c>
    </row>
    <row r="1902" spans="1:13">
      <c r="A1902" s="12">
        <v>767</v>
      </c>
      <c r="B1902" s="12">
        <v>10</v>
      </c>
      <c r="C1902" s="19" t="s">
        <v>5</v>
      </c>
      <c r="D1902" s="12">
        <v>14</v>
      </c>
      <c r="E1902" s="12">
        <v>24</v>
      </c>
      <c r="F1902" s="12">
        <v>2</v>
      </c>
      <c r="G1902" s="12">
        <v>30</v>
      </c>
      <c r="H1902" s="25" t="s">
        <v>8</v>
      </c>
      <c r="I1902" s="12">
        <f t="shared" si="145"/>
        <v>20</v>
      </c>
      <c r="J1902" s="12">
        <f t="shared" si="146"/>
        <v>48</v>
      </c>
      <c r="K1902" s="24">
        <f t="shared" si="147"/>
        <v>0.58333333333333337</v>
      </c>
      <c r="L1902" s="24">
        <f t="shared" si="148"/>
        <v>0.7142857142857143</v>
      </c>
      <c r="M1902" s="12">
        <f t="shared" si="149"/>
        <v>28</v>
      </c>
    </row>
    <row r="1903" spans="1:13">
      <c r="A1903" s="12">
        <v>767</v>
      </c>
      <c r="B1903" s="12">
        <v>10</v>
      </c>
      <c r="C1903" s="19" t="s">
        <v>23</v>
      </c>
      <c r="D1903" s="12">
        <v>13</v>
      </c>
      <c r="E1903" s="12">
        <v>21</v>
      </c>
      <c r="F1903" s="12">
        <v>3</v>
      </c>
      <c r="G1903" s="12">
        <v>43</v>
      </c>
      <c r="H1903" s="25" t="s">
        <v>8</v>
      </c>
      <c r="I1903" s="12">
        <f t="shared" si="145"/>
        <v>24</v>
      </c>
      <c r="J1903" s="12">
        <f t="shared" si="146"/>
        <v>63</v>
      </c>
      <c r="K1903" s="24">
        <f t="shared" si="147"/>
        <v>0.61904761904761907</v>
      </c>
      <c r="L1903" s="24">
        <f t="shared" si="148"/>
        <v>0.61538461538461542</v>
      </c>
      <c r="M1903" s="12">
        <f t="shared" si="149"/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AEB8-819D-9E42-81ED-A75A46D2029F}">
  <dimension ref="A3:I115"/>
  <sheetViews>
    <sheetView topLeftCell="A58" zoomScale="50" workbookViewId="0">
      <selection activeCell="D102" sqref="D102:I103"/>
    </sheetView>
  </sheetViews>
  <sheetFormatPr baseColWidth="10" defaultRowHeight="16"/>
  <cols>
    <col min="1" max="1" width="26.6640625" bestFit="1" customWidth="1"/>
    <col min="2" max="2" width="33" customWidth="1"/>
    <col min="3" max="3" width="10.83203125" bestFit="1" customWidth="1"/>
    <col min="4" max="4" width="24.33203125" customWidth="1"/>
    <col min="5" max="5" width="27.83203125" bestFit="1" customWidth="1"/>
    <col min="6" max="6" width="16" customWidth="1"/>
    <col min="7" max="7" width="27.1640625" customWidth="1"/>
    <col min="8" max="8" width="71" customWidth="1"/>
    <col min="9" max="15" width="11" bestFit="1" customWidth="1"/>
    <col min="16" max="16" width="10" bestFit="1" customWidth="1"/>
    <col min="17" max="24" width="11" bestFit="1" customWidth="1"/>
    <col min="25" max="25" width="10" bestFit="1" customWidth="1"/>
    <col min="26" max="49" width="11" bestFit="1" customWidth="1"/>
    <col min="50" max="50" width="10" bestFit="1" customWidth="1"/>
    <col min="51" max="54" width="11" bestFit="1" customWidth="1"/>
    <col min="55" max="55" width="10" bestFit="1" customWidth="1"/>
    <col min="56" max="63" width="11" bestFit="1" customWidth="1"/>
    <col min="64" max="64" width="9" bestFit="1" customWidth="1"/>
    <col min="65" max="68" width="11" bestFit="1" customWidth="1"/>
    <col min="69" max="69" width="10" bestFit="1" customWidth="1"/>
    <col min="70" max="83" width="11" bestFit="1" customWidth="1"/>
    <col min="84" max="84" width="10" bestFit="1" customWidth="1"/>
    <col min="85" max="91" width="11" bestFit="1" customWidth="1"/>
    <col min="92" max="92" width="10" bestFit="1" customWidth="1"/>
    <col min="93" max="97" width="11" bestFit="1" customWidth="1"/>
    <col min="98" max="98" width="10" bestFit="1" customWidth="1"/>
    <col min="99" max="111" width="11" bestFit="1" customWidth="1"/>
    <col min="112" max="112" width="10" bestFit="1" customWidth="1"/>
    <col min="113" max="119" width="11" bestFit="1" customWidth="1"/>
    <col min="120" max="120" width="9" bestFit="1" customWidth="1"/>
    <col min="121" max="121" width="10" bestFit="1" customWidth="1"/>
    <col min="122" max="125" width="11" bestFit="1" customWidth="1"/>
    <col min="126" max="126" width="10" bestFit="1" customWidth="1"/>
    <col min="127" max="135" width="11" bestFit="1" customWidth="1"/>
    <col min="136" max="136" width="10" bestFit="1" customWidth="1"/>
    <col min="137" max="148" width="11" bestFit="1" customWidth="1"/>
    <col min="149" max="149" width="10" bestFit="1" customWidth="1"/>
    <col min="150" max="156" width="11" bestFit="1" customWidth="1"/>
    <col min="157" max="157" width="10" bestFit="1" customWidth="1"/>
    <col min="158" max="182" width="11" bestFit="1" customWidth="1"/>
    <col min="183" max="183" width="10" bestFit="1" customWidth="1"/>
    <col min="184" max="188" width="11" bestFit="1" customWidth="1"/>
    <col min="189" max="189" width="10" bestFit="1" customWidth="1"/>
    <col min="190" max="213" width="11" bestFit="1" customWidth="1"/>
    <col min="214" max="214" width="10" bestFit="1" customWidth="1"/>
    <col min="215" max="233" width="11" bestFit="1" customWidth="1"/>
    <col min="234" max="234" width="9" bestFit="1" customWidth="1"/>
    <col min="235" max="246" width="11" bestFit="1" customWidth="1"/>
    <col min="247" max="247" width="10" bestFit="1" customWidth="1"/>
    <col min="248" max="251" width="11" bestFit="1" customWidth="1"/>
    <col min="252" max="252" width="10" bestFit="1" customWidth="1"/>
    <col min="253" max="258" width="11" bestFit="1" customWidth="1"/>
    <col min="259" max="259" width="10" bestFit="1" customWidth="1"/>
    <col min="260" max="266" width="11" bestFit="1" customWidth="1"/>
    <col min="267" max="267" width="10" bestFit="1" customWidth="1"/>
    <col min="268" max="273" width="11" bestFit="1" customWidth="1"/>
    <col min="274" max="274" width="10" bestFit="1" customWidth="1"/>
    <col min="275" max="286" width="11" bestFit="1" customWidth="1"/>
    <col min="287" max="287" width="10" bestFit="1" customWidth="1"/>
    <col min="288" max="291" width="11" bestFit="1" customWidth="1"/>
    <col min="292" max="292" width="10" bestFit="1" customWidth="1"/>
    <col min="293" max="305" width="11" bestFit="1" customWidth="1"/>
    <col min="306" max="306" width="10" bestFit="1" customWidth="1"/>
    <col min="307" max="322" width="11" bestFit="1" customWidth="1"/>
    <col min="323" max="323" width="10" bestFit="1" customWidth="1"/>
    <col min="324" max="346" width="11" bestFit="1" customWidth="1"/>
    <col min="347" max="347" width="10" bestFit="1" customWidth="1"/>
    <col min="348" max="363" width="11" bestFit="1" customWidth="1"/>
    <col min="364" max="364" width="10" bestFit="1" customWidth="1"/>
    <col min="365" max="372" width="11" bestFit="1" customWidth="1"/>
    <col min="373" max="373" width="10" bestFit="1" customWidth="1"/>
    <col min="374" max="381" width="11" bestFit="1" customWidth="1"/>
    <col min="382" max="382" width="10" bestFit="1" customWidth="1"/>
    <col min="383" max="396" width="11" bestFit="1" customWidth="1"/>
    <col min="397" max="397" width="10" bestFit="1" customWidth="1"/>
    <col min="398" max="427" width="11" bestFit="1" customWidth="1"/>
    <col min="428" max="428" width="10" bestFit="1" customWidth="1"/>
    <col min="429" max="434" width="11" bestFit="1" customWidth="1"/>
    <col min="435" max="435" width="9" bestFit="1" customWidth="1"/>
    <col min="436" max="451" width="11" bestFit="1" customWidth="1"/>
    <col min="452" max="452" width="10" bestFit="1" customWidth="1"/>
    <col min="453" max="478" width="11" bestFit="1" customWidth="1"/>
    <col min="479" max="479" width="10" bestFit="1" customWidth="1"/>
    <col min="480" max="491" width="11" bestFit="1" customWidth="1"/>
    <col min="492" max="492" width="10" bestFit="1" customWidth="1"/>
    <col min="493" max="501" width="11" bestFit="1" customWidth="1"/>
    <col min="502" max="502" width="10" bestFit="1" customWidth="1"/>
    <col min="503" max="516" width="11" bestFit="1" customWidth="1"/>
    <col min="517" max="517" width="10" bestFit="1" customWidth="1"/>
    <col min="518" max="547" width="11" bestFit="1" customWidth="1"/>
    <col min="548" max="548" width="10.5" bestFit="1" customWidth="1"/>
  </cols>
  <sheetData>
    <row r="3" spans="1:5">
      <c r="A3" s="9" t="s">
        <v>1390</v>
      </c>
      <c r="B3" t="s">
        <v>1399</v>
      </c>
      <c r="D3" s="9" t="s">
        <v>1390</v>
      </c>
      <c r="E3" t="s">
        <v>1399</v>
      </c>
    </row>
    <row r="4" spans="1:5">
      <c r="A4" s="10" t="s">
        <v>48</v>
      </c>
      <c r="B4">
        <v>62781</v>
      </c>
      <c r="D4" s="10" t="s">
        <v>1400</v>
      </c>
      <c r="E4">
        <v>84367</v>
      </c>
    </row>
    <row r="5" spans="1:5">
      <c r="A5" s="10" t="s">
        <v>41</v>
      </c>
      <c r="B5">
        <v>22692</v>
      </c>
      <c r="D5" s="10" t="s">
        <v>1401</v>
      </c>
      <c r="E5">
        <v>21960</v>
      </c>
    </row>
    <row r="6" spans="1:5">
      <c r="A6" s="10" t="s">
        <v>74</v>
      </c>
      <c r="B6">
        <v>20854</v>
      </c>
      <c r="D6" s="10" t="s">
        <v>1391</v>
      </c>
      <c r="E6">
        <v>106327</v>
      </c>
    </row>
    <row r="7" spans="1:5">
      <c r="A7" s="10" t="s">
        <v>1391</v>
      </c>
      <c r="B7">
        <v>106327</v>
      </c>
    </row>
    <row r="12" spans="1:5">
      <c r="A12" s="9" t="s">
        <v>1390</v>
      </c>
      <c r="B12" t="s">
        <v>1399</v>
      </c>
    </row>
    <row r="13" spans="1:5">
      <c r="A13" s="10" t="s">
        <v>49</v>
      </c>
      <c r="B13">
        <v>12175</v>
      </c>
    </row>
    <row r="14" spans="1:5">
      <c r="A14" s="10" t="s">
        <v>42</v>
      </c>
      <c r="B14">
        <v>72981</v>
      </c>
    </row>
    <row r="15" spans="1:5">
      <c r="A15" s="10" t="s">
        <v>62</v>
      </c>
      <c r="B15">
        <v>21171</v>
      </c>
    </row>
    <row r="16" spans="1:5">
      <c r="A16" s="10" t="s">
        <v>1391</v>
      </c>
      <c r="B16">
        <v>106327</v>
      </c>
    </row>
    <row r="20" spans="1:2">
      <c r="A20" s="9" t="s">
        <v>1390</v>
      </c>
      <c r="B20" t="s">
        <v>1399</v>
      </c>
    </row>
    <row r="21" spans="1:2">
      <c r="A21" s="13">
        <v>45017</v>
      </c>
      <c r="B21">
        <v>17687</v>
      </c>
    </row>
    <row r="22" spans="1:2">
      <c r="A22" s="14" t="s">
        <v>48</v>
      </c>
      <c r="B22">
        <v>10839</v>
      </c>
    </row>
    <row r="23" spans="1:2">
      <c r="A23" s="14" t="s">
        <v>41</v>
      </c>
      <c r="B23">
        <v>3730</v>
      </c>
    </row>
    <row r="24" spans="1:2">
      <c r="A24" s="14" t="s">
        <v>74</v>
      </c>
      <c r="B24">
        <v>3118</v>
      </c>
    </row>
    <row r="25" spans="1:2">
      <c r="A25" s="13">
        <v>45018</v>
      </c>
      <c r="B25">
        <v>20436</v>
      </c>
    </row>
    <row r="26" spans="1:2">
      <c r="A26" s="14" t="s">
        <v>48</v>
      </c>
      <c r="B26">
        <v>12874</v>
      </c>
    </row>
    <row r="27" spans="1:2">
      <c r="A27" s="14" t="s">
        <v>41</v>
      </c>
      <c r="B27">
        <v>4137</v>
      </c>
    </row>
    <row r="28" spans="1:2">
      <c r="A28" s="14" t="s">
        <v>74</v>
      </c>
      <c r="B28">
        <v>3425</v>
      </c>
    </row>
    <row r="29" spans="1:2">
      <c r="A29" s="13">
        <v>45019</v>
      </c>
      <c r="B29">
        <v>8321</v>
      </c>
    </row>
    <row r="30" spans="1:2">
      <c r="A30" s="14" t="s">
        <v>48</v>
      </c>
      <c r="B30">
        <v>4790</v>
      </c>
    </row>
    <row r="31" spans="1:2">
      <c r="A31" s="14" t="s">
        <v>41</v>
      </c>
      <c r="B31">
        <v>1197</v>
      </c>
    </row>
    <row r="32" spans="1:2">
      <c r="A32" s="14" t="s">
        <v>74</v>
      </c>
      <c r="B32">
        <v>2334</v>
      </c>
    </row>
    <row r="33" spans="1:2">
      <c r="A33" s="13">
        <v>45020</v>
      </c>
      <c r="B33">
        <v>7646</v>
      </c>
    </row>
    <row r="34" spans="1:2">
      <c r="A34" s="14" t="s">
        <v>48</v>
      </c>
      <c r="B34">
        <v>3480</v>
      </c>
    </row>
    <row r="35" spans="1:2">
      <c r="A35" s="14" t="s">
        <v>41</v>
      </c>
      <c r="B35">
        <v>1689</v>
      </c>
    </row>
    <row r="36" spans="1:2">
      <c r="A36" s="14" t="s">
        <v>74</v>
      </c>
      <c r="B36">
        <v>2477</v>
      </c>
    </row>
    <row r="37" spans="1:2">
      <c r="A37" s="13">
        <v>45021</v>
      </c>
      <c r="B37">
        <v>10696</v>
      </c>
    </row>
    <row r="38" spans="1:2">
      <c r="A38" s="14" t="s">
        <v>48</v>
      </c>
      <c r="B38">
        <v>7133</v>
      </c>
    </row>
    <row r="39" spans="1:2">
      <c r="A39" s="14" t="s">
        <v>41</v>
      </c>
      <c r="B39">
        <v>2369</v>
      </c>
    </row>
    <row r="40" spans="1:2">
      <c r="A40" s="14" t="s">
        <v>74</v>
      </c>
      <c r="B40">
        <v>1194</v>
      </c>
    </row>
    <row r="41" spans="1:2">
      <c r="A41" s="13">
        <v>45022</v>
      </c>
      <c r="B41">
        <v>24632</v>
      </c>
    </row>
    <row r="42" spans="1:2">
      <c r="A42" s="14" t="s">
        <v>48</v>
      </c>
      <c r="B42">
        <v>13487</v>
      </c>
    </row>
    <row r="43" spans="1:2">
      <c r="A43" s="14" t="s">
        <v>41</v>
      </c>
      <c r="B43">
        <v>5855</v>
      </c>
    </row>
    <row r="44" spans="1:2">
      <c r="A44" s="14" t="s">
        <v>74</v>
      </c>
      <c r="B44">
        <v>5290</v>
      </c>
    </row>
    <row r="45" spans="1:2">
      <c r="A45" s="13">
        <v>45023</v>
      </c>
      <c r="B45">
        <v>16909</v>
      </c>
    </row>
    <row r="46" spans="1:2">
      <c r="A46" s="14" t="s">
        <v>48</v>
      </c>
      <c r="B46">
        <v>10178</v>
      </c>
    </row>
    <row r="47" spans="1:2">
      <c r="A47" s="14" t="s">
        <v>41</v>
      </c>
      <c r="B47">
        <v>3715</v>
      </c>
    </row>
    <row r="48" spans="1:2">
      <c r="A48" s="14" t="s">
        <v>74</v>
      </c>
      <c r="B48">
        <v>3016</v>
      </c>
    </row>
    <row r="49" spans="1:2">
      <c r="A49" s="13" t="s">
        <v>1391</v>
      </c>
      <c r="B49">
        <v>106327</v>
      </c>
    </row>
    <row r="54" spans="1:2">
      <c r="A54" s="9" t="s">
        <v>1390</v>
      </c>
      <c r="B54" t="s">
        <v>1399</v>
      </c>
    </row>
    <row r="55" spans="1:2">
      <c r="A55" s="10" t="s">
        <v>76</v>
      </c>
      <c r="B55">
        <v>9734</v>
      </c>
    </row>
    <row r="56" spans="1:2">
      <c r="A56" s="10" t="s">
        <v>56</v>
      </c>
      <c r="B56">
        <v>11304</v>
      </c>
    </row>
    <row r="57" spans="1:2">
      <c r="A57" s="10" t="s">
        <v>52</v>
      </c>
      <c r="B57">
        <v>8566</v>
      </c>
    </row>
    <row r="58" spans="1:2">
      <c r="A58" s="10" t="s">
        <v>60</v>
      </c>
      <c r="B58">
        <v>11600</v>
      </c>
    </row>
    <row r="59" spans="1:2">
      <c r="A59" s="10" t="s">
        <v>64</v>
      </c>
      <c r="B59">
        <v>9874</v>
      </c>
    </row>
    <row r="60" spans="1:2">
      <c r="A60" s="10" t="s">
        <v>90</v>
      </c>
      <c r="B60">
        <v>7444</v>
      </c>
    </row>
    <row r="61" spans="1:2">
      <c r="A61" s="10" t="s">
        <v>87</v>
      </c>
      <c r="B61">
        <v>9483</v>
      </c>
    </row>
    <row r="62" spans="1:2">
      <c r="A62" s="10" t="s">
        <v>103</v>
      </c>
      <c r="B62">
        <v>9468</v>
      </c>
    </row>
    <row r="63" spans="1:2">
      <c r="A63" s="10" t="s">
        <v>45</v>
      </c>
      <c r="B63">
        <v>9768</v>
      </c>
    </row>
    <row r="64" spans="1:2">
      <c r="A64" s="10" t="s">
        <v>82</v>
      </c>
      <c r="B64">
        <v>9811</v>
      </c>
    </row>
    <row r="65" spans="1:2">
      <c r="A65" s="10" t="s">
        <v>137</v>
      </c>
      <c r="B65">
        <v>9275</v>
      </c>
    </row>
    <row r="66" spans="1:2">
      <c r="A66" s="10" t="s">
        <v>1391</v>
      </c>
      <c r="B66">
        <v>106327</v>
      </c>
    </row>
    <row r="69" spans="1:2">
      <c r="A69" s="9" t="s">
        <v>1390</v>
      </c>
      <c r="B69" t="s">
        <v>1399</v>
      </c>
    </row>
    <row r="70" spans="1:2">
      <c r="A70" s="10" t="s">
        <v>1400</v>
      </c>
      <c r="B70">
        <v>84367</v>
      </c>
    </row>
    <row r="71" spans="1:2">
      <c r="A71" s="10" t="s">
        <v>1401</v>
      </c>
      <c r="B71">
        <v>21960</v>
      </c>
    </row>
    <row r="72" spans="1:2">
      <c r="A72" s="10" t="s">
        <v>1391</v>
      </c>
      <c r="B72">
        <v>106327</v>
      </c>
    </row>
    <row r="84" spans="1:2">
      <c r="A84" s="9" t="s">
        <v>1390</v>
      </c>
      <c r="B84" t="s">
        <v>1403</v>
      </c>
    </row>
    <row r="85" spans="1:2">
      <c r="A85" s="10" t="s">
        <v>105</v>
      </c>
      <c r="B85">
        <v>138</v>
      </c>
    </row>
    <row r="86" spans="1:2">
      <c r="A86" s="10" t="s">
        <v>58</v>
      </c>
      <c r="B86">
        <v>192</v>
      </c>
    </row>
    <row r="87" spans="1:2">
      <c r="A87" s="10" t="s">
        <v>78</v>
      </c>
      <c r="B87">
        <v>158</v>
      </c>
    </row>
    <row r="88" spans="1:2">
      <c r="A88" s="10" t="s">
        <v>40</v>
      </c>
      <c r="B88">
        <v>149</v>
      </c>
    </row>
    <row r="89" spans="1:2">
      <c r="A89" s="10" t="s">
        <v>47</v>
      </c>
      <c r="B89">
        <v>130</v>
      </c>
    </row>
    <row r="90" spans="1:2">
      <c r="A90" s="10" t="s">
        <v>1391</v>
      </c>
      <c r="B90">
        <v>767</v>
      </c>
    </row>
    <row r="96" spans="1:2" ht="18">
      <c r="B96" s="17" t="s">
        <v>1407</v>
      </c>
    </row>
    <row r="102" spans="1:9">
      <c r="D102" t="s">
        <v>1408</v>
      </c>
      <c r="E102" t="s">
        <v>1410</v>
      </c>
      <c r="F102" t="s">
        <v>1411</v>
      </c>
      <c r="G102" t="s">
        <v>1415</v>
      </c>
      <c r="H102" t="s">
        <v>1416</v>
      </c>
      <c r="I102" t="s">
        <v>1412</v>
      </c>
    </row>
    <row r="103" spans="1:9">
      <c r="D103">
        <v>767</v>
      </c>
      <c r="E103">
        <v>2671</v>
      </c>
      <c r="F103" s="4">
        <f>MEDIAN('Sala (2)'!N2:N768)</f>
        <v>137</v>
      </c>
      <c r="G103" s="18">
        <v>84367</v>
      </c>
      <c r="H103">
        <f>SUM('Cocina Final'!M2:M1903)</f>
        <v>63446</v>
      </c>
      <c r="I103">
        <f>G103-H103</f>
        <v>20921</v>
      </c>
    </row>
    <row r="108" spans="1:9">
      <c r="A108" s="9" t="s">
        <v>1414</v>
      </c>
      <c r="B108" s="9" t="s">
        <v>1402</v>
      </c>
    </row>
    <row r="109" spans="1:9">
      <c r="A109" s="9" t="s">
        <v>1390</v>
      </c>
      <c r="B109" t="s">
        <v>1400</v>
      </c>
      <c r="C109" t="s">
        <v>1401</v>
      </c>
      <c r="D109" t="s">
        <v>1391</v>
      </c>
    </row>
    <row r="110" spans="1:9">
      <c r="A110" s="10" t="s">
        <v>105</v>
      </c>
      <c r="B110">
        <v>124</v>
      </c>
      <c r="C110">
        <v>14</v>
      </c>
      <c r="D110">
        <v>138</v>
      </c>
    </row>
    <row r="111" spans="1:9">
      <c r="A111" s="10" t="s">
        <v>58</v>
      </c>
      <c r="B111">
        <v>158</v>
      </c>
      <c r="C111">
        <v>34</v>
      </c>
      <c r="D111">
        <v>192</v>
      </c>
    </row>
    <row r="112" spans="1:9">
      <c r="A112" s="10" t="s">
        <v>78</v>
      </c>
      <c r="B112">
        <v>128</v>
      </c>
      <c r="C112">
        <v>30</v>
      </c>
      <c r="D112">
        <v>158</v>
      </c>
    </row>
    <row r="113" spans="1:4">
      <c r="A113" s="10" t="s">
        <v>40</v>
      </c>
      <c r="B113">
        <v>134</v>
      </c>
      <c r="C113">
        <v>15</v>
      </c>
      <c r="D113">
        <v>149</v>
      </c>
    </row>
    <row r="114" spans="1:4">
      <c r="A114" s="10" t="s">
        <v>47</v>
      </c>
      <c r="B114">
        <v>112</v>
      </c>
      <c r="C114">
        <v>18</v>
      </c>
      <c r="D114">
        <v>130</v>
      </c>
    </row>
    <row r="115" spans="1:4">
      <c r="A115" s="10" t="s">
        <v>1391</v>
      </c>
      <c r="B115">
        <v>656</v>
      </c>
      <c r="C115">
        <v>111</v>
      </c>
      <c r="D115">
        <v>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BAA1-0B0E-D841-A980-3C7A264E224A}">
  <dimension ref="A15:C21"/>
  <sheetViews>
    <sheetView workbookViewId="0">
      <selection activeCell="A3" sqref="A3:B9"/>
    </sheetView>
  </sheetViews>
  <sheetFormatPr baseColWidth="10" defaultRowHeight="16"/>
  <cols>
    <col min="1" max="1" width="13" bestFit="1" customWidth="1"/>
    <col min="2" max="2" width="28.5" bestFit="1" customWidth="1"/>
    <col min="3" max="3" width="16.33203125" bestFit="1" customWidth="1"/>
  </cols>
  <sheetData>
    <row r="15" spans="1:3">
      <c r="A15" s="9" t="s">
        <v>1390</v>
      </c>
      <c r="B15" t="s">
        <v>1409</v>
      </c>
      <c r="C15" t="s">
        <v>1406</v>
      </c>
    </row>
    <row r="16" spans="1:3">
      <c r="A16" s="10" t="s">
        <v>105</v>
      </c>
      <c r="B16">
        <v>467</v>
      </c>
      <c r="C16">
        <v>138</v>
      </c>
    </row>
    <row r="17" spans="1:3">
      <c r="A17" s="10" t="s">
        <v>58</v>
      </c>
      <c r="B17">
        <v>689</v>
      </c>
      <c r="C17">
        <v>192</v>
      </c>
    </row>
    <row r="18" spans="1:3">
      <c r="A18" s="10" t="s">
        <v>78</v>
      </c>
      <c r="B18">
        <v>539</v>
      </c>
      <c r="C18">
        <v>158</v>
      </c>
    </row>
    <row r="19" spans="1:3">
      <c r="A19" s="10" t="s">
        <v>40</v>
      </c>
      <c r="B19">
        <v>532</v>
      </c>
      <c r="C19">
        <v>149</v>
      </c>
    </row>
    <row r="20" spans="1:3">
      <c r="A20" s="10" t="s">
        <v>47</v>
      </c>
      <c r="B20">
        <v>444</v>
      </c>
      <c r="C20">
        <v>130</v>
      </c>
    </row>
    <row r="21" spans="1:3">
      <c r="A21" s="10" t="s">
        <v>1391</v>
      </c>
      <c r="B21">
        <v>2671</v>
      </c>
      <c r="C21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2817-DFDC-F341-A3D0-AB328901F5D1}">
  <dimension ref="A3:B9"/>
  <sheetViews>
    <sheetView workbookViewId="0">
      <selection activeCell="B12" sqref="B12"/>
    </sheetView>
  </sheetViews>
  <sheetFormatPr baseColWidth="10" defaultRowHeight="16"/>
  <cols>
    <col min="1" max="1" width="13" bestFit="1" customWidth="1"/>
    <col min="2" max="2" width="14.83203125" bestFit="1" customWidth="1"/>
  </cols>
  <sheetData>
    <row r="3" spans="1:2">
      <c r="A3" s="9" t="s">
        <v>1390</v>
      </c>
      <c r="B3" t="s">
        <v>1417</v>
      </c>
    </row>
    <row r="4" spans="1:2">
      <c r="A4" s="10" t="s">
        <v>105</v>
      </c>
      <c r="B4">
        <v>4221.6400000000003</v>
      </c>
    </row>
    <row r="5" spans="1:2">
      <c r="A5" s="10" t="s">
        <v>58</v>
      </c>
      <c r="B5">
        <v>5692.8000000000011</v>
      </c>
    </row>
    <row r="6" spans="1:2">
      <c r="A6" s="10" t="s">
        <v>78</v>
      </c>
      <c r="B6">
        <v>4590.1400000000003</v>
      </c>
    </row>
    <row r="7" spans="1:2">
      <c r="A7" s="10" t="s">
        <v>40</v>
      </c>
      <c r="B7">
        <v>4500.0899999999983</v>
      </c>
    </row>
    <row r="8" spans="1:2">
      <c r="A8" s="10" t="s">
        <v>47</v>
      </c>
      <c r="B8">
        <v>3822.5700000000006</v>
      </c>
    </row>
    <row r="9" spans="1:2">
      <c r="A9" s="10" t="s">
        <v>1391</v>
      </c>
      <c r="B9">
        <v>22827.239999999998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7249-8E50-7044-A57F-49CFC4335CDB}">
  <dimension ref="A1:X768"/>
  <sheetViews>
    <sheetView topLeftCell="D1" zoomScale="91" workbookViewId="0">
      <selection activeCell="N1" sqref="N1"/>
    </sheetView>
  </sheetViews>
  <sheetFormatPr baseColWidth="10" defaultRowHeight="16"/>
  <cols>
    <col min="1" max="1" width="16.5" bestFit="1" customWidth="1"/>
    <col min="2" max="2" width="21" customWidth="1"/>
    <col min="3" max="3" width="17" bestFit="1" customWidth="1"/>
    <col min="4" max="4" width="21.6640625" bestFit="1" customWidth="1"/>
    <col min="5" max="5" width="14" bestFit="1" customWidth="1"/>
    <col min="6" max="6" width="12.83203125" bestFit="1" customWidth="1"/>
    <col min="7" max="7" width="14.6640625" bestFit="1" customWidth="1"/>
    <col min="8" max="8" width="13.6640625" bestFit="1" customWidth="1"/>
    <col min="9" max="9" width="16.83203125" bestFit="1" customWidth="1"/>
    <col min="10" max="10" width="17.33203125" style="2" customWidth="1"/>
    <col min="11" max="11" width="11" style="16" customWidth="1"/>
    <col min="12" max="12" width="15.5" bestFit="1" customWidth="1"/>
    <col min="13" max="13" width="14.33203125" bestFit="1" customWidth="1"/>
    <col min="14" max="14" width="21.1640625" style="4" customWidth="1"/>
    <col min="15" max="15" width="16" style="7" customWidth="1"/>
    <col min="16" max="16" width="14.6640625" style="8" customWidth="1"/>
    <col min="17" max="17" width="14.5" customWidth="1"/>
    <col min="18" max="18" width="20.6640625" customWidth="1"/>
    <col min="19" max="19" width="20.1640625" style="8" customWidth="1"/>
    <col min="20" max="20" width="30.1640625" customWidth="1"/>
    <col min="21" max="21" width="20" customWidth="1"/>
    <col min="23" max="23" width="10.83203125" style="8"/>
    <col min="24" max="24" width="30.83203125" customWidth="1"/>
  </cols>
  <sheetData>
    <row r="1" spans="1:24">
      <c r="A1" t="s">
        <v>36</v>
      </c>
      <c r="B1" t="s">
        <v>1387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1405</v>
      </c>
      <c r="K1" s="2" t="s">
        <v>1404</v>
      </c>
      <c r="L1" t="s">
        <v>35</v>
      </c>
      <c r="M1" t="s">
        <v>37</v>
      </c>
      <c r="N1" s="12" t="s">
        <v>1379</v>
      </c>
      <c r="O1" s="7" t="s">
        <v>1380</v>
      </c>
      <c r="P1" s="8" t="s">
        <v>1381</v>
      </c>
      <c r="Q1" t="s">
        <v>1382</v>
      </c>
      <c r="R1" t="s">
        <v>1383</v>
      </c>
      <c r="S1" s="8" t="s">
        <v>1384</v>
      </c>
      <c r="T1" t="s">
        <v>1385</v>
      </c>
      <c r="U1" t="s">
        <v>1386</v>
      </c>
      <c r="X1" t="s">
        <v>1398</v>
      </c>
    </row>
    <row r="2" spans="1:24">
      <c r="A2">
        <v>1</v>
      </c>
      <c r="C2" t="s">
        <v>435</v>
      </c>
      <c r="D2">
        <v>6</v>
      </c>
      <c r="E2" s="1">
        <v>45017.046527777777</v>
      </c>
      <c r="F2" s="1">
        <v>45017.159722222219</v>
      </c>
      <c r="G2" t="s">
        <v>78</v>
      </c>
      <c r="H2" t="s">
        <v>48</v>
      </c>
      <c r="I2" t="s">
        <v>62</v>
      </c>
      <c r="J2" s="2">
        <v>48.55</v>
      </c>
      <c r="K2" s="16" t="s">
        <v>436</v>
      </c>
      <c r="L2" t="s">
        <v>55</v>
      </c>
      <c r="M2" t="s">
        <v>87</v>
      </c>
      <c r="N2" s="4">
        <v>138</v>
      </c>
      <c r="O2" s="7">
        <f t="shared" ref="O2:O65" si="0">INT(E2)</f>
        <v>45017</v>
      </c>
      <c r="P2" s="8">
        <f t="shared" ref="P2:P65" si="1">MOD(E2,1)</f>
        <v>4.6527777776645962E-2</v>
      </c>
      <c r="Q2" s="8">
        <f t="shared" ref="Q2:Q65" si="2">MOD(F2,1)</f>
        <v>0.15972222221898846</v>
      </c>
      <c r="R2" s="8">
        <f t="shared" ref="R2:R65" si="3">((Q2-P2)+IF(L2="Ocupada",15/1440,0/1440))</f>
        <v>0.1131944444423425</v>
      </c>
      <c r="S2" s="8">
        <f>X2/1440</f>
        <v>3.9583333333333331E-2</v>
      </c>
      <c r="T2" s="8">
        <f>IF(Q2-(S2+P2)&lt;0,0,Q2-(S2+P2))</f>
        <v>7.361111110900917E-2</v>
      </c>
      <c r="U2" t="str">
        <f>IF(T2&gt;0,"Cobrado","No Cobrado")</f>
        <v>Cobrado</v>
      </c>
      <c r="X2">
        <v>57</v>
      </c>
    </row>
    <row r="3" spans="1:24">
      <c r="A3">
        <v>2</v>
      </c>
      <c r="C3" t="s">
        <v>439</v>
      </c>
      <c r="D3">
        <v>6</v>
      </c>
      <c r="E3" s="1">
        <v>45017.061111111114</v>
      </c>
      <c r="F3" s="1">
        <v>45017.15902777778</v>
      </c>
      <c r="G3" t="s">
        <v>105</v>
      </c>
      <c r="H3" t="s">
        <v>74</v>
      </c>
      <c r="I3" t="s">
        <v>49</v>
      </c>
      <c r="J3" s="2">
        <v>43.3</v>
      </c>
      <c r="K3" s="16" t="s">
        <v>440</v>
      </c>
      <c r="L3" t="s">
        <v>55</v>
      </c>
      <c r="M3" t="s">
        <v>64</v>
      </c>
      <c r="N3" s="4">
        <v>58</v>
      </c>
      <c r="O3" s="7">
        <f t="shared" si="0"/>
        <v>45017</v>
      </c>
      <c r="P3" s="8">
        <f t="shared" si="1"/>
        <v>6.1111111113859806E-2</v>
      </c>
      <c r="Q3" s="8">
        <f t="shared" si="2"/>
        <v>0.15902777777955635</v>
      </c>
      <c r="R3" s="8">
        <f t="shared" si="3"/>
        <v>9.7916666665696539E-2</v>
      </c>
      <c r="S3" s="8">
        <f t="shared" ref="S3:S66" si="4">X3/1440</f>
        <v>5.9027777777777776E-2</v>
      </c>
      <c r="T3" s="8">
        <f t="shared" ref="T3:T66" si="5">IF(Q3-(S3+P3)&lt;0,0,Q3-(S3+P3))</f>
        <v>3.8888888887918763E-2</v>
      </c>
      <c r="U3" t="str">
        <f t="shared" ref="U3:U66" si="6">IF(T3&gt;0,"Cobrado","No Cobrado")</f>
        <v>Cobrado</v>
      </c>
      <c r="X3">
        <v>85</v>
      </c>
    </row>
    <row r="4" spans="1:24">
      <c r="A4">
        <v>3</v>
      </c>
      <c r="C4" t="s">
        <v>443</v>
      </c>
      <c r="D4">
        <v>1</v>
      </c>
      <c r="E4" s="1">
        <v>45017.020138888889</v>
      </c>
      <c r="F4" s="1">
        <v>45017.163888888892</v>
      </c>
      <c r="G4" t="s">
        <v>58</v>
      </c>
      <c r="H4" t="s">
        <v>74</v>
      </c>
      <c r="I4" t="s">
        <v>42</v>
      </c>
      <c r="J4" s="2">
        <v>30.87</v>
      </c>
      <c r="K4" s="16" t="s">
        <v>444</v>
      </c>
      <c r="L4" t="s">
        <v>44</v>
      </c>
      <c r="M4" t="s">
        <v>52</v>
      </c>
      <c r="N4" s="4">
        <v>165</v>
      </c>
      <c r="O4" s="7">
        <f t="shared" si="0"/>
        <v>45017</v>
      </c>
      <c r="P4" s="8">
        <f t="shared" si="1"/>
        <v>2.0138888889050577E-2</v>
      </c>
      <c r="Q4" s="8">
        <f t="shared" si="2"/>
        <v>0.16388888889196096</v>
      </c>
      <c r="R4" s="8">
        <f t="shared" si="3"/>
        <v>0.14375000000291038</v>
      </c>
      <c r="S4" s="8">
        <f t="shared" si="4"/>
        <v>8.7499999999999994E-2</v>
      </c>
      <c r="T4" s="8">
        <f t="shared" si="5"/>
        <v>5.6250000002910389E-2</v>
      </c>
      <c r="U4" t="str">
        <f t="shared" si="6"/>
        <v>Cobrado</v>
      </c>
      <c r="X4">
        <v>126</v>
      </c>
    </row>
    <row r="5" spans="1:24">
      <c r="A5">
        <v>4</v>
      </c>
      <c r="C5" t="s">
        <v>449</v>
      </c>
      <c r="D5">
        <v>1</v>
      </c>
      <c r="E5" s="1">
        <v>45017.127083333333</v>
      </c>
      <c r="F5" s="1">
        <v>45017.188194444447</v>
      </c>
      <c r="G5" t="s">
        <v>47</v>
      </c>
      <c r="H5" t="s">
        <v>48</v>
      </c>
      <c r="I5" t="s">
        <v>42</v>
      </c>
      <c r="J5" s="2">
        <v>34.68</v>
      </c>
      <c r="K5" s="16" t="s">
        <v>450</v>
      </c>
      <c r="L5" t="s">
        <v>44</v>
      </c>
      <c r="M5" t="s">
        <v>103</v>
      </c>
      <c r="N5" s="4">
        <v>183</v>
      </c>
      <c r="O5" s="7">
        <f t="shared" si="0"/>
        <v>45017</v>
      </c>
      <c r="P5" s="8">
        <f t="shared" si="1"/>
        <v>0.12708333333284827</v>
      </c>
      <c r="Q5" s="8">
        <f t="shared" si="2"/>
        <v>0.18819444444670808</v>
      </c>
      <c r="R5" s="8">
        <f t="shared" si="3"/>
        <v>6.1111111113859806E-2</v>
      </c>
      <c r="S5" s="8">
        <f t="shared" si="4"/>
        <v>2.7777777777777776E-2</v>
      </c>
      <c r="T5" s="8">
        <f t="shared" si="5"/>
        <v>3.3333333336082016E-2</v>
      </c>
      <c r="U5" t="str">
        <f t="shared" si="6"/>
        <v>Cobrado</v>
      </c>
      <c r="X5">
        <v>40</v>
      </c>
    </row>
    <row r="6" spans="1:24">
      <c r="A6">
        <v>5</v>
      </c>
      <c r="C6" t="s">
        <v>453</v>
      </c>
      <c r="D6">
        <v>2</v>
      </c>
      <c r="E6" s="1">
        <v>45017.000694444447</v>
      </c>
      <c r="F6" s="1">
        <v>45017.087500000001</v>
      </c>
      <c r="G6" t="s">
        <v>40</v>
      </c>
      <c r="H6" t="s">
        <v>48</v>
      </c>
      <c r="I6" t="s">
        <v>42</v>
      </c>
      <c r="J6" s="2">
        <v>24.33</v>
      </c>
      <c r="K6" s="16" t="s">
        <v>454</v>
      </c>
      <c r="L6" t="s">
        <v>44</v>
      </c>
      <c r="M6" t="s">
        <v>45</v>
      </c>
      <c r="N6" s="4">
        <v>67</v>
      </c>
      <c r="O6" s="7">
        <f t="shared" si="0"/>
        <v>45017</v>
      </c>
      <c r="P6" s="8">
        <f t="shared" si="1"/>
        <v>6.944444467080757E-4</v>
      </c>
      <c r="Q6" s="8">
        <f t="shared" si="2"/>
        <v>8.7500000001455192E-2</v>
      </c>
      <c r="R6" s="8">
        <f t="shared" si="3"/>
        <v>8.6805555554747116E-2</v>
      </c>
      <c r="S6" s="8">
        <f t="shared" si="4"/>
        <v>1.1805555555555555E-2</v>
      </c>
      <c r="T6" s="8">
        <f t="shared" si="5"/>
        <v>7.4999999999191561E-2</v>
      </c>
      <c r="U6" t="str">
        <f t="shared" si="6"/>
        <v>Cobrado</v>
      </c>
      <c r="X6">
        <v>17</v>
      </c>
    </row>
    <row r="7" spans="1:24">
      <c r="A7">
        <v>6</v>
      </c>
      <c r="C7" t="s">
        <v>39</v>
      </c>
      <c r="D7">
        <v>5</v>
      </c>
      <c r="E7" s="1">
        <v>45017.058333333334</v>
      </c>
      <c r="F7" s="1">
        <v>45017.147222222222</v>
      </c>
      <c r="G7" t="s">
        <v>40</v>
      </c>
      <c r="H7" t="s">
        <v>41</v>
      </c>
      <c r="I7" t="s">
        <v>42</v>
      </c>
      <c r="J7" s="2">
        <v>26.57</v>
      </c>
      <c r="K7" s="16" t="s">
        <v>43</v>
      </c>
      <c r="L7" t="s">
        <v>44</v>
      </c>
      <c r="M7" t="s">
        <v>45</v>
      </c>
      <c r="N7" s="4">
        <v>70</v>
      </c>
      <c r="O7" s="7">
        <f t="shared" si="0"/>
        <v>45017</v>
      </c>
      <c r="P7" s="8">
        <f t="shared" si="1"/>
        <v>5.8333333334303461E-2</v>
      </c>
      <c r="Q7" s="8">
        <f t="shared" si="2"/>
        <v>0.14722222222189885</v>
      </c>
      <c r="R7" s="8">
        <f t="shared" si="3"/>
        <v>8.8888888887595385E-2</v>
      </c>
      <c r="S7" s="8">
        <f t="shared" si="4"/>
        <v>7.6388888888888886E-3</v>
      </c>
      <c r="T7" s="8">
        <f t="shared" si="5"/>
        <v>8.1249999998706496E-2</v>
      </c>
      <c r="U7" t="str">
        <f t="shared" si="6"/>
        <v>Cobrado</v>
      </c>
      <c r="X7">
        <v>11</v>
      </c>
    </row>
    <row r="8" spans="1:24">
      <c r="A8">
        <v>7</v>
      </c>
      <c r="C8" t="s">
        <v>457</v>
      </c>
      <c r="D8">
        <v>6</v>
      </c>
      <c r="E8" s="1">
        <v>45017.081250000003</v>
      </c>
      <c r="F8" s="1">
        <v>45017.181944444441</v>
      </c>
      <c r="G8" t="s">
        <v>58</v>
      </c>
      <c r="H8" t="s">
        <v>41</v>
      </c>
      <c r="I8" t="s">
        <v>42</v>
      </c>
      <c r="J8" s="2">
        <v>10.54</v>
      </c>
      <c r="K8" s="16" t="s">
        <v>458</v>
      </c>
      <c r="L8" t="s">
        <v>51</v>
      </c>
      <c r="M8" t="s">
        <v>137</v>
      </c>
      <c r="N8" s="4">
        <v>172</v>
      </c>
      <c r="O8" s="7">
        <f t="shared" si="0"/>
        <v>45017</v>
      </c>
      <c r="P8" s="8">
        <f t="shared" si="1"/>
        <v>8.1250000002910383E-2</v>
      </c>
      <c r="Q8" s="8">
        <f t="shared" si="2"/>
        <v>0.18194444444088731</v>
      </c>
      <c r="R8" s="8">
        <f t="shared" si="3"/>
        <v>0.1111111111046436</v>
      </c>
      <c r="S8" s="8">
        <f t="shared" si="4"/>
        <v>2.8472222222222222E-2</v>
      </c>
      <c r="T8" s="8">
        <f t="shared" si="5"/>
        <v>7.2222222215754708E-2</v>
      </c>
      <c r="U8" t="str">
        <f t="shared" si="6"/>
        <v>Cobrado</v>
      </c>
      <c r="X8">
        <v>41</v>
      </c>
    </row>
    <row r="9" spans="1:24">
      <c r="A9">
        <v>8</v>
      </c>
      <c r="C9" t="s">
        <v>461</v>
      </c>
      <c r="D9">
        <v>1</v>
      </c>
      <c r="E9" s="1">
        <v>45017.09097222222</v>
      </c>
      <c r="F9" s="1">
        <v>45017.200694444444</v>
      </c>
      <c r="G9" t="s">
        <v>58</v>
      </c>
      <c r="H9" t="s">
        <v>74</v>
      </c>
      <c r="I9" t="s">
        <v>42</v>
      </c>
      <c r="J9" s="2">
        <v>49.18</v>
      </c>
      <c r="K9" s="16" t="s">
        <v>462</v>
      </c>
      <c r="L9" t="s">
        <v>55</v>
      </c>
      <c r="M9" t="s">
        <v>103</v>
      </c>
      <c r="N9" s="4">
        <v>242</v>
      </c>
      <c r="O9" s="7">
        <f t="shared" si="0"/>
        <v>45017</v>
      </c>
      <c r="P9" s="8">
        <f t="shared" si="1"/>
        <v>9.0972222220443655E-2</v>
      </c>
      <c r="Q9" s="8">
        <f t="shared" si="2"/>
        <v>0.20069444444379769</v>
      </c>
      <c r="R9" s="8">
        <f t="shared" si="3"/>
        <v>0.10972222222335404</v>
      </c>
      <c r="S9" s="8">
        <f t="shared" si="4"/>
        <v>3.8194444444444448E-2</v>
      </c>
      <c r="T9" s="8">
        <f t="shared" si="5"/>
        <v>7.152777777890959E-2</v>
      </c>
      <c r="U9" t="str">
        <f t="shared" si="6"/>
        <v>Cobrado</v>
      </c>
      <c r="X9">
        <v>55</v>
      </c>
    </row>
    <row r="10" spans="1:24">
      <c r="A10">
        <v>9</v>
      </c>
      <c r="C10" t="s">
        <v>327</v>
      </c>
      <c r="D10">
        <v>5</v>
      </c>
      <c r="E10" s="1">
        <v>45017.085416666669</v>
      </c>
      <c r="F10" s="1">
        <v>45017.184027777781</v>
      </c>
      <c r="G10" t="s">
        <v>58</v>
      </c>
      <c r="H10" t="s">
        <v>48</v>
      </c>
      <c r="I10" t="s">
        <v>62</v>
      </c>
      <c r="J10" s="2">
        <v>46.85</v>
      </c>
      <c r="K10" s="16" t="s">
        <v>466</v>
      </c>
      <c r="L10" t="s">
        <v>44</v>
      </c>
      <c r="M10" t="s">
        <v>56</v>
      </c>
      <c r="N10" s="4">
        <v>169</v>
      </c>
      <c r="O10" s="7">
        <f t="shared" si="0"/>
        <v>45017</v>
      </c>
      <c r="P10" s="8">
        <f t="shared" si="1"/>
        <v>8.5416666668606922E-2</v>
      </c>
      <c r="Q10" s="8">
        <f t="shared" si="2"/>
        <v>0.18402777778101154</v>
      </c>
      <c r="R10" s="8">
        <f t="shared" si="3"/>
        <v>9.8611111112404615E-2</v>
      </c>
      <c r="S10" s="8">
        <f t="shared" si="4"/>
        <v>0.10138888888888889</v>
      </c>
      <c r="T10" s="8">
        <f t="shared" si="5"/>
        <v>0</v>
      </c>
      <c r="U10" t="str">
        <f t="shared" si="6"/>
        <v>No Cobrado</v>
      </c>
      <c r="X10">
        <v>146</v>
      </c>
    </row>
    <row r="11" spans="1:24">
      <c r="A11">
        <v>10</v>
      </c>
      <c r="C11" t="s">
        <v>471</v>
      </c>
      <c r="D11">
        <v>1</v>
      </c>
      <c r="E11" s="1">
        <v>45017.001388888886</v>
      </c>
      <c r="F11" s="1">
        <v>45017.078472222223</v>
      </c>
      <c r="G11" t="s">
        <v>40</v>
      </c>
      <c r="H11" t="s">
        <v>48</v>
      </c>
      <c r="I11" t="s">
        <v>42</v>
      </c>
      <c r="J11" s="2">
        <v>16.600000000000001</v>
      </c>
      <c r="K11" s="16" t="s">
        <v>472</v>
      </c>
      <c r="L11" t="s">
        <v>51</v>
      </c>
      <c r="M11" t="s">
        <v>82</v>
      </c>
      <c r="N11" s="4">
        <v>148</v>
      </c>
      <c r="O11" s="7">
        <f t="shared" si="0"/>
        <v>45017</v>
      </c>
      <c r="P11" s="8">
        <f t="shared" si="1"/>
        <v>1.3888888861401938E-3</v>
      </c>
      <c r="Q11" s="8">
        <f t="shared" si="2"/>
        <v>7.8472222223354038E-2</v>
      </c>
      <c r="R11" s="8">
        <f t="shared" si="3"/>
        <v>8.7500000003880515E-2</v>
      </c>
      <c r="S11" s="8">
        <f t="shared" si="4"/>
        <v>2.013888888888889E-2</v>
      </c>
      <c r="T11" s="8">
        <f t="shared" si="5"/>
        <v>5.6944444448324957E-2</v>
      </c>
      <c r="U11" t="str">
        <f t="shared" si="6"/>
        <v>Cobrado</v>
      </c>
      <c r="X11">
        <v>29</v>
      </c>
    </row>
    <row r="12" spans="1:24">
      <c r="A12">
        <v>11</v>
      </c>
      <c r="C12" t="s">
        <v>171</v>
      </c>
      <c r="D12">
        <v>1</v>
      </c>
      <c r="E12" s="1">
        <v>45017.156944444447</v>
      </c>
      <c r="F12" s="1">
        <v>45017.272916666669</v>
      </c>
      <c r="G12" t="s">
        <v>105</v>
      </c>
      <c r="H12" t="s">
        <v>48</v>
      </c>
      <c r="I12" t="s">
        <v>42</v>
      </c>
      <c r="J12" s="2">
        <v>32.89</v>
      </c>
      <c r="K12" s="16" t="s">
        <v>474</v>
      </c>
      <c r="L12" t="s">
        <v>44</v>
      </c>
      <c r="M12" t="s">
        <v>45</v>
      </c>
      <c r="N12" s="4">
        <v>88</v>
      </c>
      <c r="O12" s="7">
        <f t="shared" si="0"/>
        <v>45017</v>
      </c>
      <c r="P12" s="8">
        <f t="shared" si="1"/>
        <v>0.15694444444670808</v>
      </c>
      <c r="Q12" s="8">
        <f t="shared" si="2"/>
        <v>0.27291666666860692</v>
      </c>
      <c r="R12" s="8">
        <f t="shared" si="3"/>
        <v>0.11597222222189885</v>
      </c>
      <c r="S12" s="8">
        <f t="shared" si="4"/>
        <v>3.888888888888889E-2</v>
      </c>
      <c r="T12" s="8">
        <f t="shared" si="5"/>
        <v>7.7083333333009957E-2</v>
      </c>
      <c r="U12" t="str">
        <f t="shared" si="6"/>
        <v>Cobrado</v>
      </c>
      <c r="X12">
        <v>56</v>
      </c>
    </row>
    <row r="13" spans="1:24">
      <c r="A13">
        <v>12</v>
      </c>
      <c r="C13" t="s">
        <v>476</v>
      </c>
      <c r="D13">
        <v>6</v>
      </c>
      <c r="E13" s="1">
        <v>45017.00277777778</v>
      </c>
      <c r="F13" s="1">
        <v>45017.140972222223</v>
      </c>
      <c r="G13" t="s">
        <v>40</v>
      </c>
      <c r="H13" t="s">
        <v>41</v>
      </c>
      <c r="I13" t="s">
        <v>42</v>
      </c>
      <c r="J13" s="2">
        <v>45.27</v>
      </c>
      <c r="K13" s="16" t="s">
        <v>477</v>
      </c>
      <c r="L13" t="s">
        <v>51</v>
      </c>
      <c r="M13" t="s">
        <v>64</v>
      </c>
      <c r="N13" s="4">
        <v>326</v>
      </c>
      <c r="O13" s="7">
        <f t="shared" si="0"/>
        <v>45017</v>
      </c>
      <c r="P13" s="8">
        <f t="shared" si="1"/>
        <v>2.7777777795563452E-3</v>
      </c>
      <c r="Q13" s="8">
        <f t="shared" si="2"/>
        <v>0.14097222222335404</v>
      </c>
      <c r="R13" s="8">
        <f t="shared" si="3"/>
        <v>0.14861111111046435</v>
      </c>
      <c r="S13" s="8">
        <f t="shared" si="4"/>
        <v>6.5972222222222224E-2</v>
      </c>
      <c r="T13" s="8">
        <f t="shared" si="5"/>
        <v>7.2222222221575469E-2</v>
      </c>
      <c r="U13" t="str">
        <f t="shared" si="6"/>
        <v>Cobrado</v>
      </c>
      <c r="X13">
        <v>95</v>
      </c>
    </row>
    <row r="14" spans="1:24">
      <c r="A14">
        <v>13</v>
      </c>
      <c r="C14" t="s">
        <v>46</v>
      </c>
      <c r="D14">
        <v>1</v>
      </c>
      <c r="E14" s="1">
        <v>45017.131249999999</v>
      </c>
      <c r="F14" s="1">
        <v>45017.230555555558</v>
      </c>
      <c r="G14" t="s">
        <v>47</v>
      </c>
      <c r="H14" t="s">
        <v>48</v>
      </c>
      <c r="I14" t="s">
        <v>49</v>
      </c>
      <c r="J14" s="2">
        <v>22.06</v>
      </c>
      <c r="K14" s="16" t="s">
        <v>50</v>
      </c>
      <c r="L14" t="s">
        <v>51</v>
      </c>
      <c r="M14" t="s">
        <v>52</v>
      </c>
      <c r="N14" s="4">
        <v>87</v>
      </c>
      <c r="O14" s="7">
        <f t="shared" si="0"/>
        <v>45017</v>
      </c>
      <c r="P14" s="8">
        <f t="shared" si="1"/>
        <v>0.13124999999854481</v>
      </c>
      <c r="Q14" s="8">
        <f t="shared" si="2"/>
        <v>0.2305555555576575</v>
      </c>
      <c r="R14" s="8">
        <f t="shared" si="3"/>
        <v>0.10972222222577936</v>
      </c>
      <c r="S14" s="8">
        <f t="shared" si="4"/>
        <v>4.0972222222222222E-2</v>
      </c>
      <c r="T14" s="8">
        <f t="shared" si="5"/>
        <v>5.8333333336890475E-2</v>
      </c>
      <c r="U14" t="str">
        <f t="shared" si="6"/>
        <v>Cobrado</v>
      </c>
      <c r="X14">
        <v>59</v>
      </c>
    </row>
    <row r="15" spans="1:24">
      <c r="A15">
        <v>14</v>
      </c>
      <c r="C15" t="s">
        <v>232</v>
      </c>
      <c r="D15">
        <v>6</v>
      </c>
      <c r="E15" s="1">
        <v>45017.012499999997</v>
      </c>
      <c r="F15" s="1">
        <v>45017.081944444442</v>
      </c>
      <c r="G15" t="s">
        <v>58</v>
      </c>
      <c r="H15" t="s">
        <v>48</v>
      </c>
      <c r="I15" t="s">
        <v>49</v>
      </c>
      <c r="J15" s="2">
        <v>48.76</v>
      </c>
      <c r="K15" s="16" t="s">
        <v>479</v>
      </c>
      <c r="L15" t="s">
        <v>44</v>
      </c>
      <c r="M15" t="s">
        <v>45</v>
      </c>
      <c r="N15" s="4">
        <v>129</v>
      </c>
      <c r="O15" s="7">
        <f t="shared" si="0"/>
        <v>45017</v>
      </c>
      <c r="P15" s="8">
        <f t="shared" si="1"/>
        <v>1.2499999997089617E-2</v>
      </c>
      <c r="Q15" s="8">
        <f t="shared" si="2"/>
        <v>8.1944444442342501E-2</v>
      </c>
      <c r="R15" s="8">
        <f t="shared" si="3"/>
        <v>6.9444444445252884E-2</v>
      </c>
      <c r="S15" s="8">
        <f t="shared" si="4"/>
        <v>0.10694444444444444</v>
      </c>
      <c r="T15" s="8">
        <f t="shared" si="5"/>
        <v>0</v>
      </c>
      <c r="U15" t="str">
        <f t="shared" si="6"/>
        <v>No Cobrado</v>
      </c>
      <c r="X15">
        <v>154</v>
      </c>
    </row>
    <row r="16" spans="1:24">
      <c r="A16">
        <v>15</v>
      </c>
      <c r="C16" t="s">
        <v>340</v>
      </c>
      <c r="D16">
        <v>4</v>
      </c>
      <c r="E16" s="1">
        <v>45017.14166666667</v>
      </c>
      <c r="F16" s="1">
        <v>45017.207638888889</v>
      </c>
      <c r="G16" t="s">
        <v>105</v>
      </c>
      <c r="H16" t="s">
        <v>74</v>
      </c>
      <c r="I16" t="s">
        <v>42</v>
      </c>
      <c r="J16" s="2">
        <v>28.77</v>
      </c>
      <c r="K16" s="16" t="s">
        <v>483</v>
      </c>
      <c r="L16" t="s">
        <v>51</v>
      </c>
      <c r="M16" t="s">
        <v>82</v>
      </c>
      <c r="N16" s="4">
        <v>224</v>
      </c>
      <c r="O16" s="7">
        <f t="shared" si="0"/>
        <v>45017</v>
      </c>
      <c r="P16" s="8">
        <f t="shared" si="1"/>
        <v>0.14166666667006211</v>
      </c>
      <c r="Q16" s="8">
        <f t="shared" si="2"/>
        <v>0.20763888888905058</v>
      </c>
      <c r="R16" s="8">
        <f t="shared" si="3"/>
        <v>7.6388888885655135E-2</v>
      </c>
      <c r="S16" s="8">
        <f t="shared" si="4"/>
        <v>7.1527777777777773E-2</v>
      </c>
      <c r="T16" s="8">
        <f t="shared" si="5"/>
        <v>0</v>
      </c>
      <c r="U16" t="str">
        <f t="shared" si="6"/>
        <v>No Cobrado</v>
      </c>
      <c r="X16">
        <v>103</v>
      </c>
    </row>
    <row r="17" spans="1:24">
      <c r="A17">
        <v>16</v>
      </c>
      <c r="C17" t="s">
        <v>53</v>
      </c>
      <c r="D17">
        <v>5</v>
      </c>
      <c r="E17" s="1">
        <v>45017.104861111111</v>
      </c>
      <c r="F17" s="1">
        <v>45017.183333333334</v>
      </c>
      <c r="G17" t="s">
        <v>40</v>
      </c>
      <c r="H17" t="s">
        <v>48</v>
      </c>
      <c r="I17" t="s">
        <v>49</v>
      </c>
      <c r="J17" s="2">
        <v>37.9</v>
      </c>
      <c r="K17" s="16" t="s">
        <v>54</v>
      </c>
      <c r="L17" t="s">
        <v>55</v>
      </c>
      <c r="M17" t="s">
        <v>56</v>
      </c>
      <c r="N17" s="4">
        <v>28</v>
      </c>
      <c r="O17" s="7">
        <f t="shared" si="0"/>
        <v>45017</v>
      </c>
      <c r="P17" s="8">
        <f t="shared" si="1"/>
        <v>0.10486111111094942</v>
      </c>
      <c r="Q17" s="8">
        <f t="shared" si="2"/>
        <v>0.18333333333430346</v>
      </c>
      <c r="R17" s="8">
        <f t="shared" si="3"/>
        <v>7.8472222223354038E-2</v>
      </c>
      <c r="S17" s="8">
        <f t="shared" si="4"/>
        <v>2.6388888888888889E-2</v>
      </c>
      <c r="T17" s="8">
        <f t="shared" si="5"/>
        <v>5.2083333334465159E-2</v>
      </c>
      <c r="U17" t="str">
        <f t="shared" si="6"/>
        <v>Cobrado</v>
      </c>
      <c r="X17">
        <v>38</v>
      </c>
    </row>
    <row r="18" spans="1:24">
      <c r="A18">
        <v>17</v>
      </c>
      <c r="C18" t="s">
        <v>486</v>
      </c>
      <c r="D18">
        <v>6</v>
      </c>
      <c r="E18" s="1">
        <v>45017.006249999999</v>
      </c>
      <c r="F18" s="1">
        <v>45017.143750000003</v>
      </c>
      <c r="G18" t="s">
        <v>58</v>
      </c>
      <c r="H18" t="s">
        <v>74</v>
      </c>
      <c r="I18" t="s">
        <v>42</v>
      </c>
      <c r="J18" s="2">
        <v>12.17</v>
      </c>
      <c r="K18" s="16" t="s">
        <v>487</v>
      </c>
      <c r="L18" t="s">
        <v>44</v>
      </c>
      <c r="M18" t="s">
        <v>90</v>
      </c>
      <c r="N18" s="4">
        <v>137</v>
      </c>
      <c r="O18" s="7">
        <f t="shared" si="0"/>
        <v>45017</v>
      </c>
      <c r="P18" s="8">
        <f t="shared" si="1"/>
        <v>6.2499999985448085E-3</v>
      </c>
      <c r="Q18" s="8">
        <f t="shared" si="2"/>
        <v>0.14375000000291038</v>
      </c>
      <c r="R18" s="8">
        <f t="shared" si="3"/>
        <v>0.13750000000436557</v>
      </c>
      <c r="S18" s="8">
        <f t="shared" si="4"/>
        <v>0.10972222222222222</v>
      </c>
      <c r="T18" s="8">
        <f t="shared" si="5"/>
        <v>2.7777777782143354E-2</v>
      </c>
      <c r="U18" t="str">
        <f t="shared" si="6"/>
        <v>Cobrado</v>
      </c>
      <c r="X18">
        <v>158</v>
      </c>
    </row>
    <row r="19" spans="1:24">
      <c r="A19">
        <v>18</v>
      </c>
      <c r="C19" t="s">
        <v>491</v>
      </c>
      <c r="D19">
        <v>2</v>
      </c>
      <c r="E19" s="1">
        <v>45017.087500000001</v>
      </c>
      <c r="F19" s="1">
        <v>45017.18472222222</v>
      </c>
      <c r="G19" t="s">
        <v>58</v>
      </c>
      <c r="H19" t="s">
        <v>74</v>
      </c>
      <c r="I19" t="s">
        <v>42</v>
      </c>
      <c r="J19" s="2">
        <v>33.090000000000003</v>
      </c>
      <c r="K19" s="16" t="s">
        <v>492</v>
      </c>
      <c r="L19" t="s">
        <v>44</v>
      </c>
      <c r="M19" t="s">
        <v>64</v>
      </c>
      <c r="N19" s="4">
        <v>251</v>
      </c>
      <c r="O19" s="7">
        <f t="shared" si="0"/>
        <v>45017</v>
      </c>
      <c r="P19" s="8">
        <f t="shared" si="1"/>
        <v>8.7500000001455192E-2</v>
      </c>
      <c r="Q19" s="8">
        <f t="shared" si="2"/>
        <v>0.18472222222044365</v>
      </c>
      <c r="R19" s="8">
        <f t="shared" si="3"/>
        <v>9.7222222218988463E-2</v>
      </c>
      <c r="S19" s="8">
        <f t="shared" si="4"/>
        <v>9.3055555555555558E-2</v>
      </c>
      <c r="T19" s="8">
        <f t="shared" si="5"/>
        <v>4.1666666634329053E-3</v>
      </c>
      <c r="U19" t="str">
        <f t="shared" si="6"/>
        <v>Cobrado</v>
      </c>
      <c r="X19">
        <v>134</v>
      </c>
    </row>
    <row r="20" spans="1:24">
      <c r="A20">
        <v>19</v>
      </c>
      <c r="C20" t="s">
        <v>57</v>
      </c>
      <c r="D20">
        <v>3</v>
      </c>
      <c r="E20" s="1">
        <v>45017.024305555555</v>
      </c>
      <c r="F20" s="1">
        <v>45017.145138888889</v>
      </c>
      <c r="G20" t="s">
        <v>58</v>
      </c>
      <c r="H20" t="s">
        <v>48</v>
      </c>
      <c r="I20" t="s">
        <v>42</v>
      </c>
      <c r="J20" s="2">
        <v>17.45</v>
      </c>
      <c r="K20" s="16" t="s">
        <v>59</v>
      </c>
      <c r="L20" t="s">
        <v>44</v>
      </c>
      <c r="M20" t="s">
        <v>60</v>
      </c>
      <c r="N20" s="4">
        <v>80</v>
      </c>
      <c r="O20" s="7">
        <f t="shared" si="0"/>
        <v>45017</v>
      </c>
      <c r="P20" s="8">
        <f t="shared" si="1"/>
        <v>2.4305555554747116E-2</v>
      </c>
      <c r="Q20" s="8">
        <f t="shared" si="2"/>
        <v>0.14513888888905058</v>
      </c>
      <c r="R20" s="8">
        <f t="shared" si="3"/>
        <v>0.12083333333430346</v>
      </c>
      <c r="S20" s="8">
        <f t="shared" si="4"/>
        <v>3.0555555555555555E-2</v>
      </c>
      <c r="T20" s="8">
        <f t="shared" si="5"/>
        <v>9.0277777778747903E-2</v>
      </c>
      <c r="U20" t="str">
        <f t="shared" si="6"/>
        <v>Cobrado</v>
      </c>
      <c r="X20">
        <v>44</v>
      </c>
    </row>
    <row r="21" spans="1:24">
      <c r="A21">
        <v>20</v>
      </c>
      <c r="C21" t="s">
        <v>496</v>
      </c>
      <c r="D21">
        <v>2</v>
      </c>
      <c r="E21" s="1">
        <v>45017.059027777781</v>
      </c>
      <c r="F21" s="1">
        <v>45017.216666666667</v>
      </c>
      <c r="G21" t="s">
        <v>78</v>
      </c>
      <c r="H21" t="s">
        <v>48</v>
      </c>
      <c r="I21" t="s">
        <v>42</v>
      </c>
      <c r="J21" s="2">
        <v>31.7</v>
      </c>
      <c r="K21" s="16" t="s">
        <v>497</v>
      </c>
      <c r="L21" t="s">
        <v>55</v>
      </c>
      <c r="M21" t="s">
        <v>60</v>
      </c>
      <c r="N21" s="4">
        <v>178</v>
      </c>
      <c r="O21" s="7">
        <f t="shared" si="0"/>
        <v>45017</v>
      </c>
      <c r="P21" s="8">
        <f t="shared" si="1"/>
        <v>5.9027777781011537E-2</v>
      </c>
      <c r="Q21" s="8">
        <f t="shared" si="2"/>
        <v>0.21666666666715173</v>
      </c>
      <c r="R21" s="8">
        <f t="shared" si="3"/>
        <v>0.15763888888614019</v>
      </c>
      <c r="S21" s="8">
        <f t="shared" si="4"/>
        <v>4.8611111111111112E-2</v>
      </c>
      <c r="T21" s="8">
        <f t="shared" si="5"/>
        <v>0.10902777777502909</v>
      </c>
      <c r="U21" t="str">
        <f t="shared" si="6"/>
        <v>Cobrado</v>
      </c>
      <c r="X21">
        <v>70</v>
      </c>
    </row>
    <row r="22" spans="1:24">
      <c r="A22">
        <v>21</v>
      </c>
      <c r="C22" t="s">
        <v>500</v>
      </c>
      <c r="D22">
        <v>2</v>
      </c>
      <c r="E22" s="1">
        <v>45017.152083333334</v>
      </c>
      <c r="F22" s="1">
        <v>45017.244444444441</v>
      </c>
      <c r="G22" t="s">
        <v>78</v>
      </c>
      <c r="H22" t="s">
        <v>48</v>
      </c>
      <c r="I22" t="s">
        <v>42</v>
      </c>
      <c r="J22" s="2">
        <v>20.53</v>
      </c>
      <c r="K22" s="16" t="s">
        <v>501</v>
      </c>
      <c r="L22" t="s">
        <v>55</v>
      </c>
      <c r="M22" t="s">
        <v>82</v>
      </c>
      <c r="N22" s="4">
        <v>274</v>
      </c>
      <c r="O22" s="7">
        <f t="shared" si="0"/>
        <v>45017</v>
      </c>
      <c r="P22" s="8">
        <f t="shared" si="1"/>
        <v>0.15208333333430346</v>
      </c>
      <c r="Q22" s="8">
        <f t="shared" si="2"/>
        <v>0.24444444444088731</v>
      </c>
      <c r="R22" s="8">
        <f t="shared" si="3"/>
        <v>9.2361111106583849E-2</v>
      </c>
      <c r="S22" s="8">
        <f t="shared" si="4"/>
        <v>0.10555555555555556</v>
      </c>
      <c r="T22" s="8">
        <f t="shared" si="5"/>
        <v>0</v>
      </c>
      <c r="U22" t="str">
        <f t="shared" si="6"/>
        <v>No Cobrado</v>
      </c>
      <c r="X22">
        <v>152</v>
      </c>
    </row>
    <row r="23" spans="1:24">
      <c r="A23">
        <v>22</v>
      </c>
      <c r="C23" t="s">
        <v>344</v>
      </c>
      <c r="D23">
        <v>1</v>
      </c>
      <c r="E23" s="1">
        <v>45017.094444444447</v>
      </c>
      <c r="F23" s="1">
        <v>45017.199305555558</v>
      </c>
      <c r="G23" t="s">
        <v>40</v>
      </c>
      <c r="H23" t="s">
        <v>48</v>
      </c>
      <c r="I23" t="s">
        <v>42</v>
      </c>
      <c r="J23" s="2">
        <v>45.41</v>
      </c>
      <c r="K23" s="16" t="s">
        <v>330</v>
      </c>
      <c r="L23" t="s">
        <v>44</v>
      </c>
      <c r="M23" t="s">
        <v>90</v>
      </c>
      <c r="N23" s="4">
        <v>213</v>
      </c>
      <c r="O23" s="7">
        <f t="shared" si="0"/>
        <v>45017</v>
      </c>
      <c r="P23" s="8">
        <f t="shared" si="1"/>
        <v>9.4444444446708076E-2</v>
      </c>
      <c r="Q23" s="8">
        <f t="shared" si="2"/>
        <v>0.1993055555576575</v>
      </c>
      <c r="R23" s="8">
        <f t="shared" si="3"/>
        <v>0.10486111111094942</v>
      </c>
      <c r="S23" s="8">
        <f t="shared" si="4"/>
        <v>8.5416666666666669E-2</v>
      </c>
      <c r="T23" s="8">
        <f t="shared" si="5"/>
        <v>1.9444444444282755E-2</v>
      </c>
      <c r="U23" t="str">
        <f t="shared" si="6"/>
        <v>Cobrado</v>
      </c>
      <c r="X23">
        <v>123</v>
      </c>
    </row>
    <row r="24" spans="1:24">
      <c r="A24">
        <v>23</v>
      </c>
      <c r="C24" t="s">
        <v>508</v>
      </c>
      <c r="D24">
        <v>5</v>
      </c>
      <c r="E24" s="1">
        <v>45017.113888888889</v>
      </c>
      <c r="F24" s="1">
        <v>45017.17291666667</v>
      </c>
      <c r="G24" t="s">
        <v>47</v>
      </c>
      <c r="H24" t="s">
        <v>41</v>
      </c>
      <c r="I24" t="s">
        <v>42</v>
      </c>
      <c r="J24" s="2">
        <v>38.46</v>
      </c>
      <c r="K24" s="16" t="s">
        <v>509</v>
      </c>
      <c r="L24" t="s">
        <v>44</v>
      </c>
      <c r="M24" t="s">
        <v>60</v>
      </c>
      <c r="N24" s="4">
        <v>138</v>
      </c>
      <c r="O24" s="7">
        <f t="shared" si="0"/>
        <v>45017</v>
      </c>
      <c r="P24" s="8">
        <f t="shared" si="1"/>
        <v>0.11388888888905058</v>
      </c>
      <c r="Q24" s="8">
        <f t="shared" si="2"/>
        <v>0.17291666667006211</v>
      </c>
      <c r="R24" s="8">
        <f t="shared" si="3"/>
        <v>5.9027777781011537E-2</v>
      </c>
      <c r="S24" s="8">
        <f t="shared" si="4"/>
        <v>4.3749999999999997E-2</v>
      </c>
      <c r="T24" s="8">
        <f t="shared" si="5"/>
        <v>1.5277777781011526E-2</v>
      </c>
      <c r="U24" t="str">
        <f t="shared" si="6"/>
        <v>Cobrado</v>
      </c>
      <c r="X24">
        <v>63</v>
      </c>
    </row>
    <row r="25" spans="1:24">
      <c r="A25">
        <v>24</v>
      </c>
      <c r="C25" t="s">
        <v>510</v>
      </c>
      <c r="D25">
        <v>5</v>
      </c>
      <c r="E25" s="1">
        <v>45017.125694444447</v>
      </c>
      <c r="F25" s="1">
        <v>45017.263888888891</v>
      </c>
      <c r="G25" t="s">
        <v>78</v>
      </c>
      <c r="H25" t="s">
        <v>48</v>
      </c>
      <c r="I25" t="s">
        <v>42</v>
      </c>
      <c r="J25" s="2">
        <v>38.18</v>
      </c>
      <c r="K25" s="16" t="s">
        <v>511</v>
      </c>
      <c r="L25" t="s">
        <v>51</v>
      </c>
      <c r="M25" t="s">
        <v>137</v>
      </c>
      <c r="N25" s="4">
        <v>233</v>
      </c>
      <c r="O25" s="7">
        <f t="shared" si="0"/>
        <v>45017</v>
      </c>
      <c r="P25" s="8">
        <f t="shared" si="1"/>
        <v>0.12569444444670808</v>
      </c>
      <c r="Q25" s="8">
        <f t="shared" si="2"/>
        <v>0.26388888889050577</v>
      </c>
      <c r="R25" s="8">
        <f t="shared" si="3"/>
        <v>0.14861111111046435</v>
      </c>
      <c r="S25" s="8">
        <f t="shared" si="4"/>
        <v>0.125</v>
      </c>
      <c r="T25" s="8">
        <f t="shared" si="5"/>
        <v>1.3194444443797693E-2</v>
      </c>
      <c r="U25" t="str">
        <f t="shared" si="6"/>
        <v>Cobrado</v>
      </c>
      <c r="X25">
        <v>180</v>
      </c>
    </row>
    <row r="26" spans="1:24">
      <c r="A26">
        <v>25</v>
      </c>
      <c r="C26" t="s">
        <v>61</v>
      </c>
      <c r="D26">
        <v>5</v>
      </c>
      <c r="E26" s="1">
        <v>45017.125694444447</v>
      </c>
      <c r="F26" s="1">
        <v>45017.207638888889</v>
      </c>
      <c r="G26" t="s">
        <v>47</v>
      </c>
      <c r="H26" t="s">
        <v>41</v>
      </c>
      <c r="I26" t="s">
        <v>62</v>
      </c>
      <c r="J26" s="2">
        <v>46.15</v>
      </c>
      <c r="K26" s="16" t="s">
        <v>63</v>
      </c>
      <c r="L26" t="s">
        <v>51</v>
      </c>
      <c r="M26" t="s">
        <v>64</v>
      </c>
      <c r="N26" s="4">
        <v>34</v>
      </c>
      <c r="O26" s="7">
        <f t="shared" si="0"/>
        <v>45017</v>
      </c>
      <c r="P26" s="8">
        <f t="shared" si="1"/>
        <v>0.12569444444670808</v>
      </c>
      <c r="Q26" s="8">
        <f t="shared" si="2"/>
        <v>0.20763888888905058</v>
      </c>
      <c r="R26" s="8">
        <f t="shared" si="3"/>
        <v>9.2361111109009172E-2</v>
      </c>
      <c r="S26" s="8">
        <f t="shared" si="4"/>
        <v>2.4305555555555556E-2</v>
      </c>
      <c r="T26" s="8">
        <f t="shared" si="5"/>
        <v>5.7638888886786949E-2</v>
      </c>
      <c r="U26" t="str">
        <f t="shared" si="6"/>
        <v>Cobrado</v>
      </c>
      <c r="X26">
        <v>35</v>
      </c>
    </row>
    <row r="27" spans="1:24">
      <c r="A27">
        <v>26</v>
      </c>
      <c r="C27" t="s">
        <v>513</v>
      </c>
      <c r="D27">
        <v>2</v>
      </c>
      <c r="E27" s="1">
        <v>45017.086111111108</v>
      </c>
      <c r="F27" s="1">
        <v>45017.240972222222</v>
      </c>
      <c r="G27" t="s">
        <v>47</v>
      </c>
      <c r="H27" t="s">
        <v>74</v>
      </c>
      <c r="I27" t="s">
        <v>42</v>
      </c>
      <c r="J27" s="2">
        <v>10.37</v>
      </c>
      <c r="K27" s="16" t="s">
        <v>514</v>
      </c>
      <c r="L27" t="s">
        <v>51</v>
      </c>
      <c r="M27" t="s">
        <v>82</v>
      </c>
      <c r="N27" s="4">
        <v>126</v>
      </c>
      <c r="O27" s="7">
        <f t="shared" si="0"/>
        <v>45017</v>
      </c>
      <c r="P27" s="8">
        <f t="shared" si="1"/>
        <v>8.611111110803904E-2</v>
      </c>
      <c r="Q27" s="8">
        <f t="shared" si="2"/>
        <v>0.24097222222189885</v>
      </c>
      <c r="R27" s="8">
        <f t="shared" si="3"/>
        <v>0.16527777778052646</v>
      </c>
      <c r="S27" s="8">
        <f t="shared" si="4"/>
        <v>7.5694444444444439E-2</v>
      </c>
      <c r="T27" s="8">
        <f t="shared" si="5"/>
        <v>7.9166666669415353E-2</v>
      </c>
      <c r="U27" t="str">
        <f t="shared" si="6"/>
        <v>Cobrado</v>
      </c>
      <c r="X27">
        <v>109</v>
      </c>
    </row>
    <row r="28" spans="1:24">
      <c r="A28">
        <v>27</v>
      </c>
      <c r="C28" t="s">
        <v>195</v>
      </c>
      <c r="D28">
        <v>2</v>
      </c>
      <c r="E28" s="1">
        <v>45017.054861111108</v>
      </c>
      <c r="F28" s="1">
        <v>45017.102083333331</v>
      </c>
      <c r="G28" t="s">
        <v>47</v>
      </c>
      <c r="H28" t="s">
        <v>48</v>
      </c>
      <c r="I28" t="s">
        <v>42</v>
      </c>
      <c r="J28" s="2">
        <v>19.27</v>
      </c>
      <c r="K28" s="16" t="s">
        <v>515</v>
      </c>
      <c r="L28" t="s">
        <v>51</v>
      </c>
      <c r="M28" t="s">
        <v>52</v>
      </c>
      <c r="N28" s="4">
        <v>61</v>
      </c>
      <c r="O28" s="7">
        <f t="shared" si="0"/>
        <v>45017</v>
      </c>
      <c r="P28" s="8">
        <f t="shared" si="1"/>
        <v>5.486111110803904E-2</v>
      </c>
      <c r="Q28" s="8">
        <f t="shared" si="2"/>
        <v>0.10208333333139308</v>
      </c>
      <c r="R28" s="8">
        <f t="shared" si="3"/>
        <v>5.7638888890020702E-2</v>
      </c>
      <c r="S28" s="8">
        <f t="shared" si="4"/>
        <v>3.8194444444444448E-2</v>
      </c>
      <c r="T28" s="8">
        <f t="shared" si="5"/>
        <v>9.0277777789095903E-3</v>
      </c>
      <c r="U28" t="str">
        <f t="shared" si="6"/>
        <v>Cobrado</v>
      </c>
      <c r="X28">
        <v>55</v>
      </c>
    </row>
    <row r="29" spans="1:24">
      <c r="A29">
        <v>28</v>
      </c>
      <c r="C29" t="s">
        <v>517</v>
      </c>
      <c r="D29">
        <v>2</v>
      </c>
      <c r="E29" s="1">
        <v>45017.03402777778</v>
      </c>
      <c r="F29" s="1">
        <v>45017.136111111111</v>
      </c>
      <c r="G29" t="s">
        <v>40</v>
      </c>
      <c r="H29" t="s">
        <v>41</v>
      </c>
      <c r="I29" t="s">
        <v>42</v>
      </c>
      <c r="J29" s="2">
        <v>41.22</v>
      </c>
      <c r="K29" s="16" t="s">
        <v>518</v>
      </c>
      <c r="L29" t="s">
        <v>55</v>
      </c>
      <c r="M29" t="s">
        <v>76</v>
      </c>
      <c r="N29" s="4">
        <v>94</v>
      </c>
      <c r="O29" s="7">
        <f t="shared" si="0"/>
        <v>45017</v>
      </c>
      <c r="P29" s="8">
        <f t="shared" si="1"/>
        <v>3.4027777779556345E-2</v>
      </c>
      <c r="Q29" s="8">
        <f t="shared" si="2"/>
        <v>0.13611111111094942</v>
      </c>
      <c r="R29" s="8">
        <f t="shared" si="3"/>
        <v>0.10208333333139308</v>
      </c>
      <c r="S29" s="8">
        <f t="shared" si="4"/>
        <v>3.888888888888889E-2</v>
      </c>
      <c r="T29" s="8">
        <f t="shared" si="5"/>
        <v>6.3194444442504188E-2</v>
      </c>
      <c r="U29" t="str">
        <f t="shared" si="6"/>
        <v>Cobrado</v>
      </c>
      <c r="X29">
        <v>56</v>
      </c>
    </row>
    <row r="30" spans="1:24">
      <c r="A30">
        <v>29</v>
      </c>
      <c r="C30" t="s">
        <v>519</v>
      </c>
      <c r="D30">
        <v>5</v>
      </c>
      <c r="E30" s="1">
        <v>45017.126388888886</v>
      </c>
      <c r="F30" s="1">
        <v>45017.256944444445</v>
      </c>
      <c r="G30" t="s">
        <v>58</v>
      </c>
      <c r="H30" t="s">
        <v>48</v>
      </c>
      <c r="I30" t="s">
        <v>42</v>
      </c>
      <c r="J30" s="2">
        <v>14.83</v>
      </c>
      <c r="K30" s="16" t="s">
        <v>520</v>
      </c>
      <c r="L30" t="s">
        <v>51</v>
      </c>
      <c r="M30" t="s">
        <v>90</v>
      </c>
      <c r="N30" s="4">
        <v>173</v>
      </c>
      <c r="O30" s="7">
        <f t="shared" si="0"/>
        <v>45017</v>
      </c>
      <c r="P30" s="8">
        <f t="shared" si="1"/>
        <v>0.12638888888614019</v>
      </c>
      <c r="Q30" s="8">
        <f t="shared" si="2"/>
        <v>0.25694444444525288</v>
      </c>
      <c r="R30" s="8">
        <f t="shared" si="3"/>
        <v>0.14097222222577935</v>
      </c>
      <c r="S30" s="8">
        <f t="shared" si="4"/>
        <v>4.9305555555555554E-2</v>
      </c>
      <c r="T30" s="8">
        <f t="shared" si="5"/>
        <v>8.1250000003557143E-2</v>
      </c>
      <c r="U30" t="str">
        <f t="shared" si="6"/>
        <v>Cobrado</v>
      </c>
      <c r="X30">
        <v>71</v>
      </c>
    </row>
    <row r="31" spans="1:24">
      <c r="A31">
        <v>30</v>
      </c>
      <c r="C31" t="s">
        <v>523</v>
      </c>
      <c r="D31">
        <v>4</v>
      </c>
      <c r="E31" s="1">
        <v>45017.121527777781</v>
      </c>
      <c r="F31" s="1">
        <v>45017.259027777778</v>
      </c>
      <c r="G31" t="s">
        <v>40</v>
      </c>
      <c r="H31" t="s">
        <v>48</v>
      </c>
      <c r="I31" t="s">
        <v>49</v>
      </c>
      <c r="J31" s="2">
        <v>26.29</v>
      </c>
      <c r="K31" s="16" t="s">
        <v>524</v>
      </c>
      <c r="L31" t="s">
        <v>44</v>
      </c>
      <c r="M31" t="s">
        <v>137</v>
      </c>
      <c r="N31" s="4">
        <v>112</v>
      </c>
      <c r="O31" s="7">
        <f t="shared" si="0"/>
        <v>45017</v>
      </c>
      <c r="P31" s="8">
        <f t="shared" si="1"/>
        <v>0.12152777778101154</v>
      </c>
      <c r="Q31" s="8">
        <f t="shared" si="2"/>
        <v>0.25902777777810115</v>
      </c>
      <c r="R31" s="8">
        <f t="shared" si="3"/>
        <v>0.13749999999708962</v>
      </c>
      <c r="S31" s="8">
        <f t="shared" si="4"/>
        <v>4.791666666666667E-2</v>
      </c>
      <c r="T31" s="8">
        <f t="shared" si="5"/>
        <v>8.9583333330422954E-2</v>
      </c>
      <c r="U31" t="str">
        <f t="shared" si="6"/>
        <v>Cobrado</v>
      </c>
      <c r="X31">
        <v>69</v>
      </c>
    </row>
    <row r="32" spans="1:24">
      <c r="A32">
        <v>31</v>
      </c>
      <c r="C32" t="s">
        <v>526</v>
      </c>
      <c r="D32">
        <v>3</v>
      </c>
      <c r="E32" s="1">
        <v>45017.118750000001</v>
      </c>
      <c r="F32" s="1">
        <v>45017.251388888886</v>
      </c>
      <c r="G32" t="s">
        <v>58</v>
      </c>
      <c r="H32" t="s">
        <v>74</v>
      </c>
      <c r="I32" t="s">
        <v>42</v>
      </c>
      <c r="J32" s="2">
        <v>19.809999999999999</v>
      </c>
      <c r="K32" s="16" t="s">
        <v>527</v>
      </c>
      <c r="L32" t="s">
        <v>51</v>
      </c>
      <c r="M32" t="s">
        <v>76</v>
      </c>
      <c r="N32" s="4">
        <v>67</v>
      </c>
      <c r="O32" s="7">
        <f t="shared" si="0"/>
        <v>45017</v>
      </c>
      <c r="P32" s="8">
        <f t="shared" si="1"/>
        <v>0.11875000000145519</v>
      </c>
      <c r="Q32" s="8">
        <f t="shared" si="2"/>
        <v>0.25138888888614019</v>
      </c>
      <c r="R32" s="8">
        <f t="shared" si="3"/>
        <v>0.14305555555135166</v>
      </c>
      <c r="S32" s="8">
        <f t="shared" si="4"/>
        <v>7.2916666666666671E-2</v>
      </c>
      <c r="T32" s="8">
        <f t="shared" si="5"/>
        <v>5.9722222218018317E-2</v>
      </c>
      <c r="U32" t="str">
        <f t="shared" si="6"/>
        <v>Cobrado</v>
      </c>
      <c r="X32">
        <v>105</v>
      </c>
    </row>
    <row r="33" spans="1:24">
      <c r="A33">
        <v>32</v>
      </c>
      <c r="C33" t="s">
        <v>298</v>
      </c>
      <c r="D33">
        <v>1</v>
      </c>
      <c r="E33" s="1">
        <v>45017.130555555559</v>
      </c>
      <c r="F33" s="1">
        <v>45017.28402777778</v>
      </c>
      <c r="G33" t="s">
        <v>105</v>
      </c>
      <c r="H33" t="s">
        <v>48</v>
      </c>
      <c r="I33" t="s">
        <v>42</v>
      </c>
      <c r="J33" s="2">
        <v>28.25</v>
      </c>
      <c r="K33" s="16" t="s">
        <v>529</v>
      </c>
      <c r="L33" t="s">
        <v>51</v>
      </c>
      <c r="M33" t="s">
        <v>82</v>
      </c>
      <c r="N33" s="4">
        <v>211</v>
      </c>
      <c r="O33" s="7">
        <f t="shared" si="0"/>
        <v>45017</v>
      </c>
      <c r="P33" s="8">
        <f t="shared" si="1"/>
        <v>0.13055555555911269</v>
      </c>
      <c r="Q33" s="8">
        <f t="shared" si="2"/>
        <v>0.28402777777955635</v>
      </c>
      <c r="R33" s="8">
        <f t="shared" si="3"/>
        <v>0.16388888888711031</v>
      </c>
      <c r="S33" s="8">
        <f t="shared" si="4"/>
        <v>8.8888888888888892E-2</v>
      </c>
      <c r="T33" s="8">
        <f t="shared" si="5"/>
        <v>6.4583333331554749E-2</v>
      </c>
      <c r="U33" t="str">
        <f t="shared" si="6"/>
        <v>Cobrado</v>
      </c>
      <c r="X33">
        <v>128</v>
      </c>
    </row>
    <row r="34" spans="1:24">
      <c r="A34">
        <v>33</v>
      </c>
      <c r="C34" t="s">
        <v>402</v>
      </c>
      <c r="D34">
        <v>5</v>
      </c>
      <c r="E34" s="1">
        <v>45017.147916666669</v>
      </c>
      <c r="F34" s="1">
        <v>45017.26458333333</v>
      </c>
      <c r="G34" t="s">
        <v>40</v>
      </c>
      <c r="H34" t="s">
        <v>41</v>
      </c>
      <c r="I34" t="s">
        <v>62</v>
      </c>
      <c r="J34" s="2">
        <v>20.38</v>
      </c>
      <c r="K34" s="16" t="s">
        <v>106</v>
      </c>
      <c r="L34" t="s">
        <v>51</v>
      </c>
      <c r="M34" t="s">
        <v>45</v>
      </c>
      <c r="N34" s="4">
        <v>306</v>
      </c>
      <c r="O34" s="7">
        <f t="shared" si="0"/>
        <v>45017</v>
      </c>
      <c r="P34" s="8">
        <f t="shared" si="1"/>
        <v>0.14791666666860692</v>
      </c>
      <c r="Q34" s="8">
        <f t="shared" si="2"/>
        <v>0.26458333332993789</v>
      </c>
      <c r="R34" s="8">
        <f t="shared" si="3"/>
        <v>0.12708333332799762</v>
      </c>
      <c r="S34" s="8">
        <f t="shared" si="4"/>
        <v>9.0277777777777776E-2</v>
      </c>
      <c r="T34" s="8">
        <f t="shared" si="5"/>
        <v>2.6388888883553174E-2</v>
      </c>
      <c r="U34" t="str">
        <f t="shared" si="6"/>
        <v>Cobrado</v>
      </c>
      <c r="X34">
        <v>130</v>
      </c>
    </row>
    <row r="35" spans="1:24">
      <c r="A35">
        <v>34</v>
      </c>
      <c r="C35" t="s">
        <v>532</v>
      </c>
      <c r="D35">
        <v>1</v>
      </c>
      <c r="E35" s="1">
        <v>45017.094444444447</v>
      </c>
      <c r="F35" s="1">
        <v>45017.254861111112</v>
      </c>
      <c r="G35" t="s">
        <v>40</v>
      </c>
      <c r="H35" t="s">
        <v>74</v>
      </c>
      <c r="I35" t="s">
        <v>42</v>
      </c>
      <c r="J35" s="2">
        <v>13.08</v>
      </c>
      <c r="K35" s="16" t="s">
        <v>533</v>
      </c>
      <c r="L35" t="s">
        <v>44</v>
      </c>
      <c r="M35" t="s">
        <v>45</v>
      </c>
      <c r="N35" s="4">
        <v>112</v>
      </c>
      <c r="O35" s="7">
        <f t="shared" si="0"/>
        <v>45017</v>
      </c>
      <c r="P35" s="8">
        <f t="shared" si="1"/>
        <v>9.4444444446708076E-2</v>
      </c>
      <c r="Q35" s="8">
        <f t="shared" si="2"/>
        <v>0.25486111111240461</v>
      </c>
      <c r="R35" s="8">
        <f t="shared" si="3"/>
        <v>0.16041666666569654</v>
      </c>
      <c r="S35" s="8">
        <f t="shared" si="4"/>
        <v>4.5138888888888888E-2</v>
      </c>
      <c r="T35" s="8">
        <f t="shared" si="5"/>
        <v>0.11527777777680764</v>
      </c>
      <c r="U35" t="str">
        <f t="shared" si="6"/>
        <v>Cobrado</v>
      </c>
      <c r="X35">
        <v>65</v>
      </c>
    </row>
    <row r="36" spans="1:24">
      <c r="A36">
        <v>35</v>
      </c>
      <c r="C36" t="s">
        <v>534</v>
      </c>
      <c r="D36">
        <v>2</v>
      </c>
      <c r="E36" s="1">
        <v>45017.137499999997</v>
      </c>
      <c r="F36" s="1">
        <v>45017.246527777781</v>
      </c>
      <c r="G36" t="s">
        <v>78</v>
      </c>
      <c r="H36" t="s">
        <v>48</v>
      </c>
      <c r="I36" t="s">
        <v>42</v>
      </c>
      <c r="J36" s="2">
        <v>15.75</v>
      </c>
      <c r="K36" s="16" t="s">
        <v>535</v>
      </c>
      <c r="L36" t="s">
        <v>51</v>
      </c>
      <c r="M36" t="s">
        <v>45</v>
      </c>
      <c r="N36" s="4">
        <v>214</v>
      </c>
      <c r="O36" s="7">
        <f t="shared" si="0"/>
        <v>45017</v>
      </c>
      <c r="P36" s="8">
        <f t="shared" si="1"/>
        <v>0.13749999999708962</v>
      </c>
      <c r="Q36" s="8">
        <f t="shared" si="2"/>
        <v>0.24652777778101154</v>
      </c>
      <c r="R36" s="8">
        <f t="shared" si="3"/>
        <v>0.11944444445058859</v>
      </c>
      <c r="S36" s="8">
        <f t="shared" si="4"/>
        <v>4.5138888888888888E-2</v>
      </c>
      <c r="T36" s="8">
        <f t="shared" si="5"/>
        <v>6.3888888895033025E-2</v>
      </c>
      <c r="U36" t="str">
        <f t="shared" si="6"/>
        <v>Cobrado</v>
      </c>
      <c r="X36">
        <v>65</v>
      </c>
    </row>
    <row r="37" spans="1:24">
      <c r="A37">
        <v>36</v>
      </c>
      <c r="C37" t="s">
        <v>65</v>
      </c>
      <c r="D37">
        <v>5</v>
      </c>
      <c r="E37" s="1">
        <v>45017.143750000003</v>
      </c>
      <c r="F37" s="1">
        <v>45017.268055555556</v>
      </c>
      <c r="G37" t="s">
        <v>58</v>
      </c>
      <c r="H37" t="s">
        <v>48</v>
      </c>
      <c r="I37" t="s">
        <v>42</v>
      </c>
      <c r="J37" s="2">
        <v>45.28</v>
      </c>
      <c r="K37" s="16" t="s">
        <v>66</v>
      </c>
      <c r="L37" t="s">
        <v>51</v>
      </c>
      <c r="M37" t="s">
        <v>56</v>
      </c>
      <c r="N37" s="4">
        <v>30</v>
      </c>
      <c r="O37" s="7">
        <f t="shared" si="0"/>
        <v>45017</v>
      </c>
      <c r="P37" s="8">
        <f t="shared" si="1"/>
        <v>0.14375000000291038</v>
      </c>
      <c r="Q37" s="8">
        <f t="shared" si="2"/>
        <v>0.26805555555620231</v>
      </c>
      <c r="R37" s="8">
        <f t="shared" si="3"/>
        <v>0.13472222221995858</v>
      </c>
      <c r="S37" s="8">
        <f t="shared" si="4"/>
        <v>2.6388888888888889E-2</v>
      </c>
      <c r="T37" s="8">
        <f t="shared" si="5"/>
        <v>9.7916666664403046E-2</v>
      </c>
      <c r="U37" t="str">
        <f t="shared" si="6"/>
        <v>Cobrado</v>
      </c>
      <c r="X37">
        <v>38</v>
      </c>
    </row>
    <row r="38" spans="1:24">
      <c r="A38">
        <v>37</v>
      </c>
      <c r="C38" t="s">
        <v>67</v>
      </c>
      <c r="D38">
        <v>1</v>
      </c>
      <c r="E38" s="1">
        <v>45017.14166666667</v>
      </c>
      <c r="F38" s="1">
        <v>45017.251388888886</v>
      </c>
      <c r="G38" t="s">
        <v>47</v>
      </c>
      <c r="H38" t="s">
        <v>41</v>
      </c>
      <c r="I38" t="s">
        <v>42</v>
      </c>
      <c r="J38" s="2">
        <v>10.39</v>
      </c>
      <c r="K38" s="16" t="s">
        <v>68</v>
      </c>
      <c r="L38" t="s">
        <v>51</v>
      </c>
      <c r="M38" t="s">
        <v>52</v>
      </c>
      <c r="N38" s="4">
        <v>21</v>
      </c>
      <c r="O38" s="7">
        <f t="shared" si="0"/>
        <v>45017</v>
      </c>
      <c r="P38" s="8">
        <f t="shared" si="1"/>
        <v>0.14166666667006211</v>
      </c>
      <c r="Q38" s="8">
        <f t="shared" si="2"/>
        <v>0.25138888888614019</v>
      </c>
      <c r="R38" s="8">
        <f t="shared" si="3"/>
        <v>0.12013888888274475</v>
      </c>
      <c r="S38" s="8">
        <f t="shared" si="4"/>
        <v>3.2638888888888891E-2</v>
      </c>
      <c r="T38" s="8">
        <f t="shared" si="5"/>
        <v>7.7083333327189196E-2</v>
      </c>
      <c r="U38" t="str">
        <f t="shared" si="6"/>
        <v>Cobrado</v>
      </c>
      <c r="X38">
        <v>47</v>
      </c>
    </row>
    <row r="39" spans="1:24">
      <c r="A39">
        <v>38</v>
      </c>
      <c r="C39" t="s">
        <v>536</v>
      </c>
      <c r="D39">
        <v>6</v>
      </c>
      <c r="E39" s="1">
        <v>45017.109722222223</v>
      </c>
      <c r="F39" s="1">
        <v>45017.161805555559</v>
      </c>
      <c r="G39" t="s">
        <v>40</v>
      </c>
      <c r="H39" t="s">
        <v>48</v>
      </c>
      <c r="I39" t="s">
        <v>62</v>
      </c>
      <c r="J39" s="2">
        <v>16.309999999999999</v>
      </c>
      <c r="K39" s="16" t="s">
        <v>537</v>
      </c>
      <c r="L39" t="s">
        <v>55</v>
      </c>
      <c r="M39" t="s">
        <v>60</v>
      </c>
      <c r="N39" s="4">
        <v>235</v>
      </c>
      <c r="O39" s="7">
        <f t="shared" si="0"/>
        <v>45017</v>
      </c>
      <c r="P39" s="8">
        <f t="shared" si="1"/>
        <v>0.10972222222335404</v>
      </c>
      <c r="Q39" s="8">
        <f t="shared" si="2"/>
        <v>0.16180555555911269</v>
      </c>
      <c r="R39" s="8">
        <f t="shared" si="3"/>
        <v>5.2083333335758653E-2</v>
      </c>
      <c r="S39" s="8">
        <f t="shared" si="4"/>
        <v>6.805555555555555E-2</v>
      </c>
      <c r="T39" s="8">
        <f t="shared" si="5"/>
        <v>0</v>
      </c>
      <c r="U39" t="str">
        <f t="shared" si="6"/>
        <v>No Cobrado</v>
      </c>
      <c r="X39">
        <v>98</v>
      </c>
    </row>
    <row r="40" spans="1:24">
      <c r="A40">
        <v>39</v>
      </c>
      <c r="C40" t="s">
        <v>69</v>
      </c>
      <c r="D40">
        <v>3</v>
      </c>
      <c r="E40" s="1">
        <v>45017.15347222222</v>
      </c>
      <c r="F40" s="1">
        <v>45017.318749999999</v>
      </c>
      <c r="G40" t="s">
        <v>58</v>
      </c>
      <c r="H40" t="s">
        <v>41</v>
      </c>
      <c r="I40" t="s">
        <v>49</v>
      </c>
      <c r="J40" s="2">
        <v>48.36</v>
      </c>
      <c r="K40" s="16" t="s">
        <v>70</v>
      </c>
      <c r="L40" t="s">
        <v>51</v>
      </c>
      <c r="M40" t="s">
        <v>56</v>
      </c>
      <c r="N40" s="4">
        <v>108</v>
      </c>
      <c r="O40" s="7">
        <f t="shared" si="0"/>
        <v>45017</v>
      </c>
      <c r="P40" s="8">
        <f t="shared" si="1"/>
        <v>0.15347222222044365</v>
      </c>
      <c r="Q40" s="8">
        <f t="shared" si="2"/>
        <v>0.31874999999854481</v>
      </c>
      <c r="R40" s="8">
        <f t="shared" si="3"/>
        <v>0.17569444444476781</v>
      </c>
      <c r="S40" s="8">
        <f t="shared" si="4"/>
        <v>3.9583333333333331E-2</v>
      </c>
      <c r="T40" s="8">
        <f t="shared" si="5"/>
        <v>0.12569444444476782</v>
      </c>
      <c r="U40" t="str">
        <f t="shared" si="6"/>
        <v>Cobrado</v>
      </c>
      <c r="X40">
        <v>57</v>
      </c>
    </row>
    <row r="41" spans="1:24">
      <c r="A41">
        <v>40</v>
      </c>
      <c r="C41" t="s">
        <v>346</v>
      </c>
      <c r="D41">
        <v>1</v>
      </c>
      <c r="E41" s="1">
        <v>45017.083333333336</v>
      </c>
      <c r="F41" s="1">
        <v>45017.170138888891</v>
      </c>
      <c r="G41" t="s">
        <v>78</v>
      </c>
      <c r="H41" t="s">
        <v>48</v>
      </c>
      <c r="I41" t="s">
        <v>49</v>
      </c>
      <c r="J41" s="2">
        <v>13.68</v>
      </c>
      <c r="K41" s="16" t="s">
        <v>538</v>
      </c>
      <c r="L41" t="s">
        <v>44</v>
      </c>
      <c r="M41" t="s">
        <v>76</v>
      </c>
      <c r="N41" s="4">
        <v>148</v>
      </c>
      <c r="O41" s="7">
        <f t="shared" si="0"/>
        <v>45017</v>
      </c>
      <c r="P41" s="8">
        <f t="shared" si="1"/>
        <v>8.3333333335758653E-2</v>
      </c>
      <c r="Q41" s="8">
        <f t="shared" si="2"/>
        <v>0.17013888889050577</v>
      </c>
      <c r="R41" s="8">
        <f t="shared" si="3"/>
        <v>8.6805555554747116E-2</v>
      </c>
      <c r="S41" s="8">
        <f t="shared" si="4"/>
        <v>5.4166666666666669E-2</v>
      </c>
      <c r="T41" s="8">
        <f t="shared" si="5"/>
        <v>3.2638888888080447E-2</v>
      </c>
      <c r="U41" t="str">
        <f t="shared" si="6"/>
        <v>Cobrado</v>
      </c>
      <c r="X41">
        <v>78</v>
      </c>
    </row>
    <row r="42" spans="1:24">
      <c r="A42">
        <v>41</v>
      </c>
      <c r="C42" t="s">
        <v>539</v>
      </c>
      <c r="D42">
        <v>4</v>
      </c>
      <c r="E42" s="1">
        <v>45017.093055555553</v>
      </c>
      <c r="F42" s="1">
        <v>45017.180555555555</v>
      </c>
      <c r="G42" t="s">
        <v>58</v>
      </c>
      <c r="H42" t="s">
        <v>48</v>
      </c>
      <c r="I42" t="s">
        <v>42</v>
      </c>
      <c r="J42" s="2">
        <v>15.24</v>
      </c>
      <c r="K42" s="16" t="s">
        <v>540</v>
      </c>
      <c r="L42" t="s">
        <v>51</v>
      </c>
      <c r="M42" t="s">
        <v>45</v>
      </c>
      <c r="N42" s="4">
        <v>204</v>
      </c>
      <c r="O42" s="7">
        <f t="shared" si="0"/>
        <v>45017</v>
      </c>
      <c r="P42" s="8">
        <f t="shared" si="1"/>
        <v>9.3055555553291924E-2</v>
      </c>
      <c r="Q42" s="8">
        <f t="shared" si="2"/>
        <v>0.18055555555474712</v>
      </c>
      <c r="R42" s="8">
        <f t="shared" si="3"/>
        <v>9.7916666668121863E-2</v>
      </c>
      <c r="S42" s="8">
        <f t="shared" si="4"/>
        <v>6.1805555555555558E-2</v>
      </c>
      <c r="T42" s="8">
        <f t="shared" si="5"/>
        <v>2.5694444445899634E-2</v>
      </c>
      <c r="U42" t="str">
        <f t="shared" si="6"/>
        <v>Cobrado</v>
      </c>
      <c r="X42">
        <v>89</v>
      </c>
    </row>
    <row r="43" spans="1:24">
      <c r="A43">
        <v>42</v>
      </c>
      <c r="C43" t="s">
        <v>173</v>
      </c>
      <c r="D43">
        <v>1</v>
      </c>
      <c r="E43" s="1">
        <v>45017.017361111109</v>
      </c>
      <c r="F43" s="1">
        <v>45017.073611111111</v>
      </c>
      <c r="G43" t="s">
        <v>58</v>
      </c>
      <c r="H43" t="s">
        <v>48</v>
      </c>
      <c r="I43" t="s">
        <v>42</v>
      </c>
      <c r="J43" s="2">
        <v>49.58</v>
      </c>
      <c r="K43" s="16" t="s">
        <v>541</v>
      </c>
      <c r="L43" t="s">
        <v>55</v>
      </c>
      <c r="M43" t="s">
        <v>56</v>
      </c>
      <c r="N43" s="4">
        <v>102</v>
      </c>
      <c r="O43" s="7">
        <f t="shared" si="0"/>
        <v>45017</v>
      </c>
      <c r="P43" s="8">
        <f t="shared" si="1"/>
        <v>1.7361111109494232E-2</v>
      </c>
      <c r="Q43" s="8">
        <f t="shared" si="2"/>
        <v>7.3611111110949423E-2</v>
      </c>
      <c r="R43" s="8">
        <f t="shared" si="3"/>
        <v>5.6250000001455192E-2</v>
      </c>
      <c r="S43" s="8">
        <f t="shared" si="4"/>
        <v>4.791666666666667E-2</v>
      </c>
      <c r="T43" s="8">
        <f t="shared" si="5"/>
        <v>8.3333333347885286E-3</v>
      </c>
      <c r="U43" t="str">
        <f t="shared" si="6"/>
        <v>Cobrado</v>
      </c>
      <c r="X43">
        <v>69</v>
      </c>
    </row>
    <row r="44" spans="1:24">
      <c r="A44">
        <v>43</v>
      </c>
      <c r="C44" t="s">
        <v>542</v>
      </c>
      <c r="D44">
        <v>6</v>
      </c>
      <c r="E44" s="1">
        <v>45017.043055555558</v>
      </c>
      <c r="F44" s="1">
        <v>45017.134722222225</v>
      </c>
      <c r="G44" t="s">
        <v>40</v>
      </c>
      <c r="H44" t="s">
        <v>48</v>
      </c>
      <c r="I44" t="s">
        <v>42</v>
      </c>
      <c r="J44" s="2">
        <v>32.19</v>
      </c>
      <c r="K44" s="16" t="s">
        <v>543</v>
      </c>
      <c r="L44" t="s">
        <v>51</v>
      </c>
      <c r="M44" t="s">
        <v>45</v>
      </c>
      <c r="N44" s="4">
        <v>203</v>
      </c>
      <c r="O44" s="7">
        <f t="shared" si="0"/>
        <v>45017</v>
      </c>
      <c r="P44" s="8">
        <f t="shared" si="1"/>
        <v>4.3055555557657499E-2</v>
      </c>
      <c r="Q44" s="8">
        <f t="shared" si="2"/>
        <v>0.13472222222480923</v>
      </c>
      <c r="R44" s="8">
        <f t="shared" si="3"/>
        <v>0.1020833333338184</v>
      </c>
      <c r="S44" s="8">
        <f t="shared" si="4"/>
        <v>0.10138888888888889</v>
      </c>
      <c r="T44" s="8">
        <f t="shared" si="5"/>
        <v>0</v>
      </c>
      <c r="U44" t="str">
        <f t="shared" si="6"/>
        <v>No Cobrado</v>
      </c>
      <c r="X44">
        <v>146</v>
      </c>
    </row>
    <row r="45" spans="1:24">
      <c r="A45">
        <v>44</v>
      </c>
      <c r="C45" t="s">
        <v>346</v>
      </c>
      <c r="D45">
        <v>1</v>
      </c>
      <c r="E45" s="1">
        <v>45017.129166666666</v>
      </c>
      <c r="F45" s="1">
        <v>45017.262499999997</v>
      </c>
      <c r="G45" t="s">
        <v>40</v>
      </c>
      <c r="H45" t="s">
        <v>48</v>
      </c>
      <c r="I45" t="s">
        <v>42</v>
      </c>
      <c r="J45" s="2">
        <v>42.6</v>
      </c>
      <c r="K45" s="16" t="s">
        <v>364</v>
      </c>
      <c r="L45" t="s">
        <v>44</v>
      </c>
      <c r="M45" t="s">
        <v>87</v>
      </c>
      <c r="N45" s="4">
        <v>122</v>
      </c>
      <c r="O45" s="7">
        <f t="shared" si="0"/>
        <v>45017</v>
      </c>
      <c r="P45" s="8">
        <f t="shared" si="1"/>
        <v>0.12916666666569654</v>
      </c>
      <c r="Q45" s="8">
        <f t="shared" si="2"/>
        <v>0.26249999999708962</v>
      </c>
      <c r="R45" s="8">
        <f t="shared" si="3"/>
        <v>0.13333333333139308</v>
      </c>
      <c r="S45" s="8">
        <f t="shared" si="4"/>
        <v>5.9027777777777776E-2</v>
      </c>
      <c r="T45" s="8">
        <f t="shared" si="5"/>
        <v>7.4305555553615288E-2</v>
      </c>
      <c r="U45" t="str">
        <f t="shared" si="6"/>
        <v>Cobrado</v>
      </c>
      <c r="X45">
        <v>85</v>
      </c>
    </row>
    <row r="46" spans="1:24">
      <c r="A46">
        <v>45</v>
      </c>
      <c r="C46" t="s">
        <v>71</v>
      </c>
      <c r="D46">
        <v>2</v>
      </c>
      <c r="E46" s="1">
        <v>45017.09375</v>
      </c>
      <c r="F46" s="1">
        <v>45017.167361111111</v>
      </c>
      <c r="G46" t="s">
        <v>58</v>
      </c>
      <c r="H46" t="s">
        <v>48</v>
      </c>
      <c r="I46" t="s">
        <v>42</v>
      </c>
      <c r="J46" s="2">
        <v>25.41</v>
      </c>
      <c r="K46" s="16" t="s">
        <v>72</v>
      </c>
      <c r="L46" t="s">
        <v>55</v>
      </c>
      <c r="M46" t="s">
        <v>45</v>
      </c>
      <c r="N46" s="4">
        <v>54</v>
      </c>
      <c r="O46" s="7">
        <f t="shared" si="0"/>
        <v>45017</v>
      </c>
      <c r="P46" s="8">
        <f t="shared" si="1"/>
        <v>9.375E-2</v>
      </c>
      <c r="Q46" s="8">
        <f t="shared" si="2"/>
        <v>0.16736111111094942</v>
      </c>
      <c r="R46" s="8">
        <f t="shared" si="3"/>
        <v>7.3611111110949423E-2</v>
      </c>
      <c r="S46" s="8">
        <f t="shared" si="4"/>
        <v>3.2638888888888891E-2</v>
      </c>
      <c r="T46" s="8">
        <f t="shared" si="5"/>
        <v>4.0972222222060539E-2</v>
      </c>
      <c r="U46" t="str">
        <f t="shared" si="6"/>
        <v>Cobrado</v>
      </c>
      <c r="X46">
        <v>47</v>
      </c>
    </row>
    <row r="47" spans="1:24">
      <c r="A47">
        <v>46</v>
      </c>
      <c r="C47" t="s">
        <v>384</v>
      </c>
      <c r="D47">
        <v>1</v>
      </c>
      <c r="E47" s="1">
        <v>45017.074305555558</v>
      </c>
      <c r="F47" s="1">
        <v>45017.152083333334</v>
      </c>
      <c r="G47" t="s">
        <v>47</v>
      </c>
      <c r="H47" t="s">
        <v>48</v>
      </c>
      <c r="I47" t="s">
        <v>42</v>
      </c>
      <c r="J47" s="2">
        <v>27.97</v>
      </c>
      <c r="K47" s="16" t="s">
        <v>545</v>
      </c>
      <c r="L47" t="s">
        <v>44</v>
      </c>
      <c r="M47" t="s">
        <v>60</v>
      </c>
      <c r="N47" s="4">
        <v>140</v>
      </c>
      <c r="O47" s="7">
        <f t="shared" si="0"/>
        <v>45017</v>
      </c>
      <c r="P47" s="8">
        <f t="shared" si="1"/>
        <v>7.4305555557657499E-2</v>
      </c>
      <c r="Q47" s="8">
        <f t="shared" si="2"/>
        <v>0.15208333333430346</v>
      </c>
      <c r="R47" s="8">
        <f t="shared" si="3"/>
        <v>7.7777777776645962E-2</v>
      </c>
      <c r="S47" s="8">
        <f t="shared" si="4"/>
        <v>5.9722222222222225E-2</v>
      </c>
      <c r="T47" s="8">
        <f t="shared" si="5"/>
        <v>1.805555555442373E-2</v>
      </c>
      <c r="U47" t="str">
        <f t="shared" si="6"/>
        <v>Cobrado</v>
      </c>
      <c r="X47">
        <v>86</v>
      </c>
    </row>
    <row r="48" spans="1:24">
      <c r="A48">
        <v>47</v>
      </c>
      <c r="C48" t="s">
        <v>546</v>
      </c>
      <c r="D48">
        <v>3</v>
      </c>
      <c r="E48" s="1">
        <v>45017.145833333336</v>
      </c>
      <c r="F48" s="1">
        <v>45017.311805555553</v>
      </c>
      <c r="G48" t="s">
        <v>58</v>
      </c>
      <c r="H48" t="s">
        <v>48</v>
      </c>
      <c r="I48" t="s">
        <v>42</v>
      </c>
      <c r="J48" s="2">
        <v>10.98</v>
      </c>
      <c r="K48" s="16" t="s">
        <v>547</v>
      </c>
      <c r="L48" t="s">
        <v>51</v>
      </c>
      <c r="M48" t="s">
        <v>52</v>
      </c>
      <c r="N48" s="4">
        <v>109</v>
      </c>
      <c r="O48" s="7">
        <f t="shared" si="0"/>
        <v>45017</v>
      </c>
      <c r="P48" s="8">
        <f t="shared" si="1"/>
        <v>0.14583333333575865</v>
      </c>
      <c r="Q48" s="8">
        <f t="shared" si="2"/>
        <v>0.31180555555329192</v>
      </c>
      <c r="R48" s="8">
        <f t="shared" si="3"/>
        <v>0.17638888888419993</v>
      </c>
      <c r="S48" s="8">
        <f t="shared" si="4"/>
        <v>6.0416666666666667E-2</v>
      </c>
      <c r="T48" s="8">
        <f t="shared" si="5"/>
        <v>0.1055555555508666</v>
      </c>
      <c r="U48" t="str">
        <f t="shared" si="6"/>
        <v>Cobrado</v>
      </c>
      <c r="X48">
        <v>87</v>
      </c>
    </row>
    <row r="49" spans="1:24">
      <c r="A49">
        <v>48</v>
      </c>
      <c r="C49" t="s">
        <v>548</v>
      </c>
      <c r="D49">
        <v>2</v>
      </c>
      <c r="E49" s="1">
        <v>45017.019444444442</v>
      </c>
      <c r="F49" s="1">
        <v>45017.168055555558</v>
      </c>
      <c r="G49" t="s">
        <v>78</v>
      </c>
      <c r="H49" t="s">
        <v>74</v>
      </c>
      <c r="I49" t="s">
        <v>42</v>
      </c>
      <c r="J49" s="2">
        <v>25.31</v>
      </c>
      <c r="K49" s="16" t="s">
        <v>549</v>
      </c>
      <c r="L49" t="s">
        <v>44</v>
      </c>
      <c r="M49" t="s">
        <v>56</v>
      </c>
      <c r="N49" s="4">
        <v>158</v>
      </c>
      <c r="O49" s="7">
        <f t="shared" si="0"/>
        <v>45017</v>
      </c>
      <c r="P49" s="8">
        <f t="shared" si="1"/>
        <v>1.9444444442342501E-2</v>
      </c>
      <c r="Q49" s="8">
        <f t="shared" si="2"/>
        <v>0.1680555555576575</v>
      </c>
      <c r="R49" s="8">
        <f t="shared" si="3"/>
        <v>0.148611111115315</v>
      </c>
      <c r="S49" s="8">
        <f t="shared" si="4"/>
        <v>8.611111111111111E-2</v>
      </c>
      <c r="T49" s="8">
        <f t="shared" si="5"/>
        <v>6.2500000004203887E-2</v>
      </c>
      <c r="U49" t="str">
        <f t="shared" si="6"/>
        <v>Cobrado</v>
      </c>
      <c r="X49">
        <v>124</v>
      </c>
    </row>
    <row r="50" spans="1:24">
      <c r="A50">
        <v>49</v>
      </c>
      <c r="C50" t="s">
        <v>213</v>
      </c>
      <c r="D50">
        <v>3</v>
      </c>
      <c r="E50" s="1">
        <v>45017.072222222225</v>
      </c>
      <c r="F50" s="1">
        <v>45017.228472222225</v>
      </c>
      <c r="G50" t="s">
        <v>58</v>
      </c>
      <c r="H50" t="s">
        <v>48</v>
      </c>
      <c r="I50" t="s">
        <v>42</v>
      </c>
      <c r="J50" s="2">
        <v>20.92</v>
      </c>
      <c r="K50" s="16" t="s">
        <v>553</v>
      </c>
      <c r="L50" t="s">
        <v>44</v>
      </c>
      <c r="M50" t="s">
        <v>82</v>
      </c>
      <c r="N50" s="4">
        <v>186</v>
      </c>
      <c r="O50" s="7">
        <f t="shared" si="0"/>
        <v>45017</v>
      </c>
      <c r="P50" s="8">
        <f t="shared" si="1"/>
        <v>7.2222222224809229E-2</v>
      </c>
      <c r="Q50" s="8">
        <f t="shared" si="2"/>
        <v>0.22847222222480923</v>
      </c>
      <c r="R50" s="8">
        <f t="shared" si="3"/>
        <v>0.15625</v>
      </c>
      <c r="S50" s="8">
        <f t="shared" si="4"/>
        <v>5.6250000000000001E-2</v>
      </c>
      <c r="T50" s="8">
        <f t="shared" si="5"/>
        <v>0.1</v>
      </c>
      <c r="U50" t="str">
        <f t="shared" si="6"/>
        <v>Cobrado</v>
      </c>
      <c r="X50">
        <v>81</v>
      </c>
    </row>
    <row r="51" spans="1:24">
      <c r="A51">
        <v>50</v>
      </c>
      <c r="C51" t="s">
        <v>554</v>
      </c>
      <c r="D51">
        <v>5</v>
      </c>
      <c r="E51" s="1">
        <v>45017.162499999999</v>
      </c>
      <c r="F51" s="1">
        <v>45017.289583333331</v>
      </c>
      <c r="G51" t="s">
        <v>40</v>
      </c>
      <c r="H51" t="s">
        <v>48</v>
      </c>
      <c r="I51" t="s">
        <v>62</v>
      </c>
      <c r="J51" s="2">
        <v>16.739999999999998</v>
      </c>
      <c r="K51" s="16" t="s">
        <v>555</v>
      </c>
      <c r="L51" t="s">
        <v>51</v>
      </c>
      <c r="M51" t="s">
        <v>76</v>
      </c>
      <c r="N51" s="4">
        <v>76</v>
      </c>
      <c r="O51" s="7">
        <f t="shared" si="0"/>
        <v>45017</v>
      </c>
      <c r="P51" s="8">
        <f t="shared" si="1"/>
        <v>0.16249999999854481</v>
      </c>
      <c r="Q51" s="8">
        <f t="shared" si="2"/>
        <v>0.28958333333139308</v>
      </c>
      <c r="R51" s="8">
        <f t="shared" si="3"/>
        <v>0.13749999999951493</v>
      </c>
      <c r="S51" s="8">
        <f t="shared" si="4"/>
        <v>1.4583333333333334E-2</v>
      </c>
      <c r="T51" s="8">
        <f t="shared" si="5"/>
        <v>0.11249999999951493</v>
      </c>
      <c r="U51" t="str">
        <f t="shared" si="6"/>
        <v>Cobrado</v>
      </c>
      <c r="X51">
        <v>21</v>
      </c>
    </row>
    <row r="52" spans="1:24">
      <c r="A52">
        <v>51</v>
      </c>
      <c r="C52" t="s">
        <v>556</v>
      </c>
      <c r="D52">
        <v>1</v>
      </c>
      <c r="E52" s="1">
        <v>45017.070833333331</v>
      </c>
      <c r="F52" s="1">
        <v>45017.126388888886</v>
      </c>
      <c r="G52" t="s">
        <v>47</v>
      </c>
      <c r="H52" t="s">
        <v>41</v>
      </c>
      <c r="I52" t="s">
        <v>42</v>
      </c>
      <c r="J52" s="2">
        <v>37.08</v>
      </c>
      <c r="K52" s="16" t="s">
        <v>557</v>
      </c>
      <c r="L52" t="s">
        <v>55</v>
      </c>
      <c r="M52" t="s">
        <v>87</v>
      </c>
      <c r="N52" s="4">
        <v>225</v>
      </c>
      <c r="O52" s="7">
        <f t="shared" si="0"/>
        <v>45017</v>
      </c>
      <c r="P52" s="8">
        <f t="shared" si="1"/>
        <v>7.0833333331393078E-2</v>
      </c>
      <c r="Q52" s="8">
        <f t="shared" si="2"/>
        <v>0.12638888888614019</v>
      </c>
      <c r="R52" s="8">
        <f t="shared" si="3"/>
        <v>5.5555555554747116E-2</v>
      </c>
      <c r="S52" s="8">
        <f t="shared" si="4"/>
        <v>0.11388888888888889</v>
      </c>
      <c r="T52" s="8">
        <f t="shared" si="5"/>
        <v>0</v>
      </c>
      <c r="U52" t="str">
        <f t="shared" si="6"/>
        <v>No Cobrado</v>
      </c>
      <c r="X52">
        <v>164</v>
      </c>
    </row>
    <row r="53" spans="1:24">
      <c r="A53">
        <v>52</v>
      </c>
      <c r="C53" t="s">
        <v>559</v>
      </c>
      <c r="D53">
        <v>4</v>
      </c>
      <c r="E53" s="1">
        <v>45017.000694444447</v>
      </c>
      <c r="F53" s="1">
        <v>45017.049305555556</v>
      </c>
      <c r="G53" t="s">
        <v>78</v>
      </c>
      <c r="H53" t="s">
        <v>48</v>
      </c>
      <c r="I53" t="s">
        <v>42</v>
      </c>
      <c r="J53" s="2">
        <v>46.88</v>
      </c>
      <c r="K53" s="16" t="s">
        <v>108</v>
      </c>
      <c r="L53" t="s">
        <v>44</v>
      </c>
      <c r="M53" t="s">
        <v>103</v>
      </c>
      <c r="N53" s="4">
        <v>263</v>
      </c>
      <c r="O53" s="7">
        <f t="shared" si="0"/>
        <v>45017</v>
      </c>
      <c r="P53" s="8">
        <f t="shared" si="1"/>
        <v>6.944444467080757E-4</v>
      </c>
      <c r="Q53" s="8">
        <f t="shared" si="2"/>
        <v>4.9305555556202307E-2</v>
      </c>
      <c r="R53" s="8">
        <f t="shared" si="3"/>
        <v>4.8611111109494232E-2</v>
      </c>
      <c r="S53" s="8">
        <f t="shared" si="4"/>
        <v>4.3055555555555555E-2</v>
      </c>
      <c r="T53" s="8">
        <f t="shared" si="5"/>
        <v>5.5555555539386764E-3</v>
      </c>
      <c r="U53" t="str">
        <f t="shared" si="6"/>
        <v>Cobrado</v>
      </c>
      <c r="X53">
        <v>62</v>
      </c>
    </row>
    <row r="54" spans="1:24">
      <c r="A54">
        <v>53</v>
      </c>
      <c r="C54" t="s">
        <v>561</v>
      </c>
      <c r="D54">
        <v>5</v>
      </c>
      <c r="E54" s="1">
        <v>45017.125694444447</v>
      </c>
      <c r="F54" s="1">
        <v>45017.197222222225</v>
      </c>
      <c r="G54" t="s">
        <v>47</v>
      </c>
      <c r="H54" t="s">
        <v>48</v>
      </c>
      <c r="I54" t="s">
        <v>62</v>
      </c>
      <c r="J54" s="2">
        <v>36.880000000000003</v>
      </c>
      <c r="K54" s="16" t="s">
        <v>562</v>
      </c>
      <c r="L54" t="s">
        <v>44</v>
      </c>
      <c r="M54" t="s">
        <v>103</v>
      </c>
      <c r="N54" s="4">
        <v>267</v>
      </c>
      <c r="O54" s="7">
        <f t="shared" si="0"/>
        <v>45017</v>
      </c>
      <c r="P54" s="8">
        <f t="shared" si="1"/>
        <v>0.12569444444670808</v>
      </c>
      <c r="Q54" s="8">
        <f t="shared" si="2"/>
        <v>0.19722222222480923</v>
      </c>
      <c r="R54" s="8">
        <f t="shared" si="3"/>
        <v>7.1527777778101154E-2</v>
      </c>
      <c r="S54" s="8">
        <f t="shared" si="4"/>
        <v>7.7777777777777779E-2</v>
      </c>
      <c r="T54" s="8">
        <f t="shared" si="5"/>
        <v>0</v>
      </c>
      <c r="U54" t="str">
        <f t="shared" si="6"/>
        <v>No Cobrado</v>
      </c>
      <c r="X54">
        <v>112</v>
      </c>
    </row>
    <row r="55" spans="1:24">
      <c r="A55">
        <v>54</v>
      </c>
      <c r="C55" t="s">
        <v>564</v>
      </c>
      <c r="D55">
        <v>6</v>
      </c>
      <c r="E55" s="1">
        <v>45017.027777777781</v>
      </c>
      <c r="F55" s="1">
        <v>45017.176388888889</v>
      </c>
      <c r="G55" t="s">
        <v>40</v>
      </c>
      <c r="H55" t="s">
        <v>41</v>
      </c>
      <c r="I55" t="s">
        <v>42</v>
      </c>
      <c r="J55" s="2">
        <v>23.36</v>
      </c>
      <c r="K55" s="16" t="s">
        <v>565</v>
      </c>
      <c r="L55" t="s">
        <v>55</v>
      </c>
      <c r="M55" t="s">
        <v>56</v>
      </c>
      <c r="N55" s="4">
        <v>187</v>
      </c>
      <c r="O55" s="7">
        <f t="shared" si="0"/>
        <v>45017</v>
      </c>
      <c r="P55" s="8">
        <f t="shared" si="1"/>
        <v>2.7777777781011537E-2</v>
      </c>
      <c r="Q55" s="8">
        <f t="shared" si="2"/>
        <v>0.17638888888905058</v>
      </c>
      <c r="R55" s="8">
        <f t="shared" si="3"/>
        <v>0.14861111110803904</v>
      </c>
      <c r="S55" s="8">
        <f t="shared" si="4"/>
        <v>0.14097222222222222</v>
      </c>
      <c r="T55" s="8">
        <f t="shared" si="5"/>
        <v>7.6388888858168191E-3</v>
      </c>
      <c r="U55" t="str">
        <f t="shared" si="6"/>
        <v>Cobrado</v>
      </c>
      <c r="X55">
        <v>203</v>
      </c>
    </row>
    <row r="56" spans="1:24">
      <c r="A56">
        <v>55</v>
      </c>
      <c r="C56" t="s">
        <v>566</v>
      </c>
      <c r="D56">
        <v>5</v>
      </c>
      <c r="E56" s="1">
        <v>45017.0625</v>
      </c>
      <c r="F56" s="1">
        <v>45017.208333333336</v>
      </c>
      <c r="G56" t="s">
        <v>40</v>
      </c>
      <c r="H56" t="s">
        <v>41</v>
      </c>
      <c r="I56" t="s">
        <v>42</v>
      </c>
      <c r="J56" s="2">
        <v>45.49</v>
      </c>
      <c r="K56" s="16" t="s">
        <v>567</v>
      </c>
      <c r="L56" t="s">
        <v>51</v>
      </c>
      <c r="M56" t="s">
        <v>45</v>
      </c>
      <c r="N56" s="4">
        <v>255</v>
      </c>
      <c r="O56" s="7">
        <f t="shared" si="0"/>
        <v>45017</v>
      </c>
      <c r="P56" s="8">
        <f t="shared" si="1"/>
        <v>6.25E-2</v>
      </c>
      <c r="Q56" s="8">
        <f t="shared" si="2"/>
        <v>0.20833333333575865</v>
      </c>
      <c r="R56" s="8">
        <f t="shared" si="3"/>
        <v>0.15625000000242531</v>
      </c>
      <c r="S56" s="8">
        <f t="shared" si="4"/>
        <v>6.6666666666666666E-2</v>
      </c>
      <c r="T56" s="8">
        <f t="shared" si="5"/>
        <v>7.9166666669092001E-2</v>
      </c>
      <c r="U56" t="str">
        <f t="shared" si="6"/>
        <v>Cobrado</v>
      </c>
      <c r="X56">
        <v>96</v>
      </c>
    </row>
    <row r="57" spans="1:24">
      <c r="A57">
        <v>56</v>
      </c>
      <c r="C57" t="s">
        <v>340</v>
      </c>
      <c r="D57">
        <v>3</v>
      </c>
      <c r="E57" s="1">
        <v>45017.055555555555</v>
      </c>
      <c r="F57" s="1">
        <v>45017.206250000003</v>
      </c>
      <c r="G57" t="s">
        <v>47</v>
      </c>
      <c r="H57" t="s">
        <v>48</v>
      </c>
      <c r="I57" t="s">
        <v>62</v>
      </c>
      <c r="J57" s="2">
        <v>43.2</v>
      </c>
      <c r="K57" s="16" t="s">
        <v>568</v>
      </c>
      <c r="L57" t="s">
        <v>44</v>
      </c>
      <c r="M57" t="s">
        <v>90</v>
      </c>
      <c r="N57" s="4">
        <v>48</v>
      </c>
      <c r="O57" s="7">
        <f t="shared" si="0"/>
        <v>45017</v>
      </c>
      <c r="P57" s="8">
        <f t="shared" si="1"/>
        <v>5.5555555554747116E-2</v>
      </c>
      <c r="Q57" s="8">
        <f t="shared" si="2"/>
        <v>0.20625000000291038</v>
      </c>
      <c r="R57" s="8">
        <f t="shared" si="3"/>
        <v>0.15069444444816327</v>
      </c>
      <c r="S57" s="8">
        <f t="shared" si="4"/>
        <v>5.4166666666666669E-2</v>
      </c>
      <c r="T57" s="8">
        <f t="shared" si="5"/>
        <v>9.6527777781496599E-2</v>
      </c>
      <c r="U57" t="str">
        <f t="shared" si="6"/>
        <v>Cobrado</v>
      </c>
      <c r="X57">
        <v>78</v>
      </c>
    </row>
    <row r="58" spans="1:24">
      <c r="A58">
        <v>57</v>
      </c>
      <c r="C58" t="s">
        <v>569</v>
      </c>
      <c r="D58">
        <v>2</v>
      </c>
      <c r="E58" s="1">
        <v>45017.12777777778</v>
      </c>
      <c r="F58" s="1">
        <v>45017.202777777777</v>
      </c>
      <c r="G58" t="s">
        <v>58</v>
      </c>
      <c r="H58" t="s">
        <v>48</v>
      </c>
      <c r="I58" t="s">
        <v>42</v>
      </c>
      <c r="J58" s="2">
        <v>45.45</v>
      </c>
      <c r="K58" s="16" t="s">
        <v>570</v>
      </c>
      <c r="L58" t="s">
        <v>44</v>
      </c>
      <c r="M58" t="s">
        <v>64</v>
      </c>
      <c r="N58" s="4">
        <v>169</v>
      </c>
      <c r="O58" s="7">
        <f t="shared" si="0"/>
        <v>45017</v>
      </c>
      <c r="P58" s="8">
        <f t="shared" si="1"/>
        <v>0.12777777777955635</v>
      </c>
      <c r="Q58" s="8">
        <f t="shared" si="2"/>
        <v>0.20277777777664596</v>
      </c>
      <c r="R58" s="8">
        <f t="shared" si="3"/>
        <v>7.4999999997089617E-2</v>
      </c>
      <c r="S58" s="8">
        <f t="shared" si="4"/>
        <v>4.7222222222222221E-2</v>
      </c>
      <c r="T58" s="8">
        <f t="shared" si="5"/>
        <v>2.7777777774867396E-2</v>
      </c>
      <c r="U58" t="str">
        <f t="shared" si="6"/>
        <v>Cobrado</v>
      </c>
      <c r="X58">
        <v>68</v>
      </c>
    </row>
    <row r="59" spans="1:24">
      <c r="A59">
        <v>58</v>
      </c>
      <c r="C59" t="s">
        <v>571</v>
      </c>
      <c r="D59">
        <v>3</v>
      </c>
      <c r="E59" s="1">
        <v>45017.063194444447</v>
      </c>
      <c r="F59" s="1">
        <v>45017.181250000001</v>
      </c>
      <c r="G59" t="s">
        <v>105</v>
      </c>
      <c r="H59" t="s">
        <v>41</v>
      </c>
      <c r="I59" t="s">
        <v>42</v>
      </c>
      <c r="J59" s="2">
        <v>30.7</v>
      </c>
      <c r="K59" s="16" t="s">
        <v>572</v>
      </c>
      <c r="L59" t="s">
        <v>55</v>
      </c>
      <c r="M59" t="s">
        <v>52</v>
      </c>
      <c r="N59" s="4">
        <v>82</v>
      </c>
      <c r="O59" s="7">
        <f t="shared" si="0"/>
        <v>45017</v>
      </c>
      <c r="P59" s="8">
        <f t="shared" si="1"/>
        <v>6.3194444446708076E-2</v>
      </c>
      <c r="Q59" s="8">
        <f t="shared" si="2"/>
        <v>0.18125000000145519</v>
      </c>
      <c r="R59" s="8">
        <f t="shared" si="3"/>
        <v>0.11805555555474712</v>
      </c>
      <c r="S59" s="8">
        <f t="shared" si="4"/>
        <v>5.0694444444444445E-2</v>
      </c>
      <c r="T59" s="8">
        <f t="shared" si="5"/>
        <v>6.7361111110302671E-2</v>
      </c>
      <c r="U59" t="str">
        <f t="shared" si="6"/>
        <v>Cobrado</v>
      </c>
      <c r="X59">
        <v>73</v>
      </c>
    </row>
    <row r="60" spans="1:24">
      <c r="A60">
        <v>59</v>
      </c>
      <c r="C60" t="s">
        <v>573</v>
      </c>
      <c r="D60">
        <v>4</v>
      </c>
      <c r="E60" s="1">
        <v>45017.056250000001</v>
      </c>
      <c r="F60" s="1">
        <v>45017.211111111108</v>
      </c>
      <c r="G60" t="s">
        <v>105</v>
      </c>
      <c r="H60" t="s">
        <v>48</v>
      </c>
      <c r="I60" t="s">
        <v>49</v>
      </c>
      <c r="J60" s="2">
        <v>33.89</v>
      </c>
      <c r="K60" s="16" t="s">
        <v>574</v>
      </c>
      <c r="L60" t="s">
        <v>44</v>
      </c>
      <c r="M60" t="s">
        <v>64</v>
      </c>
      <c r="N60" s="4">
        <v>160</v>
      </c>
      <c r="O60" s="7">
        <f t="shared" si="0"/>
        <v>45017</v>
      </c>
      <c r="P60" s="8">
        <f t="shared" si="1"/>
        <v>5.6250000001455192E-2</v>
      </c>
      <c r="Q60" s="8">
        <f t="shared" si="2"/>
        <v>0.21111111110803904</v>
      </c>
      <c r="R60" s="8">
        <f t="shared" si="3"/>
        <v>0.15486111110658385</v>
      </c>
      <c r="S60" s="8">
        <f t="shared" si="4"/>
        <v>3.3333333333333333E-2</v>
      </c>
      <c r="T60" s="8">
        <f t="shared" si="5"/>
        <v>0.12152777777325052</v>
      </c>
      <c r="U60" t="str">
        <f t="shared" si="6"/>
        <v>Cobrado</v>
      </c>
      <c r="X60">
        <v>48</v>
      </c>
    </row>
    <row r="61" spans="1:24">
      <c r="A61">
        <v>60</v>
      </c>
      <c r="C61" t="s">
        <v>320</v>
      </c>
      <c r="D61">
        <v>1</v>
      </c>
      <c r="E61" s="1">
        <v>45017.089583333334</v>
      </c>
      <c r="F61" s="1">
        <v>45017.240277777775</v>
      </c>
      <c r="G61" t="s">
        <v>105</v>
      </c>
      <c r="H61" t="s">
        <v>48</v>
      </c>
      <c r="I61" t="s">
        <v>42</v>
      </c>
      <c r="J61" s="2">
        <v>19.54</v>
      </c>
      <c r="K61" s="16" t="s">
        <v>575</v>
      </c>
      <c r="L61" t="s">
        <v>55</v>
      </c>
      <c r="M61" t="s">
        <v>56</v>
      </c>
      <c r="N61" s="4">
        <v>102</v>
      </c>
      <c r="O61" s="7">
        <f t="shared" si="0"/>
        <v>45017</v>
      </c>
      <c r="P61" s="8">
        <f t="shared" si="1"/>
        <v>8.9583333334303461E-2</v>
      </c>
      <c r="Q61" s="8">
        <f t="shared" si="2"/>
        <v>0.24027777777519077</v>
      </c>
      <c r="R61" s="8">
        <f t="shared" si="3"/>
        <v>0.15069444444088731</v>
      </c>
      <c r="S61" s="8">
        <f t="shared" si="4"/>
        <v>2.9861111111111113E-2</v>
      </c>
      <c r="T61" s="8">
        <f t="shared" si="5"/>
        <v>0.12083333332977619</v>
      </c>
      <c r="U61" t="str">
        <f t="shared" si="6"/>
        <v>Cobrado</v>
      </c>
      <c r="X61">
        <v>43</v>
      </c>
    </row>
    <row r="62" spans="1:24">
      <c r="A62">
        <v>61</v>
      </c>
      <c r="C62" t="s">
        <v>191</v>
      </c>
      <c r="D62">
        <v>5</v>
      </c>
      <c r="E62" s="1">
        <v>45017.15902777778</v>
      </c>
      <c r="F62" s="1">
        <v>45017.265277777777</v>
      </c>
      <c r="G62" t="s">
        <v>58</v>
      </c>
      <c r="H62" t="s">
        <v>48</v>
      </c>
      <c r="I62" t="s">
        <v>42</v>
      </c>
      <c r="J62" s="2">
        <v>42.87</v>
      </c>
      <c r="K62" s="16" t="s">
        <v>576</v>
      </c>
      <c r="L62" t="s">
        <v>51</v>
      </c>
      <c r="M62" t="s">
        <v>60</v>
      </c>
      <c r="N62" s="4">
        <v>242</v>
      </c>
      <c r="O62" s="7">
        <f t="shared" si="0"/>
        <v>45017</v>
      </c>
      <c r="P62" s="8">
        <f t="shared" si="1"/>
        <v>0.15902777777955635</v>
      </c>
      <c r="Q62" s="8">
        <f t="shared" si="2"/>
        <v>0.26527777777664596</v>
      </c>
      <c r="R62" s="8">
        <f t="shared" si="3"/>
        <v>0.11666666666375629</v>
      </c>
      <c r="S62" s="8">
        <f t="shared" si="4"/>
        <v>0.11041666666666666</v>
      </c>
      <c r="T62" s="8">
        <f t="shared" si="5"/>
        <v>0</v>
      </c>
      <c r="U62" t="str">
        <f t="shared" si="6"/>
        <v>No Cobrado</v>
      </c>
      <c r="X62">
        <v>159</v>
      </c>
    </row>
    <row r="63" spans="1:24">
      <c r="A63">
        <v>62</v>
      </c>
      <c r="C63" t="s">
        <v>577</v>
      </c>
      <c r="D63">
        <v>1</v>
      </c>
      <c r="E63" s="1">
        <v>45017.115972222222</v>
      </c>
      <c r="F63" s="1">
        <v>45017.26666666667</v>
      </c>
      <c r="G63" t="s">
        <v>105</v>
      </c>
      <c r="H63" t="s">
        <v>41</v>
      </c>
      <c r="I63" t="s">
        <v>42</v>
      </c>
      <c r="J63" s="2">
        <v>37.93</v>
      </c>
      <c r="K63" s="16" t="s">
        <v>578</v>
      </c>
      <c r="L63" t="s">
        <v>51</v>
      </c>
      <c r="M63" t="s">
        <v>76</v>
      </c>
      <c r="N63" s="4">
        <v>148</v>
      </c>
      <c r="O63" s="7">
        <f t="shared" si="0"/>
        <v>45017</v>
      </c>
      <c r="P63" s="8">
        <f t="shared" si="1"/>
        <v>0.11597222222189885</v>
      </c>
      <c r="Q63" s="8">
        <f t="shared" si="2"/>
        <v>0.26666666667006211</v>
      </c>
      <c r="R63" s="8">
        <f t="shared" si="3"/>
        <v>0.16111111111482992</v>
      </c>
      <c r="S63" s="8">
        <f t="shared" si="4"/>
        <v>0.1076388888888889</v>
      </c>
      <c r="T63" s="8">
        <f t="shared" si="5"/>
        <v>4.3055555559274372E-2</v>
      </c>
      <c r="U63" t="str">
        <f t="shared" si="6"/>
        <v>Cobrado</v>
      </c>
      <c r="X63">
        <v>155</v>
      </c>
    </row>
    <row r="64" spans="1:24">
      <c r="A64">
        <v>63</v>
      </c>
      <c r="C64" t="s">
        <v>171</v>
      </c>
      <c r="D64">
        <v>4</v>
      </c>
      <c r="E64" s="1">
        <v>45017.02847222222</v>
      </c>
      <c r="F64" s="1">
        <v>45017.17083333333</v>
      </c>
      <c r="G64" t="s">
        <v>40</v>
      </c>
      <c r="H64" t="s">
        <v>48</v>
      </c>
      <c r="I64" t="s">
        <v>42</v>
      </c>
      <c r="J64" s="2">
        <v>33.340000000000003</v>
      </c>
      <c r="K64" s="16" t="s">
        <v>579</v>
      </c>
      <c r="L64" t="s">
        <v>55</v>
      </c>
      <c r="M64" t="s">
        <v>64</v>
      </c>
      <c r="N64" s="4">
        <v>55</v>
      </c>
      <c r="O64" s="7">
        <f t="shared" si="0"/>
        <v>45017</v>
      </c>
      <c r="P64" s="8">
        <f t="shared" si="1"/>
        <v>2.8472222220443655E-2</v>
      </c>
      <c r="Q64" s="8">
        <f t="shared" si="2"/>
        <v>0.17083333332993789</v>
      </c>
      <c r="R64" s="8">
        <f t="shared" si="3"/>
        <v>0.14236111110949423</v>
      </c>
      <c r="S64" s="8">
        <f t="shared" si="4"/>
        <v>2.0833333333333332E-2</v>
      </c>
      <c r="T64" s="8">
        <f t="shared" si="5"/>
        <v>0.1215277777761609</v>
      </c>
      <c r="U64" t="str">
        <f t="shared" si="6"/>
        <v>Cobrado</v>
      </c>
      <c r="X64">
        <v>30</v>
      </c>
    </row>
    <row r="65" spans="1:24">
      <c r="A65">
        <v>64</v>
      </c>
      <c r="C65" t="s">
        <v>580</v>
      </c>
      <c r="D65">
        <v>3</v>
      </c>
      <c r="E65" s="1">
        <v>45017.069444444445</v>
      </c>
      <c r="F65" s="1">
        <v>45017.168055555558</v>
      </c>
      <c r="G65" t="s">
        <v>47</v>
      </c>
      <c r="H65" t="s">
        <v>74</v>
      </c>
      <c r="I65" t="s">
        <v>49</v>
      </c>
      <c r="J65" s="2">
        <v>34.770000000000003</v>
      </c>
      <c r="K65" s="16" t="s">
        <v>581</v>
      </c>
      <c r="L65" t="s">
        <v>55</v>
      </c>
      <c r="M65" t="s">
        <v>45</v>
      </c>
      <c r="N65" s="4">
        <v>288</v>
      </c>
      <c r="O65" s="7">
        <f t="shared" si="0"/>
        <v>45017</v>
      </c>
      <c r="P65" s="8">
        <f t="shared" si="1"/>
        <v>6.9444444445252884E-2</v>
      </c>
      <c r="Q65" s="8">
        <f t="shared" si="2"/>
        <v>0.1680555555576575</v>
      </c>
      <c r="R65" s="8">
        <f t="shared" si="3"/>
        <v>9.8611111112404615E-2</v>
      </c>
      <c r="S65" s="8">
        <f t="shared" si="4"/>
        <v>5.6944444444444443E-2</v>
      </c>
      <c r="T65" s="8">
        <f t="shared" si="5"/>
        <v>4.1666666667960178E-2</v>
      </c>
      <c r="U65" t="str">
        <f t="shared" si="6"/>
        <v>Cobrado</v>
      </c>
      <c r="X65">
        <v>82</v>
      </c>
    </row>
    <row r="66" spans="1:24">
      <c r="A66">
        <v>65</v>
      </c>
      <c r="C66" t="s">
        <v>386</v>
      </c>
      <c r="D66">
        <v>1</v>
      </c>
      <c r="E66" s="1">
        <v>45017.07916666667</v>
      </c>
      <c r="F66" s="1">
        <v>45017.127083333333</v>
      </c>
      <c r="G66" t="s">
        <v>78</v>
      </c>
      <c r="H66" t="s">
        <v>48</v>
      </c>
      <c r="I66" t="s">
        <v>62</v>
      </c>
      <c r="J66" s="2">
        <v>14</v>
      </c>
      <c r="K66" s="16" t="s">
        <v>582</v>
      </c>
      <c r="L66" t="s">
        <v>51</v>
      </c>
      <c r="M66" t="s">
        <v>56</v>
      </c>
      <c r="N66" s="4">
        <v>196</v>
      </c>
      <c r="O66" s="7">
        <f t="shared" ref="O66:O129" si="7">INT(E66)</f>
        <v>45017</v>
      </c>
      <c r="P66" s="8">
        <f t="shared" ref="P66:P129" si="8">MOD(E66,1)</f>
        <v>7.9166666670062114E-2</v>
      </c>
      <c r="Q66" s="8">
        <f t="shared" ref="Q66:Q129" si="9">MOD(F66,1)</f>
        <v>0.12708333333284827</v>
      </c>
      <c r="R66" s="8">
        <f t="shared" ref="R66:R129" si="10">((Q66-P66)+IF(L66="Ocupada",15/1440,0/1440))</f>
        <v>5.833333332945282E-2</v>
      </c>
      <c r="S66" s="8">
        <f t="shared" si="4"/>
        <v>0.1076388888888889</v>
      </c>
      <c r="T66" s="8">
        <f t="shared" si="5"/>
        <v>0</v>
      </c>
      <c r="U66" t="str">
        <f t="shared" si="6"/>
        <v>No Cobrado</v>
      </c>
      <c r="X66">
        <v>155</v>
      </c>
    </row>
    <row r="67" spans="1:24">
      <c r="A67">
        <v>66</v>
      </c>
      <c r="C67" t="s">
        <v>583</v>
      </c>
      <c r="D67">
        <v>2</v>
      </c>
      <c r="E67" s="1">
        <v>45017.102777777778</v>
      </c>
      <c r="F67" s="1">
        <v>45017.262499999997</v>
      </c>
      <c r="G67" t="s">
        <v>47</v>
      </c>
      <c r="H67" t="s">
        <v>48</v>
      </c>
      <c r="I67" t="s">
        <v>42</v>
      </c>
      <c r="J67" s="2">
        <v>10.88</v>
      </c>
      <c r="K67" s="16" t="s">
        <v>584</v>
      </c>
      <c r="L67" t="s">
        <v>55</v>
      </c>
      <c r="M67" t="s">
        <v>87</v>
      </c>
      <c r="N67" s="4">
        <v>210</v>
      </c>
      <c r="O67" s="7">
        <f t="shared" si="7"/>
        <v>45017</v>
      </c>
      <c r="P67" s="8">
        <f t="shared" si="8"/>
        <v>0.10277777777810115</v>
      </c>
      <c r="Q67" s="8">
        <f t="shared" si="9"/>
        <v>0.26249999999708962</v>
      </c>
      <c r="R67" s="8">
        <f t="shared" si="10"/>
        <v>0.15972222221898846</v>
      </c>
      <c r="S67" s="8">
        <f t="shared" ref="S67:S130" si="11">X67/1440</f>
        <v>7.9166666666666663E-2</v>
      </c>
      <c r="T67" s="8">
        <f t="shared" ref="T67:T130" si="12">IF(Q67-(S67+P67)&lt;0,0,Q67-(S67+P67))</f>
        <v>8.05555555523218E-2</v>
      </c>
      <c r="U67" t="str">
        <f t="shared" ref="U67:U130" si="13">IF(T67&gt;0,"Cobrado","No Cobrado")</f>
        <v>Cobrado</v>
      </c>
      <c r="X67">
        <v>114</v>
      </c>
    </row>
    <row r="68" spans="1:24">
      <c r="A68">
        <v>67</v>
      </c>
      <c r="C68" t="s">
        <v>586</v>
      </c>
      <c r="D68">
        <v>6</v>
      </c>
      <c r="E68" s="1">
        <v>45017.15625</v>
      </c>
      <c r="F68" s="1">
        <v>45017.215277777781</v>
      </c>
      <c r="G68" t="s">
        <v>58</v>
      </c>
      <c r="H68" t="s">
        <v>48</v>
      </c>
      <c r="I68" t="s">
        <v>62</v>
      </c>
      <c r="J68" s="2">
        <v>21.25</v>
      </c>
      <c r="K68" s="16" t="s">
        <v>587</v>
      </c>
      <c r="L68" t="s">
        <v>55</v>
      </c>
      <c r="M68" t="s">
        <v>45</v>
      </c>
      <c r="N68" s="4">
        <v>256</v>
      </c>
      <c r="O68" s="7">
        <f t="shared" si="7"/>
        <v>45017</v>
      </c>
      <c r="P68" s="8">
        <f t="shared" si="8"/>
        <v>0.15625</v>
      </c>
      <c r="Q68" s="8">
        <f t="shared" si="9"/>
        <v>0.21527777778101154</v>
      </c>
      <c r="R68" s="8">
        <f t="shared" si="10"/>
        <v>5.9027777781011537E-2</v>
      </c>
      <c r="S68" s="8">
        <f t="shared" si="11"/>
        <v>9.0972222222222218E-2</v>
      </c>
      <c r="T68" s="8">
        <f t="shared" si="12"/>
        <v>0</v>
      </c>
      <c r="U68" t="str">
        <f t="shared" si="13"/>
        <v>No Cobrado</v>
      </c>
      <c r="X68">
        <v>131</v>
      </c>
    </row>
    <row r="69" spans="1:24">
      <c r="A69">
        <v>68</v>
      </c>
      <c r="C69" t="s">
        <v>588</v>
      </c>
      <c r="D69">
        <v>4</v>
      </c>
      <c r="E69" s="1">
        <v>45017.001388888886</v>
      </c>
      <c r="F69" s="1">
        <v>45017.135416666664</v>
      </c>
      <c r="G69" t="s">
        <v>47</v>
      </c>
      <c r="H69" t="s">
        <v>41</v>
      </c>
      <c r="I69" t="s">
        <v>42</v>
      </c>
      <c r="J69" s="2">
        <v>45.65</v>
      </c>
      <c r="K69" s="16" t="s">
        <v>589</v>
      </c>
      <c r="L69" t="s">
        <v>51</v>
      </c>
      <c r="M69" t="s">
        <v>52</v>
      </c>
      <c r="N69" s="4">
        <v>218</v>
      </c>
      <c r="O69" s="7">
        <f t="shared" si="7"/>
        <v>45017</v>
      </c>
      <c r="P69" s="8">
        <f t="shared" si="8"/>
        <v>1.3888888861401938E-3</v>
      </c>
      <c r="Q69" s="8">
        <f t="shared" si="9"/>
        <v>0.13541666666424135</v>
      </c>
      <c r="R69" s="8">
        <f t="shared" si="10"/>
        <v>0.14444444444476781</v>
      </c>
      <c r="S69" s="8">
        <f t="shared" si="11"/>
        <v>0.10069444444444445</v>
      </c>
      <c r="T69" s="8">
        <f t="shared" si="12"/>
        <v>3.3333333333656706E-2</v>
      </c>
      <c r="U69" t="str">
        <f t="shared" si="13"/>
        <v>Cobrado</v>
      </c>
      <c r="X69">
        <v>145</v>
      </c>
    </row>
    <row r="70" spans="1:24">
      <c r="A70">
        <v>69</v>
      </c>
      <c r="C70" t="s">
        <v>590</v>
      </c>
      <c r="D70">
        <v>4</v>
      </c>
      <c r="E70" s="1">
        <v>45017.084722222222</v>
      </c>
      <c r="F70" s="1">
        <v>45017.164583333331</v>
      </c>
      <c r="G70" t="s">
        <v>58</v>
      </c>
      <c r="H70" t="s">
        <v>48</v>
      </c>
      <c r="I70" t="s">
        <v>42</v>
      </c>
      <c r="J70" s="2">
        <v>31.49</v>
      </c>
      <c r="K70" s="16" t="s">
        <v>591</v>
      </c>
      <c r="L70" t="s">
        <v>44</v>
      </c>
      <c r="M70" t="s">
        <v>45</v>
      </c>
      <c r="N70" s="4">
        <v>234</v>
      </c>
      <c r="O70" s="7">
        <f t="shared" si="7"/>
        <v>45017</v>
      </c>
      <c r="P70" s="8">
        <f t="shared" si="8"/>
        <v>8.4722222221898846E-2</v>
      </c>
      <c r="Q70" s="8">
        <f t="shared" si="9"/>
        <v>0.16458333333139308</v>
      </c>
      <c r="R70" s="8">
        <f t="shared" si="10"/>
        <v>7.9861111109494232E-2</v>
      </c>
      <c r="S70" s="8">
        <f t="shared" si="11"/>
        <v>6.3888888888888884E-2</v>
      </c>
      <c r="T70" s="8">
        <f t="shared" si="12"/>
        <v>1.5972222220605348E-2</v>
      </c>
      <c r="U70" t="str">
        <f t="shared" si="13"/>
        <v>Cobrado</v>
      </c>
      <c r="X70">
        <v>92</v>
      </c>
    </row>
    <row r="71" spans="1:24">
      <c r="A71">
        <v>70</v>
      </c>
      <c r="C71" t="s">
        <v>593</v>
      </c>
      <c r="D71">
        <v>4</v>
      </c>
      <c r="E71" s="1">
        <v>45017.007638888892</v>
      </c>
      <c r="F71" s="1">
        <v>45017.056944444441</v>
      </c>
      <c r="G71" t="s">
        <v>40</v>
      </c>
      <c r="H71" t="s">
        <v>48</v>
      </c>
      <c r="I71" t="s">
        <v>62</v>
      </c>
      <c r="J71" s="2">
        <v>28.26</v>
      </c>
      <c r="K71" s="16" t="s">
        <v>594</v>
      </c>
      <c r="L71" t="s">
        <v>44</v>
      </c>
      <c r="M71" t="s">
        <v>103</v>
      </c>
      <c r="N71" s="4">
        <v>118</v>
      </c>
      <c r="O71" s="7">
        <f t="shared" si="7"/>
        <v>45017</v>
      </c>
      <c r="P71" s="8">
        <f t="shared" si="8"/>
        <v>7.6388888919609599E-3</v>
      </c>
      <c r="Q71" s="8">
        <f t="shared" si="9"/>
        <v>5.694444444088731E-2</v>
      </c>
      <c r="R71" s="8">
        <f t="shared" si="10"/>
        <v>4.930555554892635E-2</v>
      </c>
      <c r="S71" s="8">
        <f t="shared" si="11"/>
        <v>2.7777777777777776E-2</v>
      </c>
      <c r="T71" s="8">
        <f t="shared" si="12"/>
        <v>2.1527777771148573E-2</v>
      </c>
      <c r="U71" t="str">
        <f t="shared" si="13"/>
        <v>Cobrado</v>
      </c>
      <c r="X71">
        <v>40</v>
      </c>
    </row>
    <row r="72" spans="1:24">
      <c r="A72">
        <v>71</v>
      </c>
      <c r="C72" t="s">
        <v>595</v>
      </c>
      <c r="D72">
        <v>4</v>
      </c>
      <c r="E72" s="1">
        <v>45017.081250000003</v>
      </c>
      <c r="F72" s="1">
        <v>45017.24722222222</v>
      </c>
      <c r="G72" t="s">
        <v>78</v>
      </c>
      <c r="H72" t="s">
        <v>48</v>
      </c>
      <c r="I72" t="s">
        <v>42</v>
      </c>
      <c r="J72" s="2">
        <v>24.01</v>
      </c>
      <c r="K72" s="16" t="s">
        <v>596</v>
      </c>
      <c r="L72" t="s">
        <v>51</v>
      </c>
      <c r="M72" t="s">
        <v>103</v>
      </c>
      <c r="N72" s="4">
        <v>136</v>
      </c>
      <c r="O72" s="7">
        <f t="shared" si="7"/>
        <v>45017</v>
      </c>
      <c r="P72" s="8">
        <f t="shared" si="8"/>
        <v>8.1250000002910383E-2</v>
      </c>
      <c r="Q72" s="8">
        <f t="shared" si="9"/>
        <v>0.24722222222044365</v>
      </c>
      <c r="R72" s="8">
        <f t="shared" si="10"/>
        <v>0.17638888888419993</v>
      </c>
      <c r="S72" s="8">
        <f t="shared" si="11"/>
        <v>3.4027777777777775E-2</v>
      </c>
      <c r="T72" s="8">
        <f t="shared" si="12"/>
        <v>0.1319444444397555</v>
      </c>
      <c r="U72" t="str">
        <f t="shared" si="13"/>
        <v>Cobrado</v>
      </c>
      <c r="X72">
        <v>49</v>
      </c>
    </row>
    <row r="73" spans="1:24">
      <c r="A73">
        <v>72</v>
      </c>
      <c r="C73" t="s">
        <v>597</v>
      </c>
      <c r="D73">
        <v>1</v>
      </c>
      <c r="E73" s="1">
        <v>45017.112500000003</v>
      </c>
      <c r="F73" s="1">
        <v>45017.243750000001</v>
      </c>
      <c r="G73" t="s">
        <v>58</v>
      </c>
      <c r="H73" t="s">
        <v>48</v>
      </c>
      <c r="I73" t="s">
        <v>42</v>
      </c>
      <c r="J73" s="2">
        <v>15.28</v>
      </c>
      <c r="K73" s="16" t="s">
        <v>598</v>
      </c>
      <c r="L73" t="s">
        <v>55</v>
      </c>
      <c r="M73" t="s">
        <v>45</v>
      </c>
      <c r="N73" s="4">
        <v>75</v>
      </c>
      <c r="O73" s="7">
        <f t="shared" si="7"/>
        <v>45017</v>
      </c>
      <c r="P73" s="8">
        <f t="shared" si="8"/>
        <v>0.11250000000291038</v>
      </c>
      <c r="Q73" s="8">
        <f t="shared" si="9"/>
        <v>0.24375000000145519</v>
      </c>
      <c r="R73" s="8">
        <f t="shared" si="10"/>
        <v>0.13124999999854481</v>
      </c>
      <c r="S73" s="8">
        <f t="shared" si="11"/>
        <v>3.7499999999999999E-2</v>
      </c>
      <c r="T73" s="8">
        <f t="shared" si="12"/>
        <v>9.3749999998544803E-2</v>
      </c>
      <c r="U73" t="str">
        <f t="shared" si="13"/>
        <v>Cobrado</v>
      </c>
      <c r="X73">
        <v>54</v>
      </c>
    </row>
    <row r="74" spans="1:24">
      <c r="A74">
        <v>73</v>
      </c>
      <c r="C74" t="s">
        <v>73</v>
      </c>
      <c r="D74">
        <v>4</v>
      </c>
      <c r="E74" s="1">
        <v>45017.11041666667</v>
      </c>
      <c r="F74" s="1">
        <v>45017.256249999999</v>
      </c>
      <c r="G74" t="s">
        <v>40</v>
      </c>
      <c r="H74" t="s">
        <v>74</v>
      </c>
      <c r="I74" t="s">
        <v>42</v>
      </c>
      <c r="J74" s="2">
        <v>34.51</v>
      </c>
      <c r="K74" s="16" t="s">
        <v>75</v>
      </c>
      <c r="L74" t="s">
        <v>44</v>
      </c>
      <c r="M74" t="s">
        <v>76</v>
      </c>
      <c r="N74" s="4">
        <v>81</v>
      </c>
      <c r="O74" s="7">
        <f t="shared" si="7"/>
        <v>45017</v>
      </c>
      <c r="P74" s="8">
        <f t="shared" si="8"/>
        <v>0.11041666667006211</v>
      </c>
      <c r="Q74" s="8">
        <f t="shared" si="9"/>
        <v>0.25624999999854481</v>
      </c>
      <c r="R74" s="8">
        <f t="shared" si="10"/>
        <v>0.14583333332848269</v>
      </c>
      <c r="S74" s="8">
        <f t="shared" si="11"/>
        <v>1.3888888888888888E-2</v>
      </c>
      <c r="T74" s="8">
        <f t="shared" si="12"/>
        <v>0.1319444444395938</v>
      </c>
      <c r="U74" t="str">
        <f t="shared" si="13"/>
        <v>Cobrado</v>
      </c>
      <c r="X74">
        <v>20</v>
      </c>
    </row>
    <row r="75" spans="1:24">
      <c r="A75">
        <v>74</v>
      </c>
      <c r="C75" t="s">
        <v>342</v>
      </c>
      <c r="D75">
        <v>4</v>
      </c>
      <c r="E75" s="1">
        <v>45017.044444444444</v>
      </c>
      <c r="F75" s="1">
        <v>45017.175694444442</v>
      </c>
      <c r="G75" t="s">
        <v>40</v>
      </c>
      <c r="H75" t="s">
        <v>48</v>
      </c>
      <c r="I75" t="s">
        <v>42</v>
      </c>
      <c r="J75" s="2">
        <v>30.83</v>
      </c>
      <c r="K75" s="16" t="s">
        <v>599</v>
      </c>
      <c r="L75" t="s">
        <v>44</v>
      </c>
      <c r="M75" t="s">
        <v>52</v>
      </c>
      <c r="N75" s="4">
        <v>218</v>
      </c>
      <c r="O75" s="7">
        <f t="shared" si="7"/>
        <v>45017</v>
      </c>
      <c r="P75" s="8">
        <f t="shared" si="8"/>
        <v>4.4444444443797693E-2</v>
      </c>
      <c r="Q75" s="8">
        <f t="shared" si="9"/>
        <v>0.1756944444423425</v>
      </c>
      <c r="R75" s="8">
        <f t="shared" si="10"/>
        <v>0.13124999999854481</v>
      </c>
      <c r="S75" s="8">
        <f t="shared" si="11"/>
        <v>6.9444444444444448E-2</v>
      </c>
      <c r="T75" s="8">
        <f t="shared" si="12"/>
        <v>6.1805555554100361E-2</v>
      </c>
      <c r="U75" t="str">
        <f t="shared" si="13"/>
        <v>Cobrado</v>
      </c>
      <c r="X75">
        <v>100</v>
      </c>
    </row>
    <row r="76" spans="1:24">
      <c r="A76">
        <v>75</v>
      </c>
      <c r="C76" t="s">
        <v>600</v>
      </c>
      <c r="D76">
        <v>5</v>
      </c>
      <c r="E76" s="1">
        <v>45017.15</v>
      </c>
      <c r="F76" s="1">
        <v>45017.200694444444</v>
      </c>
      <c r="G76" t="s">
        <v>47</v>
      </c>
      <c r="H76" t="s">
        <v>48</v>
      </c>
      <c r="I76" t="s">
        <v>42</v>
      </c>
      <c r="J76" s="2">
        <v>45.23</v>
      </c>
      <c r="K76" s="16" t="s">
        <v>601</v>
      </c>
      <c r="L76" t="s">
        <v>51</v>
      </c>
      <c r="M76" t="s">
        <v>137</v>
      </c>
      <c r="N76" s="4">
        <v>109</v>
      </c>
      <c r="O76" s="7">
        <f t="shared" si="7"/>
        <v>45017</v>
      </c>
      <c r="P76" s="8">
        <f t="shared" si="8"/>
        <v>0.15000000000145519</v>
      </c>
      <c r="Q76" s="8">
        <f t="shared" si="9"/>
        <v>0.20069444444379769</v>
      </c>
      <c r="R76" s="8">
        <f t="shared" si="10"/>
        <v>6.1111111109009165E-2</v>
      </c>
      <c r="S76" s="8">
        <f t="shared" si="11"/>
        <v>3.5416666666666666E-2</v>
      </c>
      <c r="T76" s="8">
        <f t="shared" si="12"/>
        <v>1.5277777775675849E-2</v>
      </c>
      <c r="U76" t="str">
        <f t="shared" si="13"/>
        <v>Cobrado</v>
      </c>
      <c r="X76">
        <v>51</v>
      </c>
    </row>
    <row r="77" spans="1:24">
      <c r="A77">
        <v>76</v>
      </c>
      <c r="C77" t="s">
        <v>602</v>
      </c>
      <c r="D77">
        <v>3</v>
      </c>
      <c r="E77" s="1">
        <v>45017.122916666667</v>
      </c>
      <c r="F77" s="1">
        <v>45017.224999999999</v>
      </c>
      <c r="G77" t="s">
        <v>105</v>
      </c>
      <c r="H77" t="s">
        <v>48</v>
      </c>
      <c r="I77" t="s">
        <v>42</v>
      </c>
      <c r="J77" s="2">
        <v>17.760000000000002</v>
      </c>
      <c r="K77" s="16" t="s">
        <v>603</v>
      </c>
      <c r="L77" t="s">
        <v>55</v>
      </c>
      <c r="M77" t="s">
        <v>76</v>
      </c>
      <c r="N77" s="4">
        <v>158</v>
      </c>
      <c r="O77" s="7">
        <f t="shared" si="7"/>
        <v>45017</v>
      </c>
      <c r="P77" s="8">
        <f t="shared" si="8"/>
        <v>0.12291666666715173</v>
      </c>
      <c r="Q77" s="8">
        <f t="shared" si="9"/>
        <v>0.22499999999854481</v>
      </c>
      <c r="R77" s="8">
        <f t="shared" si="10"/>
        <v>0.10208333333139308</v>
      </c>
      <c r="S77" s="8">
        <f t="shared" si="11"/>
        <v>6.7361111111111108E-2</v>
      </c>
      <c r="T77" s="8">
        <f t="shared" si="12"/>
        <v>3.4722222220281984E-2</v>
      </c>
      <c r="U77" t="str">
        <f t="shared" si="13"/>
        <v>Cobrado</v>
      </c>
      <c r="X77">
        <v>97</v>
      </c>
    </row>
    <row r="78" spans="1:24">
      <c r="A78">
        <v>77</v>
      </c>
      <c r="C78" t="s">
        <v>604</v>
      </c>
      <c r="D78">
        <v>1</v>
      </c>
      <c r="E78" s="1">
        <v>45017.115277777775</v>
      </c>
      <c r="F78" s="1">
        <v>45017.260416666664</v>
      </c>
      <c r="G78" t="s">
        <v>78</v>
      </c>
      <c r="H78" t="s">
        <v>41</v>
      </c>
      <c r="I78" t="s">
        <v>42</v>
      </c>
      <c r="J78" s="2">
        <v>19.88</v>
      </c>
      <c r="K78" s="16" t="s">
        <v>605</v>
      </c>
      <c r="L78" t="s">
        <v>44</v>
      </c>
      <c r="M78" t="s">
        <v>56</v>
      </c>
      <c r="N78" s="4">
        <v>99</v>
      </c>
      <c r="O78" s="7">
        <f t="shared" si="7"/>
        <v>45017</v>
      </c>
      <c r="P78" s="8">
        <f t="shared" si="8"/>
        <v>0.11527777777519077</v>
      </c>
      <c r="Q78" s="8">
        <f t="shared" si="9"/>
        <v>0.26041666666424135</v>
      </c>
      <c r="R78" s="8">
        <f t="shared" si="10"/>
        <v>0.14513888888905058</v>
      </c>
      <c r="S78" s="8">
        <f t="shared" si="11"/>
        <v>6.7361111111111108E-2</v>
      </c>
      <c r="T78" s="8">
        <f t="shared" si="12"/>
        <v>7.7777777777939483E-2</v>
      </c>
      <c r="U78" t="str">
        <f t="shared" si="13"/>
        <v>Cobrado</v>
      </c>
      <c r="X78">
        <v>97</v>
      </c>
    </row>
    <row r="79" spans="1:24">
      <c r="A79">
        <v>78</v>
      </c>
      <c r="C79" t="s">
        <v>77</v>
      </c>
      <c r="D79">
        <v>4</v>
      </c>
      <c r="E79" s="1">
        <v>45017.06527777778</v>
      </c>
      <c r="F79" s="1">
        <v>45017.127083333333</v>
      </c>
      <c r="G79" t="s">
        <v>78</v>
      </c>
      <c r="H79" t="s">
        <v>48</v>
      </c>
      <c r="I79" t="s">
        <v>42</v>
      </c>
      <c r="J79" s="2">
        <v>20.02</v>
      </c>
      <c r="K79" s="16" t="s">
        <v>79</v>
      </c>
      <c r="L79" t="s">
        <v>44</v>
      </c>
      <c r="M79" t="s">
        <v>64</v>
      </c>
      <c r="N79" s="4">
        <v>57</v>
      </c>
      <c r="O79" s="7">
        <f t="shared" si="7"/>
        <v>45017</v>
      </c>
      <c r="P79" s="8">
        <f t="shared" si="8"/>
        <v>6.5277777779556345E-2</v>
      </c>
      <c r="Q79" s="8">
        <f t="shared" si="9"/>
        <v>0.12708333333284827</v>
      </c>
      <c r="R79" s="8">
        <f t="shared" si="10"/>
        <v>6.1805555553291924E-2</v>
      </c>
      <c r="S79" s="8">
        <f t="shared" si="11"/>
        <v>3.7499999999999999E-2</v>
      </c>
      <c r="T79" s="8">
        <f t="shared" si="12"/>
        <v>2.4305555553291919E-2</v>
      </c>
      <c r="U79" t="str">
        <f t="shared" si="13"/>
        <v>Cobrado</v>
      </c>
      <c r="X79">
        <v>54</v>
      </c>
    </row>
    <row r="80" spans="1:24">
      <c r="A80">
        <v>79</v>
      </c>
      <c r="C80" t="s">
        <v>606</v>
      </c>
      <c r="D80">
        <v>2</v>
      </c>
      <c r="E80" s="1">
        <v>45017.06527777778</v>
      </c>
      <c r="F80" s="1">
        <v>45017.213888888888</v>
      </c>
      <c r="G80" t="s">
        <v>78</v>
      </c>
      <c r="H80" t="s">
        <v>48</v>
      </c>
      <c r="I80" t="s">
        <v>42</v>
      </c>
      <c r="J80" s="2">
        <v>34.01</v>
      </c>
      <c r="K80" s="16" t="s">
        <v>607</v>
      </c>
      <c r="L80" t="s">
        <v>44</v>
      </c>
      <c r="M80" t="s">
        <v>137</v>
      </c>
      <c r="N80" s="4">
        <v>309</v>
      </c>
      <c r="O80" s="7">
        <f t="shared" si="7"/>
        <v>45017</v>
      </c>
      <c r="P80" s="8">
        <f t="shared" si="8"/>
        <v>6.5277777779556345E-2</v>
      </c>
      <c r="Q80" s="8">
        <f t="shared" si="9"/>
        <v>0.21388888888759539</v>
      </c>
      <c r="R80" s="8">
        <f t="shared" si="10"/>
        <v>0.14861111110803904</v>
      </c>
      <c r="S80" s="8">
        <f t="shared" si="11"/>
        <v>6.6666666666666666E-2</v>
      </c>
      <c r="T80" s="8">
        <f t="shared" si="12"/>
        <v>8.1944444441372388E-2</v>
      </c>
      <c r="U80" t="str">
        <f t="shared" si="13"/>
        <v>Cobrado</v>
      </c>
      <c r="X80">
        <v>96</v>
      </c>
    </row>
    <row r="81" spans="1:24">
      <c r="A81">
        <v>80</v>
      </c>
      <c r="C81" t="s">
        <v>608</v>
      </c>
      <c r="D81">
        <v>6</v>
      </c>
      <c r="E81" s="1">
        <v>45017.093055555553</v>
      </c>
      <c r="F81" s="1">
        <v>45017.156944444447</v>
      </c>
      <c r="G81" t="s">
        <v>40</v>
      </c>
      <c r="H81" t="s">
        <v>48</v>
      </c>
      <c r="I81" t="s">
        <v>42</v>
      </c>
      <c r="J81" s="2">
        <v>39.049999999999997</v>
      </c>
      <c r="K81" s="16" t="s">
        <v>609</v>
      </c>
      <c r="L81" t="s">
        <v>44</v>
      </c>
      <c r="M81" t="s">
        <v>137</v>
      </c>
      <c r="N81" s="4">
        <v>121</v>
      </c>
      <c r="O81" s="7">
        <f t="shared" si="7"/>
        <v>45017</v>
      </c>
      <c r="P81" s="8">
        <f t="shared" si="8"/>
        <v>9.3055555553291924E-2</v>
      </c>
      <c r="Q81" s="8">
        <f t="shared" si="9"/>
        <v>0.15694444444670808</v>
      </c>
      <c r="R81" s="8">
        <f t="shared" si="10"/>
        <v>6.3888888893416151E-2</v>
      </c>
      <c r="S81" s="8">
        <f t="shared" si="11"/>
        <v>4.6527777777777779E-2</v>
      </c>
      <c r="T81" s="8">
        <f t="shared" si="12"/>
        <v>1.7361111115638372E-2</v>
      </c>
      <c r="U81" t="str">
        <f t="shared" si="13"/>
        <v>Cobrado</v>
      </c>
      <c r="X81">
        <v>67</v>
      </c>
    </row>
    <row r="82" spans="1:24">
      <c r="A82">
        <v>81</v>
      </c>
      <c r="C82" t="s">
        <v>80</v>
      </c>
      <c r="D82">
        <v>4</v>
      </c>
      <c r="E82" s="1">
        <v>45017.152777777781</v>
      </c>
      <c r="F82" s="1">
        <v>45017.271527777775</v>
      </c>
      <c r="G82" t="s">
        <v>47</v>
      </c>
      <c r="H82" t="s">
        <v>41</v>
      </c>
      <c r="I82" t="s">
        <v>42</v>
      </c>
      <c r="J82" s="2">
        <v>23.69</v>
      </c>
      <c r="K82" s="16" t="s">
        <v>81</v>
      </c>
      <c r="L82" t="s">
        <v>51</v>
      </c>
      <c r="M82" t="s">
        <v>82</v>
      </c>
      <c r="N82" s="4">
        <v>62</v>
      </c>
      <c r="O82" s="7">
        <f t="shared" si="7"/>
        <v>45017</v>
      </c>
      <c r="P82" s="8">
        <f t="shared" si="8"/>
        <v>0.15277777778101154</v>
      </c>
      <c r="Q82" s="8">
        <f t="shared" si="9"/>
        <v>0.27152777777519077</v>
      </c>
      <c r="R82" s="8">
        <f t="shared" si="10"/>
        <v>0.12916666666084589</v>
      </c>
      <c r="S82" s="8">
        <f t="shared" si="11"/>
        <v>4.0972222222222222E-2</v>
      </c>
      <c r="T82" s="8">
        <f t="shared" si="12"/>
        <v>7.7777777771957018E-2</v>
      </c>
      <c r="U82" t="str">
        <f t="shared" si="13"/>
        <v>Cobrado</v>
      </c>
      <c r="X82">
        <v>59</v>
      </c>
    </row>
    <row r="83" spans="1:24">
      <c r="A83">
        <v>82</v>
      </c>
      <c r="C83" t="s">
        <v>610</v>
      </c>
      <c r="D83">
        <v>3</v>
      </c>
      <c r="E83" s="1">
        <v>45017.142361111109</v>
      </c>
      <c r="F83" s="1">
        <v>45017.298611111109</v>
      </c>
      <c r="G83" t="s">
        <v>47</v>
      </c>
      <c r="H83" t="s">
        <v>74</v>
      </c>
      <c r="I83" t="s">
        <v>42</v>
      </c>
      <c r="J83" s="2">
        <v>38.6</v>
      </c>
      <c r="K83" s="16" t="s">
        <v>611</v>
      </c>
      <c r="L83" t="s">
        <v>44</v>
      </c>
      <c r="M83" t="s">
        <v>103</v>
      </c>
      <c r="N83" s="4">
        <v>80</v>
      </c>
      <c r="O83" s="7">
        <f t="shared" si="7"/>
        <v>45017</v>
      </c>
      <c r="P83" s="8">
        <f t="shared" si="8"/>
        <v>0.14236111110949423</v>
      </c>
      <c r="Q83" s="8">
        <f t="shared" si="9"/>
        <v>0.29861111110949423</v>
      </c>
      <c r="R83" s="8">
        <f t="shared" si="10"/>
        <v>0.15625</v>
      </c>
      <c r="S83" s="8">
        <f t="shared" si="11"/>
        <v>1.3194444444444444E-2</v>
      </c>
      <c r="T83" s="8">
        <f t="shared" si="12"/>
        <v>0.14305555555555555</v>
      </c>
      <c r="U83" t="str">
        <f t="shared" si="13"/>
        <v>Cobrado</v>
      </c>
      <c r="X83">
        <v>19</v>
      </c>
    </row>
    <row r="84" spans="1:24">
      <c r="A84">
        <v>83</v>
      </c>
      <c r="C84" t="s">
        <v>612</v>
      </c>
      <c r="D84">
        <v>1</v>
      </c>
      <c r="E84" s="1">
        <v>45017.154166666667</v>
      </c>
      <c r="F84" s="1">
        <v>45017.277083333334</v>
      </c>
      <c r="G84" t="s">
        <v>105</v>
      </c>
      <c r="H84" t="s">
        <v>41</v>
      </c>
      <c r="I84" t="s">
        <v>42</v>
      </c>
      <c r="J84" s="2">
        <v>24.94</v>
      </c>
      <c r="K84" s="16" t="s">
        <v>613</v>
      </c>
      <c r="L84" t="s">
        <v>51</v>
      </c>
      <c r="M84" t="s">
        <v>76</v>
      </c>
      <c r="N84" s="4">
        <v>170</v>
      </c>
      <c r="O84" s="7">
        <f t="shared" si="7"/>
        <v>45017</v>
      </c>
      <c r="P84" s="8">
        <f t="shared" si="8"/>
        <v>0.15416666666715173</v>
      </c>
      <c r="Q84" s="8">
        <f t="shared" si="9"/>
        <v>0.27708333333430346</v>
      </c>
      <c r="R84" s="8">
        <f t="shared" si="10"/>
        <v>0.13333333333381839</v>
      </c>
      <c r="S84" s="8">
        <f t="shared" si="11"/>
        <v>6.5277777777777782E-2</v>
      </c>
      <c r="T84" s="8">
        <f t="shared" si="12"/>
        <v>5.7638888889373963E-2</v>
      </c>
      <c r="U84" t="str">
        <f t="shared" si="13"/>
        <v>Cobrado</v>
      </c>
      <c r="X84">
        <v>94</v>
      </c>
    </row>
    <row r="85" spans="1:24">
      <c r="A85">
        <v>84</v>
      </c>
      <c r="C85" t="s">
        <v>83</v>
      </c>
      <c r="D85">
        <v>5</v>
      </c>
      <c r="E85" s="1">
        <v>45017.070833333331</v>
      </c>
      <c r="F85" s="1">
        <v>45017.137499999997</v>
      </c>
      <c r="G85" t="s">
        <v>40</v>
      </c>
      <c r="H85" t="s">
        <v>48</v>
      </c>
      <c r="I85" t="s">
        <v>42</v>
      </c>
      <c r="J85" s="2">
        <v>15.11</v>
      </c>
      <c r="K85" s="16" t="s">
        <v>84</v>
      </c>
      <c r="L85" t="s">
        <v>51</v>
      </c>
      <c r="M85" t="s">
        <v>45</v>
      </c>
      <c r="N85" s="4">
        <v>60</v>
      </c>
      <c r="O85" s="7">
        <f t="shared" si="7"/>
        <v>45017</v>
      </c>
      <c r="P85" s="8">
        <f t="shared" si="8"/>
        <v>7.0833333331393078E-2</v>
      </c>
      <c r="Q85" s="8">
        <f t="shared" si="9"/>
        <v>0.13749999999708962</v>
      </c>
      <c r="R85" s="8">
        <f t="shared" si="10"/>
        <v>7.708333333236321E-2</v>
      </c>
      <c r="S85" s="8">
        <f t="shared" si="11"/>
        <v>6.9444444444444441E-3</v>
      </c>
      <c r="T85" s="8">
        <f t="shared" si="12"/>
        <v>5.9722222221252091E-2</v>
      </c>
      <c r="U85" t="str">
        <f t="shared" si="13"/>
        <v>Cobrado</v>
      </c>
      <c r="X85">
        <v>10</v>
      </c>
    </row>
    <row r="86" spans="1:24">
      <c r="A86">
        <v>85</v>
      </c>
      <c r="C86" t="s">
        <v>614</v>
      </c>
      <c r="D86">
        <v>3</v>
      </c>
      <c r="E86" s="1">
        <v>45017.107638888891</v>
      </c>
      <c r="F86" s="1">
        <v>45017.188194444447</v>
      </c>
      <c r="G86" t="s">
        <v>58</v>
      </c>
      <c r="H86" t="s">
        <v>41</v>
      </c>
      <c r="I86" t="s">
        <v>42</v>
      </c>
      <c r="J86" s="2">
        <v>45.96</v>
      </c>
      <c r="K86" s="16" t="s">
        <v>615</v>
      </c>
      <c r="L86" t="s">
        <v>44</v>
      </c>
      <c r="M86" t="s">
        <v>90</v>
      </c>
      <c r="N86" s="4">
        <v>208</v>
      </c>
      <c r="O86" s="7">
        <f t="shared" si="7"/>
        <v>45017</v>
      </c>
      <c r="P86" s="8">
        <f t="shared" si="8"/>
        <v>0.10763888889050577</v>
      </c>
      <c r="Q86" s="8">
        <f t="shared" si="9"/>
        <v>0.18819444444670808</v>
      </c>
      <c r="R86" s="8">
        <f t="shared" si="10"/>
        <v>8.0555555556202307E-2</v>
      </c>
      <c r="S86" s="8">
        <f t="shared" si="11"/>
        <v>9.8611111111111108E-2</v>
      </c>
      <c r="T86" s="8">
        <f t="shared" si="12"/>
        <v>0</v>
      </c>
      <c r="U86" t="str">
        <f t="shared" si="13"/>
        <v>No Cobrado</v>
      </c>
      <c r="X86">
        <v>142</v>
      </c>
    </row>
    <row r="87" spans="1:24">
      <c r="A87">
        <v>86</v>
      </c>
      <c r="C87" t="s">
        <v>85</v>
      </c>
      <c r="D87">
        <v>3</v>
      </c>
      <c r="E87" s="1">
        <v>45017.001388888886</v>
      </c>
      <c r="F87" s="1">
        <v>45017.088888888888</v>
      </c>
      <c r="G87" t="s">
        <v>47</v>
      </c>
      <c r="H87" t="s">
        <v>48</v>
      </c>
      <c r="I87" t="s">
        <v>62</v>
      </c>
      <c r="J87" s="2">
        <v>11.84</v>
      </c>
      <c r="K87" s="16" t="s">
        <v>86</v>
      </c>
      <c r="L87" t="s">
        <v>44</v>
      </c>
      <c r="M87" t="s">
        <v>87</v>
      </c>
      <c r="N87" s="4">
        <v>50</v>
      </c>
      <c r="O87" s="7">
        <f t="shared" si="7"/>
        <v>45017</v>
      </c>
      <c r="P87" s="8">
        <f t="shared" si="8"/>
        <v>1.3888888861401938E-3</v>
      </c>
      <c r="Q87" s="8">
        <f t="shared" si="9"/>
        <v>8.8888888887595385E-2</v>
      </c>
      <c r="R87" s="8">
        <f t="shared" si="10"/>
        <v>8.7500000001455192E-2</v>
      </c>
      <c r="S87" s="8">
        <f t="shared" si="11"/>
        <v>5.5555555555555558E-3</v>
      </c>
      <c r="T87" s="8">
        <f t="shared" si="12"/>
        <v>8.1944444445899642E-2</v>
      </c>
      <c r="U87" t="str">
        <f t="shared" si="13"/>
        <v>Cobrado</v>
      </c>
      <c r="X87">
        <v>8</v>
      </c>
    </row>
    <row r="88" spans="1:24">
      <c r="A88">
        <v>87</v>
      </c>
      <c r="C88" t="s">
        <v>616</v>
      </c>
      <c r="D88">
        <v>2</v>
      </c>
      <c r="E88" s="1">
        <v>45017.073611111111</v>
      </c>
      <c r="F88" s="1">
        <v>45017.137499999997</v>
      </c>
      <c r="G88" t="s">
        <v>40</v>
      </c>
      <c r="H88" t="s">
        <v>48</v>
      </c>
      <c r="I88" t="s">
        <v>42</v>
      </c>
      <c r="J88" s="2">
        <v>29.46</v>
      </c>
      <c r="K88" s="16" t="s">
        <v>617</v>
      </c>
      <c r="L88" t="s">
        <v>51</v>
      </c>
      <c r="M88" t="s">
        <v>137</v>
      </c>
      <c r="N88" s="4">
        <v>99</v>
      </c>
      <c r="O88" s="7">
        <f t="shared" si="7"/>
        <v>45017</v>
      </c>
      <c r="P88" s="8">
        <f t="shared" si="8"/>
        <v>7.3611111110949423E-2</v>
      </c>
      <c r="Q88" s="8">
        <f t="shared" si="9"/>
        <v>0.13749999999708962</v>
      </c>
      <c r="R88" s="8">
        <f t="shared" si="10"/>
        <v>7.4305555552806865E-2</v>
      </c>
      <c r="S88" s="8">
        <f t="shared" si="11"/>
        <v>4.9305555555555554E-2</v>
      </c>
      <c r="T88" s="8">
        <f t="shared" si="12"/>
        <v>1.4583333330584647E-2</v>
      </c>
      <c r="U88" t="str">
        <f t="shared" si="13"/>
        <v>Cobrado</v>
      </c>
      <c r="X88">
        <v>71</v>
      </c>
    </row>
    <row r="89" spans="1:24">
      <c r="A89">
        <v>88</v>
      </c>
      <c r="C89" t="s">
        <v>394</v>
      </c>
      <c r="D89">
        <v>1</v>
      </c>
      <c r="E89" s="1">
        <v>45017.145833333336</v>
      </c>
      <c r="F89" s="1">
        <v>45017.277777777781</v>
      </c>
      <c r="G89" t="s">
        <v>40</v>
      </c>
      <c r="H89" t="s">
        <v>48</v>
      </c>
      <c r="I89" t="s">
        <v>62</v>
      </c>
      <c r="J89" s="2">
        <v>23.93</v>
      </c>
      <c r="K89" s="16" t="s">
        <v>618</v>
      </c>
      <c r="L89" t="s">
        <v>55</v>
      </c>
      <c r="M89" t="s">
        <v>90</v>
      </c>
      <c r="N89" s="4">
        <v>123</v>
      </c>
      <c r="O89" s="7">
        <f t="shared" si="7"/>
        <v>45017</v>
      </c>
      <c r="P89" s="8">
        <f t="shared" si="8"/>
        <v>0.14583333333575865</v>
      </c>
      <c r="Q89" s="8">
        <f t="shared" si="9"/>
        <v>0.27777777778101154</v>
      </c>
      <c r="R89" s="8">
        <f t="shared" si="10"/>
        <v>0.13194444444525288</v>
      </c>
      <c r="S89" s="8">
        <f t="shared" si="11"/>
        <v>8.1250000000000003E-2</v>
      </c>
      <c r="T89" s="8">
        <f t="shared" si="12"/>
        <v>5.0694444445252895E-2</v>
      </c>
      <c r="U89" t="str">
        <f t="shared" si="13"/>
        <v>Cobrado</v>
      </c>
      <c r="X89">
        <v>117</v>
      </c>
    </row>
    <row r="90" spans="1:24">
      <c r="A90">
        <v>89</v>
      </c>
      <c r="C90" t="s">
        <v>191</v>
      </c>
      <c r="D90">
        <v>4</v>
      </c>
      <c r="E90" s="1">
        <v>45017.029166666667</v>
      </c>
      <c r="F90" s="1">
        <v>45017.09652777778</v>
      </c>
      <c r="G90" t="s">
        <v>47</v>
      </c>
      <c r="H90" t="s">
        <v>74</v>
      </c>
      <c r="I90" t="s">
        <v>62</v>
      </c>
      <c r="J90" s="2">
        <v>12.28</v>
      </c>
      <c r="K90" s="16" t="s">
        <v>619</v>
      </c>
      <c r="L90" t="s">
        <v>44</v>
      </c>
      <c r="M90" t="s">
        <v>82</v>
      </c>
      <c r="N90" s="4">
        <v>159</v>
      </c>
      <c r="O90" s="7">
        <f t="shared" si="7"/>
        <v>45017</v>
      </c>
      <c r="P90" s="8">
        <f t="shared" si="8"/>
        <v>2.9166666667151731E-2</v>
      </c>
      <c r="Q90" s="8">
        <f t="shared" si="9"/>
        <v>9.6527777779556345E-2</v>
      </c>
      <c r="R90" s="8">
        <f t="shared" si="10"/>
        <v>6.7361111112404615E-2</v>
      </c>
      <c r="S90" s="8">
        <f t="shared" si="11"/>
        <v>9.8611111111111108E-2</v>
      </c>
      <c r="T90" s="8">
        <f t="shared" si="12"/>
        <v>0</v>
      </c>
      <c r="U90" t="str">
        <f t="shared" si="13"/>
        <v>No Cobrado</v>
      </c>
      <c r="X90">
        <v>142</v>
      </c>
    </row>
    <row r="91" spans="1:24">
      <c r="A91">
        <v>90</v>
      </c>
      <c r="C91" t="s">
        <v>88</v>
      </c>
      <c r="D91">
        <v>3</v>
      </c>
      <c r="E91" s="1">
        <v>45017.053472222222</v>
      </c>
      <c r="F91" s="1">
        <v>45017.134027777778</v>
      </c>
      <c r="G91" t="s">
        <v>47</v>
      </c>
      <c r="H91" t="s">
        <v>48</v>
      </c>
      <c r="I91" t="s">
        <v>62</v>
      </c>
      <c r="J91" s="2">
        <v>30.69</v>
      </c>
      <c r="K91" s="16" t="s">
        <v>89</v>
      </c>
      <c r="L91" t="s">
        <v>55</v>
      </c>
      <c r="M91" t="s">
        <v>90</v>
      </c>
      <c r="N91" s="4">
        <v>34</v>
      </c>
      <c r="O91" s="7">
        <f t="shared" si="7"/>
        <v>45017</v>
      </c>
      <c r="P91" s="8">
        <f t="shared" si="8"/>
        <v>5.3472222221898846E-2</v>
      </c>
      <c r="Q91" s="8">
        <f t="shared" si="9"/>
        <v>0.13402777777810115</v>
      </c>
      <c r="R91" s="8">
        <f t="shared" si="10"/>
        <v>8.0555555556202307E-2</v>
      </c>
      <c r="S91" s="8">
        <f t="shared" si="11"/>
        <v>3.3333333333333333E-2</v>
      </c>
      <c r="T91" s="8">
        <f t="shared" si="12"/>
        <v>4.7222222222868981E-2</v>
      </c>
      <c r="U91" t="str">
        <f t="shared" si="13"/>
        <v>Cobrado</v>
      </c>
      <c r="X91">
        <v>48</v>
      </c>
    </row>
    <row r="92" spans="1:24">
      <c r="A92">
        <v>91</v>
      </c>
      <c r="C92" t="s">
        <v>620</v>
      </c>
      <c r="D92">
        <v>5</v>
      </c>
      <c r="E92" s="1">
        <v>45017.151388888888</v>
      </c>
      <c r="F92" s="1">
        <v>45017.224999999999</v>
      </c>
      <c r="G92" t="s">
        <v>47</v>
      </c>
      <c r="H92" t="s">
        <v>48</v>
      </c>
      <c r="I92" t="s">
        <v>42</v>
      </c>
      <c r="J92" s="2">
        <v>39.1</v>
      </c>
      <c r="K92" s="16" t="s">
        <v>621</v>
      </c>
      <c r="L92" t="s">
        <v>55</v>
      </c>
      <c r="M92" t="s">
        <v>87</v>
      </c>
      <c r="N92" s="4">
        <v>293</v>
      </c>
      <c r="O92" s="7">
        <f t="shared" si="7"/>
        <v>45017</v>
      </c>
      <c r="P92" s="8">
        <f t="shared" si="8"/>
        <v>0.15138888888759539</v>
      </c>
      <c r="Q92" s="8">
        <f t="shared" si="9"/>
        <v>0.22499999999854481</v>
      </c>
      <c r="R92" s="8">
        <f t="shared" si="10"/>
        <v>7.3611111110949423E-2</v>
      </c>
      <c r="S92" s="8">
        <f t="shared" si="11"/>
        <v>9.166666666666666E-2</v>
      </c>
      <c r="T92" s="8">
        <f t="shared" si="12"/>
        <v>0</v>
      </c>
      <c r="U92" t="str">
        <f t="shared" si="13"/>
        <v>No Cobrado</v>
      </c>
      <c r="X92">
        <v>132</v>
      </c>
    </row>
    <row r="93" spans="1:24">
      <c r="A93">
        <v>92</v>
      </c>
      <c r="C93" t="s">
        <v>622</v>
      </c>
      <c r="D93">
        <v>2</v>
      </c>
      <c r="E93" s="1">
        <v>45017.149305555555</v>
      </c>
      <c r="F93" s="1">
        <v>45017.256249999999</v>
      </c>
      <c r="G93" t="s">
        <v>58</v>
      </c>
      <c r="H93" t="s">
        <v>74</v>
      </c>
      <c r="I93" t="s">
        <v>42</v>
      </c>
      <c r="J93" s="2">
        <v>12.75</v>
      </c>
      <c r="K93" s="16" t="s">
        <v>623</v>
      </c>
      <c r="L93" t="s">
        <v>44</v>
      </c>
      <c r="M93" t="s">
        <v>137</v>
      </c>
      <c r="N93" s="4">
        <v>82</v>
      </c>
      <c r="O93" s="7">
        <f t="shared" si="7"/>
        <v>45017</v>
      </c>
      <c r="P93" s="8">
        <f t="shared" si="8"/>
        <v>0.14930555555474712</v>
      </c>
      <c r="Q93" s="8">
        <f t="shared" si="9"/>
        <v>0.25624999999854481</v>
      </c>
      <c r="R93" s="8">
        <f t="shared" si="10"/>
        <v>0.10694444444379769</v>
      </c>
      <c r="S93" s="8">
        <f t="shared" si="11"/>
        <v>2.9166666666666667E-2</v>
      </c>
      <c r="T93" s="8">
        <f t="shared" si="12"/>
        <v>7.7777777777131019E-2</v>
      </c>
      <c r="U93" t="str">
        <f t="shared" si="13"/>
        <v>Cobrado</v>
      </c>
      <c r="X93">
        <v>42</v>
      </c>
    </row>
    <row r="94" spans="1:24">
      <c r="A94">
        <v>93</v>
      </c>
      <c r="C94" t="s">
        <v>91</v>
      </c>
      <c r="D94">
        <v>2</v>
      </c>
      <c r="E94" s="1">
        <v>45017.068749999999</v>
      </c>
      <c r="F94" s="1">
        <v>45017.158333333333</v>
      </c>
      <c r="G94" t="s">
        <v>58</v>
      </c>
      <c r="H94" t="s">
        <v>48</v>
      </c>
      <c r="I94" t="s">
        <v>42</v>
      </c>
      <c r="J94" s="2">
        <v>45.66</v>
      </c>
      <c r="K94" s="16" t="s">
        <v>92</v>
      </c>
      <c r="L94" t="s">
        <v>44</v>
      </c>
      <c r="M94" t="s">
        <v>45</v>
      </c>
      <c r="N94" s="4">
        <v>29</v>
      </c>
      <c r="O94" s="7">
        <f t="shared" si="7"/>
        <v>45017</v>
      </c>
      <c r="P94" s="8">
        <f t="shared" si="8"/>
        <v>6.8749999998544808E-2</v>
      </c>
      <c r="Q94" s="8">
        <f t="shared" si="9"/>
        <v>0.15833333333284827</v>
      </c>
      <c r="R94" s="8">
        <f t="shared" si="10"/>
        <v>8.9583333334303461E-2</v>
      </c>
      <c r="S94" s="8">
        <f t="shared" si="11"/>
        <v>1.2500000000000001E-2</v>
      </c>
      <c r="T94" s="8">
        <f t="shared" si="12"/>
        <v>7.7083333334303464E-2</v>
      </c>
      <c r="U94" t="str">
        <f t="shared" si="13"/>
        <v>Cobrado</v>
      </c>
      <c r="X94">
        <v>18</v>
      </c>
    </row>
    <row r="95" spans="1:24">
      <c r="A95">
        <v>94</v>
      </c>
      <c r="C95" t="s">
        <v>624</v>
      </c>
      <c r="D95">
        <v>1</v>
      </c>
      <c r="E95" s="1">
        <v>45017.077777777777</v>
      </c>
      <c r="F95" s="1">
        <v>45017.203472222223</v>
      </c>
      <c r="G95" t="s">
        <v>40</v>
      </c>
      <c r="H95" t="s">
        <v>48</v>
      </c>
      <c r="I95" t="s">
        <v>42</v>
      </c>
      <c r="J95" s="2">
        <v>28.36</v>
      </c>
      <c r="K95" s="16" t="s">
        <v>625</v>
      </c>
      <c r="L95" t="s">
        <v>51</v>
      </c>
      <c r="M95" t="s">
        <v>60</v>
      </c>
      <c r="N95" s="4">
        <v>253</v>
      </c>
      <c r="O95" s="7">
        <f t="shared" si="7"/>
        <v>45017</v>
      </c>
      <c r="P95" s="8">
        <f t="shared" si="8"/>
        <v>7.7777777776645962E-2</v>
      </c>
      <c r="Q95" s="8">
        <f t="shared" si="9"/>
        <v>0.20347222222335404</v>
      </c>
      <c r="R95" s="8">
        <f t="shared" si="10"/>
        <v>0.13611111111337473</v>
      </c>
      <c r="S95" s="8">
        <f t="shared" si="11"/>
        <v>8.9583333333333334E-2</v>
      </c>
      <c r="T95" s="8">
        <f t="shared" si="12"/>
        <v>3.6111111113374728E-2</v>
      </c>
      <c r="U95" t="str">
        <f t="shared" si="13"/>
        <v>Cobrado</v>
      </c>
      <c r="X95">
        <v>129</v>
      </c>
    </row>
    <row r="96" spans="1:24">
      <c r="A96">
        <v>95</v>
      </c>
      <c r="C96" t="s">
        <v>207</v>
      </c>
      <c r="D96">
        <v>5</v>
      </c>
      <c r="E96" s="1">
        <v>45017.138194444444</v>
      </c>
      <c r="F96" s="1">
        <v>45017.254861111112</v>
      </c>
      <c r="G96" t="s">
        <v>58</v>
      </c>
      <c r="H96" t="s">
        <v>41</v>
      </c>
      <c r="I96" t="s">
        <v>42</v>
      </c>
      <c r="J96" s="2">
        <v>24.68</v>
      </c>
      <c r="K96" s="16" t="s">
        <v>626</v>
      </c>
      <c r="L96" t="s">
        <v>51</v>
      </c>
      <c r="M96" t="s">
        <v>87</v>
      </c>
      <c r="N96" s="4">
        <v>153</v>
      </c>
      <c r="O96" s="7">
        <f t="shared" si="7"/>
        <v>45017</v>
      </c>
      <c r="P96" s="8">
        <f t="shared" si="8"/>
        <v>0.13819444444379769</v>
      </c>
      <c r="Q96" s="8">
        <f t="shared" si="9"/>
        <v>0.25486111111240461</v>
      </c>
      <c r="R96" s="8">
        <f t="shared" si="10"/>
        <v>0.12708333333527358</v>
      </c>
      <c r="S96" s="8">
        <f t="shared" si="11"/>
        <v>2.8472222222222222E-2</v>
      </c>
      <c r="T96" s="8">
        <f t="shared" si="12"/>
        <v>8.819444444638469E-2</v>
      </c>
      <c r="U96" t="str">
        <f t="shared" si="13"/>
        <v>Cobrado</v>
      </c>
      <c r="X96">
        <v>41</v>
      </c>
    </row>
    <row r="97" spans="1:24">
      <c r="A97">
        <v>96</v>
      </c>
      <c r="C97" t="s">
        <v>627</v>
      </c>
      <c r="D97">
        <v>5</v>
      </c>
      <c r="E97" s="1">
        <v>45017.082638888889</v>
      </c>
      <c r="F97" s="1">
        <v>45017.226388888892</v>
      </c>
      <c r="G97" t="s">
        <v>40</v>
      </c>
      <c r="H97" t="s">
        <v>74</v>
      </c>
      <c r="I97" t="s">
        <v>42</v>
      </c>
      <c r="J97" s="2">
        <v>33.630000000000003</v>
      </c>
      <c r="K97" s="16" t="s">
        <v>628</v>
      </c>
      <c r="L97" t="s">
        <v>44</v>
      </c>
      <c r="M97" t="s">
        <v>56</v>
      </c>
      <c r="N97" s="4">
        <v>176</v>
      </c>
      <c r="O97" s="7">
        <f t="shared" si="7"/>
        <v>45017</v>
      </c>
      <c r="P97" s="8">
        <f t="shared" si="8"/>
        <v>8.2638888889050577E-2</v>
      </c>
      <c r="Q97" s="8">
        <f t="shared" si="9"/>
        <v>0.22638888889196096</v>
      </c>
      <c r="R97" s="8">
        <f t="shared" si="10"/>
        <v>0.14375000000291038</v>
      </c>
      <c r="S97" s="8">
        <f t="shared" si="11"/>
        <v>5.2777777777777778E-2</v>
      </c>
      <c r="T97" s="8">
        <f t="shared" si="12"/>
        <v>9.0972222225132598E-2</v>
      </c>
      <c r="U97" t="str">
        <f t="shared" si="13"/>
        <v>Cobrado</v>
      </c>
      <c r="X97">
        <v>76</v>
      </c>
    </row>
    <row r="98" spans="1:24">
      <c r="A98">
        <v>97</v>
      </c>
      <c r="C98" t="s">
        <v>629</v>
      </c>
      <c r="D98">
        <v>2</v>
      </c>
      <c r="E98" s="1">
        <v>45017.073611111111</v>
      </c>
      <c r="F98" s="1">
        <v>45017.127083333333</v>
      </c>
      <c r="G98" t="s">
        <v>58</v>
      </c>
      <c r="H98" t="s">
        <v>41</v>
      </c>
      <c r="I98" t="s">
        <v>42</v>
      </c>
      <c r="J98" s="2">
        <v>19.22</v>
      </c>
      <c r="K98" s="16" t="s">
        <v>630</v>
      </c>
      <c r="L98" t="s">
        <v>51</v>
      </c>
      <c r="M98" t="s">
        <v>90</v>
      </c>
      <c r="N98" s="4">
        <v>188</v>
      </c>
      <c r="O98" s="7">
        <f t="shared" si="7"/>
        <v>45017</v>
      </c>
      <c r="P98" s="8">
        <f t="shared" si="8"/>
        <v>7.3611111110949423E-2</v>
      </c>
      <c r="Q98" s="8">
        <f t="shared" si="9"/>
        <v>0.12708333333284827</v>
      </c>
      <c r="R98" s="8">
        <f t="shared" si="10"/>
        <v>6.3888888888565518E-2</v>
      </c>
      <c r="S98" s="8">
        <f t="shared" si="11"/>
        <v>5.486111111111111E-2</v>
      </c>
      <c r="T98" s="8">
        <f t="shared" si="12"/>
        <v>0</v>
      </c>
      <c r="U98" t="str">
        <f t="shared" si="13"/>
        <v>No Cobrado</v>
      </c>
      <c r="X98">
        <v>79</v>
      </c>
    </row>
    <row r="99" spans="1:24">
      <c r="A99">
        <v>98</v>
      </c>
      <c r="C99" t="s">
        <v>631</v>
      </c>
      <c r="D99">
        <v>3</v>
      </c>
      <c r="E99" s="1">
        <v>45017.042361111111</v>
      </c>
      <c r="F99" s="1">
        <v>45017.140277777777</v>
      </c>
      <c r="G99" t="s">
        <v>47</v>
      </c>
      <c r="H99" t="s">
        <v>48</v>
      </c>
      <c r="I99" t="s">
        <v>42</v>
      </c>
      <c r="J99" s="2">
        <v>17.149999999999999</v>
      </c>
      <c r="K99" s="16" t="s">
        <v>632</v>
      </c>
      <c r="L99" t="s">
        <v>51</v>
      </c>
      <c r="M99" t="s">
        <v>56</v>
      </c>
      <c r="N99" s="4">
        <v>166</v>
      </c>
      <c r="O99" s="7">
        <f t="shared" si="7"/>
        <v>45017</v>
      </c>
      <c r="P99" s="8">
        <f t="shared" si="8"/>
        <v>4.2361111110949423E-2</v>
      </c>
      <c r="Q99" s="8">
        <f t="shared" si="9"/>
        <v>0.14027777777664596</v>
      </c>
      <c r="R99" s="8">
        <f t="shared" si="10"/>
        <v>0.10833333333236321</v>
      </c>
      <c r="S99" s="8">
        <f t="shared" si="11"/>
        <v>9.7222222222222224E-2</v>
      </c>
      <c r="T99" s="8">
        <f t="shared" si="12"/>
        <v>6.944444434743291E-4</v>
      </c>
      <c r="U99" t="str">
        <f t="shared" si="13"/>
        <v>Cobrado</v>
      </c>
      <c r="X99">
        <v>140</v>
      </c>
    </row>
    <row r="100" spans="1:24">
      <c r="A100">
        <v>99</v>
      </c>
      <c r="C100" t="s">
        <v>46</v>
      </c>
      <c r="D100">
        <v>6</v>
      </c>
      <c r="E100" s="1">
        <v>45017.098611111112</v>
      </c>
      <c r="F100" s="1">
        <v>45017.262499999997</v>
      </c>
      <c r="G100" t="s">
        <v>58</v>
      </c>
      <c r="H100" t="s">
        <v>48</v>
      </c>
      <c r="I100" t="s">
        <v>42</v>
      </c>
      <c r="J100" s="2">
        <v>33.549999999999997</v>
      </c>
      <c r="K100" s="16" t="s">
        <v>633</v>
      </c>
      <c r="L100" t="s">
        <v>51</v>
      </c>
      <c r="M100" t="s">
        <v>60</v>
      </c>
      <c r="N100" s="4">
        <v>139</v>
      </c>
      <c r="O100" s="7">
        <f t="shared" si="7"/>
        <v>45017</v>
      </c>
      <c r="P100" s="8">
        <f t="shared" si="8"/>
        <v>9.8611111112404615E-2</v>
      </c>
      <c r="Q100" s="8">
        <f t="shared" si="9"/>
        <v>0.26249999999708962</v>
      </c>
      <c r="R100" s="8">
        <f t="shared" si="10"/>
        <v>0.17430555555135166</v>
      </c>
      <c r="S100" s="8">
        <f t="shared" si="11"/>
        <v>5.9722222222222225E-2</v>
      </c>
      <c r="T100" s="8">
        <f t="shared" si="12"/>
        <v>0.10416666666246277</v>
      </c>
      <c r="U100" t="str">
        <f t="shared" si="13"/>
        <v>Cobrado</v>
      </c>
      <c r="X100">
        <v>86</v>
      </c>
    </row>
    <row r="101" spans="1:24">
      <c r="A101">
        <v>100</v>
      </c>
      <c r="C101" t="s">
        <v>39</v>
      </c>
      <c r="D101">
        <v>1</v>
      </c>
      <c r="E101" s="1">
        <v>45017.147222222222</v>
      </c>
      <c r="F101" s="1">
        <v>45017.28125</v>
      </c>
      <c r="G101" t="s">
        <v>105</v>
      </c>
      <c r="H101" t="s">
        <v>48</v>
      </c>
      <c r="I101" t="s">
        <v>42</v>
      </c>
      <c r="J101" s="2">
        <v>15.15</v>
      </c>
      <c r="K101" s="16" t="s">
        <v>634</v>
      </c>
      <c r="L101" t="s">
        <v>55</v>
      </c>
      <c r="M101" t="s">
        <v>103</v>
      </c>
      <c r="N101" s="4">
        <v>166</v>
      </c>
      <c r="O101" s="7">
        <f t="shared" si="7"/>
        <v>45017</v>
      </c>
      <c r="P101" s="8">
        <f t="shared" si="8"/>
        <v>0.14722222222189885</v>
      </c>
      <c r="Q101" s="8">
        <f t="shared" si="9"/>
        <v>0.28125</v>
      </c>
      <c r="R101" s="8">
        <f t="shared" si="10"/>
        <v>0.13402777777810115</v>
      </c>
      <c r="S101" s="8">
        <f t="shared" si="11"/>
        <v>7.1527777777777773E-2</v>
      </c>
      <c r="T101" s="8">
        <f t="shared" si="12"/>
        <v>6.250000000032338E-2</v>
      </c>
      <c r="U101" t="str">
        <f t="shared" si="13"/>
        <v>Cobrado</v>
      </c>
      <c r="X101">
        <v>103</v>
      </c>
    </row>
    <row r="102" spans="1:24">
      <c r="A102">
        <v>101</v>
      </c>
      <c r="C102" t="s">
        <v>635</v>
      </c>
      <c r="D102">
        <v>5</v>
      </c>
      <c r="E102" s="1">
        <v>45017.009722222225</v>
      </c>
      <c r="F102" s="1">
        <v>45017.09375</v>
      </c>
      <c r="G102" t="s">
        <v>40</v>
      </c>
      <c r="H102" t="s">
        <v>48</v>
      </c>
      <c r="I102" t="s">
        <v>42</v>
      </c>
      <c r="J102" s="2">
        <v>15.09</v>
      </c>
      <c r="K102" s="16" t="s">
        <v>636</v>
      </c>
      <c r="L102" t="s">
        <v>44</v>
      </c>
      <c r="M102" t="s">
        <v>137</v>
      </c>
      <c r="N102" s="4">
        <v>138</v>
      </c>
      <c r="O102" s="7">
        <f t="shared" si="7"/>
        <v>45017</v>
      </c>
      <c r="P102" s="8">
        <f t="shared" si="8"/>
        <v>9.7222222248092294E-3</v>
      </c>
      <c r="Q102" s="8">
        <f t="shared" si="9"/>
        <v>9.375E-2</v>
      </c>
      <c r="R102" s="8">
        <f t="shared" si="10"/>
        <v>8.4027777775190771E-2</v>
      </c>
      <c r="S102" s="8">
        <f t="shared" si="11"/>
        <v>9.3055555555555558E-2</v>
      </c>
      <c r="T102" s="8">
        <f t="shared" si="12"/>
        <v>0</v>
      </c>
      <c r="U102" t="str">
        <f t="shared" si="13"/>
        <v>No Cobrado</v>
      </c>
      <c r="X102">
        <v>134</v>
      </c>
    </row>
    <row r="103" spans="1:24">
      <c r="A103">
        <v>102</v>
      </c>
      <c r="C103" t="s">
        <v>637</v>
      </c>
      <c r="D103">
        <v>2</v>
      </c>
      <c r="E103" s="1">
        <v>45017.064583333333</v>
      </c>
      <c r="F103" s="1">
        <v>45017.176388888889</v>
      </c>
      <c r="G103" t="s">
        <v>78</v>
      </c>
      <c r="H103" t="s">
        <v>48</v>
      </c>
      <c r="I103" t="s">
        <v>42</v>
      </c>
      <c r="J103" s="2">
        <v>12.65</v>
      </c>
      <c r="K103" s="16" t="s">
        <v>638</v>
      </c>
      <c r="L103" t="s">
        <v>55</v>
      </c>
      <c r="M103" t="s">
        <v>137</v>
      </c>
      <c r="N103" s="4">
        <v>171</v>
      </c>
      <c r="O103" s="7">
        <f t="shared" si="7"/>
        <v>45017</v>
      </c>
      <c r="P103" s="8">
        <f t="shared" si="8"/>
        <v>6.4583333332848269E-2</v>
      </c>
      <c r="Q103" s="8">
        <f t="shared" si="9"/>
        <v>0.17638888888905058</v>
      </c>
      <c r="R103" s="8">
        <f t="shared" si="10"/>
        <v>0.11180555555620231</v>
      </c>
      <c r="S103" s="8">
        <f t="shared" si="11"/>
        <v>3.1944444444444442E-2</v>
      </c>
      <c r="T103" s="8">
        <f t="shared" si="12"/>
        <v>7.9861111111757865E-2</v>
      </c>
      <c r="U103" t="str">
        <f t="shared" si="13"/>
        <v>Cobrado</v>
      </c>
      <c r="X103">
        <v>46</v>
      </c>
    </row>
    <row r="104" spans="1:24">
      <c r="A104">
        <v>103</v>
      </c>
      <c r="C104" t="s">
        <v>639</v>
      </c>
      <c r="D104">
        <v>3</v>
      </c>
      <c r="E104" s="1">
        <v>45017.070833333331</v>
      </c>
      <c r="F104" s="1">
        <v>45017.215277777781</v>
      </c>
      <c r="G104" t="s">
        <v>40</v>
      </c>
      <c r="H104" t="s">
        <v>48</v>
      </c>
      <c r="I104" t="s">
        <v>62</v>
      </c>
      <c r="J104" s="2">
        <v>26.75</v>
      </c>
      <c r="K104" s="16" t="s">
        <v>640</v>
      </c>
      <c r="L104" t="s">
        <v>55</v>
      </c>
      <c r="M104" t="s">
        <v>52</v>
      </c>
      <c r="N104" s="4">
        <v>73</v>
      </c>
      <c r="O104" s="7">
        <f t="shared" si="7"/>
        <v>45017</v>
      </c>
      <c r="P104" s="8">
        <f t="shared" si="8"/>
        <v>7.0833333331393078E-2</v>
      </c>
      <c r="Q104" s="8">
        <f t="shared" si="9"/>
        <v>0.21527777778101154</v>
      </c>
      <c r="R104" s="8">
        <f t="shared" si="10"/>
        <v>0.14444444444961846</v>
      </c>
      <c r="S104" s="8">
        <f t="shared" si="11"/>
        <v>6.8750000000000006E-2</v>
      </c>
      <c r="T104" s="8">
        <f t="shared" si="12"/>
        <v>7.5694444449618453E-2</v>
      </c>
      <c r="U104" t="str">
        <f t="shared" si="13"/>
        <v>Cobrado</v>
      </c>
      <c r="X104">
        <v>99</v>
      </c>
    </row>
    <row r="105" spans="1:24">
      <c r="A105">
        <v>104</v>
      </c>
      <c r="C105" t="s">
        <v>641</v>
      </c>
      <c r="D105">
        <v>4</v>
      </c>
      <c r="E105" s="1">
        <v>45017.061111111114</v>
      </c>
      <c r="F105" s="1">
        <v>45017.113888888889</v>
      </c>
      <c r="G105" t="s">
        <v>78</v>
      </c>
      <c r="H105" t="s">
        <v>74</v>
      </c>
      <c r="I105" t="s">
        <v>62</v>
      </c>
      <c r="J105" s="2">
        <v>11.12</v>
      </c>
      <c r="K105" s="16" t="s">
        <v>642</v>
      </c>
      <c r="L105" t="s">
        <v>55</v>
      </c>
      <c r="M105" t="s">
        <v>82</v>
      </c>
      <c r="N105" s="4">
        <v>77</v>
      </c>
      <c r="O105" s="7">
        <f t="shared" si="7"/>
        <v>45017</v>
      </c>
      <c r="P105" s="8">
        <f t="shared" si="8"/>
        <v>6.1111111113859806E-2</v>
      </c>
      <c r="Q105" s="8">
        <f t="shared" si="9"/>
        <v>0.11388888888905058</v>
      </c>
      <c r="R105" s="8">
        <f t="shared" si="10"/>
        <v>5.2777777775190771E-2</v>
      </c>
      <c r="S105" s="8">
        <f t="shared" si="11"/>
        <v>3.8194444444444448E-2</v>
      </c>
      <c r="T105" s="8">
        <f t="shared" si="12"/>
        <v>1.4583333330746323E-2</v>
      </c>
      <c r="U105" t="str">
        <f t="shared" si="13"/>
        <v>Cobrado</v>
      </c>
      <c r="X105">
        <v>55</v>
      </c>
    </row>
    <row r="106" spans="1:24">
      <c r="A106">
        <v>105</v>
      </c>
      <c r="C106" t="s">
        <v>643</v>
      </c>
      <c r="D106">
        <v>6</v>
      </c>
      <c r="E106" s="1">
        <v>45017.054166666669</v>
      </c>
      <c r="F106" s="1">
        <v>45017.166666666664</v>
      </c>
      <c r="G106" t="s">
        <v>78</v>
      </c>
      <c r="H106" t="s">
        <v>48</v>
      </c>
      <c r="I106" t="s">
        <v>42</v>
      </c>
      <c r="J106" s="2">
        <v>15.64</v>
      </c>
      <c r="K106" s="16" t="s">
        <v>644</v>
      </c>
      <c r="L106" t="s">
        <v>44</v>
      </c>
      <c r="M106" t="s">
        <v>52</v>
      </c>
      <c r="N106" s="4">
        <v>141</v>
      </c>
      <c r="O106" s="7">
        <f t="shared" si="7"/>
        <v>45017</v>
      </c>
      <c r="P106" s="8">
        <f t="shared" si="8"/>
        <v>5.4166666668606922E-2</v>
      </c>
      <c r="Q106" s="8">
        <f t="shared" si="9"/>
        <v>0.16666666666424135</v>
      </c>
      <c r="R106" s="8">
        <f t="shared" si="10"/>
        <v>0.11249999999563443</v>
      </c>
      <c r="S106" s="8">
        <f t="shared" si="11"/>
        <v>2.9861111111111113E-2</v>
      </c>
      <c r="T106" s="8">
        <f t="shared" si="12"/>
        <v>8.2638888884523309E-2</v>
      </c>
      <c r="U106" t="str">
        <f t="shared" si="13"/>
        <v>Cobrado</v>
      </c>
      <c r="X106">
        <v>43</v>
      </c>
    </row>
    <row r="107" spans="1:24">
      <c r="A107">
        <v>106</v>
      </c>
      <c r="C107" t="s">
        <v>93</v>
      </c>
      <c r="D107">
        <v>3</v>
      </c>
      <c r="E107" s="1">
        <v>45017.083333333336</v>
      </c>
      <c r="F107" s="1">
        <v>45017.213888888888</v>
      </c>
      <c r="G107" t="s">
        <v>40</v>
      </c>
      <c r="H107" t="s">
        <v>74</v>
      </c>
      <c r="I107" t="s">
        <v>49</v>
      </c>
      <c r="J107" s="2">
        <v>22.72</v>
      </c>
      <c r="K107" s="16" t="s">
        <v>94</v>
      </c>
      <c r="L107" t="s">
        <v>44</v>
      </c>
      <c r="M107" t="s">
        <v>82</v>
      </c>
      <c r="N107" s="4">
        <v>68</v>
      </c>
      <c r="O107" s="7">
        <f t="shared" si="7"/>
        <v>45017</v>
      </c>
      <c r="P107" s="8">
        <f t="shared" si="8"/>
        <v>8.3333333335758653E-2</v>
      </c>
      <c r="Q107" s="8">
        <f t="shared" si="9"/>
        <v>0.21388888888759539</v>
      </c>
      <c r="R107" s="8">
        <f t="shared" si="10"/>
        <v>0.13055555555183673</v>
      </c>
      <c r="S107" s="8">
        <f t="shared" si="11"/>
        <v>2.013888888888889E-2</v>
      </c>
      <c r="T107" s="8">
        <f t="shared" si="12"/>
        <v>0.11041666666294785</v>
      </c>
      <c r="U107" t="str">
        <f t="shared" si="13"/>
        <v>Cobrado</v>
      </c>
      <c r="X107">
        <v>29</v>
      </c>
    </row>
    <row r="108" spans="1:24">
      <c r="A108">
        <v>107</v>
      </c>
      <c r="C108" t="s">
        <v>645</v>
      </c>
      <c r="D108">
        <v>5</v>
      </c>
      <c r="E108" s="1">
        <v>45017.061805555553</v>
      </c>
      <c r="F108" s="1">
        <v>45017.123611111114</v>
      </c>
      <c r="G108" t="s">
        <v>58</v>
      </c>
      <c r="H108" t="s">
        <v>48</v>
      </c>
      <c r="I108" t="s">
        <v>62</v>
      </c>
      <c r="J108" s="2">
        <v>48.77</v>
      </c>
      <c r="K108" s="16" t="s">
        <v>646</v>
      </c>
      <c r="L108" t="s">
        <v>55</v>
      </c>
      <c r="M108" t="s">
        <v>56</v>
      </c>
      <c r="N108" s="4">
        <v>253</v>
      </c>
      <c r="O108" s="7">
        <f t="shared" si="7"/>
        <v>45017</v>
      </c>
      <c r="P108" s="8">
        <f t="shared" si="8"/>
        <v>6.1805555553291924E-2</v>
      </c>
      <c r="Q108" s="8">
        <f t="shared" si="9"/>
        <v>0.12361111111385981</v>
      </c>
      <c r="R108" s="8">
        <f t="shared" si="10"/>
        <v>6.1805555560567882E-2</v>
      </c>
      <c r="S108" s="8">
        <f t="shared" si="11"/>
        <v>9.7916666666666666E-2</v>
      </c>
      <c r="T108" s="8">
        <f t="shared" si="12"/>
        <v>0</v>
      </c>
      <c r="U108" t="str">
        <f t="shared" si="13"/>
        <v>No Cobrado</v>
      </c>
      <c r="X108">
        <v>141</v>
      </c>
    </row>
    <row r="109" spans="1:24">
      <c r="A109">
        <v>108</v>
      </c>
      <c r="C109" t="s">
        <v>647</v>
      </c>
      <c r="D109">
        <v>3</v>
      </c>
      <c r="E109" s="1">
        <v>45017.063888888886</v>
      </c>
      <c r="F109" s="1">
        <v>45017.150694444441</v>
      </c>
      <c r="G109" t="s">
        <v>40</v>
      </c>
      <c r="H109" t="s">
        <v>74</v>
      </c>
      <c r="I109" t="s">
        <v>62</v>
      </c>
      <c r="J109" s="2">
        <v>23.26</v>
      </c>
      <c r="K109" s="16" t="s">
        <v>648</v>
      </c>
      <c r="L109" t="s">
        <v>55</v>
      </c>
      <c r="M109" t="s">
        <v>103</v>
      </c>
      <c r="N109" s="4">
        <v>124</v>
      </c>
      <c r="O109" s="7">
        <f t="shared" si="7"/>
        <v>45017</v>
      </c>
      <c r="P109" s="8">
        <f t="shared" si="8"/>
        <v>6.3888888886140194E-2</v>
      </c>
      <c r="Q109" s="8">
        <f t="shared" si="9"/>
        <v>0.15069444444088731</v>
      </c>
      <c r="R109" s="8">
        <f t="shared" si="10"/>
        <v>8.6805555554747116E-2</v>
      </c>
      <c r="S109" s="8">
        <f t="shared" si="11"/>
        <v>7.9861111111111105E-2</v>
      </c>
      <c r="T109" s="8">
        <f t="shared" si="12"/>
        <v>6.9444444436360109E-3</v>
      </c>
      <c r="U109" t="str">
        <f t="shared" si="13"/>
        <v>Cobrado</v>
      </c>
      <c r="X109">
        <v>115</v>
      </c>
    </row>
    <row r="110" spans="1:24">
      <c r="A110">
        <v>109</v>
      </c>
      <c r="C110" t="s">
        <v>649</v>
      </c>
      <c r="D110">
        <v>2</v>
      </c>
      <c r="E110" s="1">
        <v>45017.059027777781</v>
      </c>
      <c r="F110" s="1">
        <v>45017.101388888892</v>
      </c>
      <c r="G110" t="s">
        <v>40</v>
      </c>
      <c r="H110" t="s">
        <v>74</v>
      </c>
      <c r="I110" t="s">
        <v>42</v>
      </c>
      <c r="J110" s="2">
        <v>42.95</v>
      </c>
      <c r="K110" s="16" t="s">
        <v>650</v>
      </c>
      <c r="L110" t="s">
        <v>44</v>
      </c>
      <c r="M110" t="s">
        <v>90</v>
      </c>
      <c r="N110" s="4">
        <v>169</v>
      </c>
      <c r="O110" s="7">
        <f t="shared" si="7"/>
        <v>45017</v>
      </c>
      <c r="P110" s="8">
        <f t="shared" si="8"/>
        <v>5.9027777781011537E-2</v>
      </c>
      <c r="Q110" s="8">
        <f t="shared" si="9"/>
        <v>0.10138888889196096</v>
      </c>
      <c r="R110" s="8">
        <f t="shared" si="10"/>
        <v>4.2361111110949423E-2</v>
      </c>
      <c r="S110" s="8">
        <f t="shared" si="11"/>
        <v>8.1944444444444445E-2</v>
      </c>
      <c r="T110" s="8">
        <f t="shared" si="12"/>
        <v>0</v>
      </c>
      <c r="U110" t="str">
        <f t="shared" si="13"/>
        <v>No Cobrado</v>
      </c>
      <c r="X110">
        <v>118</v>
      </c>
    </row>
    <row r="111" spans="1:24">
      <c r="A111">
        <v>110</v>
      </c>
      <c r="C111" t="s">
        <v>651</v>
      </c>
      <c r="D111">
        <v>1</v>
      </c>
      <c r="E111" s="1">
        <v>45017.147222222222</v>
      </c>
      <c r="F111" s="1">
        <v>45017.275694444441</v>
      </c>
      <c r="G111" t="s">
        <v>105</v>
      </c>
      <c r="H111" t="s">
        <v>48</v>
      </c>
      <c r="I111" t="s">
        <v>42</v>
      </c>
      <c r="J111" s="2">
        <v>47.91</v>
      </c>
      <c r="K111" s="16" t="s">
        <v>652</v>
      </c>
      <c r="L111" t="s">
        <v>55</v>
      </c>
      <c r="M111" t="s">
        <v>103</v>
      </c>
      <c r="N111" s="4">
        <v>163</v>
      </c>
      <c r="O111" s="7">
        <f t="shared" si="7"/>
        <v>45017</v>
      </c>
      <c r="P111" s="8">
        <f t="shared" si="8"/>
        <v>0.14722222222189885</v>
      </c>
      <c r="Q111" s="8">
        <f t="shared" si="9"/>
        <v>0.27569444444088731</v>
      </c>
      <c r="R111" s="8">
        <f t="shared" si="10"/>
        <v>0.12847222221898846</v>
      </c>
      <c r="S111" s="8">
        <f t="shared" si="11"/>
        <v>8.4027777777777785E-2</v>
      </c>
      <c r="T111" s="8">
        <f t="shared" si="12"/>
        <v>4.4444444441210679E-2</v>
      </c>
      <c r="U111" t="str">
        <f t="shared" si="13"/>
        <v>Cobrado</v>
      </c>
      <c r="X111">
        <v>121</v>
      </c>
    </row>
    <row r="112" spans="1:24">
      <c r="A112">
        <v>111</v>
      </c>
      <c r="C112" t="s">
        <v>653</v>
      </c>
      <c r="D112">
        <v>2</v>
      </c>
      <c r="E112" s="1">
        <v>45017.074999999997</v>
      </c>
      <c r="F112" s="1">
        <v>45017.213194444441</v>
      </c>
      <c r="G112" t="s">
        <v>78</v>
      </c>
      <c r="H112" t="s">
        <v>74</v>
      </c>
      <c r="I112" t="s">
        <v>42</v>
      </c>
      <c r="J112" s="2">
        <v>18.82</v>
      </c>
      <c r="K112" s="16" t="s">
        <v>654</v>
      </c>
      <c r="L112" t="s">
        <v>55</v>
      </c>
      <c r="M112" t="s">
        <v>90</v>
      </c>
      <c r="N112" s="4">
        <v>204</v>
      </c>
      <c r="O112" s="7">
        <f t="shared" si="7"/>
        <v>45017</v>
      </c>
      <c r="P112" s="8">
        <f t="shared" si="8"/>
        <v>7.4999999997089617E-2</v>
      </c>
      <c r="Q112" s="8">
        <f t="shared" si="9"/>
        <v>0.21319444444088731</v>
      </c>
      <c r="R112" s="8">
        <f t="shared" si="10"/>
        <v>0.13819444444379769</v>
      </c>
      <c r="S112" s="8">
        <f t="shared" si="11"/>
        <v>9.5138888888888884E-2</v>
      </c>
      <c r="T112" s="8">
        <f t="shared" si="12"/>
        <v>4.3055555554908809E-2</v>
      </c>
      <c r="U112" t="str">
        <f t="shared" si="13"/>
        <v>Cobrado</v>
      </c>
      <c r="X112">
        <v>137</v>
      </c>
    </row>
    <row r="113" spans="1:24">
      <c r="A113">
        <v>112</v>
      </c>
      <c r="C113" t="s">
        <v>95</v>
      </c>
      <c r="D113">
        <v>2</v>
      </c>
      <c r="E113" s="1">
        <v>45017.075694444444</v>
      </c>
      <c r="F113" s="1">
        <v>45017.167361111111</v>
      </c>
      <c r="G113" t="s">
        <v>58</v>
      </c>
      <c r="H113" t="s">
        <v>41</v>
      </c>
      <c r="I113" t="s">
        <v>49</v>
      </c>
      <c r="J113" s="2">
        <v>35.36</v>
      </c>
      <c r="K113" s="16" t="s">
        <v>96</v>
      </c>
      <c r="L113" t="s">
        <v>51</v>
      </c>
      <c r="M113" t="s">
        <v>45</v>
      </c>
      <c r="N113" s="4">
        <v>20</v>
      </c>
      <c r="O113" s="7">
        <f t="shared" si="7"/>
        <v>45017</v>
      </c>
      <c r="P113" s="8">
        <f t="shared" si="8"/>
        <v>7.5694444443797693E-2</v>
      </c>
      <c r="Q113" s="8">
        <f t="shared" si="9"/>
        <v>0.16736111111094942</v>
      </c>
      <c r="R113" s="8">
        <f t="shared" si="10"/>
        <v>0.1020833333338184</v>
      </c>
      <c r="S113" s="8">
        <f t="shared" si="11"/>
        <v>1.1111111111111112E-2</v>
      </c>
      <c r="T113" s="8">
        <f t="shared" si="12"/>
        <v>8.0555555556040617E-2</v>
      </c>
      <c r="U113" t="str">
        <f t="shared" si="13"/>
        <v>Cobrado</v>
      </c>
      <c r="X113">
        <v>16</v>
      </c>
    </row>
    <row r="114" spans="1:24">
      <c r="A114">
        <v>113</v>
      </c>
      <c r="C114" t="s">
        <v>97</v>
      </c>
      <c r="D114">
        <v>2</v>
      </c>
      <c r="E114" s="1">
        <v>45017.05</v>
      </c>
      <c r="F114" s="1">
        <v>45017.181250000001</v>
      </c>
      <c r="G114" t="s">
        <v>78</v>
      </c>
      <c r="H114" t="s">
        <v>48</v>
      </c>
      <c r="I114" t="s">
        <v>42</v>
      </c>
      <c r="J114" s="2">
        <v>29.74</v>
      </c>
      <c r="K114" s="16" t="s">
        <v>98</v>
      </c>
      <c r="L114" t="s">
        <v>51</v>
      </c>
      <c r="M114" t="s">
        <v>52</v>
      </c>
      <c r="N114" s="4">
        <v>68</v>
      </c>
      <c r="O114" s="7">
        <f t="shared" si="7"/>
        <v>45017</v>
      </c>
      <c r="P114" s="8">
        <f t="shared" si="8"/>
        <v>5.0000000002910383E-2</v>
      </c>
      <c r="Q114" s="8">
        <f t="shared" si="9"/>
        <v>0.18125000000145519</v>
      </c>
      <c r="R114" s="8">
        <f t="shared" si="10"/>
        <v>0.14166666666521147</v>
      </c>
      <c r="S114" s="8">
        <f t="shared" si="11"/>
        <v>3.5416666666666666E-2</v>
      </c>
      <c r="T114" s="8">
        <f t="shared" si="12"/>
        <v>9.5833333331878143E-2</v>
      </c>
      <c r="U114" t="str">
        <f t="shared" si="13"/>
        <v>Cobrado</v>
      </c>
      <c r="X114">
        <v>51</v>
      </c>
    </row>
    <row r="115" spans="1:24">
      <c r="A115">
        <v>114</v>
      </c>
      <c r="C115" t="s">
        <v>655</v>
      </c>
      <c r="D115">
        <v>6</v>
      </c>
      <c r="E115" s="1">
        <v>45017.03402777778</v>
      </c>
      <c r="F115" s="1">
        <v>45017.145833333336</v>
      </c>
      <c r="G115" t="s">
        <v>105</v>
      </c>
      <c r="H115" t="s">
        <v>48</v>
      </c>
      <c r="I115" t="s">
        <v>42</v>
      </c>
      <c r="J115" s="2">
        <v>38.81</v>
      </c>
      <c r="K115" s="16" t="s">
        <v>656</v>
      </c>
      <c r="L115" t="s">
        <v>51</v>
      </c>
      <c r="M115" t="s">
        <v>60</v>
      </c>
      <c r="N115" s="4">
        <v>253</v>
      </c>
      <c r="O115" s="7">
        <f t="shared" si="7"/>
        <v>45017</v>
      </c>
      <c r="P115" s="8">
        <f t="shared" si="8"/>
        <v>3.4027777779556345E-2</v>
      </c>
      <c r="Q115" s="8">
        <f t="shared" si="9"/>
        <v>0.14583333333575865</v>
      </c>
      <c r="R115" s="8">
        <f t="shared" si="10"/>
        <v>0.12222222222286898</v>
      </c>
      <c r="S115" s="8">
        <f t="shared" si="11"/>
        <v>9.0972222222222218E-2</v>
      </c>
      <c r="T115" s="8">
        <f t="shared" si="12"/>
        <v>2.0833333333980075E-2</v>
      </c>
      <c r="U115" t="str">
        <f t="shared" si="13"/>
        <v>Cobrado</v>
      </c>
      <c r="X115">
        <v>131</v>
      </c>
    </row>
    <row r="116" spans="1:24">
      <c r="A116">
        <v>115</v>
      </c>
      <c r="C116" t="s">
        <v>635</v>
      </c>
      <c r="D116">
        <v>6</v>
      </c>
      <c r="E116" s="1">
        <v>45017.154861111114</v>
      </c>
      <c r="F116" s="1">
        <v>45017.268055555556</v>
      </c>
      <c r="G116" t="s">
        <v>105</v>
      </c>
      <c r="H116" t="s">
        <v>41</v>
      </c>
      <c r="I116" t="s">
        <v>62</v>
      </c>
      <c r="J116" s="2">
        <v>46.46</v>
      </c>
      <c r="K116" s="16" t="s">
        <v>657</v>
      </c>
      <c r="L116" t="s">
        <v>51</v>
      </c>
      <c r="M116" t="s">
        <v>82</v>
      </c>
      <c r="N116" s="4">
        <v>237</v>
      </c>
      <c r="O116" s="7">
        <f t="shared" si="7"/>
        <v>45017</v>
      </c>
      <c r="P116" s="8">
        <f t="shared" si="8"/>
        <v>0.15486111111385981</v>
      </c>
      <c r="Q116" s="8">
        <f t="shared" si="9"/>
        <v>0.26805555555620231</v>
      </c>
      <c r="R116" s="8">
        <f t="shared" si="10"/>
        <v>0.12361111110900917</v>
      </c>
      <c r="S116" s="8">
        <f t="shared" si="11"/>
        <v>6.805555555555555E-2</v>
      </c>
      <c r="T116" s="8">
        <f t="shared" si="12"/>
        <v>4.5138888886786965E-2</v>
      </c>
      <c r="U116" t="str">
        <f t="shared" si="13"/>
        <v>Cobrado</v>
      </c>
      <c r="X116">
        <v>98</v>
      </c>
    </row>
    <row r="117" spans="1:24">
      <c r="A117">
        <v>116</v>
      </c>
      <c r="C117" t="s">
        <v>658</v>
      </c>
      <c r="D117">
        <v>5</v>
      </c>
      <c r="E117" s="1">
        <v>45017.135416666664</v>
      </c>
      <c r="F117" s="1">
        <v>45017.272916666669</v>
      </c>
      <c r="G117" t="s">
        <v>105</v>
      </c>
      <c r="H117" t="s">
        <v>48</v>
      </c>
      <c r="I117" t="s">
        <v>42</v>
      </c>
      <c r="J117" s="2">
        <v>47.69</v>
      </c>
      <c r="K117" s="16" t="s">
        <v>659</v>
      </c>
      <c r="L117" t="s">
        <v>51</v>
      </c>
      <c r="M117" t="s">
        <v>60</v>
      </c>
      <c r="N117" s="4">
        <v>269</v>
      </c>
      <c r="O117" s="7">
        <f t="shared" si="7"/>
        <v>45017</v>
      </c>
      <c r="P117" s="8">
        <f t="shared" si="8"/>
        <v>0.13541666666424135</v>
      </c>
      <c r="Q117" s="8">
        <f t="shared" si="9"/>
        <v>0.27291666666860692</v>
      </c>
      <c r="R117" s="8">
        <f t="shared" si="10"/>
        <v>0.14791666667103223</v>
      </c>
      <c r="S117" s="8">
        <f t="shared" si="11"/>
        <v>8.9583333333333334E-2</v>
      </c>
      <c r="T117" s="8">
        <f t="shared" si="12"/>
        <v>4.7916666671032226E-2</v>
      </c>
      <c r="U117" t="str">
        <f t="shared" si="13"/>
        <v>Cobrado</v>
      </c>
      <c r="X117">
        <v>129</v>
      </c>
    </row>
    <row r="118" spans="1:24">
      <c r="A118">
        <v>117</v>
      </c>
      <c r="C118" t="s">
        <v>99</v>
      </c>
      <c r="D118">
        <v>4</v>
      </c>
      <c r="E118" s="1">
        <v>45017.121527777781</v>
      </c>
      <c r="F118" s="1">
        <v>45017.239583333336</v>
      </c>
      <c r="G118" t="s">
        <v>78</v>
      </c>
      <c r="H118" t="s">
        <v>74</v>
      </c>
      <c r="I118" t="s">
        <v>42</v>
      </c>
      <c r="J118" s="2">
        <v>11.65</v>
      </c>
      <c r="K118" s="16" t="s">
        <v>100</v>
      </c>
      <c r="L118" t="s">
        <v>51</v>
      </c>
      <c r="M118" t="s">
        <v>60</v>
      </c>
      <c r="N118" s="4">
        <v>70</v>
      </c>
      <c r="O118" s="7">
        <f t="shared" si="7"/>
        <v>45017</v>
      </c>
      <c r="P118" s="8">
        <f t="shared" si="8"/>
        <v>0.12152777778101154</v>
      </c>
      <c r="Q118" s="8">
        <f t="shared" si="9"/>
        <v>0.23958333333575865</v>
      </c>
      <c r="R118" s="8">
        <f t="shared" si="10"/>
        <v>0.12847222222141377</v>
      </c>
      <c r="S118" s="8">
        <f t="shared" si="11"/>
        <v>5.5555555555555558E-3</v>
      </c>
      <c r="T118" s="8">
        <f t="shared" si="12"/>
        <v>0.11249999999919155</v>
      </c>
      <c r="U118" t="str">
        <f t="shared" si="13"/>
        <v>Cobrado</v>
      </c>
      <c r="X118">
        <v>8</v>
      </c>
    </row>
    <row r="119" spans="1:24">
      <c r="A119">
        <v>118</v>
      </c>
      <c r="C119" t="s">
        <v>312</v>
      </c>
      <c r="D119">
        <v>1</v>
      </c>
      <c r="E119" s="1">
        <v>45017.023611111108</v>
      </c>
      <c r="F119" s="1">
        <v>45017.072916666664</v>
      </c>
      <c r="G119" t="s">
        <v>47</v>
      </c>
      <c r="H119" t="s">
        <v>41</v>
      </c>
      <c r="I119" t="s">
        <v>62</v>
      </c>
      <c r="J119" s="2">
        <v>49.32</v>
      </c>
      <c r="K119" s="16" t="s">
        <v>660</v>
      </c>
      <c r="L119" t="s">
        <v>44</v>
      </c>
      <c r="M119" t="s">
        <v>56</v>
      </c>
      <c r="N119" s="4">
        <v>209</v>
      </c>
      <c r="O119" s="7">
        <f t="shared" si="7"/>
        <v>45017</v>
      </c>
      <c r="P119" s="8">
        <f t="shared" si="8"/>
        <v>2.361111110803904E-2</v>
      </c>
      <c r="Q119" s="8">
        <f t="shared" si="9"/>
        <v>7.2916666664241347E-2</v>
      </c>
      <c r="R119" s="8">
        <f t="shared" si="10"/>
        <v>4.9305555556202307E-2</v>
      </c>
      <c r="S119" s="8">
        <f t="shared" si="11"/>
        <v>9.4444444444444442E-2</v>
      </c>
      <c r="T119" s="8">
        <f t="shared" si="12"/>
        <v>0</v>
      </c>
      <c r="U119" t="str">
        <f t="shared" si="13"/>
        <v>No Cobrado</v>
      </c>
      <c r="X119">
        <v>136</v>
      </c>
    </row>
    <row r="120" spans="1:24">
      <c r="A120">
        <v>119</v>
      </c>
      <c r="C120" t="s">
        <v>233</v>
      </c>
      <c r="D120">
        <v>3</v>
      </c>
      <c r="E120" s="1">
        <v>45018.14166666667</v>
      </c>
      <c r="F120" s="1">
        <v>45018.210416666669</v>
      </c>
      <c r="G120" t="s">
        <v>58</v>
      </c>
      <c r="H120" t="s">
        <v>74</v>
      </c>
      <c r="I120" t="s">
        <v>42</v>
      </c>
      <c r="J120" s="2">
        <v>11.5</v>
      </c>
      <c r="K120" s="16" t="s">
        <v>661</v>
      </c>
      <c r="L120" t="s">
        <v>55</v>
      </c>
      <c r="M120" t="s">
        <v>45</v>
      </c>
      <c r="N120" s="4">
        <v>134</v>
      </c>
      <c r="O120" s="7">
        <f t="shared" si="7"/>
        <v>45018</v>
      </c>
      <c r="P120" s="8">
        <f t="shared" si="8"/>
        <v>0.14166666667006211</v>
      </c>
      <c r="Q120" s="8">
        <f t="shared" si="9"/>
        <v>0.21041666666860692</v>
      </c>
      <c r="R120" s="8">
        <f t="shared" si="10"/>
        <v>6.8749999998544808E-2</v>
      </c>
      <c r="S120" s="8">
        <f t="shared" si="11"/>
        <v>3.7499999999999999E-2</v>
      </c>
      <c r="T120" s="8">
        <f t="shared" si="12"/>
        <v>3.1249999998544803E-2</v>
      </c>
      <c r="U120" t="str">
        <f t="shared" si="13"/>
        <v>Cobrado</v>
      </c>
      <c r="X120">
        <v>54</v>
      </c>
    </row>
    <row r="121" spans="1:24">
      <c r="A121">
        <v>120</v>
      </c>
      <c r="C121" t="s">
        <v>662</v>
      </c>
      <c r="D121">
        <v>2</v>
      </c>
      <c r="E121" s="1">
        <v>45018.026388888888</v>
      </c>
      <c r="F121" s="1">
        <v>45018.070833333331</v>
      </c>
      <c r="G121" t="s">
        <v>105</v>
      </c>
      <c r="H121" t="s">
        <v>48</v>
      </c>
      <c r="I121" t="s">
        <v>49</v>
      </c>
      <c r="J121" s="2">
        <v>12.51</v>
      </c>
      <c r="K121" s="16" t="s">
        <v>663</v>
      </c>
      <c r="L121" t="s">
        <v>55</v>
      </c>
      <c r="M121" t="s">
        <v>82</v>
      </c>
      <c r="N121" s="4">
        <v>145</v>
      </c>
      <c r="O121" s="7">
        <f t="shared" si="7"/>
        <v>45018</v>
      </c>
      <c r="P121" s="8">
        <f t="shared" si="8"/>
        <v>2.6388888887595385E-2</v>
      </c>
      <c r="Q121" s="8">
        <f t="shared" si="9"/>
        <v>7.0833333331393078E-2</v>
      </c>
      <c r="R121" s="8">
        <f t="shared" si="10"/>
        <v>4.4444444443797693E-2</v>
      </c>
      <c r="S121" s="8">
        <f t="shared" si="11"/>
        <v>6.7361111111111108E-2</v>
      </c>
      <c r="T121" s="8">
        <f t="shared" si="12"/>
        <v>0</v>
      </c>
      <c r="U121" t="str">
        <f t="shared" si="13"/>
        <v>No Cobrado</v>
      </c>
      <c r="X121">
        <v>97</v>
      </c>
    </row>
    <row r="122" spans="1:24">
      <c r="A122">
        <v>121</v>
      </c>
      <c r="C122" t="s">
        <v>101</v>
      </c>
      <c r="D122">
        <v>4</v>
      </c>
      <c r="E122" s="1">
        <v>45018.15625</v>
      </c>
      <c r="F122" s="1">
        <v>45018.259027777778</v>
      </c>
      <c r="G122" t="s">
        <v>40</v>
      </c>
      <c r="H122" t="s">
        <v>48</v>
      </c>
      <c r="I122" t="s">
        <v>42</v>
      </c>
      <c r="J122" s="2">
        <v>12.3</v>
      </c>
      <c r="K122" s="16" t="s">
        <v>102</v>
      </c>
      <c r="L122" t="s">
        <v>55</v>
      </c>
      <c r="M122" t="s">
        <v>103</v>
      </c>
      <c r="N122" s="4">
        <v>52</v>
      </c>
      <c r="O122" s="7">
        <f t="shared" si="7"/>
        <v>45018</v>
      </c>
      <c r="P122" s="8">
        <f t="shared" si="8"/>
        <v>0.15625</v>
      </c>
      <c r="Q122" s="8">
        <f t="shared" si="9"/>
        <v>0.25902777777810115</v>
      </c>
      <c r="R122" s="8">
        <f t="shared" si="10"/>
        <v>0.10277777777810115</v>
      </c>
      <c r="S122" s="8">
        <f t="shared" si="11"/>
        <v>2.6388888888888889E-2</v>
      </c>
      <c r="T122" s="8">
        <f t="shared" si="12"/>
        <v>7.6388888889212275E-2</v>
      </c>
      <c r="U122" t="str">
        <f t="shared" si="13"/>
        <v>Cobrado</v>
      </c>
      <c r="X122">
        <v>38</v>
      </c>
    </row>
    <row r="123" spans="1:24">
      <c r="A123">
        <v>122</v>
      </c>
      <c r="C123" t="s">
        <v>104</v>
      </c>
      <c r="D123">
        <v>6</v>
      </c>
      <c r="E123" s="1">
        <v>45018.057638888888</v>
      </c>
      <c r="F123" s="1">
        <v>45018.116666666669</v>
      </c>
      <c r="G123" t="s">
        <v>105</v>
      </c>
      <c r="H123" t="s">
        <v>48</v>
      </c>
      <c r="I123" t="s">
        <v>62</v>
      </c>
      <c r="J123" s="2">
        <v>20.38</v>
      </c>
      <c r="K123" s="16" t="s">
        <v>106</v>
      </c>
      <c r="L123" t="s">
        <v>51</v>
      </c>
      <c r="M123" t="s">
        <v>64</v>
      </c>
      <c r="N123" s="4">
        <v>105</v>
      </c>
      <c r="O123" s="7">
        <f t="shared" si="7"/>
        <v>45018</v>
      </c>
      <c r="P123" s="8">
        <f t="shared" si="8"/>
        <v>5.7638888887595385E-2</v>
      </c>
      <c r="Q123" s="8">
        <f t="shared" si="9"/>
        <v>0.11666666666860692</v>
      </c>
      <c r="R123" s="8">
        <f t="shared" si="10"/>
        <v>6.9444444447678208E-2</v>
      </c>
      <c r="S123" s="8">
        <f t="shared" si="11"/>
        <v>2.2222222222222223E-2</v>
      </c>
      <c r="T123" s="8">
        <f t="shared" si="12"/>
        <v>3.680555555878931E-2</v>
      </c>
      <c r="U123" t="str">
        <f t="shared" si="13"/>
        <v>Cobrado</v>
      </c>
      <c r="X123">
        <v>32</v>
      </c>
    </row>
    <row r="124" spans="1:24">
      <c r="A124">
        <v>123</v>
      </c>
      <c r="C124" t="s">
        <v>107</v>
      </c>
      <c r="D124">
        <v>6</v>
      </c>
      <c r="E124" s="1">
        <v>45018.131249999999</v>
      </c>
      <c r="F124" s="1">
        <v>45018.173611111109</v>
      </c>
      <c r="G124" t="s">
        <v>40</v>
      </c>
      <c r="H124" t="s">
        <v>48</v>
      </c>
      <c r="I124" t="s">
        <v>62</v>
      </c>
      <c r="J124" s="2">
        <v>46.88</v>
      </c>
      <c r="K124" s="16" t="s">
        <v>108</v>
      </c>
      <c r="L124" t="s">
        <v>55</v>
      </c>
      <c r="M124" t="s">
        <v>76</v>
      </c>
      <c r="N124" s="4">
        <v>24</v>
      </c>
      <c r="O124" s="7">
        <f t="shared" si="7"/>
        <v>45018</v>
      </c>
      <c r="P124" s="8">
        <f t="shared" si="8"/>
        <v>0.13124999999854481</v>
      </c>
      <c r="Q124" s="8">
        <f t="shared" si="9"/>
        <v>0.17361111110949423</v>
      </c>
      <c r="R124" s="8">
        <f t="shared" si="10"/>
        <v>4.2361111110949423E-2</v>
      </c>
      <c r="S124" s="8">
        <f t="shared" si="11"/>
        <v>2.2916666666666665E-2</v>
      </c>
      <c r="T124" s="8">
        <f t="shared" si="12"/>
        <v>1.9444444444282755E-2</v>
      </c>
      <c r="U124" t="str">
        <f t="shared" si="13"/>
        <v>Cobrado</v>
      </c>
      <c r="X124">
        <v>33</v>
      </c>
    </row>
    <row r="125" spans="1:24">
      <c r="A125">
        <v>124</v>
      </c>
      <c r="C125" t="s">
        <v>664</v>
      </c>
      <c r="D125">
        <v>5</v>
      </c>
      <c r="E125" s="1">
        <v>45018.152083333334</v>
      </c>
      <c r="F125" s="1">
        <v>45018.223611111112</v>
      </c>
      <c r="G125" t="s">
        <v>78</v>
      </c>
      <c r="H125" t="s">
        <v>48</v>
      </c>
      <c r="I125" t="s">
        <v>62</v>
      </c>
      <c r="J125" s="2">
        <v>10.85</v>
      </c>
      <c r="K125" s="16" t="s">
        <v>665</v>
      </c>
      <c r="L125" t="s">
        <v>44</v>
      </c>
      <c r="M125" t="s">
        <v>87</v>
      </c>
      <c r="N125" s="4">
        <v>222</v>
      </c>
      <c r="O125" s="7">
        <f t="shared" si="7"/>
        <v>45018</v>
      </c>
      <c r="P125" s="8">
        <f t="shared" si="8"/>
        <v>0.15208333333430346</v>
      </c>
      <c r="Q125" s="8">
        <f t="shared" si="9"/>
        <v>0.22361111111240461</v>
      </c>
      <c r="R125" s="8">
        <f t="shared" si="10"/>
        <v>7.1527777778101154E-2</v>
      </c>
      <c r="S125" s="8">
        <f t="shared" si="11"/>
        <v>9.583333333333334E-2</v>
      </c>
      <c r="T125" s="8">
        <f t="shared" si="12"/>
        <v>0</v>
      </c>
      <c r="U125" t="str">
        <f t="shared" si="13"/>
        <v>No Cobrado</v>
      </c>
      <c r="X125">
        <v>138</v>
      </c>
    </row>
    <row r="126" spans="1:24">
      <c r="A126">
        <v>125</v>
      </c>
      <c r="C126" t="s">
        <v>666</v>
      </c>
      <c r="D126">
        <v>2</v>
      </c>
      <c r="E126" s="1">
        <v>45018.12222222222</v>
      </c>
      <c r="F126" s="1">
        <v>45018.259027777778</v>
      </c>
      <c r="G126" t="s">
        <v>78</v>
      </c>
      <c r="H126" t="s">
        <v>48</v>
      </c>
      <c r="I126" t="s">
        <v>42</v>
      </c>
      <c r="J126" s="2">
        <v>24.66</v>
      </c>
      <c r="K126" s="16" t="s">
        <v>667</v>
      </c>
      <c r="L126" t="s">
        <v>44</v>
      </c>
      <c r="M126" t="s">
        <v>56</v>
      </c>
      <c r="N126" s="4">
        <v>184</v>
      </c>
      <c r="O126" s="7">
        <f t="shared" si="7"/>
        <v>45018</v>
      </c>
      <c r="P126" s="8">
        <f t="shared" si="8"/>
        <v>0.12222222222044365</v>
      </c>
      <c r="Q126" s="8">
        <f t="shared" si="9"/>
        <v>0.25902777777810115</v>
      </c>
      <c r="R126" s="8">
        <f t="shared" si="10"/>
        <v>0.1368055555576575</v>
      </c>
      <c r="S126" s="8">
        <f t="shared" si="11"/>
        <v>5.8333333333333334E-2</v>
      </c>
      <c r="T126" s="8">
        <f t="shared" si="12"/>
        <v>7.8472222224324151E-2</v>
      </c>
      <c r="U126" t="str">
        <f t="shared" si="13"/>
        <v>Cobrado</v>
      </c>
      <c r="X126">
        <v>84</v>
      </c>
    </row>
    <row r="127" spans="1:24">
      <c r="A127">
        <v>126</v>
      </c>
      <c r="C127" t="s">
        <v>668</v>
      </c>
      <c r="D127">
        <v>3</v>
      </c>
      <c r="E127" s="1">
        <v>45018.114583333336</v>
      </c>
      <c r="F127" s="1">
        <v>45018.216666666667</v>
      </c>
      <c r="G127" t="s">
        <v>105</v>
      </c>
      <c r="H127" t="s">
        <v>48</v>
      </c>
      <c r="I127" t="s">
        <v>42</v>
      </c>
      <c r="J127" s="2">
        <v>41.82</v>
      </c>
      <c r="K127" s="16" t="s">
        <v>669</v>
      </c>
      <c r="L127" t="s">
        <v>44</v>
      </c>
      <c r="M127" t="s">
        <v>45</v>
      </c>
      <c r="N127" s="4">
        <v>165</v>
      </c>
      <c r="O127" s="7">
        <f t="shared" si="7"/>
        <v>45018</v>
      </c>
      <c r="P127" s="8">
        <f t="shared" si="8"/>
        <v>0.11458333333575865</v>
      </c>
      <c r="Q127" s="8">
        <f t="shared" si="9"/>
        <v>0.21666666666715173</v>
      </c>
      <c r="R127" s="8">
        <f t="shared" si="10"/>
        <v>0.10208333333139308</v>
      </c>
      <c r="S127" s="8">
        <f t="shared" si="11"/>
        <v>9.6527777777777782E-2</v>
      </c>
      <c r="T127" s="8">
        <f t="shared" si="12"/>
        <v>5.5555555536153101E-3</v>
      </c>
      <c r="U127" t="str">
        <f t="shared" si="13"/>
        <v>Cobrado</v>
      </c>
      <c r="X127">
        <v>139</v>
      </c>
    </row>
    <row r="128" spans="1:24">
      <c r="A128">
        <v>127</v>
      </c>
      <c r="C128" t="s">
        <v>109</v>
      </c>
      <c r="D128">
        <v>4</v>
      </c>
      <c r="E128" s="1">
        <v>45018.029166666667</v>
      </c>
      <c r="F128" s="1">
        <v>45018.102777777778</v>
      </c>
      <c r="G128" t="s">
        <v>40</v>
      </c>
      <c r="H128" t="s">
        <v>48</v>
      </c>
      <c r="I128" t="s">
        <v>42</v>
      </c>
      <c r="J128" s="2">
        <v>32.82</v>
      </c>
      <c r="K128" s="16" t="s">
        <v>110</v>
      </c>
      <c r="L128" t="s">
        <v>44</v>
      </c>
      <c r="M128" t="s">
        <v>76</v>
      </c>
      <c r="N128" s="4">
        <v>72</v>
      </c>
      <c r="O128" s="7">
        <f t="shared" si="7"/>
        <v>45018</v>
      </c>
      <c r="P128" s="8">
        <f t="shared" si="8"/>
        <v>2.9166666667151731E-2</v>
      </c>
      <c r="Q128" s="8">
        <f t="shared" si="9"/>
        <v>0.10277777777810115</v>
      </c>
      <c r="R128" s="8">
        <f t="shared" si="10"/>
        <v>7.3611111110949423E-2</v>
      </c>
      <c r="S128" s="8">
        <f t="shared" si="11"/>
        <v>2.0833333333333332E-2</v>
      </c>
      <c r="T128" s="8">
        <f t="shared" si="12"/>
        <v>5.2777777777616094E-2</v>
      </c>
      <c r="U128" t="str">
        <f t="shared" si="13"/>
        <v>Cobrado</v>
      </c>
      <c r="X128">
        <v>30</v>
      </c>
    </row>
    <row r="129" spans="1:24">
      <c r="A129">
        <v>128</v>
      </c>
      <c r="C129" t="s">
        <v>670</v>
      </c>
      <c r="D129">
        <v>5</v>
      </c>
      <c r="E129" s="1">
        <v>45018.063194444447</v>
      </c>
      <c r="F129" s="1">
        <v>45018.144444444442</v>
      </c>
      <c r="G129" t="s">
        <v>58</v>
      </c>
      <c r="H129" t="s">
        <v>48</v>
      </c>
      <c r="I129" t="s">
        <v>49</v>
      </c>
      <c r="J129" s="2">
        <v>49.36</v>
      </c>
      <c r="K129" s="16" t="s">
        <v>671</v>
      </c>
      <c r="L129" t="s">
        <v>51</v>
      </c>
      <c r="M129" t="s">
        <v>82</v>
      </c>
      <c r="N129" s="4">
        <v>239</v>
      </c>
      <c r="O129" s="7">
        <f t="shared" si="7"/>
        <v>45018</v>
      </c>
      <c r="P129" s="8">
        <f t="shared" si="8"/>
        <v>6.3194444446708076E-2</v>
      </c>
      <c r="Q129" s="8">
        <f t="shared" si="9"/>
        <v>0.1444444444423425</v>
      </c>
      <c r="R129" s="8">
        <f t="shared" si="10"/>
        <v>9.1666666662301097E-2</v>
      </c>
      <c r="S129" s="8">
        <f t="shared" si="11"/>
        <v>0.11944444444444445</v>
      </c>
      <c r="T129" s="8">
        <f t="shared" si="12"/>
        <v>0</v>
      </c>
      <c r="U129" t="str">
        <f t="shared" si="13"/>
        <v>No Cobrado</v>
      </c>
      <c r="X129">
        <v>172</v>
      </c>
    </row>
    <row r="130" spans="1:24">
      <c r="A130">
        <v>129</v>
      </c>
      <c r="C130" t="s">
        <v>672</v>
      </c>
      <c r="D130">
        <v>5</v>
      </c>
      <c r="E130" s="1">
        <v>45018.02847222222</v>
      </c>
      <c r="F130" s="1">
        <v>45018.111805555556</v>
      </c>
      <c r="G130" t="s">
        <v>58</v>
      </c>
      <c r="H130" t="s">
        <v>48</v>
      </c>
      <c r="I130" t="s">
        <v>42</v>
      </c>
      <c r="J130" s="2">
        <v>49.3</v>
      </c>
      <c r="K130" s="16" t="s">
        <v>673</v>
      </c>
      <c r="L130" t="s">
        <v>55</v>
      </c>
      <c r="M130" t="s">
        <v>45</v>
      </c>
      <c r="N130" s="4">
        <v>106</v>
      </c>
      <c r="O130" s="7">
        <f t="shared" ref="O130:O193" si="14">INT(E130)</f>
        <v>45018</v>
      </c>
      <c r="P130" s="8">
        <f t="shared" ref="P130:P193" si="15">MOD(E130,1)</f>
        <v>2.8472222220443655E-2</v>
      </c>
      <c r="Q130" s="8">
        <f t="shared" ref="Q130:Q193" si="16">MOD(F130,1)</f>
        <v>0.11180555555620231</v>
      </c>
      <c r="R130" s="8">
        <f t="shared" ref="R130:R193" si="17">((Q130-P130)+IF(L130="Ocupada",15/1440,0/1440))</f>
        <v>8.3333333335758653E-2</v>
      </c>
      <c r="S130" s="8">
        <f t="shared" si="11"/>
        <v>5.5555555555555552E-2</v>
      </c>
      <c r="T130" s="8">
        <f t="shared" si="12"/>
        <v>2.77777777802031E-2</v>
      </c>
      <c r="U130" t="str">
        <f t="shared" si="13"/>
        <v>Cobrado</v>
      </c>
      <c r="X130">
        <v>80</v>
      </c>
    </row>
    <row r="131" spans="1:24">
      <c r="A131">
        <v>130</v>
      </c>
      <c r="C131" t="s">
        <v>111</v>
      </c>
      <c r="D131">
        <v>4</v>
      </c>
      <c r="E131" s="1">
        <v>45018.018055555556</v>
      </c>
      <c r="F131" s="1">
        <v>45018.063888888886</v>
      </c>
      <c r="G131" t="s">
        <v>58</v>
      </c>
      <c r="H131" t="s">
        <v>48</v>
      </c>
      <c r="I131" t="s">
        <v>42</v>
      </c>
      <c r="J131" s="2">
        <v>38.130000000000003</v>
      </c>
      <c r="K131" s="16" t="s">
        <v>112</v>
      </c>
      <c r="L131" t="s">
        <v>44</v>
      </c>
      <c r="M131" t="s">
        <v>64</v>
      </c>
      <c r="N131" s="4">
        <v>35</v>
      </c>
      <c r="O131" s="7">
        <f t="shared" si="14"/>
        <v>45018</v>
      </c>
      <c r="P131" s="8">
        <f t="shared" si="15"/>
        <v>1.8055555556202307E-2</v>
      </c>
      <c r="Q131" s="8">
        <f t="shared" si="16"/>
        <v>6.3888888886140194E-2</v>
      </c>
      <c r="R131" s="8">
        <f t="shared" si="17"/>
        <v>4.5833333329937886E-2</v>
      </c>
      <c r="S131" s="8">
        <f t="shared" ref="S131:S194" si="18">X131/1440</f>
        <v>1.7361111111111112E-2</v>
      </c>
      <c r="T131" s="8">
        <f t="shared" ref="T131:T194" si="19">IF(Q131-(S131+P131)&lt;0,0,Q131-(S131+P131))</f>
        <v>2.8472222218826775E-2</v>
      </c>
      <c r="U131" t="str">
        <f t="shared" ref="U131:U194" si="20">IF(T131&gt;0,"Cobrado","No Cobrado")</f>
        <v>Cobrado</v>
      </c>
      <c r="X131">
        <v>25</v>
      </c>
    </row>
    <row r="132" spans="1:24">
      <c r="A132">
        <v>131</v>
      </c>
      <c r="C132" t="s">
        <v>340</v>
      </c>
      <c r="D132">
        <v>5</v>
      </c>
      <c r="E132" s="1">
        <v>45018.029861111114</v>
      </c>
      <c r="F132" s="1">
        <v>45018.179166666669</v>
      </c>
      <c r="G132" t="s">
        <v>40</v>
      </c>
      <c r="H132" t="s">
        <v>48</v>
      </c>
      <c r="I132" t="s">
        <v>42</v>
      </c>
      <c r="J132" s="2">
        <v>42.41</v>
      </c>
      <c r="K132" s="16" t="s">
        <v>674</v>
      </c>
      <c r="L132" t="s">
        <v>51</v>
      </c>
      <c r="M132" t="s">
        <v>90</v>
      </c>
      <c r="N132" s="4">
        <v>157</v>
      </c>
      <c r="O132" s="7">
        <f t="shared" si="14"/>
        <v>45018</v>
      </c>
      <c r="P132" s="8">
        <f t="shared" si="15"/>
        <v>2.9861111113859806E-2</v>
      </c>
      <c r="Q132" s="8">
        <f t="shared" si="16"/>
        <v>0.17916666666860692</v>
      </c>
      <c r="R132" s="8">
        <f t="shared" si="17"/>
        <v>0.15972222222141377</v>
      </c>
      <c r="S132" s="8">
        <f t="shared" si="18"/>
        <v>8.3333333333333329E-2</v>
      </c>
      <c r="T132" s="8">
        <f t="shared" si="19"/>
        <v>6.5972222221413787E-2</v>
      </c>
      <c r="U132" t="str">
        <f t="shared" si="20"/>
        <v>Cobrado</v>
      </c>
      <c r="X132">
        <v>120</v>
      </c>
    </row>
    <row r="133" spans="1:24">
      <c r="A133">
        <v>132</v>
      </c>
      <c r="C133" t="s">
        <v>675</v>
      </c>
      <c r="D133">
        <v>2</v>
      </c>
      <c r="E133" s="1">
        <v>45018.05972222222</v>
      </c>
      <c r="F133" s="1">
        <v>45018.113194444442</v>
      </c>
      <c r="G133" t="s">
        <v>78</v>
      </c>
      <c r="H133" t="s">
        <v>41</v>
      </c>
      <c r="I133" t="s">
        <v>62</v>
      </c>
      <c r="J133" s="2">
        <v>30.96</v>
      </c>
      <c r="K133" s="16" t="s">
        <v>676</v>
      </c>
      <c r="L133" t="s">
        <v>55</v>
      </c>
      <c r="M133" t="s">
        <v>56</v>
      </c>
      <c r="N133" s="4">
        <v>206</v>
      </c>
      <c r="O133" s="7">
        <f t="shared" si="14"/>
        <v>45018</v>
      </c>
      <c r="P133" s="8">
        <f t="shared" si="15"/>
        <v>5.9722222220443655E-2</v>
      </c>
      <c r="Q133" s="8">
        <f t="shared" si="16"/>
        <v>0.1131944444423425</v>
      </c>
      <c r="R133" s="8">
        <f t="shared" si="17"/>
        <v>5.3472222221898846E-2</v>
      </c>
      <c r="S133" s="8">
        <f t="shared" si="18"/>
        <v>7.0833333333333331E-2</v>
      </c>
      <c r="T133" s="8">
        <f t="shared" si="19"/>
        <v>0</v>
      </c>
      <c r="U133" t="str">
        <f t="shared" si="20"/>
        <v>No Cobrado</v>
      </c>
      <c r="X133">
        <v>102</v>
      </c>
    </row>
    <row r="134" spans="1:24">
      <c r="A134">
        <v>133</v>
      </c>
      <c r="C134" t="s">
        <v>209</v>
      </c>
      <c r="D134">
        <v>6</v>
      </c>
      <c r="E134" s="1">
        <v>45018.037499999999</v>
      </c>
      <c r="F134" s="1">
        <v>45018.161111111112</v>
      </c>
      <c r="G134" t="s">
        <v>58</v>
      </c>
      <c r="H134" t="s">
        <v>48</v>
      </c>
      <c r="I134" t="s">
        <v>42</v>
      </c>
      <c r="J134" s="2">
        <v>39.74</v>
      </c>
      <c r="K134" s="16" t="s">
        <v>677</v>
      </c>
      <c r="L134" t="s">
        <v>51</v>
      </c>
      <c r="M134" t="s">
        <v>60</v>
      </c>
      <c r="N134" s="4">
        <v>182</v>
      </c>
      <c r="O134" s="7">
        <f t="shared" si="14"/>
        <v>45018</v>
      </c>
      <c r="P134" s="8">
        <f t="shared" si="15"/>
        <v>3.7499999998544808E-2</v>
      </c>
      <c r="Q134" s="8">
        <f t="shared" si="16"/>
        <v>0.16111111111240461</v>
      </c>
      <c r="R134" s="8">
        <f t="shared" si="17"/>
        <v>0.13402777778052646</v>
      </c>
      <c r="S134" s="8">
        <f t="shared" si="18"/>
        <v>7.4305555555555555E-2</v>
      </c>
      <c r="T134" s="8">
        <f t="shared" si="19"/>
        <v>4.9305555558304251E-2</v>
      </c>
      <c r="U134" t="str">
        <f t="shared" si="20"/>
        <v>Cobrado</v>
      </c>
      <c r="X134">
        <v>107</v>
      </c>
    </row>
    <row r="135" spans="1:24">
      <c r="A135">
        <v>134</v>
      </c>
      <c r="C135" t="s">
        <v>678</v>
      </c>
      <c r="D135">
        <v>6</v>
      </c>
      <c r="E135" s="1">
        <v>45018.004861111112</v>
      </c>
      <c r="F135" s="1">
        <v>45018.161111111112</v>
      </c>
      <c r="G135" t="s">
        <v>105</v>
      </c>
      <c r="H135" t="s">
        <v>41</v>
      </c>
      <c r="I135" t="s">
        <v>42</v>
      </c>
      <c r="J135" s="2">
        <v>30.1</v>
      </c>
      <c r="K135" s="16" t="s">
        <v>679</v>
      </c>
      <c r="L135" t="s">
        <v>44</v>
      </c>
      <c r="M135" t="s">
        <v>82</v>
      </c>
      <c r="N135" s="4">
        <v>120</v>
      </c>
      <c r="O135" s="7">
        <f t="shared" si="14"/>
        <v>45018</v>
      </c>
      <c r="P135" s="8">
        <f t="shared" si="15"/>
        <v>4.8611111124046147E-3</v>
      </c>
      <c r="Q135" s="8">
        <f t="shared" si="16"/>
        <v>0.16111111111240461</v>
      </c>
      <c r="R135" s="8">
        <f t="shared" si="17"/>
        <v>0.15625</v>
      </c>
      <c r="S135" s="8">
        <f t="shared" si="18"/>
        <v>3.3333333333333333E-2</v>
      </c>
      <c r="T135" s="8">
        <f t="shared" si="19"/>
        <v>0.12291666666666667</v>
      </c>
      <c r="U135" t="str">
        <f t="shared" si="20"/>
        <v>Cobrado</v>
      </c>
      <c r="X135">
        <v>48</v>
      </c>
    </row>
    <row r="136" spans="1:24">
      <c r="A136">
        <v>135</v>
      </c>
      <c r="C136" t="s">
        <v>361</v>
      </c>
      <c r="D136">
        <v>1</v>
      </c>
      <c r="E136" s="1">
        <v>45018.041666666664</v>
      </c>
      <c r="F136" s="1">
        <v>45018.125694444447</v>
      </c>
      <c r="G136" t="s">
        <v>47</v>
      </c>
      <c r="H136" t="s">
        <v>41</v>
      </c>
      <c r="I136" t="s">
        <v>42</v>
      </c>
      <c r="J136" s="2">
        <v>34.700000000000003</v>
      </c>
      <c r="K136" s="16" t="s">
        <v>680</v>
      </c>
      <c r="L136" t="s">
        <v>51</v>
      </c>
      <c r="M136" t="s">
        <v>52</v>
      </c>
      <c r="N136" s="4">
        <v>260</v>
      </c>
      <c r="O136" s="7">
        <f t="shared" si="14"/>
        <v>45018</v>
      </c>
      <c r="P136" s="8">
        <f t="shared" si="15"/>
        <v>4.1666666664241347E-2</v>
      </c>
      <c r="Q136" s="8">
        <f t="shared" si="16"/>
        <v>0.12569444444670808</v>
      </c>
      <c r="R136" s="8">
        <f t="shared" si="17"/>
        <v>9.44444444491334E-2</v>
      </c>
      <c r="S136" s="8">
        <f t="shared" si="18"/>
        <v>6.1111111111111109E-2</v>
      </c>
      <c r="T136" s="8">
        <f t="shared" si="19"/>
        <v>2.2916666671355612E-2</v>
      </c>
      <c r="U136" t="str">
        <f t="shared" si="20"/>
        <v>Cobrado</v>
      </c>
      <c r="X136">
        <v>88</v>
      </c>
    </row>
    <row r="137" spans="1:24">
      <c r="A137">
        <v>136</v>
      </c>
      <c r="C137" t="s">
        <v>113</v>
      </c>
      <c r="D137">
        <v>1</v>
      </c>
      <c r="E137" s="1">
        <v>45018.076388888891</v>
      </c>
      <c r="F137" s="1">
        <v>45018.209027777775</v>
      </c>
      <c r="G137" t="s">
        <v>105</v>
      </c>
      <c r="H137" t="s">
        <v>48</v>
      </c>
      <c r="I137" t="s">
        <v>42</v>
      </c>
      <c r="J137" s="2">
        <v>30.25</v>
      </c>
      <c r="K137" s="16" t="s">
        <v>114</v>
      </c>
      <c r="L137" t="s">
        <v>51</v>
      </c>
      <c r="M137" t="s">
        <v>56</v>
      </c>
      <c r="N137" s="4">
        <v>80</v>
      </c>
      <c r="O137" s="7">
        <f t="shared" si="14"/>
        <v>45018</v>
      </c>
      <c r="P137" s="8">
        <f t="shared" si="15"/>
        <v>7.6388888890505768E-2</v>
      </c>
      <c r="Q137" s="8">
        <f t="shared" si="16"/>
        <v>0.20902777777519077</v>
      </c>
      <c r="R137" s="8">
        <f t="shared" si="17"/>
        <v>0.14305555555135166</v>
      </c>
      <c r="S137" s="8">
        <f t="shared" si="18"/>
        <v>9.0277777777777769E-3</v>
      </c>
      <c r="T137" s="8">
        <f t="shared" si="19"/>
        <v>0.12361111110690723</v>
      </c>
      <c r="U137" t="str">
        <f t="shared" si="20"/>
        <v>Cobrado</v>
      </c>
      <c r="X137">
        <v>13</v>
      </c>
    </row>
    <row r="138" spans="1:24">
      <c r="A138">
        <v>137</v>
      </c>
      <c r="C138" t="s">
        <v>115</v>
      </c>
      <c r="D138">
        <v>3</v>
      </c>
      <c r="E138" s="1">
        <v>45018.056250000001</v>
      </c>
      <c r="F138" s="1">
        <v>45018.174305555556</v>
      </c>
      <c r="G138" t="s">
        <v>40</v>
      </c>
      <c r="H138" t="s">
        <v>74</v>
      </c>
      <c r="I138" t="s">
        <v>42</v>
      </c>
      <c r="J138" s="2">
        <v>12.4</v>
      </c>
      <c r="K138" s="16" t="s">
        <v>116</v>
      </c>
      <c r="L138" t="s">
        <v>51</v>
      </c>
      <c r="M138" t="s">
        <v>64</v>
      </c>
      <c r="N138" s="4">
        <v>63</v>
      </c>
      <c r="O138" s="7">
        <f t="shared" si="14"/>
        <v>45018</v>
      </c>
      <c r="P138" s="8">
        <f t="shared" si="15"/>
        <v>5.6250000001455192E-2</v>
      </c>
      <c r="Q138" s="8">
        <f t="shared" si="16"/>
        <v>0.17430555555620231</v>
      </c>
      <c r="R138" s="8">
        <f t="shared" si="17"/>
        <v>0.12847222222141377</v>
      </c>
      <c r="S138" s="8">
        <f t="shared" si="18"/>
        <v>2.8472222222222222E-2</v>
      </c>
      <c r="T138" s="8">
        <f t="shared" si="19"/>
        <v>8.9583333332524898E-2</v>
      </c>
      <c r="U138" t="str">
        <f t="shared" si="20"/>
        <v>Cobrado</v>
      </c>
      <c r="X138">
        <v>41</v>
      </c>
    </row>
    <row r="139" spans="1:24">
      <c r="A139">
        <v>138</v>
      </c>
      <c r="C139" t="s">
        <v>681</v>
      </c>
      <c r="D139">
        <v>2</v>
      </c>
      <c r="E139" s="1">
        <v>45018.158333333333</v>
      </c>
      <c r="F139" s="1">
        <v>45018.214583333334</v>
      </c>
      <c r="G139" t="s">
        <v>58</v>
      </c>
      <c r="H139" t="s">
        <v>74</v>
      </c>
      <c r="I139" t="s">
        <v>62</v>
      </c>
      <c r="J139" s="2">
        <v>32.79</v>
      </c>
      <c r="K139" s="16" t="s">
        <v>682</v>
      </c>
      <c r="L139" t="s">
        <v>51</v>
      </c>
      <c r="M139" t="s">
        <v>137</v>
      </c>
      <c r="N139" s="4">
        <v>238</v>
      </c>
      <c r="O139" s="7">
        <f t="shared" si="14"/>
        <v>45018</v>
      </c>
      <c r="P139" s="8">
        <f t="shared" si="15"/>
        <v>0.15833333333284827</v>
      </c>
      <c r="Q139" s="8">
        <f t="shared" si="16"/>
        <v>0.21458333333430346</v>
      </c>
      <c r="R139" s="8">
        <f t="shared" si="17"/>
        <v>6.6666666668121863E-2</v>
      </c>
      <c r="S139" s="8">
        <f t="shared" si="18"/>
        <v>6.7361111111111108E-2</v>
      </c>
      <c r="T139" s="8">
        <f t="shared" si="19"/>
        <v>0</v>
      </c>
      <c r="U139" t="str">
        <f t="shared" si="20"/>
        <v>No Cobrado</v>
      </c>
      <c r="X139">
        <v>97</v>
      </c>
    </row>
    <row r="140" spans="1:24">
      <c r="A140">
        <v>139</v>
      </c>
      <c r="C140" t="s">
        <v>117</v>
      </c>
      <c r="D140">
        <v>3</v>
      </c>
      <c r="E140" s="1">
        <v>45018.027777777781</v>
      </c>
      <c r="F140" s="1">
        <v>45018.193749999999</v>
      </c>
      <c r="G140" t="s">
        <v>58</v>
      </c>
      <c r="H140" t="s">
        <v>48</v>
      </c>
      <c r="I140" t="s">
        <v>42</v>
      </c>
      <c r="J140" s="2">
        <v>47.2</v>
      </c>
      <c r="K140" s="16" t="s">
        <v>118</v>
      </c>
      <c r="L140" t="s">
        <v>44</v>
      </c>
      <c r="M140" t="s">
        <v>60</v>
      </c>
      <c r="N140" s="4">
        <v>35</v>
      </c>
      <c r="O140" s="7">
        <f t="shared" si="14"/>
        <v>45018</v>
      </c>
      <c r="P140" s="8">
        <f t="shared" si="15"/>
        <v>2.7777777781011537E-2</v>
      </c>
      <c r="Q140" s="8">
        <f t="shared" si="16"/>
        <v>0.19374999999854481</v>
      </c>
      <c r="R140" s="8">
        <f t="shared" si="17"/>
        <v>0.16597222221753327</v>
      </c>
      <c r="S140" s="8">
        <f t="shared" si="18"/>
        <v>1.8055555555555554E-2</v>
      </c>
      <c r="T140" s="8">
        <f t="shared" si="19"/>
        <v>0.14791666666197772</v>
      </c>
      <c r="U140" t="str">
        <f t="shared" si="20"/>
        <v>Cobrado</v>
      </c>
      <c r="X140">
        <v>26</v>
      </c>
    </row>
    <row r="141" spans="1:24">
      <c r="A141">
        <v>140</v>
      </c>
      <c r="C141" t="s">
        <v>683</v>
      </c>
      <c r="D141">
        <v>4</v>
      </c>
      <c r="E141" s="1">
        <v>45018.15902777778</v>
      </c>
      <c r="F141" s="1">
        <v>45018.270138888889</v>
      </c>
      <c r="G141" t="s">
        <v>58</v>
      </c>
      <c r="H141" t="s">
        <v>48</v>
      </c>
      <c r="I141" t="s">
        <v>49</v>
      </c>
      <c r="J141" s="2">
        <v>32.130000000000003</v>
      </c>
      <c r="K141" s="16" t="s">
        <v>684</v>
      </c>
      <c r="L141" t="s">
        <v>44</v>
      </c>
      <c r="M141" t="s">
        <v>103</v>
      </c>
      <c r="N141" s="4">
        <v>191</v>
      </c>
      <c r="O141" s="7">
        <f t="shared" si="14"/>
        <v>45018</v>
      </c>
      <c r="P141" s="8">
        <f t="shared" si="15"/>
        <v>0.15902777777955635</v>
      </c>
      <c r="Q141" s="8">
        <f t="shared" si="16"/>
        <v>0.27013888888905058</v>
      </c>
      <c r="R141" s="8">
        <f t="shared" si="17"/>
        <v>0.11111111110949423</v>
      </c>
      <c r="S141" s="8">
        <f t="shared" si="18"/>
        <v>8.1944444444444445E-2</v>
      </c>
      <c r="T141" s="8">
        <f t="shared" si="19"/>
        <v>2.9166666665049801E-2</v>
      </c>
      <c r="U141" t="str">
        <f t="shared" si="20"/>
        <v>Cobrado</v>
      </c>
      <c r="X141">
        <v>118</v>
      </c>
    </row>
    <row r="142" spans="1:24">
      <c r="A142">
        <v>141</v>
      </c>
      <c r="C142" t="s">
        <v>119</v>
      </c>
      <c r="D142">
        <v>4</v>
      </c>
      <c r="E142" s="1">
        <v>45018.081944444442</v>
      </c>
      <c r="F142" s="1">
        <v>45018.239583333336</v>
      </c>
      <c r="G142" t="s">
        <v>78</v>
      </c>
      <c r="H142" t="s">
        <v>74</v>
      </c>
      <c r="I142" t="s">
        <v>42</v>
      </c>
      <c r="J142" s="2">
        <v>41.56</v>
      </c>
      <c r="K142" s="16" t="s">
        <v>120</v>
      </c>
      <c r="L142" t="s">
        <v>55</v>
      </c>
      <c r="M142" t="s">
        <v>90</v>
      </c>
      <c r="N142" s="4">
        <v>21</v>
      </c>
      <c r="O142" s="7">
        <f t="shared" si="14"/>
        <v>45018</v>
      </c>
      <c r="P142" s="8">
        <f t="shared" si="15"/>
        <v>8.1944444442342501E-2</v>
      </c>
      <c r="Q142" s="8">
        <f t="shared" si="16"/>
        <v>0.23958333333575865</v>
      </c>
      <c r="R142" s="8">
        <f t="shared" si="17"/>
        <v>0.15763888889341615</v>
      </c>
      <c r="S142" s="8">
        <f t="shared" si="18"/>
        <v>1.9444444444444445E-2</v>
      </c>
      <c r="T142" s="8">
        <f t="shared" si="19"/>
        <v>0.13819444444897172</v>
      </c>
      <c r="U142" t="str">
        <f t="shared" si="20"/>
        <v>Cobrado</v>
      </c>
      <c r="X142">
        <v>28</v>
      </c>
    </row>
    <row r="143" spans="1:24">
      <c r="A143">
        <v>142</v>
      </c>
      <c r="C143" t="s">
        <v>685</v>
      </c>
      <c r="D143">
        <v>3</v>
      </c>
      <c r="E143" s="1">
        <v>45018.086805555555</v>
      </c>
      <c r="F143" s="1">
        <v>45018.170138888891</v>
      </c>
      <c r="G143" t="s">
        <v>40</v>
      </c>
      <c r="H143" t="s">
        <v>48</v>
      </c>
      <c r="I143" t="s">
        <v>42</v>
      </c>
      <c r="J143" s="2">
        <v>16.29</v>
      </c>
      <c r="K143" s="16" t="s">
        <v>686</v>
      </c>
      <c r="L143" t="s">
        <v>51</v>
      </c>
      <c r="M143" t="s">
        <v>76</v>
      </c>
      <c r="N143" s="4">
        <v>181</v>
      </c>
      <c r="O143" s="7">
        <f t="shared" si="14"/>
        <v>45018</v>
      </c>
      <c r="P143" s="8">
        <f t="shared" si="15"/>
        <v>8.6805555554747116E-2</v>
      </c>
      <c r="Q143" s="8">
        <f t="shared" si="16"/>
        <v>0.17013888889050577</v>
      </c>
      <c r="R143" s="8">
        <f t="shared" si="17"/>
        <v>9.3750000002425324E-2</v>
      </c>
      <c r="S143" s="8">
        <f t="shared" si="18"/>
        <v>4.8611111111111112E-2</v>
      </c>
      <c r="T143" s="8">
        <f t="shared" si="19"/>
        <v>3.4722222224647548E-2</v>
      </c>
      <c r="U143" t="str">
        <f t="shared" si="20"/>
        <v>Cobrado</v>
      </c>
      <c r="X143">
        <v>70</v>
      </c>
    </row>
    <row r="144" spans="1:24">
      <c r="A144">
        <v>143</v>
      </c>
      <c r="C144" t="s">
        <v>121</v>
      </c>
      <c r="D144">
        <v>4</v>
      </c>
      <c r="E144" s="1">
        <v>45018.022222222222</v>
      </c>
      <c r="F144" s="1">
        <v>45018.1875</v>
      </c>
      <c r="G144" t="s">
        <v>40</v>
      </c>
      <c r="H144" t="s">
        <v>48</v>
      </c>
      <c r="I144" t="s">
        <v>49</v>
      </c>
      <c r="J144" s="2">
        <v>48.26</v>
      </c>
      <c r="K144" s="16" t="s">
        <v>122</v>
      </c>
      <c r="L144" t="s">
        <v>44</v>
      </c>
      <c r="M144" t="s">
        <v>45</v>
      </c>
      <c r="N144" s="4">
        <v>50</v>
      </c>
      <c r="O144" s="7">
        <f t="shared" si="14"/>
        <v>45018</v>
      </c>
      <c r="P144" s="8">
        <f t="shared" si="15"/>
        <v>2.2222222221898846E-2</v>
      </c>
      <c r="Q144" s="8">
        <f t="shared" si="16"/>
        <v>0.1875</v>
      </c>
      <c r="R144" s="8">
        <f t="shared" si="17"/>
        <v>0.16527777777810115</v>
      </c>
      <c r="S144" s="8">
        <f t="shared" si="18"/>
        <v>1.1111111111111112E-2</v>
      </c>
      <c r="T144" s="8">
        <f t="shared" si="19"/>
        <v>0.15416666666699003</v>
      </c>
      <c r="U144" t="str">
        <f t="shared" si="20"/>
        <v>Cobrado</v>
      </c>
      <c r="X144">
        <v>16</v>
      </c>
    </row>
    <row r="145" spans="1:24">
      <c r="A145">
        <v>144</v>
      </c>
      <c r="C145" t="s">
        <v>687</v>
      </c>
      <c r="D145">
        <v>1</v>
      </c>
      <c r="E145" s="1">
        <v>45018.123611111114</v>
      </c>
      <c r="F145" s="1">
        <v>45018.230555555558</v>
      </c>
      <c r="G145" t="s">
        <v>40</v>
      </c>
      <c r="H145" t="s">
        <v>41</v>
      </c>
      <c r="I145" t="s">
        <v>42</v>
      </c>
      <c r="J145" s="2">
        <v>11.22</v>
      </c>
      <c r="K145" s="16" t="s">
        <v>688</v>
      </c>
      <c r="L145" t="s">
        <v>51</v>
      </c>
      <c r="M145" t="s">
        <v>45</v>
      </c>
      <c r="N145" s="4">
        <v>185</v>
      </c>
      <c r="O145" s="7">
        <f t="shared" si="14"/>
        <v>45018</v>
      </c>
      <c r="P145" s="8">
        <f t="shared" si="15"/>
        <v>0.12361111111385981</v>
      </c>
      <c r="Q145" s="8">
        <f t="shared" si="16"/>
        <v>0.2305555555576575</v>
      </c>
      <c r="R145" s="8">
        <f t="shared" si="17"/>
        <v>0.11736111111046436</v>
      </c>
      <c r="S145" s="8">
        <f t="shared" si="18"/>
        <v>0.10416666666666667</v>
      </c>
      <c r="T145" s="8">
        <f t="shared" si="19"/>
        <v>2.7777777771310075E-3</v>
      </c>
      <c r="U145" t="str">
        <f t="shared" si="20"/>
        <v>Cobrado</v>
      </c>
      <c r="X145">
        <v>150</v>
      </c>
    </row>
    <row r="146" spans="1:24">
      <c r="A146">
        <v>145</v>
      </c>
      <c r="C146" t="s">
        <v>689</v>
      </c>
      <c r="D146">
        <v>5</v>
      </c>
      <c r="E146" s="1">
        <v>45018.025694444441</v>
      </c>
      <c r="F146" s="1">
        <v>45018.070833333331</v>
      </c>
      <c r="G146" t="s">
        <v>58</v>
      </c>
      <c r="H146" t="s">
        <v>41</v>
      </c>
      <c r="I146" t="s">
        <v>42</v>
      </c>
      <c r="J146" s="2">
        <v>11.32</v>
      </c>
      <c r="K146" s="16" t="s">
        <v>690</v>
      </c>
      <c r="L146" t="s">
        <v>51</v>
      </c>
      <c r="M146" t="s">
        <v>137</v>
      </c>
      <c r="N146" s="4">
        <v>126</v>
      </c>
      <c r="O146" s="7">
        <f t="shared" si="14"/>
        <v>45018</v>
      </c>
      <c r="P146" s="8">
        <f t="shared" si="15"/>
        <v>2.569444444088731E-2</v>
      </c>
      <c r="Q146" s="8">
        <f t="shared" si="16"/>
        <v>7.0833333331393078E-2</v>
      </c>
      <c r="R146" s="8">
        <f t="shared" si="17"/>
        <v>5.5555555557172433E-2</v>
      </c>
      <c r="S146" s="8">
        <f t="shared" si="18"/>
        <v>7.3611111111111113E-2</v>
      </c>
      <c r="T146" s="8">
        <f t="shared" si="19"/>
        <v>0</v>
      </c>
      <c r="U146" t="str">
        <f t="shared" si="20"/>
        <v>No Cobrado</v>
      </c>
      <c r="X146">
        <v>106</v>
      </c>
    </row>
    <row r="147" spans="1:24">
      <c r="A147">
        <v>146</v>
      </c>
      <c r="C147" t="s">
        <v>123</v>
      </c>
      <c r="D147">
        <v>6</v>
      </c>
      <c r="E147" s="1">
        <v>45018.069444444445</v>
      </c>
      <c r="F147" s="1">
        <v>45018.120833333334</v>
      </c>
      <c r="G147" t="s">
        <v>78</v>
      </c>
      <c r="H147" t="s">
        <v>48</v>
      </c>
      <c r="I147" t="s">
        <v>42</v>
      </c>
      <c r="J147" s="2">
        <v>38.4</v>
      </c>
      <c r="K147" s="16" t="s">
        <v>124</v>
      </c>
      <c r="L147" t="s">
        <v>55</v>
      </c>
      <c r="M147" t="s">
        <v>103</v>
      </c>
      <c r="N147" s="4">
        <v>62</v>
      </c>
      <c r="O147" s="7">
        <f t="shared" si="14"/>
        <v>45018</v>
      </c>
      <c r="P147" s="8">
        <f t="shared" si="15"/>
        <v>6.9444444445252884E-2</v>
      </c>
      <c r="Q147" s="8">
        <f t="shared" si="16"/>
        <v>0.12083333333430346</v>
      </c>
      <c r="R147" s="8">
        <f t="shared" si="17"/>
        <v>5.1388888889050577E-2</v>
      </c>
      <c r="S147" s="8">
        <f t="shared" si="18"/>
        <v>3.2638888888888891E-2</v>
      </c>
      <c r="T147" s="8">
        <f t="shared" si="19"/>
        <v>1.8750000000161693E-2</v>
      </c>
      <c r="U147" t="str">
        <f t="shared" si="20"/>
        <v>Cobrado</v>
      </c>
      <c r="X147">
        <v>47</v>
      </c>
    </row>
    <row r="148" spans="1:24">
      <c r="A148">
        <v>147</v>
      </c>
      <c r="C148" t="s">
        <v>691</v>
      </c>
      <c r="D148">
        <v>4</v>
      </c>
      <c r="E148" s="1">
        <v>45018.137499999997</v>
      </c>
      <c r="F148" s="1">
        <v>45018.206944444442</v>
      </c>
      <c r="G148" t="s">
        <v>78</v>
      </c>
      <c r="H148" t="s">
        <v>74</v>
      </c>
      <c r="I148" t="s">
        <v>42</v>
      </c>
      <c r="J148" s="2">
        <v>27.14</v>
      </c>
      <c r="K148" s="16" t="s">
        <v>692</v>
      </c>
      <c r="L148" t="s">
        <v>55</v>
      </c>
      <c r="M148" t="s">
        <v>64</v>
      </c>
      <c r="N148" s="4">
        <v>84</v>
      </c>
      <c r="O148" s="7">
        <f t="shared" si="14"/>
        <v>45018</v>
      </c>
      <c r="P148" s="8">
        <f t="shared" si="15"/>
        <v>0.13749999999708962</v>
      </c>
      <c r="Q148" s="8">
        <f t="shared" si="16"/>
        <v>0.2069444444423425</v>
      </c>
      <c r="R148" s="8">
        <f t="shared" si="17"/>
        <v>6.9444444445252884E-2</v>
      </c>
      <c r="S148" s="8">
        <f t="shared" si="18"/>
        <v>2.2916666666666665E-2</v>
      </c>
      <c r="T148" s="8">
        <f t="shared" si="19"/>
        <v>4.6527777778586216E-2</v>
      </c>
      <c r="U148" t="str">
        <f t="shared" si="20"/>
        <v>Cobrado</v>
      </c>
      <c r="X148">
        <v>33</v>
      </c>
    </row>
    <row r="149" spans="1:24">
      <c r="A149">
        <v>148</v>
      </c>
      <c r="C149" t="s">
        <v>693</v>
      </c>
      <c r="D149">
        <v>6</v>
      </c>
      <c r="E149" s="1">
        <v>45018.161111111112</v>
      </c>
      <c r="F149" s="1">
        <v>45018.249305555553</v>
      </c>
      <c r="G149" t="s">
        <v>78</v>
      </c>
      <c r="H149" t="s">
        <v>48</v>
      </c>
      <c r="I149" t="s">
        <v>62</v>
      </c>
      <c r="J149" s="2">
        <v>46.26</v>
      </c>
      <c r="K149" s="16" t="s">
        <v>694</v>
      </c>
      <c r="L149" t="s">
        <v>51</v>
      </c>
      <c r="M149" t="s">
        <v>64</v>
      </c>
      <c r="N149" s="4">
        <v>212</v>
      </c>
      <c r="O149" s="7">
        <f t="shared" si="14"/>
        <v>45018</v>
      </c>
      <c r="P149" s="8">
        <f t="shared" si="15"/>
        <v>0.16111111111240461</v>
      </c>
      <c r="Q149" s="8">
        <f t="shared" si="16"/>
        <v>0.24930555555329192</v>
      </c>
      <c r="R149" s="8">
        <f t="shared" si="17"/>
        <v>9.8611111107553981E-2</v>
      </c>
      <c r="S149" s="8">
        <f t="shared" si="18"/>
        <v>0.11041666666666666</v>
      </c>
      <c r="T149" s="8">
        <f t="shared" si="19"/>
        <v>0</v>
      </c>
      <c r="U149" t="str">
        <f t="shared" si="20"/>
        <v>No Cobrado</v>
      </c>
      <c r="X149">
        <v>159</v>
      </c>
    </row>
    <row r="150" spans="1:24">
      <c r="A150">
        <v>149</v>
      </c>
      <c r="C150" t="s">
        <v>695</v>
      </c>
      <c r="D150">
        <v>4</v>
      </c>
      <c r="E150" s="1">
        <v>45018.065972222219</v>
      </c>
      <c r="F150" s="1">
        <v>45018.201388888891</v>
      </c>
      <c r="G150" t="s">
        <v>47</v>
      </c>
      <c r="H150" t="s">
        <v>74</v>
      </c>
      <c r="I150" t="s">
        <v>42</v>
      </c>
      <c r="J150" s="2">
        <v>15.92</v>
      </c>
      <c r="K150" s="16" t="s">
        <v>696</v>
      </c>
      <c r="L150" t="s">
        <v>51</v>
      </c>
      <c r="M150" t="s">
        <v>52</v>
      </c>
      <c r="N150" s="4">
        <v>226</v>
      </c>
      <c r="O150" s="7">
        <f t="shared" si="14"/>
        <v>45018</v>
      </c>
      <c r="P150" s="8">
        <f t="shared" si="15"/>
        <v>6.5972222218988463E-2</v>
      </c>
      <c r="Q150" s="8">
        <f t="shared" si="16"/>
        <v>0.20138888889050577</v>
      </c>
      <c r="R150" s="8">
        <f t="shared" si="17"/>
        <v>0.14583333333818396</v>
      </c>
      <c r="S150" s="8">
        <f t="shared" si="18"/>
        <v>9.6527777777777782E-2</v>
      </c>
      <c r="T150" s="8">
        <f t="shared" si="19"/>
        <v>3.8888888893739537E-2</v>
      </c>
      <c r="U150" t="str">
        <f t="shared" si="20"/>
        <v>Cobrado</v>
      </c>
      <c r="X150">
        <v>139</v>
      </c>
    </row>
    <row r="151" spans="1:24">
      <c r="A151">
        <v>150</v>
      </c>
      <c r="C151" t="s">
        <v>697</v>
      </c>
      <c r="D151">
        <v>6</v>
      </c>
      <c r="E151" s="1">
        <v>45018.025694444441</v>
      </c>
      <c r="F151" s="1">
        <v>45018.131944444445</v>
      </c>
      <c r="G151" t="s">
        <v>105</v>
      </c>
      <c r="H151" t="s">
        <v>48</v>
      </c>
      <c r="I151" t="s">
        <v>62</v>
      </c>
      <c r="J151" s="2">
        <v>48.43</v>
      </c>
      <c r="K151" s="16" t="s">
        <v>698</v>
      </c>
      <c r="L151" t="s">
        <v>44</v>
      </c>
      <c r="M151" t="s">
        <v>76</v>
      </c>
      <c r="N151" s="4">
        <v>150</v>
      </c>
      <c r="O151" s="7">
        <f t="shared" si="14"/>
        <v>45018</v>
      </c>
      <c r="P151" s="8">
        <f t="shared" si="15"/>
        <v>2.569444444088731E-2</v>
      </c>
      <c r="Q151" s="8">
        <f t="shared" si="16"/>
        <v>0.13194444444525288</v>
      </c>
      <c r="R151" s="8">
        <f t="shared" si="17"/>
        <v>0.10625000000436557</v>
      </c>
      <c r="S151" s="8">
        <f t="shared" si="18"/>
        <v>7.3611111111111113E-2</v>
      </c>
      <c r="T151" s="8">
        <f t="shared" si="19"/>
        <v>3.2638888893254461E-2</v>
      </c>
      <c r="U151" t="str">
        <f t="shared" si="20"/>
        <v>Cobrado</v>
      </c>
      <c r="X151">
        <v>106</v>
      </c>
    </row>
    <row r="152" spans="1:24">
      <c r="A152">
        <v>151</v>
      </c>
      <c r="C152" t="s">
        <v>699</v>
      </c>
      <c r="D152">
        <v>2</v>
      </c>
      <c r="E152" s="1">
        <v>45018.135416666664</v>
      </c>
      <c r="F152" s="1">
        <v>45018.286805555559</v>
      </c>
      <c r="G152" t="s">
        <v>40</v>
      </c>
      <c r="H152" t="s">
        <v>41</v>
      </c>
      <c r="I152" t="s">
        <v>42</v>
      </c>
      <c r="J152" s="2">
        <v>41.51</v>
      </c>
      <c r="K152" s="16" t="s">
        <v>700</v>
      </c>
      <c r="L152" t="s">
        <v>51</v>
      </c>
      <c r="M152" t="s">
        <v>90</v>
      </c>
      <c r="N152" s="4">
        <v>132</v>
      </c>
      <c r="O152" s="7">
        <f t="shared" si="14"/>
        <v>45018</v>
      </c>
      <c r="P152" s="8">
        <f t="shared" si="15"/>
        <v>0.13541666666424135</v>
      </c>
      <c r="Q152" s="8">
        <f t="shared" si="16"/>
        <v>0.28680555555911269</v>
      </c>
      <c r="R152" s="8">
        <f t="shared" si="17"/>
        <v>0.161805555561538</v>
      </c>
      <c r="S152" s="8">
        <f t="shared" si="18"/>
        <v>1.3194444444444444E-2</v>
      </c>
      <c r="T152" s="8">
        <f t="shared" si="19"/>
        <v>0.13819444445042689</v>
      </c>
      <c r="U152" t="str">
        <f t="shared" si="20"/>
        <v>Cobrado</v>
      </c>
      <c r="X152">
        <v>19</v>
      </c>
    </row>
    <row r="153" spans="1:24">
      <c r="A153">
        <v>152</v>
      </c>
      <c r="C153" t="s">
        <v>125</v>
      </c>
      <c r="D153">
        <v>6</v>
      </c>
      <c r="E153" s="1">
        <v>45018.051388888889</v>
      </c>
      <c r="F153" s="1">
        <v>45018.119444444441</v>
      </c>
      <c r="G153" t="s">
        <v>40</v>
      </c>
      <c r="H153" t="s">
        <v>48</v>
      </c>
      <c r="I153" t="s">
        <v>62</v>
      </c>
      <c r="J153" s="2">
        <v>25.57</v>
      </c>
      <c r="K153" s="16" t="s">
        <v>126</v>
      </c>
      <c r="L153" t="s">
        <v>55</v>
      </c>
      <c r="M153" t="s">
        <v>90</v>
      </c>
      <c r="N153" s="4">
        <v>56</v>
      </c>
      <c r="O153" s="7">
        <f t="shared" si="14"/>
        <v>45018</v>
      </c>
      <c r="P153" s="8">
        <f t="shared" si="15"/>
        <v>5.1388888889050577E-2</v>
      </c>
      <c r="Q153" s="8">
        <f t="shared" si="16"/>
        <v>0.11944444444088731</v>
      </c>
      <c r="R153" s="8">
        <f t="shared" si="17"/>
        <v>6.8055555551836733E-2</v>
      </c>
      <c r="S153" s="8">
        <f t="shared" si="18"/>
        <v>8.3333333333333332E-3</v>
      </c>
      <c r="T153" s="8">
        <f t="shared" si="19"/>
        <v>5.9722222218503401E-2</v>
      </c>
      <c r="U153" t="str">
        <f t="shared" si="20"/>
        <v>Cobrado</v>
      </c>
      <c r="X153">
        <v>12</v>
      </c>
    </row>
    <row r="154" spans="1:24">
      <c r="A154">
        <v>153</v>
      </c>
      <c r="C154" t="s">
        <v>539</v>
      </c>
      <c r="D154">
        <v>1</v>
      </c>
      <c r="E154" s="1">
        <v>45018.129166666666</v>
      </c>
      <c r="F154" s="1">
        <v>45018.226388888892</v>
      </c>
      <c r="G154" t="s">
        <v>58</v>
      </c>
      <c r="H154" t="s">
        <v>74</v>
      </c>
      <c r="I154" t="s">
        <v>62</v>
      </c>
      <c r="J154" s="2">
        <v>42.84</v>
      </c>
      <c r="K154" s="16" t="s">
        <v>701</v>
      </c>
      <c r="L154" t="s">
        <v>51</v>
      </c>
      <c r="M154" t="s">
        <v>103</v>
      </c>
      <c r="N154" s="4">
        <v>203</v>
      </c>
      <c r="O154" s="7">
        <f t="shared" si="14"/>
        <v>45018</v>
      </c>
      <c r="P154" s="8">
        <f t="shared" si="15"/>
        <v>0.12916666666569654</v>
      </c>
      <c r="Q154" s="8">
        <f t="shared" si="16"/>
        <v>0.22638888889196096</v>
      </c>
      <c r="R154" s="8">
        <f t="shared" si="17"/>
        <v>0.10763888889293109</v>
      </c>
      <c r="S154" s="8">
        <f t="shared" si="18"/>
        <v>6.1805555555555558E-2</v>
      </c>
      <c r="T154" s="8">
        <f t="shared" si="19"/>
        <v>3.5416666670708863E-2</v>
      </c>
      <c r="U154" t="str">
        <f t="shared" si="20"/>
        <v>Cobrado</v>
      </c>
      <c r="X154">
        <v>89</v>
      </c>
    </row>
    <row r="155" spans="1:24">
      <c r="A155">
        <v>154</v>
      </c>
      <c r="C155" t="s">
        <v>702</v>
      </c>
      <c r="D155">
        <v>6</v>
      </c>
      <c r="E155" s="1">
        <v>45018.089583333334</v>
      </c>
      <c r="F155" s="1">
        <v>45018.15</v>
      </c>
      <c r="G155" t="s">
        <v>105</v>
      </c>
      <c r="H155" t="s">
        <v>74</v>
      </c>
      <c r="I155" t="s">
        <v>42</v>
      </c>
      <c r="J155" s="2">
        <v>17.2</v>
      </c>
      <c r="K155" s="16" t="s">
        <v>703</v>
      </c>
      <c r="L155" t="s">
        <v>44</v>
      </c>
      <c r="M155" t="s">
        <v>90</v>
      </c>
      <c r="N155" s="4">
        <v>144</v>
      </c>
      <c r="O155" s="7">
        <f t="shared" si="14"/>
        <v>45018</v>
      </c>
      <c r="P155" s="8">
        <f t="shared" si="15"/>
        <v>8.9583333334303461E-2</v>
      </c>
      <c r="Q155" s="8">
        <f t="shared" si="16"/>
        <v>0.15000000000145519</v>
      </c>
      <c r="R155" s="8">
        <f t="shared" si="17"/>
        <v>6.0416666667151731E-2</v>
      </c>
      <c r="S155" s="8">
        <f t="shared" si="18"/>
        <v>5.6944444444444443E-2</v>
      </c>
      <c r="T155" s="8">
        <f t="shared" si="19"/>
        <v>3.4722222227072941E-3</v>
      </c>
      <c r="U155" t="str">
        <f t="shared" si="20"/>
        <v>Cobrado</v>
      </c>
      <c r="X155">
        <v>82</v>
      </c>
    </row>
    <row r="156" spans="1:24">
      <c r="A156">
        <v>155</v>
      </c>
      <c r="C156" t="s">
        <v>704</v>
      </c>
      <c r="D156">
        <v>2</v>
      </c>
      <c r="E156" s="1">
        <v>45018.078472222223</v>
      </c>
      <c r="F156" s="1">
        <v>45018.197222222225</v>
      </c>
      <c r="G156" t="s">
        <v>47</v>
      </c>
      <c r="H156" t="s">
        <v>48</v>
      </c>
      <c r="I156" t="s">
        <v>42</v>
      </c>
      <c r="J156" s="2">
        <v>25.72</v>
      </c>
      <c r="K156" s="16" t="s">
        <v>705</v>
      </c>
      <c r="L156" t="s">
        <v>55</v>
      </c>
      <c r="M156" t="s">
        <v>137</v>
      </c>
      <c r="N156" s="4">
        <v>136</v>
      </c>
      <c r="O156" s="7">
        <f t="shared" si="14"/>
        <v>45018</v>
      </c>
      <c r="P156" s="8">
        <f t="shared" si="15"/>
        <v>7.8472222223354038E-2</v>
      </c>
      <c r="Q156" s="8">
        <f t="shared" si="16"/>
        <v>0.19722222222480923</v>
      </c>
      <c r="R156" s="8">
        <f t="shared" si="17"/>
        <v>0.11875000000145519</v>
      </c>
      <c r="S156" s="8">
        <f t="shared" si="18"/>
        <v>6.9444444444444448E-2</v>
      </c>
      <c r="T156" s="8">
        <f t="shared" si="19"/>
        <v>4.9305555557010744E-2</v>
      </c>
      <c r="U156" t="str">
        <f t="shared" si="20"/>
        <v>Cobrado</v>
      </c>
      <c r="X156">
        <v>100</v>
      </c>
    </row>
    <row r="157" spans="1:24">
      <c r="A157">
        <v>156</v>
      </c>
      <c r="C157" t="s">
        <v>127</v>
      </c>
      <c r="D157">
        <v>4</v>
      </c>
      <c r="E157" s="1">
        <v>45018.027777777781</v>
      </c>
      <c r="F157" s="1">
        <v>45018.178472222222</v>
      </c>
      <c r="G157" t="s">
        <v>78</v>
      </c>
      <c r="H157" t="s">
        <v>41</v>
      </c>
      <c r="I157" t="s">
        <v>42</v>
      </c>
      <c r="J157" s="2">
        <v>19.03</v>
      </c>
      <c r="K157" s="16" t="s">
        <v>128</v>
      </c>
      <c r="L157" t="s">
        <v>44</v>
      </c>
      <c r="M157" t="s">
        <v>87</v>
      </c>
      <c r="N157" s="4">
        <v>56</v>
      </c>
      <c r="O157" s="7">
        <f t="shared" si="14"/>
        <v>45018</v>
      </c>
      <c r="P157" s="8">
        <f t="shared" si="15"/>
        <v>2.7777777781011537E-2</v>
      </c>
      <c r="Q157" s="8">
        <f t="shared" si="16"/>
        <v>0.17847222222189885</v>
      </c>
      <c r="R157" s="8">
        <f t="shared" si="17"/>
        <v>0.15069444444088731</v>
      </c>
      <c r="S157" s="8">
        <f t="shared" si="18"/>
        <v>4.1666666666666666E-3</v>
      </c>
      <c r="T157" s="8">
        <f t="shared" si="19"/>
        <v>0.14652777777422066</v>
      </c>
      <c r="U157" t="str">
        <f t="shared" si="20"/>
        <v>Cobrado</v>
      </c>
      <c r="X157">
        <v>6</v>
      </c>
    </row>
    <row r="158" spans="1:24">
      <c r="A158">
        <v>157</v>
      </c>
      <c r="C158" t="s">
        <v>706</v>
      </c>
      <c r="D158">
        <v>5</v>
      </c>
      <c r="E158" s="1">
        <v>45018.140277777777</v>
      </c>
      <c r="F158" s="1">
        <v>45018.260416666664</v>
      </c>
      <c r="G158" t="s">
        <v>78</v>
      </c>
      <c r="H158" t="s">
        <v>74</v>
      </c>
      <c r="I158" t="s">
        <v>42</v>
      </c>
      <c r="J158" s="2">
        <v>28.48</v>
      </c>
      <c r="K158" s="16" t="s">
        <v>707</v>
      </c>
      <c r="L158" t="s">
        <v>51</v>
      </c>
      <c r="M158" t="s">
        <v>45</v>
      </c>
      <c r="N158" s="4">
        <v>271</v>
      </c>
      <c r="O158" s="7">
        <f t="shared" si="14"/>
        <v>45018</v>
      </c>
      <c r="P158" s="8">
        <f t="shared" si="15"/>
        <v>0.14027777777664596</v>
      </c>
      <c r="Q158" s="8">
        <f t="shared" si="16"/>
        <v>0.26041666666424135</v>
      </c>
      <c r="R158" s="8">
        <f t="shared" si="17"/>
        <v>0.13055555555426204</v>
      </c>
      <c r="S158" s="8">
        <f t="shared" si="18"/>
        <v>0.10416666666666667</v>
      </c>
      <c r="T158" s="8">
        <f t="shared" si="19"/>
        <v>1.59722222209287E-2</v>
      </c>
      <c r="U158" t="str">
        <f t="shared" si="20"/>
        <v>Cobrado</v>
      </c>
      <c r="X158">
        <v>150</v>
      </c>
    </row>
    <row r="159" spans="1:24">
      <c r="A159">
        <v>158</v>
      </c>
      <c r="C159" t="s">
        <v>306</v>
      </c>
      <c r="D159">
        <v>5</v>
      </c>
      <c r="E159" s="1">
        <v>45018.114583333336</v>
      </c>
      <c r="F159" s="1">
        <v>45018.165972222225</v>
      </c>
      <c r="G159" t="s">
        <v>78</v>
      </c>
      <c r="H159" t="s">
        <v>48</v>
      </c>
      <c r="I159" t="s">
        <v>42</v>
      </c>
      <c r="J159" s="2">
        <v>48.75</v>
      </c>
      <c r="K159" s="16" t="s">
        <v>708</v>
      </c>
      <c r="L159" t="s">
        <v>44</v>
      </c>
      <c r="M159" t="s">
        <v>60</v>
      </c>
      <c r="N159" s="4">
        <v>310</v>
      </c>
      <c r="O159" s="7">
        <f t="shared" si="14"/>
        <v>45018</v>
      </c>
      <c r="P159" s="8">
        <f t="shared" si="15"/>
        <v>0.11458333333575865</v>
      </c>
      <c r="Q159" s="8">
        <f t="shared" si="16"/>
        <v>0.16597222222480923</v>
      </c>
      <c r="R159" s="8">
        <f t="shared" si="17"/>
        <v>5.1388888889050577E-2</v>
      </c>
      <c r="S159" s="8">
        <f t="shared" si="18"/>
        <v>9.375E-2</v>
      </c>
      <c r="T159" s="8">
        <f t="shared" si="19"/>
        <v>0</v>
      </c>
      <c r="U159" t="str">
        <f t="shared" si="20"/>
        <v>No Cobrado</v>
      </c>
      <c r="X159">
        <v>135</v>
      </c>
    </row>
    <row r="160" spans="1:24">
      <c r="A160">
        <v>159</v>
      </c>
      <c r="C160" t="s">
        <v>709</v>
      </c>
      <c r="D160">
        <v>1</v>
      </c>
      <c r="E160" s="1">
        <v>45018.006944444445</v>
      </c>
      <c r="F160" s="1">
        <v>45018.052083333336</v>
      </c>
      <c r="G160" t="s">
        <v>78</v>
      </c>
      <c r="H160" t="s">
        <v>74</v>
      </c>
      <c r="I160" t="s">
        <v>42</v>
      </c>
      <c r="J160" s="2">
        <v>47.81</v>
      </c>
      <c r="K160" s="16" t="s">
        <v>710</v>
      </c>
      <c r="L160" t="s">
        <v>51</v>
      </c>
      <c r="M160" t="s">
        <v>52</v>
      </c>
      <c r="N160" s="4">
        <v>253</v>
      </c>
      <c r="O160" s="7">
        <f t="shared" si="14"/>
        <v>45018</v>
      </c>
      <c r="P160" s="8">
        <f t="shared" si="15"/>
        <v>6.9444444452528842E-3</v>
      </c>
      <c r="Q160" s="8">
        <f t="shared" si="16"/>
        <v>5.2083333335758653E-2</v>
      </c>
      <c r="R160" s="8">
        <f t="shared" si="17"/>
        <v>5.5555555557172433E-2</v>
      </c>
      <c r="S160" s="8">
        <f t="shared" si="18"/>
        <v>5.1388888888888887E-2</v>
      </c>
      <c r="T160" s="8">
        <f t="shared" si="19"/>
        <v>0</v>
      </c>
      <c r="U160" t="str">
        <f t="shared" si="20"/>
        <v>No Cobrado</v>
      </c>
      <c r="X160">
        <v>74</v>
      </c>
    </row>
    <row r="161" spans="1:24">
      <c r="A161">
        <v>160</v>
      </c>
      <c r="C161" t="s">
        <v>181</v>
      </c>
      <c r="D161">
        <v>6</v>
      </c>
      <c r="E161" s="1">
        <v>45018.04583333333</v>
      </c>
      <c r="F161" s="1">
        <v>45018.189583333333</v>
      </c>
      <c r="G161" t="s">
        <v>58</v>
      </c>
      <c r="H161" t="s">
        <v>48</v>
      </c>
      <c r="I161" t="s">
        <v>42</v>
      </c>
      <c r="J161" s="2">
        <v>26.02</v>
      </c>
      <c r="K161" s="16" t="s">
        <v>711</v>
      </c>
      <c r="L161" t="s">
        <v>55</v>
      </c>
      <c r="M161" t="s">
        <v>64</v>
      </c>
      <c r="N161" s="4">
        <v>156</v>
      </c>
      <c r="O161" s="7">
        <f t="shared" si="14"/>
        <v>45018</v>
      </c>
      <c r="P161" s="8">
        <f t="shared" si="15"/>
        <v>4.5833333329937886E-2</v>
      </c>
      <c r="Q161" s="8">
        <f t="shared" si="16"/>
        <v>0.18958333333284827</v>
      </c>
      <c r="R161" s="8">
        <f t="shared" si="17"/>
        <v>0.14375000000291038</v>
      </c>
      <c r="S161" s="8">
        <f t="shared" si="18"/>
        <v>4.6527777777777779E-2</v>
      </c>
      <c r="T161" s="8">
        <f t="shared" si="19"/>
        <v>9.7222222225132604E-2</v>
      </c>
      <c r="U161" t="str">
        <f t="shared" si="20"/>
        <v>Cobrado</v>
      </c>
      <c r="X161">
        <v>67</v>
      </c>
    </row>
    <row r="162" spans="1:24">
      <c r="A162">
        <v>161</v>
      </c>
      <c r="C162" t="s">
        <v>129</v>
      </c>
      <c r="D162">
        <v>6</v>
      </c>
      <c r="E162" s="1">
        <v>45018.03125</v>
      </c>
      <c r="F162" s="1">
        <v>45018.182638888888</v>
      </c>
      <c r="G162" t="s">
        <v>58</v>
      </c>
      <c r="H162" t="s">
        <v>48</v>
      </c>
      <c r="I162" t="s">
        <v>42</v>
      </c>
      <c r="J162" s="2">
        <v>18.86</v>
      </c>
      <c r="K162" s="16" t="s">
        <v>130</v>
      </c>
      <c r="L162" t="s">
        <v>55</v>
      </c>
      <c r="M162" t="s">
        <v>103</v>
      </c>
      <c r="N162" s="4">
        <v>84</v>
      </c>
      <c r="O162" s="7">
        <f t="shared" si="14"/>
        <v>45018</v>
      </c>
      <c r="P162" s="8">
        <f t="shared" si="15"/>
        <v>3.125E-2</v>
      </c>
      <c r="Q162" s="8">
        <f t="shared" si="16"/>
        <v>0.18263888888759539</v>
      </c>
      <c r="R162" s="8">
        <f t="shared" si="17"/>
        <v>0.15138888888759539</v>
      </c>
      <c r="S162" s="8">
        <f t="shared" si="18"/>
        <v>3.9583333333333331E-2</v>
      </c>
      <c r="T162" s="8">
        <f t="shared" si="19"/>
        <v>0.11180555555426205</v>
      </c>
      <c r="U162" t="str">
        <f t="shared" si="20"/>
        <v>Cobrado</v>
      </c>
      <c r="X162">
        <v>57</v>
      </c>
    </row>
    <row r="163" spans="1:24">
      <c r="A163">
        <v>162</v>
      </c>
      <c r="C163" t="s">
        <v>131</v>
      </c>
      <c r="D163">
        <v>4</v>
      </c>
      <c r="E163" s="1">
        <v>45018.039583333331</v>
      </c>
      <c r="F163" s="1">
        <v>45018.106944444444</v>
      </c>
      <c r="G163" t="s">
        <v>105</v>
      </c>
      <c r="H163" t="s">
        <v>48</v>
      </c>
      <c r="I163" t="s">
        <v>42</v>
      </c>
      <c r="J163" s="2">
        <v>17.55</v>
      </c>
      <c r="K163" s="16" t="s">
        <v>132</v>
      </c>
      <c r="L163" t="s">
        <v>55</v>
      </c>
      <c r="M163" t="s">
        <v>103</v>
      </c>
      <c r="N163" s="4">
        <v>72</v>
      </c>
      <c r="O163" s="7">
        <f t="shared" si="14"/>
        <v>45018</v>
      </c>
      <c r="P163" s="8">
        <f t="shared" si="15"/>
        <v>3.9583333331393078E-2</v>
      </c>
      <c r="Q163" s="8">
        <f t="shared" si="16"/>
        <v>0.10694444444379769</v>
      </c>
      <c r="R163" s="8">
        <f t="shared" si="17"/>
        <v>6.7361111112404615E-2</v>
      </c>
      <c r="S163" s="8">
        <f t="shared" si="18"/>
        <v>1.7361111111111112E-2</v>
      </c>
      <c r="T163" s="8">
        <f t="shared" si="19"/>
        <v>5.0000000001293503E-2</v>
      </c>
      <c r="U163" t="str">
        <f t="shared" si="20"/>
        <v>Cobrado</v>
      </c>
      <c r="X163">
        <v>25</v>
      </c>
    </row>
    <row r="164" spans="1:24">
      <c r="A164">
        <v>163</v>
      </c>
      <c r="C164" t="s">
        <v>712</v>
      </c>
      <c r="D164">
        <v>1</v>
      </c>
      <c r="E164" s="1">
        <v>45018.065972222219</v>
      </c>
      <c r="F164" s="1">
        <v>45018.17291666667</v>
      </c>
      <c r="G164" t="s">
        <v>47</v>
      </c>
      <c r="H164" t="s">
        <v>48</v>
      </c>
      <c r="I164" t="s">
        <v>42</v>
      </c>
      <c r="J164" s="2">
        <v>14.94</v>
      </c>
      <c r="K164" s="16" t="s">
        <v>713</v>
      </c>
      <c r="L164" t="s">
        <v>51</v>
      </c>
      <c r="M164" t="s">
        <v>60</v>
      </c>
      <c r="N164" s="4">
        <v>271</v>
      </c>
      <c r="O164" s="7">
        <f t="shared" si="14"/>
        <v>45018</v>
      </c>
      <c r="P164" s="8">
        <f t="shared" si="15"/>
        <v>6.5972222218988463E-2</v>
      </c>
      <c r="Q164" s="8">
        <f t="shared" si="16"/>
        <v>0.17291666667006211</v>
      </c>
      <c r="R164" s="8">
        <f t="shared" si="17"/>
        <v>0.11736111111774032</v>
      </c>
      <c r="S164" s="8">
        <f t="shared" si="18"/>
        <v>4.9305555555555554E-2</v>
      </c>
      <c r="T164" s="8">
        <f t="shared" si="19"/>
        <v>5.7638888895518103E-2</v>
      </c>
      <c r="U164" t="str">
        <f t="shared" si="20"/>
        <v>Cobrado</v>
      </c>
      <c r="X164">
        <v>71</v>
      </c>
    </row>
    <row r="165" spans="1:24">
      <c r="A165">
        <v>164</v>
      </c>
      <c r="C165" t="s">
        <v>714</v>
      </c>
      <c r="D165">
        <v>2</v>
      </c>
      <c r="E165" s="1">
        <v>45018.106944444444</v>
      </c>
      <c r="F165" s="1">
        <v>45018.251388888886</v>
      </c>
      <c r="G165" t="s">
        <v>40</v>
      </c>
      <c r="H165" t="s">
        <v>41</v>
      </c>
      <c r="I165" t="s">
        <v>42</v>
      </c>
      <c r="J165" s="2">
        <v>47.53</v>
      </c>
      <c r="K165" s="16" t="s">
        <v>715</v>
      </c>
      <c r="L165" t="s">
        <v>55</v>
      </c>
      <c r="M165" t="s">
        <v>64</v>
      </c>
      <c r="N165" s="4">
        <v>170</v>
      </c>
      <c r="O165" s="7">
        <f t="shared" si="14"/>
        <v>45018</v>
      </c>
      <c r="P165" s="8">
        <f t="shared" si="15"/>
        <v>0.10694444444379769</v>
      </c>
      <c r="Q165" s="8">
        <f t="shared" si="16"/>
        <v>0.25138888888614019</v>
      </c>
      <c r="R165" s="8">
        <f t="shared" si="17"/>
        <v>0.1444444444423425</v>
      </c>
      <c r="S165" s="8">
        <f t="shared" si="18"/>
        <v>7.2916666666666671E-2</v>
      </c>
      <c r="T165" s="8">
        <f t="shared" si="19"/>
        <v>7.1527777775675816E-2</v>
      </c>
      <c r="U165" t="str">
        <f t="shared" si="20"/>
        <v>Cobrado</v>
      </c>
      <c r="X165">
        <v>105</v>
      </c>
    </row>
    <row r="166" spans="1:24">
      <c r="A166">
        <v>165</v>
      </c>
      <c r="C166" t="s">
        <v>716</v>
      </c>
      <c r="D166">
        <v>3</v>
      </c>
      <c r="E166" s="1">
        <v>45018.097916666666</v>
      </c>
      <c r="F166" s="1">
        <v>45018.216666666667</v>
      </c>
      <c r="G166" t="s">
        <v>78</v>
      </c>
      <c r="H166" t="s">
        <v>41</v>
      </c>
      <c r="I166" t="s">
        <v>42</v>
      </c>
      <c r="J166" s="2">
        <v>41.9</v>
      </c>
      <c r="K166" s="16" t="s">
        <v>717</v>
      </c>
      <c r="L166" t="s">
        <v>51</v>
      </c>
      <c r="M166" t="s">
        <v>45</v>
      </c>
      <c r="N166" s="4">
        <v>90</v>
      </c>
      <c r="O166" s="7">
        <f t="shared" si="14"/>
        <v>45018</v>
      </c>
      <c r="P166" s="8">
        <f t="shared" si="15"/>
        <v>9.7916666665696539E-2</v>
      </c>
      <c r="Q166" s="8">
        <f t="shared" si="16"/>
        <v>0.21666666666715173</v>
      </c>
      <c r="R166" s="8">
        <f t="shared" si="17"/>
        <v>0.12916666666812185</v>
      </c>
      <c r="S166" s="8">
        <f t="shared" si="18"/>
        <v>3.888888888888889E-2</v>
      </c>
      <c r="T166" s="8">
        <f t="shared" si="19"/>
        <v>7.9861111112566302E-2</v>
      </c>
      <c r="U166" t="str">
        <f t="shared" si="20"/>
        <v>Cobrado</v>
      </c>
      <c r="X166">
        <v>56</v>
      </c>
    </row>
    <row r="167" spans="1:24">
      <c r="A167">
        <v>166</v>
      </c>
      <c r="C167" t="s">
        <v>133</v>
      </c>
      <c r="D167">
        <v>1</v>
      </c>
      <c r="E167" s="1">
        <v>45018.054166666669</v>
      </c>
      <c r="F167" s="1">
        <v>45018.113888888889</v>
      </c>
      <c r="G167" t="s">
        <v>40</v>
      </c>
      <c r="H167" t="s">
        <v>48</v>
      </c>
      <c r="I167" t="s">
        <v>49</v>
      </c>
      <c r="J167" s="2">
        <v>43.95</v>
      </c>
      <c r="K167" s="16" t="s">
        <v>134</v>
      </c>
      <c r="L167" t="s">
        <v>51</v>
      </c>
      <c r="M167" t="s">
        <v>45</v>
      </c>
      <c r="N167" s="4">
        <v>46</v>
      </c>
      <c r="O167" s="7">
        <f t="shared" si="14"/>
        <v>45018</v>
      </c>
      <c r="P167" s="8">
        <f t="shared" si="15"/>
        <v>5.4166666668606922E-2</v>
      </c>
      <c r="Q167" s="8">
        <f t="shared" si="16"/>
        <v>0.11388888888905058</v>
      </c>
      <c r="R167" s="8">
        <f t="shared" si="17"/>
        <v>7.0138888887110326E-2</v>
      </c>
      <c r="S167" s="8">
        <f t="shared" si="18"/>
        <v>1.5277777777777777E-2</v>
      </c>
      <c r="T167" s="8">
        <f t="shared" si="19"/>
        <v>4.4444444442665876E-2</v>
      </c>
      <c r="U167" t="str">
        <f t="shared" si="20"/>
        <v>Cobrado</v>
      </c>
      <c r="X167">
        <v>22</v>
      </c>
    </row>
    <row r="168" spans="1:24">
      <c r="A168">
        <v>167</v>
      </c>
      <c r="C168" t="s">
        <v>718</v>
      </c>
      <c r="D168">
        <v>6</v>
      </c>
      <c r="E168" s="1">
        <v>45018.054861111108</v>
      </c>
      <c r="F168" s="1">
        <v>45018.115277777775</v>
      </c>
      <c r="G168" t="s">
        <v>58</v>
      </c>
      <c r="H168" t="s">
        <v>48</v>
      </c>
      <c r="I168" t="s">
        <v>62</v>
      </c>
      <c r="J168" s="2">
        <v>42.74</v>
      </c>
      <c r="K168" s="16" t="s">
        <v>719</v>
      </c>
      <c r="L168" t="s">
        <v>55</v>
      </c>
      <c r="M168" t="s">
        <v>76</v>
      </c>
      <c r="N168" s="4">
        <v>152</v>
      </c>
      <c r="O168" s="7">
        <f t="shared" si="14"/>
        <v>45018</v>
      </c>
      <c r="P168" s="8">
        <f t="shared" si="15"/>
        <v>5.486111110803904E-2</v>
      </c>
      <c r="Q168" s="8">
        <f t="shared" si="16"/>
        <v>0.11527777777519077</v>
      </c>
      <c r="R168" s="8">
        <f t="shared" si="17"/>
        <v>6.0416666667151731E-2</v>
      </c>
      <c r="S168" s="8">
        <f t="shared" si="18"/>
        <v>5.2777777777777778E-2</v>
      </c>
      <c r="T168" s="8">
        <f t="shared" si="19"/>
        <v>7.6388888893739459E-3</v>
      </c>
      <c r="U168" t="str">
        <f t="shared" si="20"/>
        <v>Cobrado</v>
      </c>
      <c r="X168">
        <v>76</v>
      </c>
    </row>
    <row r="169" spans="1:24">
      <c r="A169">
        <v>168</v>
      </c>
      <c r="C169" t="s">
        <v>135</v>
      </c>
      <c r="D169">
        <v>4</v>
      </c>
      <c r="E169" s="1">
        <v>45018.086805555555</v>
      </c>
      <c r="F169" s="1">
        <v>45018.140972222223</v>
      </c>
      <c r="G169" t="s">
        <v>105</v>
      </c>
      <c r="H169" t="s">
        <v>48</v>
      </c>
      <c r="I169" t="s">
        <v>42</v>
      </c>
      <c r="J169" s="2">
        <v>17.09</v>
      </c>
      <c r="K169" s="16" t="s">
        <v>136</v>
      </c>
      <c r="L169" t="s">
        <v>55</v>
      </c>
      <c r="M169" t="s">
        <v>137</v>
      </c>
      <c r="N169" s="4">
        <v>44</v>
      </c>
      <c r="O169" s="7">
        <f t="shared" si="14"/>
        <v>45018</v>
      </c>
      <c r="P169" s="8">
        <f t="shared" si="15"/>
        <v>8.6805555554747116E-2</v>
      </c>
      <c r="Q169" s="8">
        <f t="shared" si="16"/>
        <v>0.14097222222335404</v>
      </c>
      <c r="R169" s="8">
        <f t="shared" si="17"/>
        <v>5.4166666668606922E-2</v>
      </c>
      <c r="S169" s="8">
        <f t="shared" si="18"/>
        <v>4.8611111111111112E-3</v>
      </c>
      <c r="T169" s="8">
        <f t="shared" si="19"/>
        <v>4.9305555557495814E-2</v>
      </c>
      <c r="U169" t="str">
        <f t="shared" si="20"/>
        <v>Cobrado</v>
      </c>
      <c r="X169">
        <v>7</v>
      </c>
    </row>
    <row r="170" spans="1:24">
      <c r="A170">
        <v>169</v>
      </c>
      <c r="C170" t="s">
        <v>396</v>
      </c>
      <c r="D170">
        <v>1</v>
      </c>
      <c r="E170" s="1">
        <v>45018.080555555556</v>
      </c>
      <c r="F170" s="1">
        <v>45018.218055555553</v>
      </c>
      <c r="G170" t="s">
        <v>78</v>
      </c>
      <c r="H170" t="s">
        <v>48</v>
      </c>
      <c r="I170" t="s">
        <v>62</v>
      </c>
      <c r="J170" s="2">
        <v>16.62</v>
      </c>
      <c r="K170" s="16" t="s">
        <v>720</v>
      </c>
      <c r="L170" t="s">
        <v>44</v>
      </c>
      <c r="M170" t="s">
        <v>103</v>
      </c>
      <c r="N170" s="4">
        <v>154</v>
      </c>
      <c r="O170" s="7">
        <f t="shared" si="14"/>
        <v>45018</v>
      </c>
      <c r="P170" s="8">
        <f t="shared" si="15"/>
        <v>8.0555555556202307E-2</v>
      </c>
      <c r="Q170" s="8">
        <f t="shared" si="16"/>
        <v>0.21805555555329192</v>
      </c>
      <c r="R170" s="8">
        <f t="shared" si="17"/>
        <v>0.13749999999708962</v>
      </c>
      <c r="S170" s="8">
        <f t="shared" si="18"/>
        <v>7.6388888888888895E-2</v>
      </c>
      <c r="T170" s="8">
        <f t="shared" si="19"/>
        <v>6.1111111108200722E-2</v>
      </c>
      <c r="U170" t="str">
        <f t="shared" si="20"/>
        <v>Cobrado</v>
      </c>
      <c r="X170">
        <v>110</v>
      </c>
    </row>
    <row r="171" spans="1:24">
      <c r="A171">
        <v>170</v>
      </c>
      <c r="C171" t="s">
        <v>721</v>
      </c>
      <c r="D171">
        <v>2</v>
      </c>
      <c r="E171" s="1">
        <v>45018.109027777777</v>
      </c>
      <c r="F171" s="1">
        <v>45018.226388888892</v>
      </c>
      <c r="G171" t="s">
        <v>58</v>
      </c>
      <c r="H171" t="s">
        <v>41</v>
      </c>
      <c r="I171" t="s">
        <v>42</v>
      </c>
      <c r="J171" s="2">
        <v>25.98</v>
      </c>
      <c r="K171" s="16" t="s">
        <v>722</v>
      </c>
      <c r="L171" t="s">
        <v>44</v>
      </c>
      <c r="M171" t="s">
        <v>64</v>
      </c>
      <c r="N171" s="4">
        <v>243</v>
      </c>
      <c r="O171" s="7">
        <f t="shared" si="14"/>
        <v>45018</v>
      </c>
      <c r="P171" s="8">
        <f t="shared" si="15"/>
        <v>0.10902777777664596</v>
      </c>
      <c r="Q171" s="8">
        <f t="shared" si="16"/>
        <v>0.22638888889196096</v>
      </c>
      <c r="R171" s="8">
        <f t="shared" si="17"/>
        <v>0.117361111115315</v>
      </c>
      <c r="S171" s="8">
        <f t="shared" si="18"/>
        <v>5.0694444444444445E-2</v>
      </c>
      <c r="T171" s="8">
        <f t="shared" si="19"/>
        <v>6.6666666670870567E-2</v>
      </c>
      <c r="U171" t="str">
        <f t="shared" si="20"/>
        <v>Cobrado</v>
      </c>
      <c r="X171">
        <v>73</v>
      </c>
    </row>
    <row r="172" spans="1:24">
      <c r="A172">
        <v>171</v>
      </c>
      <c r="C172" t="s">
        <v>404</v>
      </c>
      <c r="D172">
        <v>6</v>
      </c>
      <c r="E172" s="1">
        <v>45018.078472222223</v>
      </c>
      <c r="F172" s="1">
        <v>45018.12777777778</v>
      </c>
      <c r="G172" t="s">
        <v>58</v>
      </c>
      <c r="H172" t="s">
        <v>41</v>
      </c>
      <c r="I172" t="s">
        <v>42</v>
      </c>
      <c r="J172" s="2">
        <v>46.56</v>
      </c>
      <c r="K172" s="16" t="s">
        <v>723</v>
      </c>
      <c r="L172" t="s">
        <v>44</v>
      </c>
      <c r="M172" t="s">
        <v>52</v>
      </c>
      <c r="N172" s="4">
        <v>139</v>
      </c>
      <c r="O172" s="7">
        <f t="shared" si="14"/>
        <v>45018</v>
      </c>
      <c r="P172" s="8">
        <f t="shared" si="15"/>
        <v>7.8472222223354038E-2</v>
      </c>
      <c r="Q172" s="8">
        <f t="shared" si="16"/>
        <v>0.12777777777955635</v>
      </c>
      <c r="R172" s="8">
        <f t="shared" si="17"/>
        <v>4.9305555556202307E-2</v>
      </c>
      <c r="S172" s="8">
        <f t="shared" si="18"/>
        <v>3.5416666666666666E-2</v>
      </c>
      <c r="T172" s="8">
        <f t="shared" si="19"/>
        <v>1.3888888889535642E-2</v>
      </c>
      <c r="U172" t="str">
        <f t="shared" si="20"/>
        <v>Cobrado</v>
      </c>
      <c r="X172">
        <v>51</v>
      </c>
    </row>
    <row r="173" spans="1:24">
      <c r="A173">
        <v>172</v>
      </c>
      <c r="C173" t="s">
        <v>138</v>
      </c>
      <c r="D173">
        <v>3</v>
      </c>
      <c r="E173" s="1">
        <v>45018.117361111108</v>
      </c>
      <c r="F173" s="1">
        <v>45018.254166666666</v>
      </c>
      <c r="G173" t="s">
        <v>105</v>
      </c>
      <c r="H173" t="s">
        <v>48</v>
      </c>
      <c r="I173" t="s">
        <v>42</v>
      </c>
      <c r="J173" s="2">
        <v>45.17</v>
      </c>
      <c r="K173" s="16" t="s">
        <v>139</v>
      </c>
      <c r="L173" t="s">
        <v>51</v>
      </c>
      <c r="M173" t="s">
        <v>56</v>
      </c>
      <c r="N173" s="4">
        <v>68</v>
      </c>
      <c r="O173" s="7">
        <f t="shared" si="14"/>
        <v>45018</v>
      </c>
      <c r="P173" s="8">
        <f t="shared" si="15"/>
        <v>0.11736111110803904</v>
      </c>
      <c r="Q173" s="8">
        <f t="shared" si="16"/>
        <v>0.25416666666569654</v>
      </c>
      <c r="R173" s="8">
        <f t="shared" si="17"/>
        <v>0.14722222222432416</v>
      </c>
      <c r="S173" s="8">
        <f t="shared" si="18"/>
        <v>1.8749999999999999E-2</v>
      </c>
      <c r="T173" s="8">
        <f t="shared" si="19"/>
        <v>0.11805555555765751</v>
      </c>
      <c r="U173" t="str">
        <f t="shared" si="20"/>
        <v>Cobrado</v>
      </c>
      <c r="X173">
        <v>27</v>
      </c>
    </row>
    <row r="174" spans="1:24">
      <c r="A174">
        <v>173</v>
      </c>
      <c r="C174" t="s">
        <v>724</v>
      </c>
      <c r="D174">
        <v>3</v>
      </c>
      <c r="E174" s="1">
        <v>45018.012499999997</v>
      </c>
      <c r="F174" s="1">
        <v>45018.154861111114</v>
      </c>
      <c r="G174" t="s">
        <v>40</v>
      </c>
      <c r="H174" t="s">
        <v>48</v>
      </c>
      <c r="I174" t="s">
        <v>42</v>
      </c>
      <c r="J174" s="2">
        <v>48.73</v>
      </c>
      <c r="K174" s="16" t="s">
        <v>725</v>
      </c>
      <c r="L174" t="s">
        <v>51</v>
      </c>
      <c r="M174" t="s">
        <v>60</v>
      </c>
      <c r="N174" s="4">
        <v>177</v>
      </c>
      <c r="O174" s="7">
        <f t="shared" si="14"/>
        <v>45018</v>
      </c>
      <c r="P174" s="8">
        <f t="shared" si="15"/>
        <v>1.2499999997089617E-2</v>
      </c>
      <c r="Q174" s="8">
        <f t="shared" si="16"/>
        <v>0.15486111111385981</v>
      </c>
      <c r="R174" s="8">
        <f t="shared" si="17"/>
        <v>0.15277777778343685</v>
      </c>
      <c r="S174" s="8">
        <f t="shared" si="18"/>
        <v>4.6527777777777779E-2</v>
      </c>
      <c r="T174" s="8">
        <f t="shared" si="19"/>
        <v>9.583333333899241E-2</v>
      </c>
      <c r="U174" t="str">
        <f t="shared" si="20"/>
        <v>Cobrado</v>
      </c>
      <c r="X174">
        <v>67</v>
      </c>
    </row>
    <row r="175" spans="1:24">
      <c r="A175">
        <v>174</v>
      </c>
      <c r="C175" t="s">
        <v>140</v>
      </c>
      <c r="D175">
        <v>5</v>
      </c>
      <c r="E175" s="1">
        <v>45018.006249999999</v>
      </c>
      <c r="F175" s="1">
        <v>45018.05</v>
      </c>
      <c r="G175" t="s">
        <v>40</v>
      </c>
      <c r="H175" t="s">
        <v>48</v>
      </c>
      <c r="I175" t="s">
        <v>42</v>
      </c>
      <c r="J175" s="2">
        <v>48.24</v>
      </c>
      <c r="K175" s="16" t="s">
        <v>141</v>
      </c>
      <c r="L175" t="s">
        <v>55</v>
      </c>
      <c r="M175" t="s">
        <v>137</v>
      </c>
      <c r="N175" s="4">
        <v>60</v>
      </c>
      <c r="O175" s="7">
        <f t="shared" si="14"/>
        <v>45018</v>
      </c>
      <c r="P175" s="8">
        <f t="shared" si="15"/>
        <v>6.2499999985448085E-3</v>
      </c>
      <c r="Q175" s="8">
        <f t="shared" si="16"/>
        <v>5.0000000002910383E-2</v>
      </c>
      <c r="R175" s="8">
        <f t="shared" si="17"/>
        <v>4.3750000004365575E-2</v>
      </c>
      <c r="S175" s="8">
        <f t="shared" si="18"/>
        <v>8.3333333333333332E-3</v>
      </c>
      <c r="T175" s="8">
        <f t="shared" si="19"/>
        <v>3.5416666671032243E-2</v>
      </c>
      <c r="U175" t="str">
        <f t="shared" si="20"/>
        <v>Cobrado</v>
      </c>
      <c r="X175">
        <v>12</v>
      </c>
    </row>
    <row r="176" spans="1:24">
      <c r="A176">
        <v>175</v>
      </c>
      <c r="C176" t="s">
        <v>614</v>
      </c>
      <c r="D176">
        <v>3</v>
      </c>
      <c r="E176" s="1">
        <v>45018.060416666667</v>
      </c>
      <c r="F176" s="1">
        <v>45018.12777777778</v>
      </c>
      <c r="G176" t="s">
        <v>78</v>
      </c>
      <c r="H176" t="s">
        <v>48</v>
      </c>
      <c r="I176" t="s">
        <v>42</v>
      </c>
      <c r="J176" s="2">
        <v>27.94</v>
      </c>
      <c r="K176" s="16" t="s">
        <v>726</v>
      </c>
      <c r="L176" t="s">
        <v>55</v>
      </c>
      <c r="M176" t="s">
        <v>64</v>
      </c>
      <c r="N176" s="4">
        <v>144</v>
      </c>
      <c r="O176" s="7">
        <f t="shared" si="14"/>
        <v>45018</v>
      </c>
      <c r="P176" s="8">
        <f t="shared" si="15"/>
        <v>6.0416666667151731E-2</v>
      </c>
      <c r="Q176" s="8">
        <f t="shared" si="16"/>
        <v>0.12777777777955635</v>
      </c>
      <c r="R176" s="8">
        <f t="shared" si="17"/>
        <v>6.7361111112404615E-2</v>
      </c>
      <c r="S176" s="8">
        <f t="shared" si="18"/>
        <v>3.2638888888888891E-2</v>
      </c>
      <c r="T176" s="8">
        <f t="shared" si="19"/>
        <v>3.4722222223515731E-2</v>
      </c>
      <c r="U176" t="str">
        <f t="shared" si="20"/>
        <v>Cobrado</v>
      </c>
      <c r="X176">
        <v>47</v>
      </c>
    </row>
    <row r="177" spans="1:24">
      <c r="A177">
        <v>176</v>
      </c>
      <c r="C177" t="s">
        <v>142</v>
      </c>
      <c r="D177">
        <v>4</v>
      </c>
      <c r="E177" s="1">
        <v>45018.102083333331</v>
      </c>
      <c r="F177" s="1">
        <v>45018.188888888886</v>
      </c>
      <c r="G177" t="s">
        <v>58</v>
      </c>
      <c r="H177" t="s">
        <v>48</v>
      </c>
      <c r="I177" t="s">
        <v>42</v>
      </c>
      <c r="J177" s="2">
        <v>30.5</v>
      </c>
      <c r="K177" s="16" t="s">
        <v>143</v>
      </c>
      <c r="L177" t="s">
        <v>51</v>
      </c>
      <c r="M177" t="s">
        <v>60</v>
      </c>
      <c r="N177" s="4">
        <v>63</v>
      </c>
      <c r="O177" s="7">
        <f t="shared" si="14"/>
        <v>45018</v>
      </c>
      <c r="P177" s="8">
        <f t="shared" si="15"/>
        <v>0.10208333333139308</v>
      </c>
      <c r="Q177" s="8">
        <f t="shared" si="16"/>
        <v>0.18888888888614019</v>
      </c>
      <c r="R177" s="8">
        <f t="shared" si="17"/>
        <v>9.7222222221413787E-2</v>
      </c>
      <c r="S177" s="8">
        <f t="shared" si="18"/>
        <v>3.3333333333333333E-2</v>
      </c>
      <c r="T177" s="8">
        <f t="shared" si="19"/>
        <v>5.347222222141379E-2</v>
      </c>
      <c r="U177" t="str">
        <f t="shared" si="20"/>
        <v>Cobrado</v>
      </c>
      <c r="X177">
        <v>48</v>
      </c>
    </row>
    <row r="178" spans="1:24">
      <c r="A178">
        <v>177</v>
      </c>
      <c r="C178" t="s">
        <v>727</v>
      </c>
      <c r="D178">
        <v>1</v>
      </c>
      <c r="E178" s="1">
        <v>45018.009722222225</v>
      </c>
      <c r="F178" s="1">
        <v>45018.051388888889</v>
      </c>
      <c r="G178" t="s">
        <v>40</v>
      </c>
      <c r="H178" t="s">
        <v>41</v>
      </c>
      <c r="I178" t="s">
        <v>42</v>
      </c>
      <c r="J178" s="2">
        <v>10.39</v>
      </c>
      <c r="K178" s="16" t="s">
        <v>68</v>
      </c>
      <c r="L178" t="s">
        <v>51</v>
      </c>
      <c r="M178" t="s">
        <v>45</v>
      </c>
      <c r="N178" s="4">
        <v>173</v>
      </c>
      <c r="O178" s="7">
        <f t="shared" si="14"/>
        <v>45018</v>
      </c>
      <c r="P178" s="8">
        <f t="shared" si="15"/>
        <v>9.7222222248092294E-3</v>
      </c>
      <c r="Q178" s="8">
        <f t="shared" si="16"/>
        <v>5.1388888889050577E-2</v>
      </c>
      <c r="R178" s="8">
        <f t="shared" si="17"/>
        <v>5.2083333330908012E-2</v>
      </c>
      <c r="S178" s="8">
        <f t="shared" si="18"/>
        <v>9.8611111111111108E-2</v>
      </c>
      <c r="T178" s="8">
        <f t="shared" si="19"/>
        <v>0</v>
      </c>
      <c r="U178" t="str">
        <f t="shared" si="20"/>
        <v>No Cobrado</v>
      </c>
      <c r="X178">
        <v>142</v>
      </c>
    </row>
    <row r="179" spans="1:24">
      <c r="A179">
        <v>178</v>
      </c>
      <c r="C179" t="s">
        <v>728</v>
      </c>
      <c r="D179">
        <v>6</v>
      </c>
      <c r="E179" s="1">
        <v>45018.078472222223</v>
      </c>
      <c r="F179" s="1">
        <v>45018.220833333333</v>
      </c>
      <c r="G179" t="s">
        <v>78</v>
      </c>
      <c r="H179" t="s">
        <v>41</v>
      </c>
      <c r="I179" t="s">
        <v>42</v>
      </c>
      <c r="J179" s="2">
        <v>31.6</v>
      </c>
      <c r="K179" s="16" t="s">
        <v>729</v>
      </c>
      <c r="L179" t="s">
        <v>55</v>
      </c>
      <c r="M179" t="s">
        <v>137</v>
      </c>
      <c r="N179" s="4">
        <v>208</v>
      </c>
      <c r="O179" s="7">
        <f t="shared" si="14"/>
        <v>45018</v>
      </c>
      <c r="P179" s="8">
        <f t="shared" si="15"/>
        <v>7.8472222223354038E-2</v>
      </c>
      <c r="Q179" s="8">
        <f t="shared" si="16"/>
        <v>0.22083333333284827</v>
      </c>
      <c r="R179" s="8">
        <f t="shared" si="17"/>
        <v>0.14236111110949423</v>
      </c>
      <c r="S179" s="8">
        <f t="shared" si="18"/>
        <v>0.10138888888888889</v>
      </c>
      <c r="T179" s="8">
        <f t="shared" si="19"/>
        <v>4.0972222220605342E-2</v>
      </c>
      <c r="U179" t="str">
        <f t="shared" si="20"/>
        <v>Cobrado</v>
      </c>
      <c r="X179">
        <v>146</v>
      </c>
    </row>
    <row r="180" spans="1:24">
      <c r="A180">
        <v>179</v>
      </c>
      <c r="C180" t="s">
        <v>144</v>
      </c>
      <c r="D180">
        <v>2</v>
      </c>
      <c r="E180" s="1">
        <v>45018.030555555553</v>
      </c>
      <c r="F180" s="1">
        <v>45018.130555555559</v>
      </c>
      <c r="G180" t="s">
        <v>40</v>
      </c>
      <c r="H180" t="s">
        <v>74</v>
      </c>
      <c r="I180" t="s">
        <v>42</v>
      </c>
      <c r="J180" s="2">
        <v>13.3</v>
      </c>
      <c r="K180" s="16" t="s">
        <v>145</v>
      </c>
      <c r="L180" t="s">
        <v>55</v>
      </c>
      <c r="M180" t="s">
        <v>64</v>
      </c>
      <c r="N180" s="4">
        <v>62</v>
      </c>
      <c r="O180" s="7">
        <f t="shared" si="14"/>
        <v>45018</v>
      </c>
      <c r="P180" s="8">
        <f t="shared" si="15"/>
        <v>3.0555555553291924E-2</v>
      </c>
      <c r="Q180" s="8">
        <f t="shared" si="16"/>
        <v>0.13055555555911269</v>
      </c>
      <c r="R180" s="8">
        <f t="shared" si="17"/>
        <v>0.10000000000582077</v>
      </c>
      <c r="S180" s="8">
        <f t="shared" si="18"/>
        <v>1.8055555555555554E-2</v>
      </c>
      <c r="T180" s="8">
        <f t="shared" si="19"/>
        <v>8.1944444450265219E-2</v>
      </c>
      <c r="U180" t="str">
        <f t="shared" si="20"/>
        <v>Cobrado</v>
      </c>
      <c r="X180">
        <v>26</v>
      </c>
    </row>
    <row r="181" spans="1:24">
      <c r="A181">
        <v>180</v>
      </c>
      <c r="C181" t="s">
        <v>730</v>
      </c>
      <c r="D181">
        <v>1</v>
      </c>
      <c r="E181" s="1">
        <v>45018.097916666666</v>
      </c>
      <c r="F181" s="1">
        <v>45018.214583333334</v>
      </c>
      <c r="G181" t="s">
        <v>58</v>
      </c>
      <c r="H181" t="s">
        <v>41</v>
      </c>
      <c r="I181" t="s">
        <v>42</v>
      </c>
      <c r="J181" s="2">
        <v>46.61</v>
      </c>
      <c r="K181" s="16" t="s">
        <v>731</v>
      </c>
      <c r="L181" t="s">
        <v>55</v>
      </c>
      <c r="M181" t="s">
        <v>52</v>
      </c>
      <c r="N181" s="4">
        <v>166</v>
      </c>
      <c r="O181" s="7">
        <f t="shared" si="14"/>
        <v>45018</v>
      </c>
      <c r="P181" s="8">
        <f t="shared" si="15"/>
        <v>9.7916666665696539E-2</v>
      </c>
      <c r="Q181" s="8">
        <f t="shared" si="16"/>
        <v>0.21458333333430346</v>
      </c>
      <c r="R181" s="8">
        <f t="shared" si="17"/>
        <v>0.11666666666860692</v>
      </c>
      <c r="S181" s="8">
        <f t="shared" si="18"/>
        <v>0.11180555555555556</v>
      </c>
      <c r="T181" s="8">
        <f t="shared" si="19"/>
        <v>4.8611111130513751E-3</v>
      </c>
      <c r="U181" t="str">
        <f t="shared" si="20"/>
        <v>Cobrado</v>
      </c>
      <c r="X181">
        <v>161</v>
      </c>
    </row>
    <row r="182" spans="1:24">
      <c r="A182">
        <v>181</v>
      </c>
      <c r="C182" t="s">
        <v>146</v>
      </c>
      <c r="D182">
        <v>1</v>
      </c>
      <c r="E182" s="1">
        <v>45018.114583333336</v>
      </c>
      <c r="F182" s="1">
        <v>45018.162499999999</v>
      </c>
      <c r="G182" t="s">
        <v>105</v>
      </c>
      <c r="H182" t="s">
        <v>41</v>
      </c>
      <c r="I182" t="s">
        <v>42</v>
      </c>
      <c r="J182" s="2">
        <v>42.58</v>
      </c>
      <c r="K182" s="16" t="s">
        <v>147</v>
      </c>
      <c r="L182" t="s">
        <v>51</v>
      </c>
      <c r="M182" t="s">
        <v>103</v>
      </c>
      <c r="N182" s="4">
        <v>27</v>
      </c>
      <c r="O182" s="7">
        <f t="shared" si="14"/>
        <v>45018</v>
      </c>
      <c r="P182" s="8">
        <f t="shared" si="15"/>
        <v>0.11458333333575865</v>
      </c>
      <c r="Q182" s="8">
        <f t="shared" si="16"/>
        <v>0.16249999999854481</v>
      </c>
      <c r="R182" s="8">
        <f t="shared" si="17"/>
        <v>5.833333332945282E-2</v>
      </c>
      <c r="S182" s="8">
        <f t="shared" si="18"/>
        <v>3.8194444444444448E-2</v>
      </c>
      <c r="T182" s="8">
        <f t="shared" si="19"/>
        <v>9.7222222183417084E-3</v>
      </c>
      <c r="U182" t="str">
        <f t="shared" si="20"/>
        <v>Cobrado</v>
      </c>
      <c r="X182">
        <v>55</v>
      </c>
    </row>
    <row r="183" spans="1:24">
      <c r="A183">
        <v>182</v>
      </c>
      <c r="C183" t="s">
        <v>148</v>
      </c>
      <c r="D183">
        <v>2</v>
      </c>
      <c r="E183" s="1">
        <v>45018.161805555559</v>
      </c>
      <c r="F183" s="1">
        <v>45018.270833333336</v>
      </c>
      <c r="G183" t="s">
        <v>78</v>
      </c>
      <c r="H183" t="s">
        <v>48</v>
      </c>
      <c r="I183" t="s">
        <v>62</v>
      </c>
      <c r="J183" s="2">
        <v>38.36</v>
      </c>
      <c r="K183" s="16" t="s">
        <v>149</v>
      </c>
      <c r="L183" t="s">
        <v>44</v>
      </c>
      <c r="M183" t="s">
        <v>103</v>
      </c>
      <c r="N183" s="4">
        <v>38</v>
      </c>
      <c r="O183" s="7">
        <f t="shared" si="14"/>
        <v>45018</v>
      </c>
      <c r="P183" s="8">
        <f t="shared" si="15"/>
        <v>0.16180555555911269</v>
      </c>
      <c r="Q183" s="8">
        <f t="shared" si="16"/>
        <v>0.27083333333575865</v>
      </c>
      <c r="R183" s="8">
        <f t="shared" si="17"/>
        <v>0.10902777777664596</v>
      </c>
      <c r="S183" s="8">
        <f t="shared" si="18"/>
        <v>7.6388888888888886E-3</v>
      </c>
      <c r="T183" s="8">
        <f t="shared" si="19"/>
        <v>0.10138888888775707</v>
      </c>
      <c r="U183" t="str">
        <f t="shared" si="20"/>
        <v>Cobrado</v>
      </c>
      <c r="X183">
        <v>11</v>
      </c>
    </row>
    <row r="184" spans="1:24">
      <c r="A184">
        <v>183</v>
      </c>
      <c r="C184" t="s">
        <v>732</v>
      </c>
      <c r="D184">
        <v>1</v>
      </c>
      <c r="E184" s="1">
        <v>45018.115277777775</v>
      </c>
      <c r="F184" s="1">
        <v>45018.269444444442</v>
      </c>
      <c r="G184" t="s">
        <v>105</v>
      </c>
      <c r="H184" t="s">
        <v>48</v>
      </c>
      <c r="I184" t="s">
        <v>42</v>
      </c>
      <c r="J184" s="2">
        <v>11.69</v>
      </c>
      <c r="K184" s="16" t="s">
        <v>733</v>
      </c>
      <c r="L184" t="s">
        <v>51</v>
      </c>
      <c r="M184" t="s">
        <v>82</v>
      </c>
      <c r="N184" s="4">
        <v>255</v>
      </c>
      <c r="O184" s="7">
        <f t="shared" si="14"/>
        <v>45018</v>
      </c>
      <c r="P184" s="8">
        <f t="shared" si="15"/>
        <v>0.11527777777519077</v>
      </c>
      <c r="Q184" s="8">
        <f t="shared" si="16"/>
        <v>0.2694444444423425</v>
      </c>
      <c r="R184" s="8">
        <f t="shared" si="17"/>
        <v>0.16458333333381839</v>
      </c>
      <c r="S184" s="8">
        <f t="shared" si="18"/>
        <v>0.11527777777777778</v>
      </c>
      <c r="T184" s="8">
        <f t="shared" si="19"/>
        <v>3.8888888889373946E-2</v>
      </c>
      <c r="U184" t="str">
        <f t="shared" si="20"/>
        <v>Cobrado</v>
      </c>
      <c r="X184">
        <v>166</v>
      </c>
    </row>
    <row r="185" spans="1:24">
      <c r="A185">
        <v>184</v>
      </c>
      <c r="C185" t="s">
        <v>734</v>
      </c>
      <c r="D185">
        <v>6</v>
      </c>
      <c r="E185" s="1">
        <v>45018.163194444445</v>
      </c>
      <c r="F185" s="1">
        <v>45018.292361111111</v>
      </c>
      <c r="G185" t="s">
        <v>47</v>
      </c>
      <c r="H185" t="s">
        <v>48</v>
      </c>
      <c r="I185" t="s">
        <v>42</v>
      </c>
      <c r="J185" s="2">
        <v>24.24</v>
      </c>
      <c r="K185" s="16" t="s">
        <v>735</v>
      </c>
      <c r="L185" t="s">
        <v>51</v>
      </c>
      <c r="M185" t="s">
        <v>60</v>
      </c>
      <c r="N185" s="4">
        <v>205</v>
      </c>
      <c r="O185" s="7">
        <f t="shared" si="14"/>
        <v>45018</v>
      </c>
      <c r="P185" s="8">
        <f t="shared" si="15"/>
        <v>0.16319444444525288</v>
      </c>
      <c r="Q185" s="8">
        <f t="shared" si="16"/>
        <v>0.29236111111094942</v>
      </c>
      <c r="R185" s="8">
        <f t="shared" si="17"/>
        <v>0.1395833333323632</v>
      </c>
      <c r="S185" s="8">
        <f t="shared" si="18"/>
        <v>2.013888888888889E-2</v>
      </c>
      <c r="T185" s="8">
        <f t="shared" si="19"/>
        <v>0.10902777777680764</v>
      </c>
      <c r="U185" t="str">
        <f t="shared" si="20"/>
        <v>Cobrado</v>
      </c>
      <c r="X185">
        <v>29</v>
      </c>
    </row>
    <row r="186" spans="1:24">
      <c r="A186">
        <v>185</v>
      </c>
      <c r="C186" t="s">
        <v>123</v>
      </c>
      <c r="D186">
        <v>2</v>
      </c>
      <c r="E186" s="1">
        <v>45018.115972222222</v>
      </c>
      <c r="F186" s="1">
        <v>45018.268055555556</v>
      </c>
      <c r="G186" t="s">
        <v>105</v>
      </c>
      <c r="H186" t="s">
        <v>74</v>
      </c>
      <c r="I186" t="s">
        <v>42</v>
      </c>
      <c r="J186" s="2">
        <v>28.07</v>
      </c>
      <c r="K186" s="16" t="s">
        <v>736</v>
      </c>
      <c r="L186" t="s">
        <v>44</v>
      </c>
      <c r="M186" t="s">
        <v>82</v>
      </c>
      <c r="N186" s="4">
        <v>91</v>
      </c>
      <c r="O186" s="7">
        <f t="shared" si="14"/>
        <v>45018</v>
      </c>
      <c r="P186" s="8">
        <f t="shared" si="15"/>
        <v>0.11597222222189885</v>
      </c>
      <c r="Q186" s="8">
        <f t="shared" si="16"/>
        <v>0.26805555555620231</v>
      </c>
      <c r="R186" s="8">
        <f t="shared" si="17"/>
        <v>0.15208333333430346</v>
      </c>
      <c r="S186" s="8">
        <f t="shared" si="18"/>
        <v>2.7777777777777776E-2</v>
      </c>
      <c r="T186" s="8">
        <f t="shared" si="19"/>
        <v>0.12430555555652567</v>
      </c>
      <c r="U186" t="str">
        <f t="shared" si="20"/>
        <v>Cobrado</v>
      </c>
      <c r="X186">
        <v>40</v>
      </c>
    </row>
    <row r="187" spans="1:24">
      <c r="A187">
        <v>186</v>
      </c>
      <c r="C187" t="s">
        <v>249</v>
      </c>
      <c r="D187">
        <v>6</v>
      </c>
      <c r="E187" s="1">
        <v>45018.027777777781</v>
      </c>
      <c r="F187" s="1">
        <v>45018.176388888889</v>
      </c>
      <c r="G187" t="s">
        <v>105</v>
      </c>
      <c r="H187" t="s">
        <v>48</v>
      </c>
      <c r="I187" t="s">
        <v>42</v>
      </c>
      <c r="J187" s="2">
        <v>17.55</v>
      </c>
      <c r="K187" s="16" t="s">
        <v>132</v>
      </c>
      <c r="L187" t="s">
        <v>55</v>
      </c>
      <c r="M187" t="s">
        <v>64</v>
      </c>
      <c r="N187" s="4">
        <v>270</v>
      </c>
      <c r="O187" s="7">
        <f t="shared" si="14"/>
        <v>45018</v>
      </c>
      <c r="P187" s="8">
        <f t="shared" si="15"/>
        <v>2.7777777781011537E-2</v>
      </c>
      <c r="Q187" s="8">
        <f t="shared" si="16"/>
        <v>0.17638888888905058</v>
      </c>
      <c r="R187" s="8">
        <f t="shared" si="17"/>
        <v>0.14861111110803904</v>
      </c>
      <c r="S187" s="8">
        <f t="shared" si="18"/>
        <v>6.458333333333334E-2</v>
      </c>
      <c r="T187" s="8">
        <f t="shared" si="19"/>
        <v>8.40277777747057E-2</v>
      </c>
      <c r="U187" t="str">
        <f t="shared" si="20"/>
        <v>Cobrado</v>
      </c>
      <c r="X187">
        <v>93</v>
      </c>
    </row>
    <row r="188" spans="1:24">
      <c r="A188">
        <v>187</v>
      </c>
      <c r="C188" t="s">
        <v>737</v>
      </c>
      <c r="D188">
        <v>1</v>
      </c>
      <c r="E188" s="1">
        <v>45018.099305555559</v>
      </c>
      <c r="F188" s="1">
        <v>45018.227777777778</v>
      </c>
      <c r="G188" t="s">
        <v>40</v>
      </c>
      <c r="H188" t="s">
        <v>48</v>
      </c>
      <c r="I188" t="s">
        <v>42</v>
      </c>
      <c r="J188" s="2">
        <v>17.399999999999999</v>
      </c>
      <c r="K188" s="16" t="s">
        <v>738</v>
      </c>
      <c r="L188" t="s">
        <v>44</v>
      </c>
      <c r="M188" t="s">
        <v>137</v>
      </c>
      <c r="N188" s="4">
        <v>208</v>
      </c>
      <c r="O188" s="7">
        <f t="shared" si="14"/>
        <v>45018</v>
      </c>
      <c r="P188" s="8">
        <f t="shared" si="15"/>
        <v>9.930555555911269E-2</v>
      </c>
      <c r="Q188" s="8">
        <f t="shared" si="16"/>
        <v>0.22777777777810115</v>
      </c>
      <c r="R188" s="8">
        <f t="shared" si="17"/>
        <v>0.12847222221898846</v>
      </c>
      <c r="S188" s="8">
        <f t="shared" si="18"/>
        <v>8.7499999999999994E-2</v>
      </c>
      <c r="T188" s="8">
        <f t="shared" si="19"/>
        <v>4.0972222218988469E-2</v>
      </c>
      <c r="U188" t="str">
        <f t="shared" si="20"/>
        <v>Cobrado</v>
      </c>
      <c r="X188">
        <v>126</v>
      </c>
    </row>
    <row r="189" spans="1:24">
      <c r="A189">
        <v>188</v>
      </c>
      <c r="C189" t="s">
        <v>739</v>
      </c>
      <c r="D189">
        <v>4</v>
      </c>
      <c r="E189" s="1">
        <v>45018.152777777781</v>
      </c>
      <c r="F189" s="1">
        <v>45018.222916666666</v>
      </c>
      <c r="G189" t="s">
        <v>78</v>
      </c>
      <c r="H189" t="s">
        <v>74</v>
      </c>
      <c r="I189" t="s">
        <v>42</v>
      </c>
      <c r="J189" s="2">
        <v>13.95</v>
      </c>
      <c r="K189" s="16" t="s">
        <v>740</v>
      </c>
      <c r="L189" t="s">
        <v>55</v>
      </c>
      <c r="M189" t="s">
        <v>64</v>
      </c>
      <c r="N189" s="4">
        <v>83</v>
      </c>
      <c r="O189" s="7">
        <f t="shared" si="14"/>
        <v>45018</v>
      </c>
      <c r="P189" s="8">
        <f t="shared" si="15"/>
        <v>0.15277777778101154</v>
      </c>
      <c r="Q189" s="8">
        <f t="shared" si="16"/>
        <v>0.22291666666569654</v>
      </c>
      <c r="R189" s="8">
        <f t="shared" si="17"/>
        <v>7.0138888884685002E-2</v>
      </c>
      <c r="S189" s="8">
        <f t="shared" si="18"/>
        <v>7.2916666666666671E-2</v>
      </c>
      <c r="T189" s="8">
        <f t="shared" si="19"/>
        <v>0</v>
      </c>
      <c r="U189" t="str">
        <f t="shared" si="20"/>
        <v>No Cobrado</v>
      </c>
      <c r="X189">
        <v>105</v>
      </c>
    </row>
    <row r="190" spans="1:24">
      <c r="A190">
        <v>189</v>
      </c>
      <c r="C190" t="s">
        <v>741</v>
      </c>
      <c r="D190">
        <v>4</v>
      </c>
      <c r="E190" s="1">
        <v>45018.158333333333</v>
      </c>
      <c r="F190" s="1">
        <v>45018.256944444445</v>
      </c>
      <c r="G190" t="s">
        <v>58</v>
      </c>
      <c r="H190" t="s">
        <v>48</v>
      </c>
      <c r="I190" t="s">
        <v>42</v>
      </c>
      <c r="J190" s="2">
        <v>41.66</v>
      </c>
      <c r="K190" s="16" t="s">
        <v>742</v>
      </c>
      <c r="L190" t="s">
        <v>55</v>
      </c>
      <c r="M190" t="s">
        <v>87</v>
      </c>
      <c r="N190" s="4">
        <v>192</v>
      </c>
      <c r="O190" s="7">
        <f t="shared" si="14"/>
        <v>45018</v>
      </c>
      <c r="P190" s="8">
        <f t="shared" si="15"/>
        <v>0.15833333333284827</v>
      </c>
      <c r="Q190" s="8">
        <f t="shared" si="16"/>
        <v>0.25694444444525288</v>
      </c>
      <c r="R190" s="8">
        <f t="shared" si="17"/>
        <v>9.8611111112404615E-2</v>
      </c>
      <c r="S190" s="8">
        <f t="shared" si="18"/>
        <v>8.1250000000000003E-2</v>
      </c>
      <c r="T190" s="8">
        <f t="shared" si="19"/>
        <v>1.7361111112404626E-2</v>
      </c>
      <c r="U190" t="str">
        <f t="shared" si="20"/>
        <v>Cobrado</v>
      </c>
      <c r="X190">
        <v>117</v>
      </c>
    </row>
    <row r="191" spans="1:24">
      <c r="A191">
        <v>190</v>
      </c>
      <c r="C191" t="s">
        <v>695</v>
      </c>
      <c r="D191">
        <v>2</v>
      </c>
      <c r="E191" s="1">
        <v>45018.063194444447</v>
      </c>
      <c r="F191" s="1">
        <v>45018.140277777777</v>
      </c>
      <c r="G191" t="s">
        <v>58</v>
      </c>
      <c r="H191" t="s">
        <v>48</v>
      </c>
      <c r="I191" t="s">
        <v>42</v>
      </c>
      <c r="J191" s="2">
        <v>38.880000000000003</v>
      </c>
      <c r="K191" s="16" t="s">
        <v>743</v>
      </c>
      <c r="L191" t="s">
        <v>44</v>
      </c>
      <c r="M191" t="s">
        <v>64</v>
      </c>
      <c r="N191" s="4">
        <v>202</v>
      </c>
      <c r="O191" s="7">
        <f t="shared" si="14"/>
        <v>45018</v>
      </c>
      <c r="P191" s="8">
        <f t="shared" si="15"/>
        <v>6.3194444446708076E-2</v>
      </c>
      <c r="Q191" s="8">
        <f t="shared" si="16"/>
        <v>0.14027777777664596</v>
      </c>
      <c r="R191" s="8">
        <f t="shared" si="17"/>
        <v>7.7083333329937886E-2</v>
      </c>
      <c r="S191" s="8">
        <f t="shared" si="18"/>
        <v>7.0833333333333331E-2</v>
      </c>
      <c r="T191" s="8">
        <f t="shared" si="19"/>
        <v>6.249999996604555E-3</v>
      </c>
      <c r="U191" t="str">
        <f t="shared" si="20"/>
        <v>Cobrado</v>
      </c>
      <c r="X191">
        <v>102</v>
      </c>
    </row>
    <row r="192" spans="1:24">
      <c r="A192">
        <v>191</v>
      </c>
      <c r="C192" t="s">
        <v>744</v>
      </c>
      <c r="D192">
        <v>6</v>
      </c>
      <c r="E192" s="1">
        <v>45018</v>
      </c>
      <c r="F192" s="1">
        <v>45018.10833333333</v>
      </c>
      <c r="G192" t="s">
        <v>58</v>
      </c>
      <c r="H192" t="s">
        <v>48</v>
      </c>
      <c r="I192" t="s">
        <v>42</v>
      </c>
      <c r="J192" s="2">
        <v>24.36</v>
      </c>
      <c r="K192" s="16" t="s">
        <v>341</v>
      </c>
      <c r="L192" t="s">
        <v>51</v>
      </c>
      <c r="M192" t="s">
        <v>103</v>
      </c>
      <c r="N192" s="4">
        <v>162</v>
      </c>
      <c r="O192" s="7">
        <f t="shared" si="14"/>
        <v>45018</v>
      </c>
      <c r="P192" s="8">
        <f t="shared" si="15"/>
        <v>0</v>
      </c>
      <c r="Q192" s="8">
        <f t="shared" si="16"/>
        <v>0.10833333332993789</v>
      </c>
      <c r="R192" s="8">
        <f t="shared" si="17"/>
        <v>0.11874999999660456</v>
      </c>
      <c r="S192" s="8">
        <f t="shared" si="18"/>
        <v>6.0416666666666667E-2</v>
      </c>
      <c r="T192" s="8">
        <f t="shared" si="19"/>
        <v>4.7916666663271219E-2</v>
      </c>
      <c r="U192" t="str">
        <f t="shared" si="20"/>
        <v>Cobrado</v>
      </c>
      <c r="X192">
        <v>87</v>
      </c>
    </row>
    <row r="193" spans="1:24">
      <c r="A193">
        <v>192</v>
      </c>
      <c r="C193" t="s">
        <v>150</v>
      </c>
      <c r="D193">
        <v>4</v>
      </c>
      <c r="E193" s="1">
        <v>45018.10833333333</v>
      </c>
      <c r="F193" s="1">
        <v>45018.203472222223</v>
      </c>
      <c r="G193" t="s">
        <v>58</v>
      </c>
      <c r="H193" t="s">
        <v>74</v>
      </c>
      <c r="I193" t="s">
        <v>49</v>
      </c>
      <c r="J193" s="2">
        <v>15.99</v>
      </c>
      <c r="K193" s="16" t="s">
        <v>151</v>
      </c>
      <c r="L193" t="s">
        <v>44</v>
      </c>
      <c r="M193" t="s">
        <v>60</v>
      </c>
      <c r="N193" s="4">
        <v>75</v>
      </c>
      <c r="O193" s="7">
        <f t="shared" si="14"/>
        <v>45018</v>
      </c>
      <c r="P193" s="8">
        <f t="shared" si="15"/>
        <v>0.10833333332993789</v>
      </c>
      <c r="Q193" s="8">
        <f t="shared" si="16"/>
        <v>0.20347222222335404</v>
      </c>
      <c r="R193" s="8">
        <f t="shared" si="17"/>
        <v>9.5138888893416151E-2</v>
      </c>
      <c r="S193" s="8">
        <f t="shared" si="18"/>
        <v>1.8055555555555554E-2</v>
      </c>
      <c r="T193" s="8">
        <f t="shared" si="19"/>
        <v>7.7083333337860604E-2</v>
      </c>
      <c r="U193" t="str">
        <f t="shared" si="20"/>
        <v>Cobrado</v>
      </c>
      <c r="X193">
        <v>26</v>
      </c>
    </row>
    <row r="194" spans="1:24">
      <c r="A194">
        <v>193</v>
      </c>
      <c r="C194" t="s">
        <v>745</v>
      </c>
      <c r="D194">
        <v>5</v>
      </c>
      <c r="E194" s="1">
        <v>45018.008333333331</v>
      </c>
      <c r="F194" s="1">
        <v>45018.12777777778</v>
      </c>
      <c r="G194" t="s">
        <v>47</v>
      </c>
      <c r="H194" t="s">
        <v>74</v>
      </c>
      <c r="I194" t="s">
        <v>42</v>
      </c>
      <c r="J194" s="2">
        <v>24.85</v>
      </c>
      <c r="K194" s="16" t="s">
        <v>746</v>
      </c>
      <c r="L194" t="s">
        <v>55</v>
      </c>
      <c r="M194" t="s">
        <v>76</v>
      </c>
      <c r="N194" s="4">
        <v>220</v>
      </c>
      <c r="O194" s="7">
        <f t="shared" ref="O194:O257" si="21">INT(E194)</f>
        <v>45018</v>
      </c>
      <c r="P194" s="8">
        <f t="shared" ref="P194:P257" si="22">MOD(E194,1)</f>
        <v>8.333333331393078E-3</v>
      </c>
      <c r="Q194" s="8">
        <f t="shared" ref="Q194:Q257" si="23">MOD(F194,1)</f>
        <v>0.12777777777955635</v>
      </c>
      <c r="R194" s="8">
        <f t="shared" ref="R194:R257" si="24">((Q194-P194)+IF(L194="Ocupada",15/1440,0/1440))</f>
        <v>0.11944444444816327</v>
      </c>
      <c r="S194" s="8">
        <f t="shared" si="18"/>
        <v>0.11874999999999999</v>
      </c>
      <c r="T194" s="8">
        <f t="shared" si="19"/>
        <v>6.9444444816327278E-4</v>
      </c>
      <c r="U194" t="str">
        <f t="shared" si="20"/>
        <v>Cobrado</v>
      </c>
      <c r="X194">
        <v>171</v>
      </c>
    </row>
    <row r="195" spans="1:24">
      <c r="A195">
        <v>194</v>
      </c>
      <c r="C195" t="s">
        <v>163</v>
      </c>
      <c r="D195">
        <v>6</v>
      </c>
      <c r="E195" s="1">
        <v>45018.111111111109</v>
      </c>
      <c r="F195" s="1">
        <v>45018.163888888892</v>
      </c>
      <c r="G195" t="s">
        <v>47</v>
      </c>
      <c r="H195" t="s">
        <v>48</v>
      </c>
      <c r="I195" t="s">
        <v>62</v>
      </c>
      <c r="J195" s="2">
        <v>11.41</v>
      </c>
      <c r="K195" s="16" t="s">
        <v>747</v>
      </c>
      <c r="L195" t="s">
        <v>55</v>
      </c>
      <c r="M195" t="s">
        <v>45</v>
      </c>
      <c r="N195" s="4">
        <v>96</v>
      </c>
      <c r="O195" s="7">
        <f t="shared" si="21"/>
        <v>45018</v>
      </c>
      <c r="P195" s="8">
        <f t="shared" si="22"/>
        <v>0.11111111110949423</v>
      </c>
      <c r="Q195" s="8">
        <f t="shared" si="23"/>
        <v>0.16388888889196096</v>
      </c>
      <c r="R195" s="8">
        <f t="shared" si="24"/>
        <v>5.2777777782466728E-2</v>
      </c>
      <c r="S195" s="8">
        <f t="shared" ref="S195:S258" si="25">X195/1440</f>
        <v>4.7222222222222221E-2</v>
      </c>
      <c r="T195" s="8">
        <f t="shared" ref="T195:T258" si="26">IF(Q195-(S195+P195)&lt;0,0,Q195-(S195+P195))</f>
        <v>5.5555555602445073E-3</v>
      </c>
      <c r="U195" t="str">
        <f t="shared" ref="U195:U258" si="27">IF(T195&gt;0,"Cobrado","No Cobrado")</f>
        <v>Cobrado</v>
      </c>
      <c r="X195">
        <v>68</v>
      </c>
    </row>
    <row r="196" spans="1:24">
      <c r="A196">
        <v>195</v>
      </c>
      <c r="C196" t="s">
        <v>152</v>
      </c>
      <c r="D196">
        <v>1</v>
      </c>
      <c r="E196" s="1">
        <v>45018.12777777778</v>
      </c>
      <c r="F196" s="1">
        <v>45018.17291666667</v>
      </c>
      <c r="G196" t="s">
        <v>78</v>
      </c>
      <c r="H196" t="s">
        <v>48</v>
      </c>
      <c r="I196" t="s">
        <v>62</v>
      </c>
      <c r="J196" s="2">
        <v>10.06</v>
      </c>
      <c r="K196" s="16" t="s">
        <v>153</v>
      </c>
      <c r="L196" t="s">
        <v>51</v>
      </c>
      <c r="M196" t="s">
        <v>64</v>
      </c>
      <c r="N196" s="4">
        <v>50</v>
      </c>
      <c r="O196" s="7">
        <f t="shared" si="21"/>
        <v>45018</v>
      </c>
      <c r="P196" s="8">
        <f t="shared" si="22"/>
        <v>0.12777777777955635</v>
      </c>
      <c r="Q196" s="8">
        <f t="shared" si="23"/>
        <v>0.17291666667006211</v>
      </c>
      <c r="R196" s="8">
        <f t="shared" si="24"/>
        <v>5.5555555557172433E-2</v>
      </c>
      <c r="S196" s="8">
        <f t="shared" si="25"/>
        <v>3.5416666666666666E-2</v>
      </c>
      <c r="T196" s="8">
        <f t="shared" si="26"/>
        <v>9.7222222238391165E-3</v>
      </c>
      <c r="U196" t="str">
        <f t="shared" si="27"/>
        <v>Cobrado</v>
      </c>
      <c r="X196">
        <v>51</v>
      </c>
    </row>
    <row r="197" spans="1:24">
      <c r="A197">
        <v>196</v>
      </c>
      <c r="C197" t="s">
        <v>39</v>
      </c>
      <c r="D197">
        <v>3</v>
      </c>
      <c r="E197" s="1">
        <v>45018.007638888892</v>
      </c>
      <c r="F197" s="1">
        <v>45018.173611111109</v>
      </c>
      <c r="G197" t="s">
        <v>58</v>
      </c>
      <c r="H197" t="s">
        <v>48</v>
      </c>
      <c r="I197" t="s">
        <v>42</v>
      </c>
      <c r="J197" s="2">
        <v>42.65</v>
      </c>
      <c r="K197" s="16" t="s">
        <v>748</v>
      </c>
      <c r="L197" t="s">
        <v>55</v>
      </c>
      <c r="M197" t="s">
        <v>87</v>
      </c>
      <c r="N197" s="4">
        <v>191</v>
      </c>
      <c r="O197" s="7">
        <f t="shared" si="21"/>
        <v>45018</v>
      </c>
      <c r="P197" s="8">
        <f t="shared" si="22"/>
        <v>7.6388888919609599E-3</v>
      </c>
      <c r="Q197" s="8">
        <f t="shared" si="23"/>
        <v>0.17361111110949423</v>
      </c>
      <c r="R197" s="8">
        <f t="shared" si="24"/>
        <v>0.16597222221753327</v>
      </c>
      <c r="S197" s="8">
        <f t="shared" si="25"/>
        <v>0.12222222222222222</v>
      </c>
      <c r="T197" s="8">
        <f t="shared" si="26"/>
        <v>4.374999999531104E-2</v>
      </c>
      <c r="U197" t="str">
        <f t="shared" si="27"/>
        <v>Cobrado</v>
      </c>
      <c r="X197">
        <v>176</v>
      </c>
    </row>
    <row r="198" spans="1:24">
      <c r="A198">
        <v>197</v>
      </c>
      <c r="C198" t="s">
        <v>373</v>
      </c>
      <c r="D198">
        <v>6</v>
      </c>
      <c r="E198" s="1">
        <v>45018.115277777775</v>
      </c>
      <c r="F198" s="1">
        <v>45018.20416666667</v>
      </c>
      <c r="G198" t="s">
        <v>58</v>
      </c>
      <c r="H198" t="s">
        <v>74</v>
      </c>
      <c r="I198" t="s">
        <v>62</v>
      </c>
      <c r="J198" s="2">
        <v>20.11</v>
      </c>
      <c r="K198" s="16" t="s">
        <v>749</v>
      </c>
      <c r="L198" t="s">
        <v>51</v>
      </c>
      <c r="M198" t="s">
        <v>64</v>
      </c>
      <c r="N198" s="4">
        <v>129</v>
      </c>
      <c r="O198" s="7">
        <f t="shared" si="21"/>
        <v>45018</v>
      </c>
      <c r="P198" s="8">
        <f t="shared" si="22"/>
        <v>0.11527777777519077</v>
      </c>
      <c r="Q198" s="8">
        <f t="shared" si="23"/>
        <v>0.20416666667006211</v>
      </c>
      <c r="R198" s="8">
        <f t="shared" si="24"/>
        <v>9.9305555561538014E-2</v>
      </c>
      <c r="S198" s="8">
        <f t="shared" si="25"/>
        <v>0.05</v>
      </c>
      <c r="T198" s="8">
        <f t="shared" si="26"/>
        <v>3.8888888894871354E-2</v>
      </c>
      <c r="U198" t="str">
        <f t="shared" si="27"/>
        <v>Cobrado</v>
      </c>
      <c r="X198">
        <v>72</v>
      </c>
    </row>
    <row r="199" spans="1:24">
      <c r="A199">
        <v>198</v>
      </c>
      <c r="C199" t="s">
        <v>154</v>
      </c>
      <c r="D199">
        <v>4</v>
      </c>
      <c r="E199" s="1">
        <v>45018.025000000001</v>
      </c>
      <c r="F199" s="1">
        <v>45018.128472222219</v>
      </c>
      <c r="G199" t="s">
        <v>105</v>
      </c>
      <c r="H199" t="s">
        <v>48</v>
      </c>
      <c r="I199" t="s">
        <v>42</v>
      </c>
      <c r="J199" s="2">
        <v>36.72</v>
      </c>
      <c r="K199" s="16" t="s">
        <v>155</v>
      </c>
      <c r="L199" t="s">
        <v>55</v>
      </c>
      <c r="M199" t="s">
        <v>87</v>
      </c>
      <c r="N199" s="4">
        <v>54</v>
      </c>
      <c r="O199" s="7">
        <f t="shared" si="21"/>
        <v>45018</v>
      </c>
      <c r="P199" s="8">
        <f t="shared" si="22"/>
        <v>2.5000000001455192E-2</v>
      </c>
      <c r="Q199" s="8">
        <f t="shared" si="23"/>
        <v>0.12847222221898846</v>
      </c>
      <c r="R199" s="8">
        <f t="shared" si="24"/>
        <v>0.10347222221753327</v>
      </c>
      <c r="S199" s="8">
        <f t="shared" si="25"/>
        <v>2.2916666666666665E-2</v>
      </c>
      <c r="T199" s="8">
        <f t="shared" si="26"/>
        <v>8.0555555550866603E-2</v>
      </c>
      <c r="U199" t="str">
        <f t="shared" si="27"/>
        <v>Cobrado</v>
      </c>
      <c r="X199">
        <v>33</v>
      </c>
    </row>
    <row r="200" spans="1:24">
      <c r="A200">
        <v>199</v>
      </c>
      <c r="C200" t="s">
        <v>750</v>
      </c>
      <c r="D200">
        <v>5</v>
      </c>
      <c r="E200" s="1">
        <v>45018.080555555556</v>
      </c>
      <c r="F200" s="1">
        <v>45018.236111111109</v>
      </c>
      <c r="G200" t="s">
        <v>58</v>
      </c>
      <c r="H200" t="s">
        <v>41</v>
      </c>
      <c r="I200" t="s">
        <v>62</v>
      </c>
      <c r="J200" s="2">
        <v>13.26</v>
      </c>
      <c r="K200" s="16" t="s">
        <v>751</v>
      </c>
      <c r="L200" t="s">
        <v>44</v>
      </c>
      <c r="M200" t="s">
        <v>103</v>
      </c>
      <c r="N200" s="4">
        <v>261</v>
      </c>
      <c r="O200" s="7">
        <f t="shared" si="21"/>
        <v>45018</v>
      </c>
      <c r="P200" s="8">
        <f t="shared" si="22"/>
        <v>8.0555555556202307E-2</v>
      </c>
      <c r="Q200" s="8">
        <f t="shared" si="23"/>
        <v>0.23611111110949423</v>
      </c>
      <c r="R200" s="8">
        <f t="shared" si="24"/>
        <v>0.15555555555329192</v>
      </c>
      <c r="S200" s="8">
        <f t="shared" si="25"/>
        <v>9.8611111111111108E-2</v>
      </c>
      <c r="T200" s="8">
        <f t="shared" si="26"/>
        <v>5.694444444218083E-2</v>
      </c>
      <c r="U200" t="str">
        <f t="shared" si="27"/>
        <v>Cobrado</v>
      </c>
      <c r="X200">
        <v>142</v>
      </c>
    </row>
    <row r="201" spans="1:24">
      <c r="A201">
        <v>200</v>
      </c>
      <c r="C201" t="s">
        <v>752</v>
      </c>
      <c r="D201">
        <v>4</v>
      </c>
      <c r="E201" s="1">
        <v>45018.107638888891</v>
      </c>
      <c r="F201" s="1">
        <v>45018.226388888892</v>
      </c>
      <c r="G201" t="s">
        <v>78</v>
      </c>
      <c r="H201" t="s">
        <v>48</v>
      </c>
      <c r="I201" t="s">
        <v>42</v>
      </c>
      <c r="J201" s="2">
        <v>48.73</v>
      </c>
      <c r="K201" s="16" t="s">
        <v>725</v>
      </c>
      <c r="L201" t="s">
        <v>55</v>
      </c>
      <c r="M201" t="s">
        <v>64</v>
      </c>
      <c r="N201" s="4">
        <v>88</v>
      </c>
      <c r="O201" s="7">
        <f t="shared" si="21"/>
        <v>45018</v>
      </c>
      <c r="P201" s="8">
        <f t="shared" si="22"/>
        <v>0.10763888889050577</v>
      </c>
      <c r="Q201" s="8">
        <f t="shared" si="23"/>
        <v>0.22638888889196096</v>
      </c>
      <c r="R201" s="8">
        <f t="shared" si="24"/>
        <v>0.11875000000145519</v>
      </c>
      <c r="S201" s="8">
        <f t="shared" si="25"/>
        <v>4.6527777777777779E-2</v>
      </c>
      <c r="T201" s="8">
        <f t="shared" si="26"/>
        <v>7.2222222223677413E-2</v>
      </c>
      <c r="U201" t="str">
        <f t="shared" si="27"/>
        <v>Cobrado</v>
      </c>
      <c r="X201">
        <v>67</v>
      </c>
    </row>
    <row r="202" spans="1:24">
      <c r="A202">
        <v>201</v>
      </c>
      <c r="C202" t="s">
        <v>156</v>
      </c>
      <c r="D202">
        <v>5</v>
      </c>
      <c r="E202" s="1">
        <v>45018.012499999997</v>
      </c>
      <c r="F202" s="1">
        <v>45018.076388888891</v>
      </c>
      <c r="G202" t="s">
        <v>105</v>
      </c>
      <c r="H202" t="s">
        <v>41</v>
      </c>
      <c r="I202" t="s">
        <v>42</v>
      </c>
      <c r="J202" s="2">
        <v>19.84</v>
      </c>
      <c r="K202" s="16" t="s">
        <v>157</v>
      </c>
      <c r="L202" t="s">
        <v>55</v>
      </c>
      <c r="M202" t="s">
        <v>45</v>
      </c>
      <c r="N202" s="4">
        <v>72</v>
      </c>
      <c r="O202" s="7">
        <f t="shared" si="21"/>
        <v>45018</v>
      </c>
      <c r="P202" s="8">
        <f t="shared" si="22"/>
        <v>1.2499999997089617E-2</v>
      </c>
      <c r="Q202" s="8">
        <f t="shared" si="23"/>
        <v>7.6388888890505768E-2</v>
      </c>
      <c r="R202" s="8">
        <f t="shared" si="24"/>
        <v>6.3888888893416151E-2</v>
      </c>
      <c r="S202" s="8">
        <f t="shared" si="25"/>
        <v>4.027777777777778E-2</v>
      </c>
      <c r="T202" s="8">
        <f t="shared" si="26"/>
        <v>2.3611111115638371E-2</v>
      </c>
      <c r="U202" t="str">
        <f t="shared" si="27"/>
        <v>Cobrado</v>
      </c>
      <c r="X202">
        <v>58</v>
      </c>
    </row>
    <row r="203" spans="1:24">
      <c r="A203">
        <v>202</v>
      </c>
      <c r="C203" t="s">
        <v>753</v>
      </c>
      <c r="D203">
        <v>5</v>
      </c>
      <c r="E203" s="1">
        <v>45018.040277777778</v>
      </c>
      <c r="F203" s="1">
        <v>45018.083333333336</v>
      </c>
      <c r="G203" t="s">
        <v>78</v>
      </c>
      <c r="H203" t="s">
        <v>48</v>
      </c>
      <c r="I203" t="s">
        <v>42</v>
      </c>
      <c r="J203" s="2">
        <v>24.19</v>
      </c>
      <c r="K203" s="16" t="s">
        <v>754</v>
      </c>
      <c r="L203" t="s">
        <v>51</v>
      </c>
      <c r="M203" t="s">
        <v>56</v>
      </c>
      <c r="N203" s="4">
        <v>206</v>
      </c>
      <c r="O203" s="7">
        <f t="shared" si="21"/>
        <v>45018</v>
      </c>
      <c r="P203" s="8">
        <f t="shared" si="22"/>
        <v>4.0277777778101154E-2</v>
      </c>
      <c r="Q203" s="8">
        <f t="shared" si="23"/>
        <v>8.3333333335758653E-2</v>
      </c>
      <c r="R203" s="8">
        <f t="shared" si="24"/>
        <v>5.3472222224324163E-2</v>
      </c>
      <c r="S203" s="8">
        <f t="shared" si="25"/>
        <v>0.10833333333333334</v>
      </c>
      <c r="T203" s="8">
        <f t="shared" si="26"/>
        <v>0</v>
      </c>
      <c r="U203" t="str">
        <f t="shared" si="27"/>
        <v>No Cobrado</v>
      </c>
      <c r="X203">
        <v>156</v>
      </c>
    </row>
    <row r="204" spans="1:24">
      <c r="A204">
        <v>203</v>
      </c>
      <c r="C204" t="s">
        <v>755</v>
      </c>
      <c r="D204">
        <v>2</v>
      </c>
      <c r="E204" s="1">
        <v>45018.164583333331</v>
      </c>
      <c r="F204" s="1">
        <v>45018.222916666666</v>
      </c>
      <c r="G204" t="s">
        <v>105</v>
      </c>
      <c r="H204" t="s">
        <v>48</v>
      </c>
      <c r="I204" t="s">
        <v>42</v>
      </c>
      <c r="J204" s="2">
        <v>40.19</v>
      </c>
      <c r="K204" s="16" t="s">
        <v>756</v>
      </c>
      <c r="L204" t="s">
        <v>44</v>
      </c>
      <c r="M204" t="s">
        <v>45</v>
      </c>
      <c r="N204" s="4">
        <v>156</v>
      </c>
      <c r="O204" s="7">
        <f t="shared" si="21"/>
        <v>45018</v>
      </c>
      <c r="P204" s="8">
        <f t="shared" si="22"/>
        <v>0.16458333333139308</v>
      </c>
      <c r="Q204" s="8">
        <f t="shared" si="23"/>
        <v>0.22291666666569654</v>
      </c>
      <c r="R204" s="8">
        <f t="shared" si="24"/>
        <v>5.8333333334303461E-2</v>
      </c>
      <c r="S204" s="8">
        <f t="shared" si="25"/>
        <v>5.9027777777777776E-2</v>
      </c>
      <c r="T204" s="8">
        <f t="shared" si="26"/>
        <v>0</v>
      </c>
      <c r="U204" t="str">
        <f t="shared" si="27"/>
        <v>No Cobrado</v>
      </c>
      <c r="X204">
        <v>85</v>
      </c>
    </row>
    <row r="205" spans="1:24">
      <c r="A205">
        <v>204</v>
      </c>
      <c r="C205" t="s">
        <v>158</v>
      </c>
      <c r="D205">
        <v>5</v>
      </c>
      <c r="E205" s="1">
        <v>45018.011805555558</v>
      </c>
      <c r="F205" s="1">
        <v>45018.100694444445</v>
      </c>
      <c r="G205" t="s">
        <v>105</v>
      </c>
      <c r="H205" t="s">
        <v>48</v>
      </c>
      <c r="I205" t="s">
        <v>49</v>
      </c>
      <c r="J205" s="2">
        <v>49.56</v>
      </c>
      <c r="K205" s="16" t="s">
        <v>159</v>
      </c>
      <c r="L205" t="s">
        <v>44</v>
      </c>
      <c r="M205" t="s">
        <v>82</v>
      </c>
      <c r="N205" s="4">
        <v>48</v>
      </c>
      <c r="O205" s="7">
        <f t="shared" si="21"/>
        <v>45018</v>
      </c>
      <c r="P205" s="8">
        <f t="shared" si="22"/>
        <v>1.1805555557657499E-2</v>
      </c>
      <c r="Q205" s="8">
        <f t="shared" si="23"/>
        <v>0.10069444444525288</v>
      </c>
      <c r="R205" s="8">
        <f t="shared" si="24"/>
        <v>8.8888888887595385E-2</v>
      </c>
      <c r="S205" s="8">
        <f t="shared" si="25"/>
        <v>1.4583333333333334E-2</v>
      </c>
      <c r="T205" s="8">
        <f t="shared" si="26"/>
        <v>7.4305555554262048E-2</v>
      </c>
      <c r="U205" t="str">
        <f t="shared" si="27"/>
        <v>Cobrado</v>
      </c>
      <c r="X205">
        <v>21</v>
      </c>
    </row>
    <row r="206" spans="1:24">
      <c r="A206">
        <v>205</v>
      </c>
      <c r="C206" t="s">
        <v>350</v>
      </c>
      <c r="D206">
        <v>1</v>
      </c>
      <c r="E206" s="1">
        <v>45018.09375</v>
      </c>
      <c r="F206" s="1">
        <v>45018.259722222225</v>
      </c>
      <c r="G206" t="s">
        <v>58</v>
      </c>
      <c r="H206" t="s">
        <v>48</v>
      </c>
      <c r="I206" t="s">
        <v>62</v>
      </c>
      <c r="J206" s="2">
        <v>26.49</v>
      </c>
      <c r="K206" s="16" t="s">
        <v>757</v>
      </c>
      <c r="L206" t="s">
        <v>44</v>
      </c>
      <c r="M206" t="s">
        <v>60</v>
      </c>
      <c r="N206" s="4">
        <v>61</v>
      </c>
      <c r="O206" s="7">
        <f t="shared" si="21"/>
        <v>45018</v>
      </c>
      <c r="P206" s="8">
        <f t="shared" si="22"/>
        <v>9.375E-2</v>
      </c>
      <c r="Q206" s="8">
        <f t="shared" si="23"/>
        <v>0.25972222222480923</v>
      </c>
      <c r="R206" s="8">
        <f t="shared" si="24"/>
        <v>0.16597222222480923</v>
      </c>
      <c r="S206" s="8">
        <f t="shared" si="25"/>
        <v>5.9722222222222225E-2</v>
      </c>
      <c r="T206" s="8">
        <f t="shared" si="26"/>
        <v>0.106250000002587</v>
      </c>
      <c r="U206" t="str">
        <f t="shared" si="27"/>
        <v>Cobrado</v>
      </c>
      <c r="X206">
        <v>86</v>
      </c>
    </row>
    <row r="207" spans="1:24">
      <c r="A207">
        <v>206</v>
      </c>
      <c r="C207" t="s">
        <v>160</v>
      </c>
      <c r="D207">
        <v>6</v>
      </c>
      <c r="E207" s="1">
        <v>45018.143750000003</v>
      </c>
      <c r="F207" s="1">
        <v>45018.256249999999</v>
      </c>
      <c r="G207" t="s">
        <v>40</v>
      </c>
      <c r="H207" t="s">
        <v>48</v>
      </c>
      <c r="I207" t="s">
        <v>42</v>
      </c>
      <c r="J207" s="2">
        <v>36.96</v>
      </c>
      <c r="K207" s="16" t="s">
        <v>161</v>
      </c>
      <c r="L207" t="s">
        <v>51</v>
      </c>
      <c r="M207" t="s">
        <v>56</v>
      </c>
      <c r="N207" s="4">
        <v>30</v>
      </c>
      <c r="O207" s="7">
        <f t="shared" si="21"/>
        <v>45018</v>
      </c>
      <c r="P207" s="8">
        <f t="shared" si="22"/>
        <v>0.14375000000291038</v>
      </c>
      <c r="Q207" s="8">
        <f t="shared" si="23"/>
        <v>0.25624999999854481</v>
      </c>
      <c r="R207" s="8">
        <f t="shared" si="24"/>
        <v>0.1229166666623011</v>
      </c>
      <c r="S207" s="8">
        <f t="shared" si="25"/>
        <v>4.027777777777778E-2</v>
      </c>
      <c r="T207" s="8">
        <f t="shared" si="26"/>
        <v>7.2222222217856652E-2</v>
      </c>
      <c r="U207" t="str">
        <f t="shared" si="27"/>
        <v>Cobrado</v>
      </c>
      <c r="X207">
        <v>58</v>
      </c>
    </row>
    <row r="208" spans="1:24">
      <c r="A208">
        <v>207</v>
      </c>
      <c r="C208" t="s">
        <v>758</v>
      </c>
      <c r="D208">
        <v>3</v>
      </c>
      <c r="E208" s="1">
        <v>45018.117361111108</v>
      </c>
      <c r="F208" s="1">
        <v>45018.168055555558</v>
      </c>
      <c r="G208" t="s">
        <v>47</v>
      </c>
      <c r="H208" t="s">
        <v>41</v>
      </c>
      <c r="I208" t="s">
        <v>42</v>
      </c>
      <c r="J208" s="2">
        <v>46.54</v>
      </c>
      <c r="K208" s="16" t="s">
        <v>759</v>
      </c>
      <c r="L208" t="s">
        <v>55</v>
      </c>
      <c r="M208" t="s">
        <v>52</v>
      </c>
      <c r="N208" s="4">
        <v>180</v>
      </c>
      <c r="O208" s="7">
        <f t="shared" si="21"/>
        <v>45018</v>
      </c>
      <c r="P208" s="8">
        <f t="shared" si="22"/>
        <v>0.11736111110803904</v>
      </c>
      <c r="Q208" s="8">
        <f t="shared" si="23"/>
        <v>0.1680555555576575</v>
      </c>
      <c r="R208" s="8">
        <f t="shared" si="24"/>
        <v>5.0694444449618459E-2</v>
      </c>
      <c r="S208" s="8">
        <f t="shared" si="25"/>
        <v>7.7083333333333337E-2</v>
      </c>
      <c r="T208" s="8">
        <f t="shared" si="26"/>
        <v>0</v>
      </c>
      <c r="U208" t="str">
        <f t="shared" si="27"/>
        <v>No Cobrado</v>
      </c>
      <c r="X208">
        <v>111</v>
      </c>
    </row>
    <row r="209" spans="1:24">
      <c r="A209">
        <v>208</v>
      </c>
      <c r="C209" t="s">
        <v>760</v>
      </c>
      <c r="D209">
        <v>4</v>
      </c>
      <c r="E209" s="1">
        <v>45018.147916666669</v>
      </c>
      <c r="F209" s="1">
        <v>45018.275000000001</v>
      </c>
      <c r="G209" t="s">
        <v>105</v>
      </c>
      <c r="H209" t="s">
        <v>48</v>
      </c>
      <c r="I209" t="s">
        <v>62</v>
      </c>
      <c r="J209" s="2">
        <v>36.700000000000003</v>
      </c>
      <c r="K209" s="16" t="s">
        <v>761</v>
      </c>
      <c r="L209" t="s">
        <v>51</v>
      </c>
      <c r="M209" t="s">
        <v>45</v>
      </c>
      <c r="N209" s="4">
        <v>180</v>
      </c>
      <c r="O209" s="7">
        <f t="shared" si="21"/>
        <v>45018</v>
      </c>
      <c r="P209" s="8">
        <f t="shared" si="22"/>
        <v>0.14791666666860692</v>
      </c>
      <c r="Q209" s="8">
        <f t="shared" si="23"/>
        <v>0.27500000000145519</v>
      </c>
      <c r="R209" s="8">
        <f t="shared" si="24"/>
        <v>0.13749999999951493</v>
      </c>
      <c r="S209" s="8">
        <f t="shared" si="25"/>
        <v>6.9444444444444448E-2</v>
      </c>
      <c r="T209" s="8">
        <f t="shared" si="26"/>
        <v>5.7638888888403822E-2</v>
      </c>
      <c r="U209" t="str">
        <f t="shared" si="27"/>
        <v>Cobrado</v>
      </c>
      <c r="X209">
        <v>100</v>
      </c>
    </row>
    <row r="210" spans="1:24">
      <c r="A210">
        <v>209</v>
      </c>
      <c r="C210" t="s">
        <v>762</v>
      </c>
      <c r="D210">
        <v>6</v>
      </c>
      <c r="E210" s="1">
        <v>45018.063194444447</v>
      </c>
      <c r="F210" s="1">
        <v>45018.17083333333</v>
      </c>
      <c r="G210" t="s">
        <v>105</v>
      </c>
      <c r="H210" t="s">
        <v>41</v>
      </c>
      <c r="I210" t="s">
        <v>49</v>
      </c>
      <c r="J210" s="2">
        <v>34.49</v>
      </c>
      <c r="K210" s="16" t="s">
        <v>763</v>
      </c>
      <c r="L210" t="s">
        <v>55</v>
      </c>
      <c r="M210" t="s">
        <v>56</v>
      </c>
      <c r="N210" s="4">
        <v>214</v>
      </c>
      <c r="O210" s="7">
        <f t="shared" si="21"/>
        <v>45018</v>
      </c>
      <c r="P210" s="8">
        <f t="shared" si="22"/>
        <v>6.3194444446708076E-2</v>
      </c>
      <c r="Q210" s="8">
        <f t="shared" si="23"/>
        <v>0.17083333332993789</v>
      </c>
      <c r="R210" s="8">
        <f t="shared" si="24"/>
        <v>0.10763888888322981</v>
      </c>
      <c r="S210" s="8">
        <f t="shared" si="25"/>
        <v>0.11874999999999999</v>
      </c>
      <c r="T210" s="8">
        <f t="shared" si="26"/>
        <v>0</v>
      </c>
      <c r="U210" t="str">
        <f t="shared" si="27"/>
        <v>No Cobrado</v>
      </c>
      <c r="X210">
        <v>171</v>
      </c>
    </row>
    <row r="211" spans="1:24">
      <c r="A211">
        <v>210</v>
      </c>
      <c r="C211" t="s">
        <v>764</v>
      </c>
      <c r="D211">
        <v>4</v>
      </c>
      <c r="E211" s="1">
        <v>45018.113194444442</v>
      </c>
      <c r="F211" s="1">
        <v>45018.186805555553</v>
      </c>
      <c r="G211" t="s">
        <v>58</v>
      </c>
      <c r="H211" t="s">
        <v>74</v>
      </c>
      <c r="I211" t="s">
        <v>42</v>
      </c>
      <c r="J211" s="2">
        <v>14.67</v>
      </c>
      <c r="K211" s="16" t="s">
        <v>765</v>
      </c>
      <c r="L211" t="s">
        <v>44</v>
      </c>
      <c r="M211" t="s">
        <v>137</v>
      </c>
      <c r="N211" s="4">
        <v>195</v>
      </c>
      <c r="O211" s="7">
        <f t="shared" si="21"/>
        <v>45018</v>
      </c>
      <c r="P211" s="8">
        <f t="shared" si="22"/>
        <v>0.1131944444423425</v>
      </c>
      <c r="Q211" s="8">
        <f t="shared" si="23"/>
        <v>0.18680555555329192</v>
      </c>
      <c r="R211" s="8">
        <f t="shared" si="24"/>
        <v>7.3611111110949423E-2</v>
      </c>
      <c r="S211" s="8">
        <f t="shared" si="25"/>
        <v>0.10972222222222222</v>
      </c>
      <c r="T211" s="8">
        <f t="shared" si="26"/>
        <v>0</v>
      </c>
      <c r="U211" t="str">
        <f t="shared" si="27"/>
        <v>No Cobrado</v>
      </c>
      <c r="X211">
        <v>158</v>
      </c>
    </row>
    <row r="212" spans="1:24">
      <c r="A212">
        <v>211</v>
      </c>
      <c r="C212" t="s">
        <v>766</v>
      </c>
      <c r="D212">
        <v>2</v>
      </c>
      <c r="E212" s="1">
        <v>45018.152777777781</v>
      </c>
      <c r="F212" s="1">
        <v>45018.226388888892</v>
      </c>
      <c r="G212" t="s">
        <v>105</v>
      </c>
      <c r="H212" t="s">
        <v>48</v>
      </c>
      <c r="I212" t="s">
        <v>62</v>
      </c>
      <c r="J212" s="2">
        <v>11.13</v>
      </c>
      <c r="K212" s="16" t="s">
        <v>767</v>
      </c>
      <c r="L212" t="s">
        <v>55</v>
      </c>
      <c r="M212" t="s">
        <v>76</v>
      </c>
      <c r="N212" s="4">
        <v>169</v>
      </c>
      <c r="O212" s="7">
        <f t="shared" si="21"/>
        <v>45018</v>
      </c>
      <c r="P212" s="8">
        <f t="shared" si="22"/>
        <v>0.15277777778101154</v>
      </c>
      <c r="Q212" s="8">
        <f t="shared" si="23"/>
        <v>0.22638888889196096</v>
      </c>
      <c r="R212" s="8">
        <f t="shared" si="24"/>
        <v>7.3611111110949423E-2</v>
      </c>
      <c r="S212" s="8">
        <f t="shared" si="25"/>
        <v>9.375E-2</v>
      </c>
      <c r="T212" s="8">
        <f t="shared" si="26"/>
        <v>0</v>
      </c>
      <c r="U212" t="str">
        <f t="shared" si="27"/>
        <v>No Cobrado</v>
      </c>
      <c r="X212">
        <v>135</v>
      </c>
    </row>
    <row r="213" spans="1:24">
      <c r="A213">
        <v>212</v>
      </c>
      <c r="C213" t="s">
        <v>394</v>
      </c>
      <c r="D213">
        <v>6</v>
      </c>
      <c r="E213" s="1">
        <v>45018.107638888891</v>
      </c>
      <c r="F213" s="1">
        <v>45018.152777777781</v>
      </c>
      <c r="G213" t="s">
        <v>40</v>
      </c>
      <c r="H213" t="s">
        <v>48</v>
      </c>
      <c r="I213" t="s">
        <v>62</v>
      </c>
      <c r="J213" s="2">
        <v>18.850000000000001</v>
      </c>
      <c r="K213" s="16" t="s">
        <v>768</v>
      </c>
      <c r="L213" t="s">
        <v>51</v>
      </c>
      <c r="M213" t="s">
        <v>45</v>
      </c>
      <c r="N213" s="4">
        <v>245</v>
      </c>
      <c r="O213" s="7">
        <f t="shared" si="21"/>
        <v>45018</v>
      </c>
      <c r="P213" s="8">
        <f t="shared" si="22"/>
        <v>0.10763888889050577</v>
      </c>
      <c r="Q213" s="8">
        <f t="shared" si="23"/>
        <v>0.15277777778101154</v>
      </c>
      <c r="R213" s="8">
        <f t="shared" si="24"/>
        <v>5.5555555557172433E-2</v>
      </c>
      <c r="S213" s="8">
        <f t="shared" si="25"/>
        <v>0.11388888888888889</v>
      </c>
      <c r="T213" s="8">
        <f t="shared" si="26"/>
        <v>0</v>
      </c>
      <c r="U213" t="str">
        <f t="shared" si="27"/>
        <v>No Cobrado</v>
      </c>
      <c r="X213">
        <v>164</v>
      </c>
    </row>
    <row r="214" spans="1:24">
      <c r="A214">
        <v>213</v>
      </c>
      <c r="C214" t="s">
        <v>769</v>
      </c>
      <c r="D214">
        <v>6</v>
      </c>
      <c r="E214" s="1">
        <v>45018.073611111111</v>
      </c>
      <c r="F214" s="1">
        <v>45018.206944444442</v>
      </c>
      <c r="G214" t="s">
        <v>47</v>
      </c>
      <c r="H214" t="s">
        <v>48</v>
      </c>
      <c r="I214" t="s">
        <v>42</v>
      </c>
      <c r="J214" s="2">
        <v>28.1</v>
      </c>
      <c r="K214" s="16" t="s">
        <v>770</v>
      </c>
      <c r="L214" t="s">
        <v>44</v>
      </c>
      <c r="M214" t="s">
        <v>45</v>
      </c>
      <c r="N214" s="4">
        <v>87</v>
      </c>
      <c r="O214" s="7">
        <f t="shared" si="21"/>
        <v>45018</v>
      </c>
      <c r="P214" s="8">
        <f t="shared" si="22"/>
        <v>7.3611111110949423E-2</v>
      </c>
      <c r="Q214" s="8">
        <f t="shared" si="23"/>
        <v>0.2069444444423425</v>
      </c>
      <c r="R214" s="8">
        <f t="shared" si="24"/>
        <v>0.13333333333139308</v>
      </c>
      <c r="S214" s="8">
        <f t="shared" si="25"/>
        <v>6.9444444444444448E-2</v>
      </c>
      <c r="T214" s="8">
        <f t="shared" si="26"/>
        <v>6.388888888694863E-2</v>
      </c>
      <c r="U214" t="str">
        <f t="shared" si="27"/>
        <v>Cobrado</v>
      </c>
      <c r="X214">
        <v>100</v>
      </c>
    </row>
    <row r="215" spans="1:24">
      <c r="A215">
        <v>214</v>
      </c>
      <c r="C215" t="s">
        <v>771</v>
      </c>
      <c r="D215">
        <v>4</v>
      </c>
      <c r="E215" s="1">
        <v>45018.137499999997</v>
      </c>
      <c r="F215" s="1">
        <v>45018.214583333334</v>
      </c>
      <c r="G215" t="s">
        <v>105</v>
      </c>
      <c r="H215" t="s">
        <v>48</v>
      </c>
      <c r="I215" t="s">
        <v>62</v>
      </c>
      <c r="J215" s="2">
        <v>33.39</v>
      </c>
      <c r="K215" s="16" t="s">
        <v>772</v>
      </c>
      <c r="L215" t="s">
        <v>51</v>
      </c>
      <c r="M215" t="s">
        <v>76</v>
      </c>
      <c r="N215" s="4">
        <v>228</v>
      </c>
      <c r="O215" s="7">
        <f t="shared" si="21"/>
        <v>45018</v>
      </c>
      <c r="P215" s="8">
        <f t="shared" si="22"/>
        <v>0.13749999999708962</v>
      </c>
      <c r="Q215" s="8">
        <f t="shared" si="23"/>
        <v>0.21458333333430346</v>
      </c>
      <c r="R215" s="8">
        <f t="shared" si="24"/>
        <v>8.7500000003880515E-2</v>
      </c>
      <c r="S215" s="8">
        <f t="shared" si="25"/>
        <v>2.6388888888888889E-2</v>
      </c>
      <c r="T215" s="8">
        <f t="shared" si="26"/>
        <v>5.0694444448324966E-2</v>
      </c>
      <c r="U215" t="str">
        <f t="shared" si="27"/>
        <v>Cobrado</v>
      </c>
      <c r="X215">
        <v>38</v>
      </c>
    </row>
    <row r="216" spans="1:24">
      <c r="A216">
        <v>215</v>
      </c>
      <c r="C216" t="s">
        <v>773</v>
      </c>
      <c r="D216">
        <v>4</v>
      </c>
      <c r="E216" s="1">
        <v>45018.161111111112</v>
      </c>
      <c r="F216" s="1">
        <v>45018.267361111109</v>
      </c>
      <c r="G216" t="s">
        <v>78</v>
      </c>
      <c r="H216" t="s">
        <v>48</v>
      </c>
      <c r="I216" t="s">
        <v>62</v>
      </c>
      <c r="J216" s="2">
        <v>35.64</v>
      </c>
      <c r="K216" s="16" t="s">
        <v>774</v>
      </c>
      <c r="L216" t="s">
        <v>51</v>
      </c>
      <c r="M216" t="s">
        <v>82</v>
      </c>
      <c r="N216" s="4">
        <v>158</v>
      </c>
      <c r="O216" s="7">
        <f t="shared" si="21"/>
        <v>45018</v>
      </c>
      <c r="P216" s="8">
        <f t="shared" si="22"/>
        <v>0.16111111111240461</v>
      </c>
      <c r="Q216" s="8">
        <f t="shared" si="23"/>
        <v>0.26736111110949423</v>
      </c>
      <c r="R216" s="8">
        <f t="shared" si="24"/>
        <v>0.11666666666375629</v>
      </c>
      <c r="S216" s="8">
        <f t="shared" si="25"/>
        <v>3.1944444444444442E-2</v>
      </c>
      <c r="T216" s="8">
        <f t="shared" si="26"/>
        <v>7.4305555552645175E-2</v>
      </c>
      <c r="U216" t="str">
        <f t="shared" si="27"/>
        <v>Cobrado</v>
      </c>
      <c r="X216">
        <v>46</v>
      </c>
    </row>
    <row r="217" spans="1:24">
      <c r="A217">
        <v>216</v>
      </c>
      <c r="C217" t="s">
        <v>775</v>
      </c>
      <c r="D217">
        <v>6</v>
      </c>
      <c r="E217" s="1">
        <v>45018.073611111111</v>
      </c>
      <c r="F217" s="1">
        <v>45018.23333333333</v>
      </c>
      <c r="G217" t="s">
        <v>58</v>
      </c>
      <c r="H217" t="s">
        <v>48</v>
      </c>
      <c r="I217" t="s">
        <v>42</v>
      </c>
      <c r="J217" s="2">
        <v>35.69</v>
      </c>
      <c r="K217" s="16" t="s">
        <v>776</v>
      </c>
      <c r="L217" t="s">
        <v>44</v>
      </c>
      <c r="M217" t="s">
        <v>82</v>
      </c>
      <c r="N217" s="4">
        <v>142</v>
      </c>
      <c r="O217" s="7">
        <f t="shared" si="21"/>
        <v>45018</v>
      </c>
      <c r="P217" s="8">
        <f t="shared" si="22"/>
        <v>7.3611111110949423E-2</v>
      </c>
      <c r="Q217" s="8">
        <f t="shared" si="23"/>
        <v>0.23333333332993789</v>
      </c>
      <c r="R217" s="8">
        <f t="shared" si="24"/>
        <v>0.15972222221898846</v>
      </c>
      <c r="S217" s="8">
        <f t="shared" si="25"/>
        <v>8.3333333333333329E-2</v>
      </c>
      <c r="T217" s="8">
        <f t="shared" si="26"/>
        <v>7.6388888885655148E-2</v>
      </c>
      <c r="U217" t="str">
        <f t="shared" si="27"/>
        <v>Cobrado</v>
      </c>
      <c r="X217">
        <v>120</v>
      </c>
    </row>
    <row r="218" spans="1:24">
      <c r="A218">
        <v>217</v>
      </c>
      <c r="C218" t="s">
        <v>140</v>
      </c>
      <c r="D218">
        <v>2</v>
      </c>
      <c r="E218" s="1">
        <v>45018.037499999999</v>
      </c>
      <c r="F218" s="1">
        <v>45018.197916666664</v>
      </c>
      <c r="G218" t="s">
        <v>78</v>
      </c>
      <c r="H218" t="s">
        <v>41</v>
      </c>
      <c r="I218" t="s">
        <v>42</v>
      </c>
      <c r="J218" s="2">
        <v>31.17</v>
      </c>
      <c r="K218" s="16" t="s">
        <v>162</v>
      </c>
      <c r="L218" t="s">
        <v>51</v>
      </c>
      <c r="M218" t="s">
        <v>64</v>
      </c>
      <c r="N218" s="4">
        <v>96</v>
      </c>
      <c r="O218" s="7">
        <f t="shared" si="21"/>
        <v>45018</v>
      </c>
      <c r="P218" s="8">
        <f t="shared" si="22"/>
        <v>3.7499999998544808E-2</v>
      </c>
      <c r="Q218" s="8">
        <f t="shared" si="23"/>
        <v>0.19791666666424135</v>
      </c>
      <c r="R218" s="8">
        <f t="shared" si="24"/>
        <v>0.1708333333323632</v>
      </c>
      <c r="S218" s="8">
        <f t="shared" si="25"/>
        <v>9.0277777777777769E-3</v>
      </c>
      <c r="T218" s="8">
        <f t="shared" si="26"/>
        <v>0.15138888888791877</v>
      </c>
      <c r="U218" t="str">
        <f t="shared" si="27"/>
        <v>Cobrado</v>
      </c>
      <c r="X218">
        <v>13</v>
      </c>
    </row>
    <row r="219" spans="1:24">
      <c r="A219">
        <v>218</v>
      </c>
      <c r="C219" t="s">
        <v>777</v>
      </c>
      <c r="D219">
        <v>3</v>
      </c>
      <c r="E219" s="1">
        <v>45018.018750000003</v>
      </c>
      <c r="F219" s="1">
        <v>45018.15347222222</v>
      </c>
      <c r="G219" t="s">
        <v>47</v>
      </c>
      <c r="H219" t="s">
        <v>48</v>
      </c>
      <c r="I219" t="s">
        <v>42</v>
      </c>
      <c r="J219" s="2">
        <v>23.34</v>
      </c>
      <c r="K219" s="16" t="s">
        <v>778</v>
      </c>
      <c r="L219" t="s">
        <v>51</v>
      </c>
      <c r="M219" t="s">
        <v>76</v>
      </c>
      <c r="N219" s="4">
        <v>184</v>
      </c>
      <c r="O219" s="7">
        <f t="shared" si="21"/>
        <v>45018</v>
      </c>
      <c r="P219" s="8">
        <f t="shared" si="22"/>
        <v>1.8750000002910383E-2</v>
      </c>
      <c r="Q219" s="8">
        <f t="shared" si="23"/>
        <v>0.15347222222044365</v>
      </c>
      <c r="R219" s="8">
        <f t="shared" si="24"/>
        <v>0.14513888888419993</v>
      </c>
      <c r="S219" s="8">
        <f t="shared" si="25"/>
        <v>3.1944444444444442E-2</v>
      </c>
      <c r="T219" s="8">
        <f t="shared" si="26"/>
        <v>0.10277777777308883</v>
      </c>
      <c r="U219" t="str">
        <f t="shared" si="27"/>
        <v>Cobrado</v>
      </c>
      <c r="X219">
        <v>46</v>
      </c>
    </row>
    <row r="220" spans="1:24">
      <c r="A220">
        <v>219</v>
      </c>
      <c r="C220" t="s">
        <v>363</v>
      </c>
      <c r="D220">
        <v>5</v>
      </c>
      <c r="E220" s="1">
        <v>45018.106249999997</v>
      </c>
      <c r="F220" s="1">
        <v>45018.200694444444</v>
      </c>
      <c r="G220" t="s">
        <v>78</v>
      </c>
      <c r="H220" t="s">
        <v>48</v>
      </c>
      <c r="I220" t="s">
        <v>42</v>
      </c>
      <c r="J220" s="2">
        <v>46.96</v>
      </c>
      <c r="K220" s="16" t="s">
        <v>779</v>
      </c>
      <c r="L220" t="s">
        <v>44</v>
      </c>
      <c r="M220" t="s">
        <v>137</v>
      </c>
      <c r="N220" s="4">
        <v>139</v>
      </c>
      <c r="O220" s="7">
        <f t="shared" si="21"/>
        <v>45018</v>
      </c>
      <c r="P220" s="8">
        <f t="shared" si="22"/>
        <v>0.10624999999708962</v>
      </c>
      <c r="Q220" s="8">
        <f t="shared" si="23"/>
        <v>0.20069444444379769</v>
      </c>
      <c r="R220" s="8">
        <f t="shared" si="24"/>
        <v>9.4444444446708076E-2</v>
      </c>
      <c r="S220" s="8">
        <f t="shared" si="25"/>
        <v>1.5972222222222221E-2</v>
      </c>
      <c r="T220" s="8">
        <f t="shared" si="26"/>
        <v>7.8472222224485855E-2</v>
      </c>
      <c r="U220" t="str">
        <f t="shared" si="27"/>
        <v>Cobrado</v>
      </c>
      <c r="X220">
        <v>23</v>
      </c>
    </row>
    <row r="221" spans="1:24">
      <c r="A221">
        <v>220</v>
      </c>
      <c r="C221" t="s">
        <v>163</v>
      </c>
      <c r="D221">
        <v>6</v>
      </c>
      <c r="E221" s="1">
        <v>45018.042361111111</v>
      </c>
      <c r="F221" s="1">
        <v>45018.206250000003</v>
      </c>
      <c r="G221" t="s">
        <v>47</v>
      </c>
      <c r="H221" t="s">
        <v>48</v>
      </c>
      <c r="I221" t="s">
        <v>42</v>
      </c>
      <c r="J221" s="2">
        <v>48.5</v>
      </c>
      <c r="K221" s="16" t="s">
        <v>164</v>
      </c>
      <c r="L221" t="s">
        <v>55</v>
      </c>
      <c r="M221" t="s">
        <v>90</v>
      </c>
      <c r="N221" s="4">
        <v>24</v>
      </c>
      <c r="O221" s="7">
        <f t="shared" si="21"/>
        <v>45018</v>
      </c>
      <c r="P221" s="8">
        <f t="shared" si="22"/>
        <v>4.2361111110949423E-2</v>
      </c>
      <c r="Q221" s="8">
        <f t="shared" si="23"/>
        <v>0.20625000000291038</v>
      </c>
      <c r="R221" s="8">
        <f t="shared" si="24"/>
        <v>0.16388888889196096</v>
      </c>
      <c r="S221" s="8">
        <f t="shared" si="25"/>
        <v>9.0277777777777769E-3</v>
      </c>
      <c r="T221" s="8">
        <f t="shared" si="26"/>
        <v>0.15486111111418319</v>
      </c>
      <c r="U221" t="str">
        <f t="shared" si="27"/>
        <v>Cobrado</v>
      </c>
      <c r="X221">
        <v>13</v>
      </c>
    </row>
    <row r="222" spans="1:24">
      <c r="A222">
        <v>221</v>
      </c>
      <c r="C222" t="s">
        <v>780</v>
      </c>
      <c r="D222">
        <v>1</v>
      </c>
      <c r="E222" s="1">
        <v>45018.07708333333</v>
      </c>
      <c r="F222" s="1">
        <v>45018.128472222219</v>
      </c>
      <c r="G222" t="s">
        <v>78</v>
      </c>
      <c r="H222" t="s">
        <v>48</v>
      </c>
      <c r="I222" t="s">
        <v>42</v>
      </c>
      <c r="J222" s="2">
        <v>17.829999999999998</v>
      </c>
      <c r="K222" s="16" t="s">
        <v>781</v>
      </c>
      <c r="L222" t="s">
        <v>44</v>
      </c>
      <c r="M222" t="s">
        <v>60</v>
      </c>
      <c r="N222" s="4">
        <v>193</v>
      </c>
      <c r="O222" s="7">
        <f t="shared" si="21"/>
        <v>45018</v>
      </c>
      <c r="P222" s="8">
        <f t="shared" si="22"/>
        <v>7.7083333329937886E-2</v>
      </c>
      <c r="Q222" s="8">
        <f t="shared" si="23"/>
        <v>0.12847222221898846</v>
      </c>
      <c r="R222" s="8">
        <f t="shared" si="24"/>
        <v>5.1388888889050577E-2</v>
      </c>
      <c r="S222" s="8">
        <f t="shared" si="25"/>
        <v>7.4999999999999997E-2</v>
      </c>
      <c r="T222" s="8">
        <f t="shared" si="26"/>
        <v>0</v>
      </c>
      <c r="U222" t="str">
        <f t="shared" si="27"/>
        <v>No Cobrado</v>
      </c>
      <c r="X222">
        <v>108</v>
      </c>
    </row>
    <row r="223" spans="1:24">
      <c r="A223">
        <v>222</v>
      </c>
      <c r="C223" t="s">
        <v>782</v>
      </c>
      <c r="D223">
        <v>3</v>
      </c>
      <c r="E223" s="1">
        <v>45018.151388888888</v>
      </c>
      <c r="F223" s="1">
        <v>45018.279166666667</v>
      </c>
      <c r="G223" t="s">
        <v>47</v>
      </c>
      <c r="H223" t="s">
        <v>41</v>
      </c>
      <c r="I223" t="s">
        <v>62</v>
      </c>
      <c r="J223" s="2">
        <v>32.58</v>
      </c>
      <c r="K223" s="16" t="s">
        <v>783</v>
      </c>
      <c r="L223" t="s">
        <v>44</v>
      </c>
      <c r="M223" t="s">
        <v>90</v>
      </c>
      <c r="N223" s="4">
        <v>97</v>
      </c>
      <c r="O223" s="7">
        <f t="shared" si="21"/>
        <v>45018</v>
      </c>
      <c r="P223" s="8">
        <f t="shared" si="22"/>
        <v>0.15138888888759539</v>
      </c>
      <c r="Q223" s="8">
        <f t="shared" si="23"/>
        <v>0.27916666666715173</v>
      </c>
      <c r="R223" s="8">
        <f t="shared" si="24"/>
        <v>0.12777777777955635</v>
      </c>
      <c r="S223" s="8">
        <f t="shared" si="25"/>
        <v>5.9027777777777776E-2</v>
      </c>
      <c r="T223" s="8">
        <f t="shared" si="26"/>
        <v>6.8750000001778555E-2</v>
      </c>
      <c r="U223" t="str">
        <f t="shared" si="27"/>
        <v>Cobrado</v>
      </c>
      <c r="X223">
        <v>85</v>
      </c>
    </row>
    <row r="224" spans="1:24">
      <c r="A224">
        <v>223</v>
      </c>
      <c r="C224" t="s">
        <v>165</v>
      </c>
      <c r="D224">
        <v>2</v>
      </c>
      <c r="E224" s="1">
        <v>45018.052777777775</v>
      </c>
      <c r="F224" s="1">
        <v>45018.118055555555</v>
      </c>
      <c r="G224" t="s">
        <v>47</v>
      </c>
      <c r="H224" t="s">
        <v>41</v>
      </c>
      <c r="I224" t="s">
        <v>42</v>
      </c>
      <c r="J224" s="2">
        <v>49.62</v>
      </c>
      <c r="K224" s="16" t="s">
        <v>166</v>
      </c>
      <c r="L224" t="s">
        <v>55</v>
      </c>
      <c r="M224" t="s">
        <v>76</v>
      </c>
      <c r="N224" s="4">
        <v>32</v>
      </c>
      <c r="O224" s="7">
        <f t="shared" si="21"/>
        <v>45018</v>
      </c>
      <c r="P224" s="8">
        <f t="shared" si="22"/>
        <v>5.2777777775190771E-2</v>
      </c>
      <c r="Q224" s="8">
        <f t="shared" si="23"/>
        <v>0.11805555555474712</v>
      </c>
      <c r="R224" s="8">
        <f t="shared" si="24"/>
        <v>6.5277777779556345E-2</v>
      </c>
      <c r="S224" s="8">
        <f t="shared" si="25"/>
        <v>3.6805555555555557E-2</v>
      </c>
      <c r="T224" s="8">
        <f t="shared" si="26"/>
        <v>2.8472222224000782E-2</v>
      </c>
      <c r="U224" t="str">
        <f t="shared" si="27"/>
        <v>Cobrado</v>
      </c>
      <c r="X224">
        <v>53</v>
      </c>
    </row>
    <row r="225" spans="1:24">
      <c r="A225">
        <v>224</v>
      </c>
      <c r="C225" t="s">
        <v>167</v>
      </c>
      <c r="D225">
        <v>6</v>
      </c>
      <c r="E225" s="1">
        <v>45018.088194444441</v>
      </c>
      <c r="F225" s="1">
        <v>45018.240972222222</v>
      </c>
      <c r="G225" t="s">
        <v>78</v>
      </c>
      <c r="H225" t="s">
        <v>48</v>
      </c>
      <c r="I225" t="s">
        <v>42</v>
      </c>
      <c r="J225" s="2">
        <v>17.61</v>
      </c>
      <c r="K225" s="16" t="s">
        <v>168</v>
      </c>
      <c r="L225" t="s">
        <v>51</v>
      </c>
      <c r="M225" t="s">
        <v>56</v>
      </c>
      <c r="N225" s="4">
        <v>52</v>
      </c>
      <c r="O225" s="7">
        <f t="shared" si="21"/>
        <v>45018</v>
      </c>
      <c r="P225" s="8">
        <f t="shared" si="22"/>
        <v>8.819444444088731E-2</v>
      </c>
      <c r="Q225" s="8">
        <f t="shared" si="23"/>
        <v>0.24097222222189885</v>
      </c>
      <c r="R225" s="8">
        <f t="shared" si="24"/>
        <v>0.16319444444767819</v>
      </c>
      <c r="S225" s="8">
        <f t="shared" si="25"/>
        <v>1.3888888888888888E-2</v>
      </c>
      <c r="T225" s="8">
        <f t="shared" si="26"/>
        <v>0.13888888889212264</v>
      </c>
      <c r="U225" t="str">
        <f t="shared" si="27"/>
        <v>Cobrado</v>
      </c>
      <c r="X225">
        <v>20</v>
      </c>
    </row>
    <row r="226" spans="1:24">
      <c r="A226">
        <v>225</v>
      </c>
      <c r="C226" t="s">
        <v>784</v>
      </c>
      <c r="D226">
        <v>4</v>
      </c>
      <c r="E226" s="1">
        <v>45018.009722222225</v>
      </c>
      <c r="F226" s="1">
        <v>45018.058333333334</v>
      </c>
      <c r="G226" t="s">
        <v>78</v>
      </c>
      <c r="H226" t="s">
        <v>74</v>
      </c>
      <c r="I226" t="s">
        <v>42</v>
      </c>
      <c r="J226" s="2">
        <v>35.020000000000003</v>
      </c>
      <c r="K226" s="16" t="s">
        <v>785</v>
      </c>
      <c r="L226" t="s">
        <v>55</v>
      </c>
      <c r="M226" t="s">
        <v>45</v>
      </c>
      <c r="N226" s="4">
        <v>168</v>
      </c>
      <c r="O226" s="7">
        <f t="shared" si="21"/>
        <v>45018</v>
      </c>
      <c r="P226" s="8">
        <f t="shared" si="22"/>
        <v>9.7222222248092294E-3</v>
      </c>
      <c r="Q226" s="8">
        <f t="shared" si="23"/>
        <v>5.8333333334303461E-2</v>
      </c>
      <c r="R226" s="8">
        <f t="shared" si="24"/>
        <v>4.8611111109494232E-2</v>
      </c>
      <c r="S226" s="8">
        <f t="shared" si="25"/>
        <v>6.5277777777777782E-2</v>
      </c>
      <c r="T226" s="8">
        <f t="shared" si="26"/>
        <v>0</v>
      </c>
      <c r="U226" t="str">
        <f t="shared" si="27"/>
        <v>No Cobrado</v>
      </c>
      <c r="X226">
        <v>94</v>
      </c>
    </row>
    <row r="227" spans="1:24">
      <c r="A227">
        <v>226</v>
      </c>
      <c r="C227" t="s">
        <v>786</v>
      </c>
      <c r="D227">
        <v>6</v>
      </c>
      <c r="E227" s="1">
        <v>45018.040277777778</v>
      </c>
      <c r="F227" s="1">
        <v>45018.17291666667</v>
      </c>
      <c r="G227" t="s">
        <v>105</v>
      </c>
      <c r="H227" t="s">
        <v>41</v>
      </c>
      <c r="I227" t="s">
        <v>42</v>
      </c>
      <c r="J227" s="2">
        <v>39.479999999999997</v>
      </c>
      <c r="K227" s="16" t="s">
        <v>787</v>
      </c>
      <c r="L227" t="s">
        <v>55</v>
      </c>
      <c r="M227" t="s">
        <v>137</v>
      </c>
      <c r="N227" s="4">
        <v>171</v>
      </c>
      <c r="O227" s="7">
        <f t="shared" si="21"/>
        <v>45018</v>
      </c>
      <c r="P227" s="8">
        <f t="shared" si="22"/>
        <v>4.0277777778101154E-2</v>
      </c>
      <c r="Q227" s="8">
        <f t="shared" si="23"/>
        <v>0.17291666667006211</v>
      </c>
      <c r="R227" s="8">
        <f t="shared" si="24"/>
        <v>0.13263888889196096</v>
      </c>
      <c r="S227" s="8">
        <f t="shared" si="25"/>
        <v>0.10138888888888889</v>
      </c>
      <c r="T227" s="8">
        <f t="shared" si="26"/>
        <v>3.125000000307207E-2</v>
      </c>
      <c r="U227" t="str">
        <f t="shared" si="27"/>
        <v>Cobrado</v>
      </c>
      <c r="X227">
        <v>146</v>
      </c>
    </row>
    <row r="228" spans="1:24">
      <c r="A228">
        <v>227</v>
      </c>
      <c r="C228" t="s">
        <v>622</v>
      </c>
      <c r="D228">
        <v>6</v>
      </c>
      <c r="E228" s="1">
        <v>45018.075694444444</v>
      </c>
      <c r="F228" s="1">
        <v>45018.202777777777</v>
      </c>
      <c r="G228" t="s">
        <v>47</v>
      </c>
      <c r="H228" t="s">
        <v>48</v>
      </c>
      <c r="I228" t="s">
        <v>42</v>
      </c>
      <c r="J228" s="2">
        <v>41.05</v>
      </c>
      <c r="K228" s="16" t="s">
        <v>788</v>
      </c>
      <c r="L228" t="s">
        <v>44</v>
      </c>
      <c r="M228" t="s">
        <v>60</v>
      </c>
      <c r="N228" s="4">
        <v>211</v>
      </c>
      <c r="O228" s="7">
        <f t="shared" si="21"/>
        <v>45018</v>
      </c>
      <c r="P228" s="8">
        <f t="shared" si="22"/>
        <v>7.5694444443797693E-2</v>
      </c>
      <c r="Q228" s="8">
        <f t="shared" si="23"/>
        <v>0.20277777777664596</v>
      </c>
      <c r="R228" s="8">
        <f t="shared" si="24"/>
        <v>0.12708333333284827</v>
      </c>
      <c r="S228" s="8">
        <f t="shared" si="25"/>
        <v>8.2638888888888887E-2</v>
      </c>
      <c r="T228" s="8">
        <f t="shared" si="26"/>
        <v>4.4444444443959397E-2</v>
      </c>
      <c r="U228" t="str">
        <f t="shared" si="27"/>
        <v>Cobrado</v>
      </c>
      <c r="X228">
        <v>119</v>
      </c>
    </row>
    <row r="229" spans="1:24">
      <c r="A229">
        <v>228</v>
      </c>
      <c r="C229" t="s">
        <v>169</v>
      </c>
      <c r="D229">
        <v>4</v>
      </c>
      <c r="E229" s="1">
        <v>45018.069444444445</v>
      </c>
      <c r="F229" s="1">
        <v>45018.168055555558</v>
      </c>
      <c r="G229" t="s">
        <v>78</v>
      </c>
      <c r="H229" t="s">
        <v>48</v>
      </c>
      <c r="I229" t="s">
        <v>42</v>
      </c>
      <c r="J229" s="2">
        <v>10.66</v>
      </c>
      <c r="K229" s="16" t="s">
        <v>170</v>
      </c>
      <c r="L229" t="s">
        <v>51</v>
      </c>
      <c r="M229" t="s">
        <v>90</v>
      </c>
      <c r="N229" s="4">
        <v>69</v>
      </c>
      <c r="O229" s="7">
        <f t="shared" si="21"/>
        <v>45018</v>
      </c>
      <c r="P229" s="8">
        <f t="shared" si="22"/>
        <v>6.9444444445252884E-2</v>
      </c>
      <c r="Q229" s="8">
        <f t="shared" si="23"/>
        <v>0.1680555555576575</v>
      </c>
      <c r="R229" s="8">
        <f t="shared" si="24"/>
        <v>0.10902777777907129</v>
      </c>
      <c r="S229" s="8">
        <f t="shared" si="25"/>
        <v>2.4305555555555556E-2</v>
      </c>
      <c r="T229" s="8">
        <f t="shared" si="26"/>
        <v>7.4305555556849062E-2</v>
      </c>
      <c r="U229" t="str">
        <f t="shared" si="27"/>
        <v>Cobrado</v>
      </c>
      <c r="X229">
        <v>35</v>
      </c>
    </row>
    <row r="230" spans="1:24">
      <c r="A230">
        <v>229</v>
      </c>
      <c r="C230" t="s">
        <v>789</v>
      </c>
      <c r="D230">
        <v>3</v>
      </c>
      <c r="E230" s="1">
        <v>45018.106944444444</v>
      </c>
      <c r="F230" s="1">
        <v>45018.1875</v>
      </c>
      <c r="G230" t="s">
        <v>58</v>
      </c>
      <c r="H230" t="s">
        <v>41</v>
      </c>
      <c r="I230" t="s">
        <v>42</v>
      </c>
      <c r="J230" s="2">
        <v>28.58</v>
      </c>
      <c r="K230" s="16" t="s">
        <v>790</v>
      </c>
      <c r="L230" t="s">
        <v>55</v>
      </c>
      <c r="M230" t="s">
        <v>56</v>
      </c>
      <c r="N230" s="4">
        <v>124</v>
      </c>
      <c r="O230" s="7">
        <f t="shared" si="21"/>
        <v>45018</v>
      </c>
      <c r="P230" s="8">
        <f t="shared" si="22"/>
        <v>0.10694444444379769</v>
      </c>
      <c r="Q230" s="8">
        <f t="shared" si="23"/>
        <v>0.1875</v>
      </c>
      <c r="R230" s="8">
        <f t="shared" si="24"/>
        <v>8.0555555556202307E-2</v>
      </c>
      <c r="S230" s="8">
        <f t="shared" si="25"/>
        <v>8.1250000000000003E-2</v>
      </c>
      <c r="T230" s="8">
        <f t="shared" si="26"/>
        <v>0</v>
      </c>
      <c r="U230" t="str">
        <f t="shared" si="27"/>
        <v>No Cobrado</v>
      </c>
      <c r="X230">
        <v>117</v>
      </c>
    </row>
    <row r="231" spans="1:24">
      <c r="A231">
        <v>230</v>
      </c>
      <c r="C231" t="s">
        <v>536</v>
      </c>
      <c r="D231">
        <v>5</v>
      </c>
      <c r="E231" s="1">
        <v>45018.09375</v>
      </c>
      <c r="F231" s="1">
        <v>45018.2</v>
      </c>
      <c r="G231" t="s">
        <v>58</v>
      </c>
      <c r="H231" t="s">
        <v>48</v>
      </c>
      <c r="I231" t="s">
        <v>42</v>
      </c>
      <c r="J231" s="2">
        <v>15.84</v>
      </c>
      <c r="K231" s="16" t="s">
        <v>791</v>
      </c>
      <c r="L231" t="s">
        <v>44</v>
      </c>
      <c r="M231" t="s">
        <v>137</v>
      </c>
      <c r="N231" s="4">
        <v>214</v>
      </c>
      <c r="O231" s="7">
        <f t="shared" si="21"/>
        <v>45018</v>
      </c>
      <c r="P231" s="8">
        <f t="shared" si="22"/>
        <v>9.375E-2</v>
      </c>
      <c r="Q231" s="8">
        <f t="shared" si="23"/>
        <v>0.19999999999708962</v>
      </c>
      <c r="R231" s="8">
        <f t="shared" si="24"/>
        <v>0.10624999999708962</v>
      </c>
      <c r="S231" s="8">
        <f t="shared" si="25"/>
        <v>6.3194444444444442E-2</v>
      </c>
      <c r="T231" s="8">
        <f t="shared" si="26"/>
        <v>4.3055555552645175E-2</v>
      </c>
      <c r="U231" t="str">
        <f t="shared" si="27"/>
        <v>Cobrado</v>
      </c>
      <c r="X231">
        <v>91</v>
      </c>
    </row>
    <row r="232" spans="1:24">
      <c r="A232">
        <v>231</v>
      </c>
      <c r="C232" t="s">
        <v>792</v>
      </c>
      <c r="D232">
        <v>2</v>
      </c>
      <c r="E232" s="1">
        <v>45018.05</v>
      </c>
      <c r="F232" s="1">
        <v>45018.131944444445</v>
      </c>
      <c r="G232" t="s">
        <v>58</v>
      </c>
      <c r="H232" t="s">
        <v>48</v>
      </c>
      <c r="I232" t="s">
        <v>42</v>
      </c>
      <c r="J232" s="2">
        <v>49.1</v>
      </c>
      <c r="K232" s="16" t="s">
        <v>793</v>
      </c>
      <c r="L232" t="s">
        <v>51</v>
      </c>
      <c r="M232" t="s">
        <v>45</v>
      </c>
      <c r="N232" s="4">
        <v>208</v>
      </c>
      <c r="O232" s="7">
        <f t="shared" si="21"/>
        <v>45018</v>
      </c>
      <c r="P232" s="8">
        <f t="shared" si="22"/>
        <v>5.0000000002910383E-2</v>
      </c>
      <c r="Q232" s="8">
        <f t="shared" si="23"/>
        <v>0.13194444444525288</v>
      </c>
      <c r="R232" s="8">
        <f t="shared" si="24"/>
        <v>9.2361111109009172E-2</v>
      </c>
      <c r="S232" s="8">
        <f t="shared" si="25"/>
        <v>0.10416666666666667</v>
      </c>
      <c r="T232" s="8">
        <f t="shared" si="26"/>
        <v>0</v>
      </c>
      <c r="U232" t="str">
        <f t="shared" si="27"/>
        <v>No Cobrado</v>
      </c>
      <c r="X232">
        <v>150</v>
      </c>
    </row>
    <row r="233" spans="1:24">
      <c r="A233">
        <v>232</v>
      </c>
      <c r="C233" t="s">
        <v>794</v>
      </c>
      <c r="D233">
        <v>2</v>
      </c>
      <c r="E233" s="1">
        <v>45018.086111111108</v>
      </c>
      <c r="F233" s="1">
        <v>45018.142361111109</v>
      </c>
      <c r="G233" t="s">
        <v>105</v>
      </c>
      <c r="H233" t="s">
        <v>48</v>
      </c>
      <c r="I233" t="s">
        <v>42</v>
      </c>
      <c r="J233" s="2">
        <v>15.43</v>
      </c>
      <c r="K233" s="16" t="s">
        <v>795</v>
      </c>
      <c r="L233" t="s">
        <v>55</v>
      </c>
      <c r="M233" t="s">
        <v>76</v>
      </c>
      <c r="N233" s="4">
        <v>190</v>
      </c>
      <c r="O233" s="7">
        <f t="shared" si="21"/>
        <v>45018</v>
      </c>
      <c r="P233" s="8">
        <f t="shared" si="22"/>
        <v>8.611111110803904E-2</v>
      </c>
      <c r="Q233" s="8">
        <f t="shared" si="23"/>
        <v>0.14236111110949423</v>
      </c>
      <c r="R233" s="8">
        <f t="shared" si="24"/>
        <v>5.6250000001455192E-2</v>
      </c>
      <c r="S233" s="8">
        <f t="shared" si="25"/>
        <v>9.6527777777777782E-2</v>
      </c>
      <c r="T233" s="8">
        <f t="shared" si="26"/>
        <v>0</v>
      </c>
      <c r="U233" t="str">
        <f t="shared" si="27"/>
        <v>No Cobrado</v>
      </c>
      <c r="X233">
        <v>139</v>
      </c>
    </row>
    <row r="234" spans="1:24">
      <c r="A234">
        <v>233</v>
      </c>
      <c r="C234" t="s">
        <v>171</v>
      </c>
      <c r="D234">
        <v>1</v>
      </c>
      <c r="E234" s="1">
        <v>45018.036111111112</v>
      </c>
      <c r="F234" s="1">
        <v>45018.11041666667</v>
      </c>
      <c r="G234" t="s">
        <v>58</v>
      </c>
      <c r="H234" t="s">
        <v>74</v>
      </c>
      <c r="I234" t="s">
        <v>62</v>
      </c>
      <c r="J234" s="2">
        <v>45.64</v>
      </c>
      <c r="K234" s="16" t="s">
        <v>172</v>
      </c>
      <c r="L234" t="s">
        <v>44</v>
      </c>
      <c r="M234" t="s">
        <v>76</v>
      </c>
      <c r="N234" s="4">
        <v>38</v>
      </c>
      <c r="O234" s="7">
        <f t="shared" si="21"/>
        <v>45018</v>
      </c>
      <c r="P234" s="8">
        <f t="shared" si="22"/>
        <v>3.6111111112404615E-2</v>
      </c>
      <c r="Q234" s="8">
        <f t="shared" si="23"/>
        <v>0.11041666667006211</v>
      </c>
      <c r="R234" s="8">
        <f t="shared" si="24"/>
        <v>7.4305555557657499E-2</v>
      </c>
      <c r="S234" s="8">
        <f t="shared" si="25"/>
        <v>2.1527777777777778E-2</v>
      </c>
      <c r="T234" s="8">
        <f t="shared" si="26"/>
        <v>5.2777777779879721E-2</v>
      </c>
      <c r="U234" t="str">
        <f t="shared" si="27"/>
        <v>Cobrado</v>
      </c>
      <c r="X234">
        <v>31</v>
      </c>
    </row>
    <row r="235" spans="1:24">
      <c r="A235">
        <v>234</v>
      </c>
      <c r="C235" t="s">
        <v>796</v>
      </c>
      <c r="D235">
        <v>6</v>
      </c>
      <c r="E235" s="1">
        <v>45018.115277777775</v>
      </c>
      <c r="F235" s="1">
        <v>45018.227777777778</v>
      </c>
      <c r="G235" t="s">
        <v>78</v>
      </c>
      <c r="H235" t="s">
        <v>74</v>
      </c>
      <c r="I235" t="s">
        <v>42</v>
      </c>
      <c r="J235" s="2">
        <v>10.220000000000001</v>
      </c>
      <c r="K235" s="16" t="s">
        <v>797</v>
      </c>
      <c r="L235" t="s">
        <v>44</v>
      </c>
      <c r="M235" t="s">
        <v>52</v>
      </c>
      <c r="N235" s="4">
        <v>225</v>
      </c>
      <c r="O235" s="7">
        <f t="shared" si="21"/>
        <v>45018</v>
      </c>
      <c r="P235" s="8">
        <f t="shared" si="22"/>
        <v>0.11527777777519077</v>
      </c>
      <c r="Q235" s="8">
        <f t="shared" si="23"/>
        <v>0.22777777777810115</v>
      </c>
      <c r="R235" s="8">
        <f t="shared" si="24"/>
        <v>0.11250000000291038</v>
      </c>
      <c r="S235" s="8">
        <f t="shared" si="25"/>
        <v>6.8750000000000006E-2</v>
      </c>
      <c r="T235" s="8">
        <f t="shared" si="26"/>
        <v>4.3750000002910377E-2</v>
      </c>
      <c r="U235" t="str">
        <f t="shared" si="27"/>
        <v>Cobrado</v>
      </c>
      <c r="X235">
        <v>99</v>
      </c>
    </row>
    <row r="236" spans="1:24">
      <c r="A236">
        <v>235</v>
      </c>
      <c r="C236" t="s">
        <v>173</v>
      </c>
      <c r="D236">
        <v>5</v>
      </c>
      <c r="E236" s="1">
        <v>45018.015277777777</v>
      </c>
      <c r="F236" s="1">
        <v>45018.116666666669</v>
      </c>
      <c r="G236" t="s">
        <v>78</v>
      </c>
      <c r="H236" t="s">
        <v>41</v>
      </c>
      <c r="I236" t="s">
        <v>42</v>
      </c>
      <c r="J236" s="2">
        <v>26.37</v>
      </c>
      <c r="K236" s="16" t="s">
        <v>174</v>
      </c>
      <c r="L236" t="s">
        <v>55</v>
      </c>
      <c r="M236" t="s">
        <v>87</v>
      </c>
      <c r="N236" s="4">
        <v>33</v>
      </c>
      <c r="O236" s="7">
        <f t="shared" si="21"/>
        <v>45018</v>
      </c>
      <c r="P236" s="8">
        <f t="shared" si="22"/>
        <v>1.5277777776645962E-2</v>
      </c>
      <c r="Q236" s="8">
        <f t="shared" si="23"/>
        <v>0.11666666666860692</v>
      </c>
      <c r="R236" s="8">
        <f t="shared" si="24"/>
        <v>0.10138888889196096</v>
      </c>
      <c r="S236" s="8">
        <f t="shared" si="25"/>
        <v>1.7361111111111112E-2</v>
      </c>
      <c r="T236" s="8">
        <f t="shared" si="26"/>
        <v>8.4027777780849855E-2</v>
      </c>
      <c r="U236" t="str">
        <f t="shared" si="27"/>
        <v>Cobrado</v>
      </c>
      <c r="X236">
        <v>25</v>
      </c>
    </row>
    <row r="237" spans="1:24">
      <c r="A237">
        <v>236</v>
      </c>
      <c r="C237" t="s">
        <v>798</v>
      </c>
      <c r="D237">
        <v>2</v>
      </c>
      <c r="E237" s="1">
        <v>45018.036111111112</v>
      </c>
      <c r="F237" s="1">
        <v>45018.101388888892</v>
      </c>
      <c r="G237" t="s">
        <v>78</v>
      </c>
      <c r="H237" t="s">
        <v>48</v>
      </c>
      <c r="I237" t="s">
        <v>42</v>
      </c>
      <c r="J237" s="2">
        <v>39.81</v>
      </c>
      <c r="K237" s="16" t="s">
        <v>799</v>
      </c>
      <c r="L237" t="s">
        <v>44</v>
      </c>
      <c r="M237" t="s">
        <v>76</v>
      </c>
      <c r="N237" s="4">
        <v>255</v>
      </c>
      <c r="O237" s="7">
        <f t="shared" si="21"/>
        <v>45018</v>
      </c>
      <c r="P237" s="8">
        <f t="shared" si="22"/>
        <v>3.6111111112404615E-2</v>
      </c>
      <c r="Q237" s="8">
        <f t="shared" si="23"/>
        <v>0.10138888889196096</v>
      </c>
      <c r="R237" s="8">
        <f t="shared" si="24"/>
        <v>6.5277777779556345E-2</v>
      </c>
      <c r="S237" s="8">
        <f t="shared" si="25"/>
        <v>7.013888888888889E-2</v>
      </c>
      <c r="T237" s="8">
        <f t="shared" si="26"/>
        <v>0</v>
      </c>
      <c r="U237" t="str">
        <f t="shared" si="27"/>
        <v>No Cobrado</v>
      </c>
      <c r="X237">
        <v>101</v>
      </c>
    </row>
    <row r="238" spans="1:24">
      <c r="A238">
        <v>237</v>
      </c>
      <c r="C238" t="s">
        <v>730</v>
      </c>
      <c r="D238">
        <v>6</v>
      </c>
      <c r="E238" s="1">
        <v>45018.114583333336</v>
      </c>
      <c r="F238" s="1">
        <v>45018.25</v>
      </c>
      <c r="G238" t="s">
        <v>58</v>
      </c>
      <c r="H238" t="s">
        <v>48</v>
      </c>
      <c r="I238" t="s">
        <v>42</v>
      </c>
      <c r="J238" s="2">
        <v>13.15</v>
      </c>
      <c r="K238" s="16" t="s">
        <v>800</v>
      </c>
      <c r="L238" t="s">
        <v>51</v>
      </c>
      <c r="M238" t="s">
        <v>45</v>
      </c>
      <c r="N238" s="4">
        <v>106</v>
      </c>
      <c r="O238" s="7">
        <f t="shared" si="21"/>
        <v>45018</v>
      </c>
      <c r="P238" s="8">
        <f t="shared" si="22"/>
        <v>0.11458333333575865</v>
      </c>
      <c r="Q238" s="8">
        <f t="shared" si="23"/>
        <v>0.25</v>
      </c>
      <c r="R238" s="8">
        <f t="shared" si="24"/>
        <v>0.145833333330908</v>
      </c>
      <c r="S238" s="8">
        <f t="shared" si="25"/>
        <v>2.5694444444444443E-2</v>
      </c>
      <c r="T238" s="8">
        <f t="shared" si="26"/>
        <v>0.10972222221979691</v>
      </c>
      <c r="U238" t="str">
        <f t="shared" si="27"/>
        <v>Cobrado</v>
      </c>
      <c r="X238">
        <v>37</v>
      </c>
    </row>
    <row r="239" spans="1:24">
      <c r="A239">
        <v>238</v>
      </c>
      <c r="C239" t="s">
        <v>175</v>
      </c>
      <c r="D239">
        <v>6</v>
      </c>
      <c r="E239" s="1">
        <v>45018.095138888886</v>
      </c>
      <c r="F239" s="1">
        <v>45018.205555555556</v>
      </c>
      <c r="G239" t="s">
        <v>58</v>
      </c>
      <c r="H239" t="s">
        <v>74</v>
      </c>
      <c r="I239" t="s">
        <v>42</v>
      </c>
      <c r="J239" s="2">
        <v>33.020000000000003</v>
      </c>
      <c r="K239" s="16" t="s">
        <v>176</v>
      </c>
      <c r="L239" t="s">
        <v>44</v>
      </c>
      <c r="M239" t="s">
        <v>52</v>
      </c>
      <c r="N239" s="4">
        <v>72</v>
      </c>
      <c r="O239" s="7">
        <f t="shared" si="21"/>
        <v>45018</v>
      </c>
      <c r="P239" s="8">
        <f t="shared" si="22"/>
        <v>9.5138888886140194E-2</v>
      </c>
      <c r="Q239" s="8">
        <f t="shared" si="23"/>
        <v>0.20555555555620231</v>
      </c>
      <c r="R239" s="8">
        <f t="shared" si="24"/>
        <v>0.11041666667006211</v>
      </c>
      <c r="S239" s="8">
        <f t="shared" si="25"/>
        <v>3.125E-2</v>
      </c>
      <c r="T239" s="8">
        <f t="shared" si="26"/>
        <v>7.9166666670062114E-2</v>
      </c>
      <c r="U239" t="str">
        <f t="shared" si="27"/>
        <v>Cobrado</v>
      </c>
      <c r="X239">
        <v>45</v>
      </c>
    </row>
    <row r="240" spans="1:24">
      <c r="A240">
        <v>239</v>
      </c>
      <c r="C240" t="s">
        <v>801</v>
      </c>
      <c r="D240">
        <v>6</v>
      </c>
      <c r="E240" s="1">
        <v>45018.115277777775</v>
      </c>
      <c r="F240" s="1">
        <v>45018.254861111112</v>
      </c>
      <c r="G240" t="s">
        <v>40</v>
      </c>
      <c r="H240" t="s">
        <v>48</v>
      </c>
      <c r="I240" t="s">
        <v>49</v>
      </c>
      <c r="J240" s="2">
        <v>11.76</v>
      </c>
      <c r="K240" s="16" t="s">
        <v>802</v>
      </c>
      <c r="L240" t="s">
        <v>55</v>
      </c>
      <c r="M240" t="s">
        <v>52</v>
      </c>
      <c r="N240" s="4">
        <v>74</v>
      </c>
      <c r="O240" s="7">
        <f t="shared" si="21"/>
        <v>45018</v>
      </c>
      <c r="P240" s="8">
        <f t="shared" si="22"/>
        <v>0.11527777777519077</v>
      </c>
      <c r="Q240" s="8">
        <f t="shared" si="23"/>
        <v>0.25486111111240461</v>
      </c>
      <c r="R240" s="8">
        <f t="shared" si="24"/>
        <v>0.13958333333721384</v>
      </c>
      <c r="S240" s="8">
        <f t="shared" si="25"/>
        <v>5.0694444444444445E-2</v>
      </c>
      <c r="T240" s="8">
        <f t="shared" si="26"/>
        <v>8.8888888892769413E-2</v>
      </c>
      <c r="U240" t="str">
        <f t="shared" si="27"/>
        <v>Cobrado</v>
      </c>
      <c r="X240">
        <v>73</v>
      </c>
    </row>
    <row r="241" spans="1:24">
      <c r="A241">
        <v>240</v>
      </c>
      <c r="C241" t="s">
        <v>803</v>
      </c>
      <c r="D241">
        <v>1</v>
      </c>
      <c r="E241" s="1">
        <v>45018.011111111111</v>
      </c>
      <c r="F241" s="1">
        <v>45018.131944444445</v>
      </c>
      <c r="G241" t="s">
        <v>78</v>
      </c>
      <c r="H241" t="s">
        <v>48</v>
      </c>
      <c r="I241" t="s">
        <v>62</v>
      </c>
      <c r="J241" s="2">
        <v>33.81</v>
      </c>
      <c r="K241" s="16" t="s">
        <v>804</v>
      </c>
      <c r="L241" t="s">
        <v>44</v>
      </c>
      <c r="M241" t="s">
        <v>45</v>
      </c>
      <c r="N241" s="4">
        <v>294</v>
      </c>
      <c r="O241" s="7">
        <f t="shared" si="21"/>
        <v>45018</v>
      </c>
      <c r="P241" s="8">
        <f t="shared" si="22"/>
        <v>1.1111111110949423E-2</v>
      </c>
      <c r="Q241" s="8">
        <f t="shared" si="23"/>
        <v>0.13194444444525288</v>
      </c>
      <c r="R241" s="8">
        <f t="shared" si="24"/>
        <v>0.12083333333430346</v>
      </c>
      <c r="S241" s="8">
        <f t="shared" si="25"/>
        <v>8.9583333333333334E-2</v>
      </c>
      <c r="T241" s="8">
        <f t="shared" si="26"/>
        <v>3.1250000000970127E-2</v>
      </c>
      <c r="U241" t="str">
        <f t="shared" si="27"/>
        <v>Cobrado</v>
      </c>
      <c r="X241">
        <v>129</v>
      </c>
    </row>
    <row r="242" spans="1:24">
      <c r="A242">
        <v>241</v>
      </c>
      <c r="C242" t="s">
        <v>177</v>
      </c>
      <c r="D242">
        <v>4</v>
      </c>
      <c r="E242" s="1">
        <v>45018.00277777778</v>
      </c>
      <c r="F242" s="1">
        <v>45018.044444444444</v>
      </c>
      <c r="G242" t="s">
        <v>47</v>
      </c>
      <c r="H242" t="s">
        <v>48</v>
      </c>
      <c r="I242" t="s">
        <v>42</v>
      </c>
      <c r="J242" s="2">
        <v>38.97</v>
      </c>
      <c r="K242" s="16" t="s">
        <v>178</v>
      </c>
      <c r="L242" t="s">
        <v>51</v>
      </c>
      <c r="M242" t="s">
        <v>52</v>
      </c>
      <c r="N242" s="4">
        <v>18</v>
      </c>
      <c r="O242" s="7">
        <f t="shared" si="21"/>
        <v>45018</v>
      </c>
      <c r="P242" s="8">
        <f t="shared" si="22"/>
        <v>2.7777777795563452E-3</v>
      </c>
      <c r="Q242" s="8">
        <f t="shared" si="23"/>
        <v>4.4444444443797693E-2</v>
      </c>
      <c r="R242" s="8">
        <f t="shared" si="24"/>
        <v>5.2083333330908012E-2</v>
      </c>
      <c r="S242" s="8">
        <f t="shared" si="25"/>
        <v>7.6388888888888886E-3</v>
      </c>
      <c r="T242" s="8">
        <f t="shared" si="26"/>
        <v>3.4027777775352458E-2</v>
      </c>
      <c r="U242" t="str">
        <f t="shared" si="27"/>
        <v>Cobrado</v>
      </c>
      <c r="X242">
        <v>11</v>
      </c>
    </row>
    <row r="243" spans="1:24">
      <c r="A243">
        <v>242</v>
      </c>
      <c r="C243" t="s">
        <v>805</v>
      </c>
      <c r="D243">
        <v>2</v>
      </c>
      <c r="E243" s="1">
        <v>45018.154166666667</v>
      </c>
      <c r="F243" s="1">
        <v>45018.214583333334</v>
      </c>
      <c r="G243" t="s">
        <v>58</v>
      </c>
      <c r="H243" t="s">
        <v>48</v>
      </c>
      <c r="I243" t="s">
        <v>42</v>
      </c>
      <c r="J243" s="2">
        <v>31.29</v>
      </c>
      <c r="K243" s="16" t="s">
        <v>806</v>
      </c>
      <c r="L243" t="s">
        <v>55</v>
      </c>
      <c r="M243" t="s">
        <v>137</v>
      </c>
      <c r="N243" s="4">
        <v>134</v>
      </c>
      <c r="O243" s="7">
        <f t="shared" si="21"/>
        <v>45018</v>
      </c>
      <c r="P243" s="8">
        <f t="shared" si="22"/>
        <v>0.15416666666715173</v>
      </c>
      <c r="Q243" s="8">
        <f t="shared" si="23"/>
        <v>0.21458333333430346</v>
      </c>
      <c r="R243" s="8">
        <f t="shared" si="24"/>
        <v>6.0416666667151731E-2</v>
      </c>
      <c r="S243" s="8">
        <f t="shared" si="25"/>
        <v>6.8750000000000006E-2</v>
      </c>
      <c r="T243" s="8">
        <f t="shared" si="26"/>
        <v>0</v>
      </c>
      <c r="U243" t="str">
        <f t="shared" si="27"/>
        <v>No Cobrado</v>
      </c>
      <c r="X243">
        <v>99</v>
      </c>
    </row>
    <row r="244" spans="1:24">
      <c r="A244">
        <v>243</v>
      </c>
      <c r="C244" t="s">
        <v>179</v>
      </c>
      <c r="D244">
        <v>4</v>
      </c>
      <c r="E244" s="1">
        <v>45018.029166666667</v>
      </c>
      <c r="F244" s="1">
        <v>45018.174305555556</v>
      </c>
      <c r="G244" t="s">
        <v>58</v>
      </c>
      <c r="H244" t="s">
        <v>48</v>
      </c>
      <c r="I244" t="s">
        <v>42</v>
      </c>
      <c r="J244" s="2">
        <v>21.45</v>
      </c>
      <c r="K244" s="16" t="s">
        <v>180</v>
      </c>
      <c r="L244" t="s">
        <v>44</v>
      </c>
      <c r="M244" t="s">
        <v>87</v>
      </c>
      <c r="N244" s="4">
        <v>120</v>
      </c>
      <c r="O244" s="7">
        <f t="shared" si="21"/>
        <v>45018</v>
      </c>
      <c r="P244" s="8">
        <f t="shared" si="22"/>
        <v>2.9166666667151731E-2</v>
      </c>
      <c r="Q244" s="8">
        <f t="shared" si="23"/>
        <v>0.17430555555620231</v>
      </c>
      <c r="R244" s="8">
        <f t="shared" si="24"/>
        <v>0.14513888888905058</v>
      </c>
      <c r="S244" s="8">
        <f t="shared" si="25"/>
        <v>1.5277777777777777E-2</v>
      </c>
      <c r="T244" s="8">
        <f t="shared" si="26"/>
        <v>0.1298611111112728</v>
      </c>
      <c r="U244" t="str">
        <f t="shared" si="27"/>
        <v>Cobrado</v>
      </c>
      <c r="X244">
        <v>22</v>
      </c>
    </row>
    <row r="245" spans="1:24">
      <c r="A245">
        <v>244</v>
      </c>
      <c r="C245" t="s">
        <v>566</v>
      </c>
      <c r="D245">
        <v>6</v>
      </c>
      <c r="E245" s="1">
        <v>45018.155555555553</v>
      </c>
      <c r="F245" s="1">
        <v>45018.250694444447</v>
      </c>
      <c r="G245" t="s">
        <v>78</v>
      </c>
      <c r="H245" t="s">
        <v>48</v>
      </c>
      <c r="I245" t="s">
        <v>49</v>
      </c>
      <c r="J245" s="2">
        <v>17.649999999999999</v>
      </c>
      <c r="K245" s="16" t="s">
        <v>807</v>
      </c>
      <c r="L245" t="s">
        <v>55</v>
      </c>
      <c r="M245" t="s">
        <v>45</v>
      </c>
      <c r="N245" s="4">
        <v>158</v>
      </c>
      <c r="O245" s="7">
        <f t="shared" si="21"/>
        <v>45018</v>
      </c>
      <c r="P245" s="8">
        <f t="shared" si="22"/>
        <v>0.15555555555329192</v>
      </c>
      <c r="Q245" s="8">
        <f t="shared" si="23"/>
        <v>0.25069444444670808</v>
      </c>
      <c r="R245" s="8">
        <f t="shared" si="24"/>
        <v>9.5138888893416151E-2</v>
      </c>
      <c r="S245" s="8">
        <f t="shared" si="25"/>
        <v>6.1805555555555558E-2</v>
      </c>
      <c r="T245" s="8">
        <f t="shared" si="26"/>
        <v>3.3333333337860593E-2</v>
      </c>
      <c r="U245" t="str">
        <f t="shared" si="27"/>
        <v>Cobrado</v>
      </c>
      <c r="X245">
        <v>89</v>
      </c>
    </row>
    <row r="246" spans="1:24">
      <c r="A246">
        <v>245</v>
      </c>
      <c r="C246" t="s">
        <v>808</v>
      </c>
      <c r="D246">
        <v>1</v>
      </c>
      <c r="E246" s="1">
        <v>45018.146527777775</v>
      </c>
      <c r="F246" s="1">
        <v>45018.289583333331</v>
      </c>
      <c r="G246" t="s">
        <v>105</v>
      </c>
      <c r="H246" t="s">
        <v>48</v>
      </c>
      <c r="I246" t="s">
        <v>42</v>
      </c>
      <c r="J246" s="2">
        <v>14.82</v>
      </c>
      <c r="K246" s="16" t="s">
        <v>809</v>
      </c>
      <c r="L246" t="s">
        <v>55</v>
      </c>
      <c r="M246" t="s">
        <v>56</v>
      </c>
      <c r="N246" s="4">
        <v>273</v>
      </c>
      <c r="O246" s="7">
        <f t="shared" si="21"/>
        <v>45018</v>
      </c>
      <c r="P246" s="8">
        <f t="shared" si="22"/>
        <v>0.14652777777519077</v>
      </c>
      <c r="Q246" s="8">
        <f t="shared" si="23"/>
        <v>0.28958333333139308</v>
      </c>
      <c r="R246" s="8">
        <f t="shared" si="24"/>
        <v>0.14305555555620231</v>
      </c>
      <c r="S246" s="8">
        <f t="shared" si="25"/>
        <v>8.0555555555555561E-2</v>
      </c>
      <c r="T246" s="8">
        <f t="shared" si="26"/>
        <v>6.250000000064676E-2</v>
      </c>
      <c r="U246" t="str">
        <f t="shared" si="27"/>
        <v>Cobrado</v>
      </c>
      <c r="X246">
        <v>116</v>
      </c>
    </row>
    <row r="247" spans="1:24">
      <c r="A247">
        <v>246</v>
      </c>
      <c r="C247" t="s">
        <v>805</v>
      </c>
      <c r="D247">
        <v>6</v>
      </c>
      <c r="E247" s="1">
        <v>45018.076388888891</v>
      </c>
      <c r="F247" s="1">
        <v>45018.17291666667</v>
      </c>
      <c r="G247" t="s">
        <v>58</v>
      </c>
      <c r="H247" t="s">
        <v>48</v>
      </c>
      <c r="I247" t="s">
        <v>42</v>
      </c>
      <c r="J247" s="2">
        <v>42.75</v>
      </c>
      <c r="K247" s="16" t="s">
        <v>810</v>
      </c>
      <c r="L247" t="s">
        <v>44</v>
      </c>
      <c r="M247" t="s">
        <v>56</v>
      </c>
      <c r="N247" s="4">
        <v>327</v>
      </c>
      <c r="O247" s="7">
        <f t="shared" si="21"/>
        <v>45018</v>
      </c>
      <c r="P247" s="8">
        <f t="shared" si="22"/>
        <v>7.6388888890505768E-2</v>
      </c>
      <c r="Q247" s="8">
        <f t="shared" si="23"/>
        <v>0.17291666667006211</v>
      </c>
      <c r="R247" s="8">
        <f t="shared" si="24"/>
        <v>9.6527777779556345E-2</v>
      </c>
      <c r="S247" s="8">
        <f t="shared" si="25"/>
        <v>0.10138888888888889</v>
      </c>
      <c r="T247" s="8">
        <f t="shared" si="26"/>
        <v>0</v>
      </c>
      <c r="U247" t="str">
        <f t="shared" si="27"/>
        <v>No Cobrado</v>
      </c>
      <c r="X247">
        <v>146</v>
      </c>
    </row>
    <row r="248" spans="1:24">
      <c r="A248">
        <v>247</v>
      </c>
      <c r="C248" t="s">
        <v>181</v>
      </c>
      <c r="D248">
        <v>6</v>
      </c>
      <c r="E248" s="1">
        <v>45018.106944444444</v>
      </c>
      <c r="F248" s="1">
        <v>45018.222916666666</v>
      </c>
      <c r="G248" t="s">
        <v>58</v>
      </c>
      <c r="H248" t="s">
        <v>48</v>
      </c>
      <c r="I248" t="s">
        <v>42</v>
      </c>
      <c r="J248" s="2">
        <v>49.07</v>
      </c>
      <c r="K248" s="16" t="s">
        <v>182</v>
      </c>
      <c r="L248" t="s">
        <v>51</v>
      </c>
      <c r="M248" t="s">
        <v>90</v>
      </c>
      <c r="N248" s="4">
        <v>66</v>
      </c>
      <c r="O248" s="7">
        <f t="shared" si="21"/>
        <v>45018</v>
      </c>
      <c r="P248" s="8">
        <f t="shared" si="22"/>
        <v>0.10694444444379769</v>
      </c>
      <c r="Q248" s="8">
        <f t="shared" si="23"/>
        <v>0.22291666666569654</v>
      </c>
      <c r="R248" s="8">
        <f t="shared" si="24"/>
        <v>0.1263888888885655</v>
      </c>
      <c r="S248" s="8">
        <f t="shared" si="25"/>
        <v>4.0972222222222222E-2</v>
      </c>
      <c r="T248" s="8">
        <f t="shared" si="26"/>
        <v>7.4999999999676631E-2</v>
      </c>
      <c r="U248" t="str">
        <f t="shared" si="27"/>
        <v>Cobrado</v>
      </c>
      <c r="X248">
        <v>59</v>
      </c>
    </row>
    <row r="249" spans="1:24">
      <c r="A249">
        <v>248</v>
      </c>
      <c r="C249" t="s">
        <v>811</v>
      </c>
      <c r="D249">
        <v>6</v>
      </c>
      <c r="E249" s="1">
        <v>45018.018055555556</v>
      </c>
      <c r="F249" s="1">
        <v>45018.095833333333</v>
      </c>
      <c r="G249" t="s">
        <v>58</v>
      </c>
      <c r="H249" t="s">
        <v>48</v>
      </c>
      <c r="I249" t="s">
        <v>62</v>
      </c>
      <c r="J249" s="2">
        <v>18.690000000000001</v>
      </c>
      <c r="K249" s="16" t="s">
        <v>812</v>
      </c>
      <c r="L249" t="s">
        <v>51</v>
      </c>
      <c r="M249" t="s">
        <v>60</v>
      </c>
      <c r="N249" s="4">
        <v>225</v>
      </c>
      <c r="O249" s="7">
        <f t="shared" si="21"/>
        <v>45018</v>
      </c>
      <c r="P249" s="8">
        <f t="shared" si="22"/>
        <v>1.8055555556202307E-2</v>
      </c>
      <c r="Q249" s="8">
        <f t="shared" si="23"/>
        <v>9.5833333332848269E-2</v>
      </c>
      <c r="R249" s="8">
        <f t="shared" si="24"/>
        <v>8.8194444443312633E-2</v>
      </c>
      <c r="S249" s="8">
        <f t="shared" si="25"/>
        <v>8.3333333333333329E-2</v>
      </c>
      <c r="T249" s="8">
        <f t="shared" si="26"/>
        <v>0</v>
      </c>
      <c r="U249" t="str">
        <f t="shared" si="27"/>
        <v>No Cobrado</v>
      </c>
      <c r="X249">
        <v>120</v>
      </c>
    </row>
    <row r="250" spans="1:24">
      <c r="A250">
        <v>249</v>
      </c>
      <c r="C250" t="s">
        <v>813</v>
      </c>
      <c r="D250">
        <v>6</v>
      </c>
      <c r="E250" s="1">
        <v>45018.040277777778</v>
      </c>
      <c r="F250" s="1">
        <v>45018.163194444445</v>
      </c>
      <c r="G250" t="s">
        <v>58</v>
      </c>
      <c r="H250" t="s">
        <v>41</v>
      </c>
      <c r="I250" t="s">
        <v>42</v>
      </c>
      <c r="J250" s="2">
        <v>47.71</v>
      </c>
      <c r="K250" s="16" t="s">
        <v>814</v>
      </c>
      <c r="L250" t="s">
        <v>51</v>
      </c>
      <c r="M250" t="s">
        <v>87</v>
      </c>
      <c r="N250" s="4">
        <v>80</v>
      </c>
      <c r="O250" s="7">
        <f t="shared" si="21"/>
        <v>45018</v>
      </c>
      <c r="P250" s="8">
        <f t="shared" si="22"/>
        <v>4.0277777778101154E-2</v>
      </c>
      <c r="Q250" s="8">
        <f t="shared" si="23"/>
        <v>0.16319444444525288</v>
      </c>
      <c r="R250" s="8">
        <f t="shared" si="24"/>
        <v>0.13333333333381839</v>
      </c>
      <c r="S250" s="8">
        <f t="shared" si="25"/>
        <v>7.5694444444444439E-2</v>
      </c>
      <c r="T250" s="8">
        <f t="shared" si="26"/>
        <v>4.7222222222707291E-2</v>
      </c>
      <c r="U250" t="str">
        <f t="shared" si="27"/>
        <v>Cobrado</v>
      </c>
      <c r="X250">
        <v>109</v>
      </c>
    </row>
    <row r="251" spans="1:24">
      <c r="A251">
        <v>250</v>
      </c>
      <c r="C251" t="s">
        <v>183</v>
      </c>
      <c r="D251">
        <v>2</v>
      </c>
      <c r="E251" s="1">
        <v>45018.12222222222</v>
      </c>
      <c r="F251" s="1">
        <v>45018.272916666669</v>
      </c>
      <c r="G251" t="s">
        <v>40</v>
      </c>
      <c r="H251" t="s">
        <v>48</v>
      </c>
      <c r="I251" t="s">
        <v>42</v>
      </c>
      <c r="J251" s="2">
        <v>23.21</v>
      </c>
      <c r="K251" s="16" t="s">
        <v>184</v>
      </c>
      <c r="L251" t="s">
        <v>44</v>
      </c>
      <c r="M251" t="s">
        <v>87</v>
      </c>
      <c r="N251" s="4">
        <v>20</v>
      </c>
      <c r="O251" s="7">
        <f t="shared" si="21"/>
        <v>45018</v>
      </c>
      <c r="P251" s="8">
        <f t="shared" si="22"/>
        <v>0.12222222222044365</v>
      </c>
      <c r="Q251" s="8">
        <f t="shared" si="23"/>
        <v>0.27291666666860692</v>
      </c>
      <c r="R251" s="8">
        <f t="shared" si="24"/>
        <v>0.15069444444816327</v>
      </c>
      <c r="S251" s="8">
        <f t="shared" si="25"/>
        <v>2.013888888888889E-2</v>
      </c>
      <c r="T251" s="8">
        <f t="shared" si="26"/>
        <v>0.13055555555927437</v>
      </c>
      <c r="U251" t="str">
        <f t="shared" si="27"/>
        <v>Cobrado</v>
      </c>
      <c r="X251">
        <v>29</v>
      </c>
    </row>
    <row r="252" spans="1:24">
      <c r="A252">
        <v>251</v>
      </c>
      <c r="C252" t="s">
        <v>815</v>
      </c>
      <c r="D252">
        <v>6</v>
      </c>
      <c r="E252" s="1">
        <v>45018.055555555555</v>
      </c>
      <c r="F252" s="1">
        <v>45018.183333333334</v>
      </c>
      <c r="G252" t="s">
        <v>105</v>
      </c>
      <c r="H252" t="s">
        <v>48</v>
      </c>
      <c r="I252" t="s">
        <v>42</v>
      </c>
      <c r="J252" s="2">
        <v>13.69</v>
      </c>
      <c r="K252" s="16" t="s">
        <v>816</v>
      </c>
      <c r="L252" t="s">
        <v>51</v>
      </c>
      <c r="M252" t="s">
        <v>82</v>
      </c>
      <c r="N252" s="4">
        <v>109</v>
      </c>
      <c r="O252" s="7">
        <f t="shared" si="21"/>
        <v>45018</v>
      </c>
      <c r="P252" s="8">
        <f t="shared" si="22"/>
        <v>5.5555555554747116E-2</v>
      </c>
      <c r="Q252" s="8">
        <f t="shared" si="23"/>
        <v>0.18333333333430346</v>
      </c>
      <c r="R252" s="8">
        <f t="shared" si="24"/>
        <v>0.138194444446223</v>
      </c>
      <c r="S252" s="8">
        <f t="shared" si="25"/>
        <v>8.4722222222222227E-2</v>
      </c>
      <c r="T252" s="8">
        <f t="shared" si="26"/>
        <v>4.3055555557334119E-2</v>
      </c>
      <c r="U252" t="str">
        <f t="shared" si="27"/>
        <v>Cobrado</v>
      </c>
      <c r="X252">
        <v>122</v>
      </c>
    </row>
    <row r="253" spans="1:24">
      <c r="A253">
        <v>252</v>
      </c>
      <c r="C253" t="s">
        <v>817</v>
      </c>
      <c r="D253">
        <v>3</v>
      </c>
      <c r="E253" s="1">
        <v>45018.027083333334</v>
      </c>
      <c r="F253" s="1">
        <v>45018.183333333334</v>
      </c>
      <c r="G253" t="s">
        <v>40</v>
      </c>
      <c r="H253" t="s">
        <v>48</v>
      </c>
      <c r="I253" t="s">
        <v>42</v>
      </c>
      <c r="J253" s="2">
        <v>43.81</v>
      </c>
      <c r="K253" s="16" t="s">
        <v>818</v>
      </c>
      <c r="L253" t="s">
        <v>44</v>
      </c>
      <c r="M253" t="s">
        <v>64</v>
      </c>
      <c r="N253" s="4">
        <v>102</v>
      </c>
      <c r="O253" s="7">
        <f t="shared" si="21"/>
        <v>45018</v>
      </c>
      <c r="P253" s="8">
        <f t="shared" si="22"/>
        <v>2.7083333334303461E-2</v>
      </c>
      <c r="Q253" s="8">
        <f t="shared" si="23"/>
        <v>0.18333333333430346</v>
      </c>
      <c r="R253" s="8">
        <f t="shared" si="24"/>
        <v>0.15625</v>
      </c>
      <c r="S253" s="8">
        <f t="shared" si="25"/>
        <v>5.8333333333333334E-2</v>
      </c>
      <c r="T253" s="8">
        <f t="shared" si="26"/>
        <v>9.7916666666666666E-2</v>
      </c>
      <c r="U253" t="str">
        <f t="shared" si="27"/>
        <v>Cobrado</v>
      </c>
      <c r="X253">
        <v>84</v>
      </c>
    </row>
    <row r="254" spans="1:24">
      <c r="A254">
        <v>253</v>
      </c>
      <c r="C254" t="s">
        <v>819</v>
      </c>
      <c r="D254">
        <v>2</v>
      </c>
      <c r="E254" s="1">
        <v>45018.037499999999</v>
      </c>
      <c r="F254" s="1">
        <v>45018.15625</v>
      </c>
      <c r="G254" t="s">
        <v>78</v>
      </c>
      <c r="H254" t="s">
        <v>41</v>
      </c>
      <c r="I254" t="s">
        <v>42</v>
      </c>
      <c r="J254" s="2">
        <v>34.69</v>
      </c>
      <c r="K254" s="16" t="s">
        <v>820</v>
      </c>
      <c r="L254" t="s">
        <v>51</v>
      </c>
      <c r="M254" t="s">
        <v>76</v>
      </c>
      <c r="N254" s="4">
        <v>154</v>
      </c>
      <c r="O254" s="7">
        <f t="shared" si="21"/>
        <v>45018</v>
      </c>
      <c r="P254" s="8">
        <f t="shared" si="22"/>
        <v>3.7499999998544808E-2</v>
      </c>
      <c r="Q254" s="8">
        <f t="shared" si="23"/>
        <v>0.15625</v>
      </c>
      <c r="R254" s="8">
        <f t="shared" si="24"/>
        <v>0.12916666666812185</v>
      </c>
      <c r="S254" s="8">
        <f t="shared" si="25"/>
        <v>3.8194444444444448E-2</v>
      </c>
      <c r="T254" s="8">
        <f t="shared" si="26"/>
        <v>8.0555555557010744E-2</v>
      </c>
      <c r="U254" t="str">
        <f t="shared" si="27"/>
        <v>Cobrado</v>
      </c>
      <c r="X254">
        <v>55</v>
      </c>
    </row>
    <row r="255" spans="1:24">
      <c r="A255">
        <v>254</v>
      </c>
      <c r="C255" t="s">
        <v>294</v>
      </c>
      <c r="D255">
        <v>6</v>
      </c>
      <c r="E255" s="1">
        <v>45018.128472222219</v>
      </c>
      <c r="F255" s="1">
        <v>45018.240972222222</v>
      </c>
      <c r="G255" t="s">
        <v>105</v>
      </c>
      <c r="H255" t="s">
        <v>41</v>
      </c>
      <c r="I255" t="s">
        <v>42</v>
      </c>
      <c r="J255" s="2">
        <v>36.43</v>
      </c>
      <c r="K255" s="16" t="s">
        <v>821</v>
      </c>
      <c r="L255" t="s">
        <v>55</v>
      </c>
      <c r="M255" t="s">
        <v>103</v>
      </c>
      <c r="N255" s="4">
        <v>297</v>
      </c>
      <c r="O255" s="7">
        <f t="shared" si="21"/>
        <v>45018</v>
      </c>
      <c r="P255" s="8">
        <f t="shared" si="22"/>
        <v>0.12847222221898846</v>
      </c>
      <c r="Q255" s="8">
        <f t="shared" si="23"/>
        <v>0.24097222222189885</v>
      </c>
      <c r="R255" s="8">
        <f t="shared" si="24"/>
        <v>0.11250000000291038</v>
      </c>
      <c r="S255" s="8">
        <f t="shared" si="25"/>
        <v>9.7916666666666666E-2</v>
      </c>
      <c r="T255" s="8">
        <f t="shared" si="26"/>
        <v>1.4583333336243731E-2</v>
      </c>
      <c r="U255" t="str">
        <f t="shared" si="27"/>
        <v>Cobrado</v>
      </c>
      <c r="X255">
        <v>141</v>
      </c>
    </row>
    <row r="256" spans="1:24">
      <c r="A256">
        <v>255</v>
      </c>
      <c r="C256" t="s">
        <v>185</v>
      </c>
      <c r="D256">
        <v>4</v>
      </c>
      <c r="E256" s="1">
        <v>45018.099305555559</v>
      </c>
      <c r="F256" s="1">
        <v>45018.165972222225</v>
      </c>
      <c r="G256" t="s">
        <v>58</v>
      </c>
      <c r="H256" t="s">
        <v>41</v>
      </c>
      <c r="I256" t="s">
        <v>49</v>
      </c>
      <c r="J256" s="2">
        <v>13.34</v>
      </c>
      <c r="K256" s="16" t="s">
        <v>186</v>
      </c>
      <c r="L256" t="s">
        <v>55</v>
      </c>
      <c r="M256" t="s">
        <v>82</v>
      </c>
      <c r="N256" s="4">
        <v>25</v>
      </c>
      <c r="O256" s="7">
        <f t="shared" si="21"/>
        <v>45018</v>
      </c>
      <c r="P256" s="8">
        <f t="shared" si="22"/>
        <v>9.930555555911269E-2</v>
      </c>
      <c r="Q256" s="8">
        <f t="shared" si="23"/>
        <v>0.16597222222480923</v>
      </c>
      <c r="R256" s="8">
        <f t="shared" si="24"/>
        <v>6.6666666665696539E-2</v>
      </c>
      <c r="S256" s="8">
        <f t="shared" si="25"/>
        <v>2.5694444444444443E-2</v>
      </c>
      <c r="T256" s="8">
        <f t="shared" si="26"/>
        <v>4.0972222221252103E-2</v>
      </c>
      <c r="U256" t="str">
        <f t="shared" si="27"/>
        <v>Cobrado</v>
      </c>
      <c r="X256">
        <v>37</v>
      </c>
    </row>
    <row r="257" spans="1:24">
      <c r="A257">
        <v>256</v>
      </c>
      <c r="C257" t="s">
        <v>187</v>
      </c>
      <c r="D257">
        <v>2</v>
      </c>
      <c r="E257" s="1">
        <v>45018.015972222223</v>
      </c>
      <c r="F257" s="1">
        <v>45018.143750000003</v>
      </c>
      <c r="G257" t="s">
        <v>47</v>
      </c>
      <c r="H257" t="s">
        <v>74</v>
      </c>
      <c r="I257" t="s">
        <v>49</v>
      </c>
      <c r="J257" s="2">
        <v>49.88</v>
      </c>
      <c r="K257" s="16" t="s">
        <v>188</v>
      </c>
      <c r="L257" t="s">
        <v>55</v>
      </c>
      <c r="M257" t="s">
        <v>76</v>
      </c>
      <c r="N257" s="4">
        <v>21</v>
      </c>
      <c r="O257" s="7">
        <f t="shared" si="21"/>
        <v>45018</v>
      </c>
      <c r="P257" s="8">
        <f t="shared" si="22"/>
        <v>1.5972222223354038E-2</v>
      </c>
      <c r="Q257" s="8">
        <f t="shared" si="23"/>
        <v>0.14375000000291038</v>
      </c>
      <c r="R257" s="8">
        <f t="shared" si="24"/>
        <v>0.12777777777955635</v>
      </c>
      <c r="S257" s="8">
        <f t="shared" si="25"/>
        <v>1.1111111111111112E-2</v>
      </c>
      <c r="T257" s="8">
        <f t="shared" si="26"/>
        <v>0.11666666666844523</v>
      </c>
      <c r="U257" t="str">
        <f t="shared" si="27"/>
        <v>Cobrado</v>
      </c>
      <c r="X257">
        <v>16</v>
      </c>
    </row>
    <row r="258" spans="1:24">
      <c r="A258">
        <v>257</v>
      </c>
      <c r="C258" t="s">
        <v>189</v>
      </c>
      <c r="D258">
        <v>5</v>
      </c>
      <c r="E258" s="1">
        <v>45018.088888888888</v>
      </c>
      <c r="F258" s="1">
        <v>45018.136805555558</v>
      </c>
      <c r="G258" t="s">
        <v>58</v>
      </c>
      <c r="H258" t="s">
        <v>48</v>
      </c>
      <c r="I258" t="s">
        <v>42</v>
      </c>
      <c r="J258" s="2">
        <v>26.78</v>
      </c>
      <c r="K258" s="16" t="s">
        <v>190</v>
      </c>
      <c r="L258" t="s">
        <v>55</v>
      </c>
      <c r="M258" t="s">
        <v>90</v>
      </c>
      <c r="N258" s="4">
        <v>46</v>
      </c>
      <c r="O258" s="7">
        <f t="shared" ref="O258:O321" si="28">INT(E258)</f>
        <v>45018</v>
      </c>
      <c r="P258" s="8">
        <f t="shared" ref="P258:P321" si="29">MOD(E258,1)</f>
        <v>8.8888888887595385E-2</v>
      </c>
      <c r="Q258" s="8">
        <f t="shared" ref="Q258:Q321" si="30">MOD(F258,1)</f>
        <v>0.1368055555576575</v>
      </c>
      <c r="R258" s="8">
        <f t="shared" ref="R258:R321" si="31">((Q258-P258)+IF(L258="Ocupada",15/1440,0/1440))</f>
        <v>4.7916666670062114E-2</v>
      </c>
      <c r="S258" s="8">
        <f t="shared" si="25"/>
        <v>1.9444444444444445E-2</v>
      </c>
      <c r="T258" s="8">
        <f t="shared" si="26"/>
        <v>2.8472222225617669E-2</v>
      </c>
      <c r="U258" t="str">
        <f t="shared" si="27"/>
        <v>Cobrado</v>
      </c>
      <c r="X258">
        <v>28</v>
      </c>
    </row>
    <row r="259" spans="1:24">
      <c r="A259">
        <v>258</v>
      </c>
      <c r="C259" t="s">
        <v>822</v>
      </c>
      <c r="D259">
        <v>1</v>
      </c>
      <c r="E259" s="1">
        <v>45018.027083333334</v>
      </c>
      <c r="F259" s="1">
        <v>45018.188888888886</v>
      </c>
      <c r="G259" t="s">
        <v>58</v>
      </c>
      <c r="H259" t="s">
        <v>74</v>
      </c>
      <c r="I259" t="s">
        <v>42</v>
      </c>
      <c r="J259" s="2">
        <v>47.99</v>
      </c>
      <c r="K259" s="16" t="s">
        <v>823</v>
      </c>
      <c r="L259" t="s">
        <v>55</v>
      </c>
      <c r="M259" t="s">
        <v>56</v>
      </c>
      <c r="N259" s="4">
        <v>117</v>
      </c>
      <c r="O259" s="7">
        <f t="shared" si="28"/>
        <v>45018</v>
      </c>
      <c r="P259" s="8">
        <f t="shared" si="29"/>
        <v>2.7083333334303461E-2</v>
      </c>
      <c r="Q259" s="8">
        <f t="shared" si="30"/>
        <v>0.18888888888614019</v>
      </c>
      <c r="R259" s="8">
        <f t="shared" si="31"/>
        <v>0.16180555555183673</v>
      </c>
      <c r="S259" s="8">
        <f t="shared" ref="S259:S322" si="32">X259/1440</f>
        <v>7.2916666666666671E-2</v>
      </c>
      <c r="T259" s="8">
        <f t="shared" ref="T259:T322" si="33">IF(Q259-(S259+P259)&lt;0,0,Q259-(S259+P259))</f>
        <v>8.8888888885170061E-2</v>
      </c>
      <c r="U259" t="str">
        <f t="shared" ref="U259:U322" si="34">IF(T259&gt;0,"Cobrado","No Cobrado")</f>
        <v>Cobrado</v>
      </c>
      <c r="X259">
        <v>105</v>
      </c>
    </row>
    <row r="260" spans="1:24">
      <c r="A260">
        <v>259</v>
      </c>
      <c r="C260" t="s">
        <v>191</v>
      </c>
      <c r="D260">
        <v>5</v>
      </c>
      <c r="E260" s="1">
        <v>45018.143750000003</v>
      </c>
      <c r="F260" s="1">
        <v>45018.261111111111</v>
      </c>
      <c r="G260" t="s">
        <v>105</v>
      </c>
      <c r="H260" t="s">
        <v>48</v>
      </c>
      <c r="I260" t="s">
        <v>42</v>
      </c>
      <c r="J260" s="2">
        <v>46.72</v>
      </c>
      <c r="K260" s="16" t="s">
        <v>192</v>
      </c>
      <c r="L260" t="s">
        <v>51</v>
      </c>
      <c r="M260" t="s">
        <v>137</v>
      </c>
      <c r="N260" s="4">
        <v>81</v>
      </c>
      <c r="O260" s="7">
        <f t="shared" si="28"/>
        <v>45018</v>
      </c>
      <c r="P260" s="8">
        <f t="shared" si="29"/>
        <v>0.14375000000291038</v>
      </c>
      <c r="Q260" s="8">
        <f t="shared" si="30"/>
        <v>0.26111111111094942</v>
      </c>
      <c r="R260" s="8">
        <f t="shared" si="31"/>
        <v>0.1277777777747057</v>
      </c>
      <c r="S260" s="8">
        <f t="shared" si="32"/>
        <v>7.6388888888888886E-3</v>
      </c>
      <c r="T260" s="8">
        <f t="shared" si="33"/>
        <v>0.10972222221915015</v>
      </c>
      <c r="U260" t="str">
        <f t="shared" si="34"/>
        <v>Cobrado</v>
      </c>
      <c r="X260">
        <v>11</v>
      </c>
    </row>
    <row r="261" spans="1:24">
      <c r="A261">
        <v>260</v>
      </c>
      <c r="C261" t="s">
        <v>193</v>
      </c>
      <c r="D261">
        <v>6</v>
      </c>
      <c r="E261" s="1">
        <v>45018.057638888888</v>
      </c>
      <c r="F261" s="1">
        <v>45018.193055555559</v>
      </c>
      <c r="G261" t="s">
        <v>47</v>
      </c>
      <c r="H261" t="s">
        <v>48</v>
      </c>
      <c r="I261" t="s">
        <v>49</v>
      </c>
      <c r="J261" s="2">
        <v>47.55</v>
      </c>
      <c r="K261" s="16" t="s">
        <v>194</v>
      </c>
      <c r="L261" t="s">
        <v>51</v>
      </c>
      <c r="M261" t="s">
        <v>82</v>
      </c>
      <c r="N261" s="4">
        <v>69</v>
      </c>
      <c r="O261" s="7">
        <f t="shared" si="28"/>
        <v>45018</v>
      </c>
      <c r="P261" s="8">
        <f t="shared" si="29"/>
        <v>5.7638888887595385E-2</v>
      </c>
      <c r="Q261" s="8">
        <f t="shared" si="30"/>
        <v>0.19305555555911269</v>
      </c>
      <c r="R261" s="8">
        <f t="shared" si="31"/>
        <v>0.14583333333818396</v>
      </c>
      <c r="S261" s="8">
        <f t="shared" si="32"/>
        <v>3.4027777777777775E-2</v>
      </c>
      <c r="T261" s="8">
        <f t="shared" si="33"/>
        <v>0.10138888889373954</v>
      </c>
      <c r="U261" t="str">
        <f t="shared" si="34"/>
        <v>Cobrado</v>
      </c>
      <c r="X261">
        <v>49</v>
      </c>
    </row>
    <row r="262" spans="1:24">
      <c r="A262">
        <v>261</v>
      </c>
      <c r="C262" t="s">
        <v>824</v>
      </c>
      <c r="D262">
        <v>1</v>
      </c>
      <c r="E262" s="1">
        <v>45018.047222222223</v>
      </c>
      <c r="F262" s="1">
        <v>45018.121527777781</v>
      </c>
      <c r="G262" t="s">
        <v>40</v>
      </c>
      <c r="H262" t="s">
        <v>48</v>
      </c>
      <c r="I262" t="s">
        <v>42</v>
      </c>
      <c r="J262" s="2">
        <v>32.42</v>
      </c>
      <c r="K262" s="16" t="s">
        <v>825</v>
      </c>
      <c r="L262" t="s">
        <v>51</v>
      </c>
      <c r="M262" t="s">
        <v>60</v>
      </c>
      <c r="N262" s="4">
        <v>154</v>
      </c>
      <c r="O262" s="7">
        <f t="shared" si="28"/>
        <v>45018</v>
      </c>
      <c r="P262" s="8">
        <f t="shared" si="29"/>
        <v>4.7222222223354038E-2</v>
      </c>
      <c r="Q262" s="8">
        <f t="shared" si="30"/>
        <v>0.12152777778101154</v>
      </c>
      <c r="R262" s="8">
        <f t="shared" si="31"/>
        <v>8.472222222432417E-2</v>
      </c>
      <c r="S262" s="8">
        <f t="shared" si="32"/>
        <v>3.8194444444444448E-2</v>
      </c>
      <c r="T262" s="8">
        <f t="shared" si="33"/>
        <v>3.6111111113213051E-2</v>
      </c>
      <c r="U262" t="str">
        <f t="shared" si="34"/>
        <v>Cobrado</v>
      </c>
      <c r="X262">
        <v>55</v>
      </c>
    </row>
    <row r="263" spans="1:24">
      <c r="A263">
        <v>262</v>
      </c>
      <c r="C263" t="s">
        <v>826</v>
      </c>
      <c r="D263">
        <v>4</v>
      </c>
      <c r="E263" s="1">
        <v>45018.155555555553</v>
      </c>
      <c r="F263" s="1">
        <v>45018.306250000001</v>
      </c>
      <c r="G263" t="s">
        <v>58</v>
      </c>
      <c r="H263" t="s">
        <v>48</v>
      </c>
      <c r="I263" t="s">
        <v>42</v>
      </c>
      <c r="J263" s="2">
        <v>42.83</v>
      </c>
      <c r="K263" s="16" t="s">
        <v>827</v>
      </c>
      <c r="L263" t="s">
        <v>51</v>
      </c>
      <c r="M263" t="s">
        <v>137</v>
      </c>
      <c r="N263" s="4">
        <v>115</v>
      </c>
      <c r="O263" s="7">
        <f t="shared" si="28"/>
        <v>45018</v>
      </c>
      <c r="P263" s="8">
        <f t="shared" si="29"/>
        <v>0.15555555555329192</v>
      </c>
      <c r="Q263" s="8">
        <f t="shared" si="30"/>
        <v>0.30625000000145519</v>
      </c>
      <c r="R263" s="8">
        <f t="shared" si="31"/>
        <v>0.16111111111482992</v>
      </c>
      <c r="S263" s="8">
        <f t="shared" si="32"/>
        <v>3.3333333333333333E-2</v>
      </c>
      <c r="T263" s="8">
        <f t="shared" si="33"/>
        <v>0.11736111111482994</v>
      </c>
      <c r="U263" t="str">
        <f t="shared" si="34"/>
        <v>Cobrado</v>
      </c>
      <c r="X263">
        <v>48</v>
      </c>
    </row>
    <row r="264" spans="1:24">
      <c r="A264">
        <v>263</v>
      </c>
      <c r="C264" t="s">
        <v>666</v>
      </c>
      <c r="D264">
        <v>1</v>
      </c>
      <c r="E264" s="1">
        <v>45018.120138888888</v>
      </c>
      <c r="F264" s="1">
        <v>45018.226388888892</v>
      </c>
      <c r="G264" t="s">
        <v>105</v>
      </c>
      <c r="H264" t="s">
        <v>74</v>
      </c>
      <c r="I264" t="s">
        <v>42</v>
      </c>
      <c r="J264" s="2">
        <v>42.96</v>
      </c>
      <c r="K264" s="16" t="s">
        <v>828</v>
      </c>
      <c r="L264" t="s">
        <v>44</v>
      </c>
      <c r="M264" t="s">
        <v>82</v>
      </c>
      <c r="N264" s="4">
        <v>121</v>
      </c>
      <c r="O264" s="7">
        <f t="shared" si="28"/>
        <v>45018</v>
      </c>
      <c r="P264" s="8">
        <f t="shared" si="29"/>
        <v>0.12013888888759539</v>
      </c>
      <c r="Q264" s="8">
        <f t="shared" si="30"/>
        <v>0.22638888889196096</v>
      </c>
      <c r="R264" s="8">
        <f t="shared" si="31"/>
        <v>0.10625000000436557</v>
      </c>
      <c r="S264" s="8">
        <f t="shared" si="32"/>
        <v>0.10347222222222222</v>
      </c>
      <c r="T264" s="8">
        <f t="shared" si="33"/>
        <v>2.7777777821433591E-3</v>
      </c>
      <c r="U264" t="str">
        <f t="shared" si="34"/>
        <v>Cobrado</v>
      </c>
      <c r="X264">
        <v>149</v>
      </c>
    </row>
    <row r="265" spans="1:24">
      <c r="A265">
        <v>264</v>
      </c>
      <c r="C265" t="s">
        <v>829</v>
      </c>
      <c r="D265">
        <v>1</v>
      </c>
      <c r="E265" s="1">
        <v>45018.132638888892</v>
      </c>
      <c r="F265" s="1">
        <v>45018.18472222222</v>
      </c>
      <c r="G265" t="s">
        <v>105</v>
      </c>
      <c r="H265" t="s">
        <v>48</v>
      </c>
      <c r="I265" t="s">
        <v>42</v>
      </c>
      <c r="J265" s="2">
        <v>49.21</v>
      </c>
      <c r="K265" s="16" t="s">
        <v>830</v>
      </c>
      <c r="L265" t="s">
        <v>44</v>
      </c>
      <c r="M265" t="s">
        <v>56</v>
      </c>
      <c r="N265" s="4">
        <v>182</v>
      </c>
      <c r="O265" s="7">
        <f t="shared" si="28"/>
        <v>45018</v>
      </c>
      <c r="P265" s="8">
        <f t="shared" si="29"/>
        <v>0.13263888889196096</v>
      </c>
      <c r="Q265" s="8">
        <f t="shared" si="30"/>
        <v>0.18472222222044365</v>
      </c>
      <c r="R265" s="8">
        <f t="shared" si="31"/>
        <v>5.2083333328482695E-2</v>
      </c>
      <c r="S265" s="8">
        <f t="shared" si="32"/>
        <v>8.1250000000000003E-2</v>
      </c>
      <c r="T265" s="8">
        <f t="shared" si="33"/>
        <v>0</v>
      </c>
      <c r="U265" t="str">
        <f t="shared" si="34"/>
        <v>No Cobrado</v>
      </c>
      <c r="X265">
        <v>117</v>
      </c>
    </row>
    <row r="266" spans="1:24">
      <c r="A266">
        <v>265</v>
      </c>
      <c r="C266" t="s">
        <v>831</v>
      </c>
      <c r="D266">
        <v>1</v>
      </c>
      <c r="E266" s="1">
        <v>45018.120833333334</v>
      </c>
      <c r="F266" s="1">
        <v>45018.260416666664</v>
      </c>
      <c r="G266" t="s">
        <v>58</v>
      </c>
      <c r="H266" t="s">
        <v>74</v>
      </c>
      <c r="I266" t="s">
        <v>62</v>
      </c>
      <c r="J266" s="2">
        <v>21.48</v>
      </c>
      <c r="K266" s="16" t="s">
        <v>832</v>
      </c>
      <c r="L266" t="s">
        <v>44</v>
      </c>
      <c r="M266" t="s">
        <v>60</v>
      </c>
      <c r="N266" s="4">
        <v>171</v>
      </c>
      <c r="O266" s="7">
        <f t="shared" si="28"/>
        <v>45018</v>
      </c>
      <c r="P266" s="8">
        <f t="shared" si="29"/>
        <v>0.12083333333430346</v>
      </c>
      <c r="Q266" s="8">
        <f t="shared" si="30"/>
        <v>0.26041666666424135</v>
      </c>
      <c r="R266" s="8">
        <f t="shared" si="31"/>
        <v>0.13958333332993789</v>
      </c>
      <c r="S266" s="8">
        <f t="shared" si="32"/>
        <v>9.375E-2</v>
      </c>
      <c r="T266" s="8">
        <f t="shared" si="33"/>
        <v>4.5833333329937886E-2</v>
      </c>
      <c r="U266" t="str">
        <f t="shared" si="34"/>
        <v>Cobrado</v>
      </c>
      <c r="X266">
        <v>135</v>
      </c>
    </row>
    <row r="267" spans="1:24">
      <c r="A267">
        <v>266</v>
      </c>
      <c r="C267" t="s">
        <v>833</v>
      </c>
      <c r="D267">
        <v>4</v>
      </c>
      <c r="E267" s="1">
        <v>45018.020833333336</v>
      </c>
      <c r="F267" s="1">
        <v>45018.086111111108</v>
      </c>
      <c r="G267" t="s">
        <v>58</v>
      </c>
      <c r="H267" t="s">
        <v>48</v>
      </c>
      <c r="I267" t="s">
        <v>42</v>
      </c>
      <c r="J267" s="2">
        <v>24.75</v>
      </c>
      <c r="K267" s="16" t="s">
        <v>834</v>
      </c>
      <c r="L267" t="s">
        <v>55</v>
      </c>
      <c r="M267" t="s">
        <v>103</v>
      </c>
      <c r="N267" s="4">
        <v>99</v>
      </c>
      <c r="O267" s="7">
        <f t="shared" si="28"/>
        <v>45018</v>
      </c>
      <c r="P267" s="8">
        <f t="shared" si="29"/>
        <v>2.0833333335758653E-2</v>
      </c>
      <c r="Q267" s="8">
        <f t="shared" si="30"/>
        <v>8.611111110803904E-2</v>
      </c>
      <c r="R267" s="8">
        <f t="shared" si="31"/>
        <v>6.5277777772280388E-2</v>
      </c>
      <c r="S267" s="8">
        <f t="shared" si="32"/>
        <v>7.3611111111111113E-2</v>
      </c>
      <c r="T267" s="8">
        <f t="shared" si="33"/>
        <v>0</v>
      </c>
      <c r="U267" t="str">
        <f t="shared" si="34"/>
        <v>No Cobrado</v>
      </c>
      <c r="X267">
        <v>106</v>
      </c>
    </row>
    <row r="268" spans="1:24">
      <c r="A268">
        <v>267</v>
      </c>
      <c r="C268" t="s">
        <v>835</v>
      </c>
      <c r="D268">
        <v>5</v>
      </c>
      <c r="E268" s="1">
        <v>45019.088194444441</v>
      </c>
      <c r="F268" s="1">
        <v>45019.158333333333</v>
      </c>
      <c r="G268" t="s">
        <v>58</v>
      </c>
      <c r="H268" t="s">
        <v>41</v>
      </c>
      <c r="I268" t="s">
        <v>42</v>
      </c>
      <c r="J268" s="2">
        <v>44.66</v>
      </c>
      <c r="K268" s="16" t="s">
        <v>836</v>
      </c>
      <c r="L268" t="s">
        <v>51</v>
      </c>
      <c r="M268" t="s">
        <v>87</v>
      </c>
      <c r="N268" s="4">
        <v>118</v>
      </c>
      <c r="O268" s="7">
        <f t="shared" si="28"/>
        <v>45019</v>
      </c>
      <c r="P268" s="8">
        <f t="shared" si="29"/>
        <v>8.819444444088731E-2</v>
      </c>
      <c r="Q268" s="8">
        <f t="shared" si="30"/>
        <v>0.15833333333284827</v>
      </c>
      <c r="R268" s="8">
        <f t="shared" si="31"/>
        <v>8.0555555558627631E-2</v>
      </c>
      <c r="S268" s="8">
        <f t="shared" si="32"/>
        <v>6.6666666666666666E-2</v>
      </c>
      <c r="T268" s="8">
        <f t="shared" si="33"/>
        <v>3.472222225294308E-3</v>
      </c>
      <c r="U268" t="str">
        <f t="shared" si="34"/>
        <v>Cobrado</v>
      </c>
      <c r="X268">
        <v>96</v>
      </c>
    </row>
    <row r="269" spans="1:24">
      <c r="A269">
        <v>268</v>
      </c>
      <c r="C269" t="s">
        <v>837</v>
      </c>
      <c r="D269">
        <v>1</v>
      </c>
      <c r="E269" s="1">
        <v>45019.031944444447</v>
      </c>
      <c r="F269" s="1">
        <v>45019.155555555553</v>
      </c>
      <c r="G269" t="s">
        <v>78</v>
      </c>
      <c r="H269" t="s">
        <v>48</v>
      </c>
      <c r="I269" t="s">
        <v>62</v>
      </c>
      <c r="J269" s="2">
        <v>23.16</v>
      </c>
      <c r="K269" s="16" t="s">
        <v>838</v>
      </c>
      <c r="L269" t="s">
        <v>44</v>
      </c>
      <c r="M269" t="s">
        <v>82</v>
      </c>
      <c r="N269" s="4">
        <v>68</v>
      </c>
      <c r="O269" s="7">
        <f t="shared" si="28"/>
        <v>45019</v>
      </c>
      <c r="P269" s="8">
        <f t="shared" si="29"/>
        <v>3.1944444446708076E-2</v>
      </c>
      <c r="Q269" s="8">
        <f t="shared" si="30"/>
        <v>0.15555555555329192</v>
      </c>
      <c r="R269" s="8">
        <f t="shared" si="31"/>
        <v>0.12361111110658385</v>
      </c>
      <c r="S269" s="8">
        <f t="shared" si="32"/>
        <v>5.7638888888888892E-2</v>
      </c>
      <c r="T269" s="8">
        <f t="shared" si="33"/>
        <v>6.5972222217694956E-2</v>
      </c>
      <c r="U269" t="str">
        <f t="shared" si="34"/>
        <v>Cobrado</v>
      </c>
      <c r="X269">
        <v>83</v>
      </c>
    </row>
    <row r="270" spans="1:24">
      <c r="A270">
        <v>269</v>
      </c>
      <c r="C270" t="s">
        <v>839</v>
      </c>
      <c r="D270">
        <v>2</v>
      </c>
      <c r="E270" s="1">
        <v>45019.123611111114</v>
      </c>
      <c r="F270" s="1">
        <v>45019.177083333336</v>
      </c>
      <c r="G270" t="s">
        <v>58</v>
      </c>
      <c r="H270" t="s">
        <v>48</v>
      </c>
      <c r="I270" t="s">
        <v>62</v>
      </c>
      <c r="J270" s="2">
        <v>39.17</v>
      </c>
      <c r="K270" s="16" t="s">
        <v>840</v>
      </c>
      <c r="L270" t="s">
        <v>44</v>
      </c>
      <c r="M270" t="s">
        <v>137</v>
      </c>
      <c r="N270" s="4">
        <v>250</v>
      </c>
      <c r="O270" s="7">
        <f t="shared" si="28"/>
        <v>45019</v>
      </c>
      <c r="P270" s="8">
        <f t="shared" si="29"/>
        <v>0.12361111111385981</v>
      </c>
      <c r="Q270" s="8">
        <f t="shared" si="30"/>
        <v>0.17708333333575865</v>
      </c>
      <c r="R270" s="8">
        <f t="shared" si="31"/>
        <v>5.3472222221898846E-2</v>
      </c>
      <c r="S270" s="8">
        <f t="shared" si="32"/>
        <v>7.013888888888889E-2</v>
      </c>
      <c r="T270" s="8">
        <f t="shared" si="33"/>
        <v>0</v>
      </c>
      <c r="U270" t="str">
        <f t="shared" si="34"/>
        <v>No Cobrado</v>
      </c>
      <c r="X270">
        <v>101</v>
      </c>
    </row>
    <row r="271" spans="1:24">
      <c r="A271">
        <v>270</v>
      </c>
      <c r="C271" t="s">
        <v>195</v>
      </c>
      <c r="D271">
        <v>1</v>
      </c>
      <c r="E271" s="1">
        <v>45019.049305555556</v>
      </c>
      <c r="F271" s="1">
        <v>45019.207638888889</v>
      </c>
      <c r="G271" t="s">
        <v>40</v>
      </c>
      <c r="H271" t="s">
        <v>48</v>
      </c>
      <c r="I271" t="s">
        <v>42</v>
      </c>
      <c r="J271" s="2">
        <v>10.130000000000001</v>
      </c>
      <c r="K271" s="16" t="s">
        <v>196</v>
      </c>
      <c r="L271" t="s">
        <v>44</v>
      </c>
      <c r="M271" t="s">
        <v>90</v>
      </c>
      <c r="N271" s="4">
        <v>102</v>
      </c>
      <c r="O271" s="7">
        <f t="shared" si="28"/>
        <v>45019</v>
      </c>
      <c r="P271" s="8">
        <f t="shared" si="29"/>
        <v>4.9305555556202307E-2</v>
      </c>
      <c r="Q271" s="8">
        <f t="shared" si="30"/>
        <v>0.20763888888905058</v>
      </c>
      <c r="R271" s="8">
        <f t="shared" si="31"/>
        <v>0.15833333333284827</v>
      </c>
      <c r="S271" s="8">
        <f t="shared" si="32"/>
        <v>1.8055555555555554E-2</v>
      </c>
      <c r="T271" s="8">
        <f t="shared" si="33"/>
        <v>0.14027777777729272</v>
      </c>
      <c r="U271" t="str">
        <f t="shared" si="34"/>
        <v>Cobrado</v>
      </c>
      <c r="X271">
        <v>26</v>
      </c>
    </row>
    <row r="272" spans="1:24">
      <c r="A272">
        <v>271</v>
      </c>
      <c r="C272" t="s">
        <v>197</v>
      </c>
      <c r="D272">
        <v>3</v>
      </c>
      <c r="E272" s="1">
        <v>45019.069444444445</v>
      </c>
      <c r="F272" s="1">
        <v>45019.215277777781</v>
      </c>
      <c r="G272" t="s">
        <v>78</v>
      </c>
      <c r="H272" t="s">
        <v>48</v>
      </c>
      <c r="I272" t="s">
        <v>42</v>
      </c>
      <c r="J272" s="2">
        <v>16.11</v>
      </c>
      <c r="K272" s="16" t="s">
        <v>198</v>
      </c>
      <c r="L272" t="s">
        <v>51</v>
      </c>
      <c r="M272" t="s">
        <v>56</v>
      </c>
      <c r="N272" s="4">
        <v>44</v>
      </c>
      <c r="O272" s="7">
        <f t="shared" si="28"/>
        <v>45019</v>
      </c>
      <c r="P272" s="8">
        <f t="shared" si="29"/>
        <v>6.9444444445252884E-2</v>
      </c>
      <c r="Q272" s="8">
        <f t="shared" si="30"/>
        <v>0.21527777778101154</v>
      </c>
      <c r="R272" s="8">
        <f t="shared" si="31"/>
        <v>0.15625000000242531</v>
      </c>
      <c r="S272" s="8">
        <f t="shared" si="32"/>
        <v>3.8194444444444448E-2</v>
      </c>
      <c r="T272" s="8">
        <f t="shared" si="33"/>
        <v>0.10763888889131421</v>
      </c>
      <c r="U272" t="str">
        <f t="shared" si="34"/>
        <v>Cobrado</v>
      </c>
      <c r="X272">
        <v>55</v>
      </c>
    </row>
    <row r="273" spans="1:24">
      <c r="A273">
        <v>272</v>
      </c>
      <c r="C273" t="s">
        <v>841</v>
      </c>
      <c r="D273">
        <v>1</v>
      </c>
      <c r="E273" s="1">
        <v>45019.023611111108</v>
      </c>
      <c r="F273" s="1">
        <v>45019.183333333334</v>
      </c>
      <c r="G273" t="s">
        <v>40</v>
      </c>
      <c r="H273" t="s">
        <v>48</v>
      </c>
      <c r="I273" t="s">
        <v>42</v>
      </c>
      <c r="J273" s="2">
        <v>42.73</v>
      </c>
      <c r="K273" s="16" t="s">
        <v>842</v>
      </c>
      <c r="L273" t="s">
        <v>55</v>
      </c>
      <c r="M273" t="s">
        <v>87</v>
      </c>
      <c r="N273" s="4">
        <v>83</v>
      </c>
      <c r="O273" s="7">
        <f t="shared" si="28"/>
        <v>45019</v>
      </c>
      <c r="P273" s="8">
        <f t="shared" si="29"/>
        <v>2.361111110803904E-2</v>
      </c>
      <c r="Q273" s="8">
        <f t="shared" si="30"/>
        <v>0.18333333333430346</v>
      </c>
      <c r="R273" s="8">
        <f t="shared" si="31"/>
        <v>0.15972222222626442</v>
      </c>
      <c r="S273" s="8">
        <f t="shared" si="32"/>
        <v>5.7638888888888892E-2</v>
      </c>
      <c r="T273" s="8">
        <f t="shared" si="33"/>
        <v>0.10208333333737553</v>
      </c>
      <c r="U273" t="str">
        <f t="shared" si="34"/>
        <v>Cobrado</v>
      </c>
      <c r="X273">
        <v>83</v>
      </c>
    </row>
    <row r="274" spans="1:24">
      <c r="A274">
        <v>273</v>
      </c>
      <c r="C274" t="s">
        <v>695</v>
      </c>
      <c r="D274">
        <v>5</v>
      </c>
      <c r="E274" s="1">
        <v>45019.074305555558</v>
      </c>
      <c r="F274" s="1">
        <v>45019.145138888889</v>
      </c>
      <c r="G274" t="s">
        <v>58</v>
      </c>
      <c r="H274" t="s">
        <v>48</v>
      </c>
      <c r="I274" t="s">
        <v>49</v>
      </c>
      <c r="J274" s="2">
        <v>36.299999999999997</v>
      </c>
      <c r="K274" s="16" t="s">
        <v>843</v>
      </c>
      <c r="L274" t="s">
        <v>51</v>
      </c>
      <c r="M274" t="s">
        <v>64</v>
      </c>
      <c r="N274" s="4">
        <v>123</v>
      </c>
      <c r="O274" s="7">
        <f t="shared" si="28"/>
        <v>45019</v>
      </c>
      <c r="P274" s="8">
        <f t="shared" si="29"/>
        <v>7.4305555557657499E-2</v>
      </c>
      <c r="Q274" s="8">
        <f t="shared" si="30"/>
        <v>0.14513888888905058</v>
      </c>
      <c r="R274" s="8">
        <f t="shared" si="31"/>
        <v>8.1249999998059749E-2</v>
      </c>
      <c r="S274" s="8">
        <f t="shared" si="32"/>
        <v>4.6527777777777779E-2</v>
      </c>
      <c r="T274" s="8">
        <f t="shared" si="33"/>
        <v>2.4305555553615299E-2</v>
      </c>
      <c r="U274" t="str">
        <f t="shared" si="34"/>
        <v>Cobrado</v>
      </c>
      <c r="X274">
        <v>67</v>
      </c>
    </row>
    <row r="275" spans="1:24">
      <c r="A275">
        <v>274</v>
      </c>
      <c r="C275" t="s">
        <v>844</v>
      </c>
      <c r="D275">
        <v>1</v>
      </c>
      <c r="E275" s="1">
        <v>45019.135416666664</v>
      </c>
      <c r="F275" s="1">
        <v>45019.244444444441</v>
      </c>
      <c r="G275" t="s">
        <v>105</v>
      </c>
      <c r="H275" t="s">
        <v>48</v>
      </c>
      <c r="I275" t="s">
        <v>62</v>
      </c>
      <c r="J275" s="2">
        <v>19.93</v>
      </c>
      <c r="K275" s="16" t="s">
        <v>845</v>
      </c>
      <c r="L275" t="s">
        <v>51</v>
      </c>
      <c r="M275" t="s">
        <v>52</v>
      </c>
      <c r="N275" s="4">
        <v>116</v>
      </c>
      <c r="O275" s="7">
        <f t="shared" si="28"/>
        <v>45019</v>
      </c>
      <c r="P275" s="8">
        <f t="shared" si="29"/>
        <v>0.13541666666424135</v>
      </c>
      <c r="Q275" s="8">
        <f t="shared" si="30"/>
        <v>0.24444444444088731</v>
      </c>
      <c r="R275" s="8">
        <f t="shared" si="31"/>
        <v>0.11944444444331263</v>
      </c>
      <c r="S275" s="8">
        <f t="shared" si="32"/>
        <v>5.2083333333333336E-2</v>
      </c>
      <c r="T275" s="8">
        <f t="shared" si="33"/>
        <v>5.694444444331262E-2</v>
      </c>
      <c r="U275" t="str">
        <f t="shared" si="34"/>
        <v>Cobrado</v>
      </c>
      <c r="X275">
        <v>75</v>
      </c>
    </row>
    <row r="276" spans="1:24">
      <c r="A276">
        <v>275</v>
      </c>
      <c r="C276" t="s">
        <v>752</v>
      </c>
      <c r="D276">
        <v>3</v>
      </c>
      <c r="E276" s="1">
        <v>45019.092361111114</v>
      </c>
      <c r="F276" s="1">
        <v>45019.248611111114</v>
      </c>
      <c r="G276" t="s">
        <v>58</v>
      </c>
      <c r="H276" t="s">
        <v>48</v>
      </c>
      <c r="I276" t="s">
        <v>42</v>
      </c>
      <c r="J276" s="2">
        <v>49.67</v>
      </c>
      <c r="K276" s="16" t="s">
        <v>846</v>
      </c>
      <c r="L276" t="s">
        <v>55</v>
      </c>
      <c r="M276" t="s">
        <v>56</v>
      </c>
      <c r="N276" s="4">
        <v>121</v>
      </c>
      <c r="O276" s="7">
        <f t="shared" si="28"/>
        <v>45019</v>
      </c>
      <c r="P276" s="8">
        <f t="shared" si="29"/>
        <v>9.2361111113859806E-2</v>
      </c>
      <c r="Q276" s="8">
        <f t="shared" si="30"/>
        <v>0.24861111111385981</v>
      </c>
      <c r="R276" s="8">
        <f t="shared" si="31"/>
        <v>0.15625</v>
      </c>
      <c r="S276" s="8">
        <f t="shared" si="32"/>
        <v>8.4722222222222227E-2</v>
      </c>
      <c r="T276" s="8">
        <f t="shared" si="33"/>
        <v>7.1527777777777773E-2</v>
      </c>
      <c r="U276" t="str">
        <f t="shared" si="34"/>
        <v>Cobrado</v>
      </c>
      <c r="X276">
        <v>122</v>
      </c>
    </row>
    <row r="277" spans="1:24">
      <c r="A277">
        <v>276</v>
      </c>
      <c r="C277" t="s">
        <v>847</v>
      </c>
      <c r="D277">
        <v>6</v>
      </c>
      <c r="E277" s="1">
        <v>45019.107638888891</v>
      </c>
      <c r="F277" s="1">
        <v>45019.231944444444</v>
      </c>
      <c r="G277" t="s">
        <v>40</v>
      </c>
      <c r="H277" t="s">
        <v>48</v>
      </c>
      <c r="I277" t="s">
        <v>62</v>
      </c>
      <c r="J277" s="2">
        <v>20.98</v>
      </c>
      <c r="K277" s="16" t="s">
        <v>848</v>
      </c>
      <c r="L277" t="s">
        <v>55</v>
      </c>
      <c r="M277" t="s">
        <v>90</v>
      </c>
      <c r="N277" s="4">
        <v>70</v>
      </c>
      <c r="O277" s="7">
        <f t="shared" si="28"/>
        <v>45019</v>
      </c>
      <c r="P277" s="8">
        <f t="shared" si="29"/>
        <v>0.10763888889050577</v>
      </c>
      <c r="Q277" s="8">
        <f t="shared" si="30"/>
        <v>0.23194444444379769</v>
      </c>
      <c r="R277" s="8">
        <f t="shared" si="31"/>
        <v>0.12430555555329192</v>
      </c>
      <c r="S277" s="8">
        <f t="shared" si="32"/>
        <v>5.9027777777777776E-2</v>
      </c>
      <c r="T277" s="8">
        <f t="shared" si="33"/>
        <v>6.5277777775514134E-2</v>
      </c>
      <c r="U277" t="str">
        <f t="shared" si="34"/>
        <v>Cobrado</v>
      </c>
      <c r="X277">
        <v>85</v>
      </c>
    </row>
    <row r="278" spans="1:24">
      <c r="A278">
        <v>277</v>
      </c>
      <c r="C278" t="s">
        <v>199</v>
      </c>
      <c r="D278">
        <v>2</v>
      </c>
      <c r="E278" s="1">
        <v>45019.061111111114</v>
      </c>
      <c r="F278" s="1">
        <v>45019.163888888892</v>
      </c>
      <c r="G278" t="s">
        <v>47</v>
      </c>
      <c r="H278" t="s">
        <v>48</v>
      </c>
      <c r="I278" t="s">
        <v>42</v>
      </c>
      <c r="J278" s="2">
        <v>10.29</v>
      </c>
      <c r="K278" s="16" t="s">
        <v>200</v>
      </c>
      <c r="L278" t="s">
        <v>44</v>
      </c>
      <c r="M278" t="s">
        <v>87</v>
      </c>
      <c r="N278" s="4">
        <v>93</v>
      </c>
      <c r="O278" s="7">
        <f t="shared" si="28"/>
        <v>45019</v>
      </c>
      <c r="P278" s="8">
        <f t="shared" si="29"/>
        <v>6.1111111113859806E-2</v>
      </c>
      <c r="Q278" s="8">
        <f t="shared" si="30"/>
        <v>0.16388888889196096</v>
      </c>
      <c r="R278" s="8">
        <f t="shared" si="31"/>
        <v>0.10277777777810115</v>
      </c>
      <c r="S278" s="8">
        <f t="shared" si="32"/>
        <v>2.013888888888889E-2</v>
      </c>
      <c r="T278" s="8">
        <f t="shared" si="33"/>
        <v>8.2638888889212267E-2</v>
      </c>
      <c r="U278" t="str">
        <f t="shared" si="34"/>
        <v>Cobrado</v>
      </c>
      <c r="X278">
        <v>29</v>
      </c>
    </row>
    <row r="279" spans="1:24">
      <c r="A279">
        <v>278</v>
      </c>
      <c r="C279" t="s">
        <v>67</v>
      </c>
      <c r="D279">
        <v>4</v>
      </c>
      <c r="E279" s="1">
        <v>45019.131944444445</v>
      </c>
      <c r="F279" s="1">
        <v>45019.216666666667</v>
      </c>
      <c r="G279" t="s">
        <v>78</v>
      </c>
      <c r="H279" t="s">
        <v>48</v>
      </c>
      <c r="I279" t="s">
        <v>49</v>
      </c>
      <c r="J279" s="2">
        <v>41.36</v>
      </c>
      <c r="K279" s="16" t="s">
        <v>849</v>
      </c>
      <c r="L279" t="s">
        <v>44</v>
      </c>
      <c r="M279" t="s">
        <v>137</v>
      </c>
      <c r="N279" s="4">
        <v>141</v>
      </c>
      <c r="O279" s="7">
        <f t="shared" si="28"/>
        <v>45019</v>
      </c>
      <c r="P279" s="8">
        <f t="shared" si="29"/>
        <v>0.13194444444525288</v>
      </c>
      <c r="Q279" s="8">
        <f t="shared" si="30"/>
        <v>0.21666666666715173</v>
      </c>
      <c r="R279" s="8">
        <f t="shared" si="31"/>
        <v>8.4722222221898846E-2</v>
      </c>
      <c r="S279" s="8">
        <f t="shared" si="32"/>
        <v>4.2361111111111113E-2</v>
      </c>
      <c r="T279" s="8">
        <f t="shared" si="33"/>
        <v>4.2361111110787719E-2</v>
      </c>
      <c r="U279" t="str">
        <f t="shared" si="34"/>
        <v>Cobrado</v>
      </c>
      <c r="X279">
        <v>61</v>
      </c>
    </row>
    <row r="280" spans="1:24">
      <c r="A280">
        <v>279</v>
      </c>
      <c r="C280" t="s">
        <v>571</v>
      </c>
      <c r="D280">
        <v>5</v>
      </c>
      <c r="E280" s="1">
        <v>45019.010416666664</v>
      </c>
      <c r="F280" s="1">
        <v>45019.107638888891</v>
      </c>
      <c r="G280" t="s">
        <v>58</v>
      </c>
      <c r="H280" t="s">
        <v>41</v>
      </c>
      <c r="I280" t="s">
        <v>42</v>
      </c>
      <c r="J280" s="2">
        <v>43.53</v>
      </c>
      <c r="K280" s="16" t="s">
        <v>850</v>
      </c>
      <c r="L280" t="s">
        <v>44</v>
      </c>
      <c r="M280" t="s">
        <v>137</v>
      </c>
      <c r="N280" s="4">
        <v>201</v>
      </c>
      <c r="O280" s="7">
        <f t="shared" si="28"/>
        <v>45019</v>
      </c>
      <c r="P280" s="8">
        <f t="shared" si="29"/>
        <v>1.0416666664241347E-2</v>
      </c>
      <c r="Q280" s="8">
        <f t="shared" si="30"/>
        <v>0.10763888889050577</v>
      </c>
      <c r="R280" s="8">
        <f t="shared" si="31"/>
        <v>9.7222222226264421E-2</v>
      </c>
      <c r="S280" s="8">
        <f t="shared" si="32"/>
        <v>9.8611111111111108E-2</v>
      </c>
      <c r="T280" s="8">
        <f t="shared" si="33"/>
        <v>0</v>
      </c>
      <c r="U280" t="str">
        <f t="shared" si="34"/>
        <v>No Cobrado</v>
      </c>
      <c r="X280">
        <v>142</v>
      </c>
    </row>
    <row r="281" spans="1:24">
      <c r="A281">
        <v>280</v>
      </c>
      <c r="C281" t="s">
        <v>851</v>
      </c>
      <c r="D281">
        <v>6</v>
      </c>
      <c r="E281" s="1">
        <v>45019.020833333336</v>
      </c>
      <c r="F281" s="1">
        <v>45019.111805555556</v>
      </c>
      <c r="G281" t="s">
        <v>47</v>
      </c>
      <c r="H281" t="s">
        <v>48</v>
      </c>
      <c r="I281" t="s">
        <v>42</v>
      </c>
      <c r="J281" s="2">
        <v>36.08</v>
      </c>
      <c r="K281" s="16" t="s">
        <v>852</v>
      </c>
      <c r="L281" t="s">
        <v>55</v>
      </c>
      <c r="M281" t="s">
        <v>90</v>
      </c>
      <c r="N281" s="4">
        <v>117</v>
      </c>
      <c r="O281" s="7">
        <f t="shared" si="28"/>
        <v>45019</v>
      </c>
      <c r="P281" s="8">
        <f t="shared" si="29"/>
        <v>2.0833333335758653E-2</v>
      </c>
      <c r="Q281" s="8">
        <f t="shared" si="30"/>
        <v>0.11180555555620231</v>
      </c>
      <c r="R281" s="8">
        <f t="shared" si="31"/>
        <v>9.0972222220443655E-2</v>
      </c>
      <c r="S281" s="8">
        <f t="shared" si="32"/>
        <v>5.9722222222222225E-2</v>
      </c>
      <c r="T281" s="8">
        <f t="shared" si="33"/>
        <v>3.1249999998221423E-2</v>
      </c>
      <c r="U281" t="str">
        <f t="shared" si="34"/>
        <v>Cobrado</v>
      </c>
      <c r="X281">
        <v>86</v>
      </c>
    </row>
    <row r="282" spans="1:24">
      <c r="A282">
        <v>281</v>
      </c>
      <c r="C282" t="s">
        <v>201</v>
      </c>
      <c r="D282">
        <v>2</v>
      </c>
      <c r="E282" s="1">
        <v>45019.161111111112</v>
      </c>
      <c r="F282" s="1">
        <v>45019.326388888891</v>
      </c>
      <c r="G282" t="s">
        <v>40</v>
      </c>
      <c r="H282" t="s">
        <v>74</v>
      </c>
      <c r="I282" t="s">
        <v>49</v>
      </c>
      <c r="J282" s="2">
        <v>44.3</v>
      </c>
      <c r="K282" s="16" t="s">
        <v>202</v>
      </c>
      <c r="L282" t="s">
        <v>51</v>
      </c>
      <c r="M282" t="s">
        <v>45</v>
      </c>
      <c r="N282" s="4">
        <v>66</v>
      </c>
      <c r="O282" s="7">
        <f t="shared" si="28"/>
        <v>45019</v>
      </c>
      <c r="P282" s="8">
        <f t="shared" si="29"/>
        <v>0.16111111111240461</v>
      </c>
      <c r="Q282" s="8">
        <f t="shared" si="30"/>
        <v>0.32638888889050577</v>
      </c>
      <c r="R282" s="8">
        <f t="shared" si="31"/>
        <v>0.17569444444476781</v>
      </c>
      <c r="S282" s="8">
        <f t="shared" si="32"/>
        <v>6.2500000000000003E-3</v>
      </c>
      <c r="T282" s="8">
        <f t="shared" si="33"/>
        <v>0.15902777777810115</v>
      </c>
      <c r="U282" t="str">
        <f t="shared" si="34"/>
        <v>Cobrado</v>
      </c>
      <c r="X282">
        <v>9</v>
      </c>
    </row>
    <row r="283" spans="1:24">
      <c r="A283">
        <v>282</v>
      </c>
      <c r="C283" t="s">
        <v>853</v>
      </c>
      <c r="D283">
        <v>1</v>
      </c>
      <c r="E283" s="1">
        <v>45019.049305555556</v>
      </c>
      <c r="F283" s="1">
        <v>45019.209722222222</v>
      </c>
      <c r="G283" t="s">
        <v>40</v>
      </c>
      <c r="H283" t="s">
        <v>48</v>
      </c>
      <c r="I283" t="s">
        <v>42</v>
      </c>
      <c r="J283" s="2">
        <v>19.05</v>
      </c>
      <c r="K283" s="16" t="s">
        <v>854</v>
      </c>
      <c r="L283" t="s">
        <v>44</v>
      </c>
      <c r="M283" t="s">
        <v>82</v>
      </c>
      <c r="N283" s="4">
        <v>74</v>
      </c>
      <c r="O283" s="7">
        <f t="shared" si="28"/>
        <v>45019</v>
      </c>
      <c r="P283" s="8">
        <f t="shared" si="29"/>
        <v>4.9305555556202307E-2</v>
      </c>
      <c r="Q283" s="8">
        <f t="shared" si="30"/>
        <v>0.20972222222189885</v>
      </c>
      <c r="R283" s="8">
        <f t="shared" si="31"/>
        <v>0.16041666666569654</v>
      </c>
      <c r="S283" s="8">
        <f t="shared" si="32"/>
        <v>7.9166666666666663E-2</v>
      </c>
      <c r="T283" s="8">
        <f t="shared" si="33"/>
        <v>8.1249999999029876E-2</v>
      </c>
      <c r="U283" t="str">
        <f t="shared" si="34"/>
        <v>Cobrado</v>
      </c>
      <c r="X283">
        <v>114</v>
      </c>
    </row>
    <row r="284" spans="1:24">
      <c r="A284">
        <v>283</v>
      </c>
      <c r="C284" t="s">
        <v>203</v>
      </c>
      <c r="D284">
        <v>5</v>
      </c>
      <c r="E284" s="1">
        <v>45019.044444444444</v>
      </c>
      <c r="F284" s="1">
        <v>45019.199999999997</v>
      </c>
      <c r="G284" t="s">
        <v>47</v>
      </c>
      <c r="H284" t="s">
        <v>41</v>
      </c>
      <c r="I284" t="s">
        <v>42</v>
      </c>
      <c r="J284" s="2">
        <v>43.07</v>
      </c>
      <c r="K284" s="16" t="s">
        <v>204</v>
      </c>
      <c r="L284" t="s">
        <v>44</v>
      </c>
      <c r="M284" t="s">
        <v>52</v>
      </c>
      <c r="N284" s="4">
        <v>78</v>
      </c>
      <c r="O284" s="7">
        <f t="shared" si="28"/>
        <v>45019</v>
      </c>
      <c r="P284" s="8">
        <f t="shared" si="29"/>
        <v>4.4444444443797693E-2</v>
      </c>
      <c r="Q284" s="8">
        <f t="shared" si="30"/>
        <v>0.19999999999708962</v>
      </c>
      <c r="R284" s="8">
        <f t="shared" si="31"/>
        <v>0.15555555555329192</v>
      </c>
      <c r="S284" s="8">
        <f t="shared" si="32"/>
        <v>4.1666666666666666E-3</v>
      </c>
      <c r="T284" s="8">
        <f t="shared" si="33"/>
        <v>0.15138888888662527</v>
      </c>
      <c r="U284" t="str">
        <f t="shared" si="34"/>
        <v>Cobrado</v>
      </c>
      <c r="X284">
        <v>6</v>
      </c>
    </row>
    <row r="285" spans="1:24">
      <c r="A285">
        <v>284</v>
      </c>
      <c r="C285" t="s">
        <v>855</v>
      </c>
      <c r="D285">
        <v>4</v>
      </c>
      <c r="E285" s="1">
        <v>45019.102777777778</v>
      </c>
      <c r="F285" s="1">
        <v>45019.192361111112</v>
      </c>
      <c r="G285" t="s">
        <v>47</v>
      </c>
      <c r="H285" t="s">
        <v>48</v>
      </c>
      <c r="I285" t="s">
        <v>62</v>
      </c>
      <c r="J285" s="2">
        <v>29.99</v>
      </c>
      <c r="K285" s="16" t="s">
        <v>856</v>
      </c>
      <c r="L285" t="s">
        <v>51</v>
      </c>
      <c r="M285" t="s">
        <v>45</v>
      </c>
      <c r="N285" s="4">
        <v>158</v>
      </c>
      <c r="O285" s="7">
        <f t="shared" si="28"/>
        <v>45019</v>
      </c>
      <c r="P285" s="8">
        <f t="shared" si="29"/>
        <v>0.10277777777810115</v>
      </c>
      <c r="Q285" s="8">
        <f t="shared" si="30"/>
        <v>0.19236111111240461</v>
      </c>
      <c r="R285" s="8">
        <f t="shared" si="31"/>
        <v>0.10000000000097013</v>
      </c>
      <c r="S285" s="8">
        <f t="shared" si="32"/>
        <v>0.13541666666666666</v>
      </c>
      <c r="T285" s="8">
        <f t="shared" si="33"/>
        <v>0</v>
      </c>
      <c r="U285" t="str">
        <f t="shared" si="34"/>
        <v>No Cobrado</v>
      </c>
      <c r="X285">
        <v>195</v>
      </c>
    </row>
    <row r="286" spans="1:24">
      <c r="A286">
        <v>285</v>
      </c>
      <c r="C286" t="s">
        <v>205</v>
      </c>
      <c r="D286">
        <v>6</v>
      </c>
      <c r="E286" s="1">
        <v>45019.127083333333</v>
      </c>
      <c r="F286" s="1">
        <v>45019.253472222219</v>
      </c>
      <c r="G286" t="s">
        <v>40</v>
      </c>
      <c r="H286" t="s">
        <v>48</v>
      </c>
      <c r="I286" t="s">
        <v>62</v>
      </c>
      <c r="J286" s="2">
        <v>10.94</v>
      </c>
      <c r="K286" s="16" t="s">
        <v>206</v>
      </c>
      <c r="L286" t="s">
        <v>55</v>
      </c>
      <c r="M286" t="s">
        <v>87</v>
      </c>
      <c r="N286" s="4">
        <v>42</v>
      </c>
      <c r="O286" s="7">
        <f t="shared" si="28"/>
        <v>45019</v>
      </c>
      <c r="P286" s="8">
        <f t="shared" si="29"/>
        <v>0.12708333333284827</v>
      </c>
      <c r="Q286" s="8">
        <f t="shared" si="30"/>
        <v>0.25347222221898846</v>
      </c>
      <c r="R286" s="8">
        <f t="shared" si="31"/>
        <v>0.12638888888614019</v>
      </c>
      <c r="S286" s="8">
        <f t="shared" si="32"/>
        <v>8.3333333333333332E-3</v>
      </c>
      <c r="T286" s="8">
        <f t="shared" si="33"/>
        <v>0.11805555555280686</v>
      </c>
      <c r="U286" t="str">
        <f t="shared" si="34"/>
        <v>Cobrado</v>
      </c>
      <c r="X286">
        <v>12</v>
      </c>
    </row>
    <row r="287" spans="1:24">
      <c r="A287">
        <v>286</v>
      </c>
      <c r="C287" t="s">
        <v>207</v>
      </c>
      <c r="D287">
        <v>6</v>
      </c>
      <c r="E287" s="1">
        <v>45019.015277777777</v>
      </c>
      <c r="F287" s="1">
        <v>45019.102777777778</v>
      </c>
      <c r="G287" t="s">
        <v>78</v>
      </c>
      <c r="H287" t="s">
        <v>48</v>
      </c>
      <c r="I287" t="s">
        <v>42</v>
      </c>
      <c r="J287" s="2">
        <v>41.96</v>
      </c>
      <c r="K287" s="16" t="s">
        <v>208</v>
      </c>
      <c r="L287" t="s">
        <v>51</v>
      </c>
      <c r="M287" t="s">
        <v>76</v>
      </c>
      <c r="N287" s="4">
        <v>68</v>
      </c>
      <c r="O287" s="7">
        <f t="shared" si="28"/>
        <v>45019</v>
      </c>
      <c r="P287" s="8">
        <f t="shared" si="29"/>
        <v>1.5277777776645962E-2</v>
      </c>
      <c r="Q287" s="8">
        <f t="shared" si="30"/>
        <v>0.10277777777810115</v>
      </c>
      <c r="R287" s="8">
        <f t="shared" si="31"/>
        <v>9.7916666668121863E-2</v>
      </c>
      <c r="S287" s="8">
        <f t="shared" si="32"/>
        <v>1.7361111111111112E-2</v>
      </c>
      <c r="T287" s="8">
        <f t="shared" si="33"/>
        <v>7.0138888890344087E-2</v>
      </c>
      <c r="U287" t="str">
        <f t="shared" si="34"/>
        <v>Cobrado</v>
      </c>
      <c r="X287">
        <v>25</v>
      </c>
    </row>
    <row r="288" spans="1:24">
      <c r="A288">
        <v>287</v>
      </c>
      <c r="C288" t="s">
        <v>685</v>
      </c>
      <c r="D288">
        <v>2</v>
      </c>
      <c r="E288" s="1">
        <v>45019.150694444441</v>
      </c>
      <c r="F288" s="1">
        <v>45019.197222222225</v>
      </c>
      <c r="G288" t="s">
        <v>47</v>
      </c>
      <c r="H288" t="s">
        <v>48</v>
      </c>
      <c r="I288" t="s">
        <v>62</v>
      </c>
      <c r="J288" s="2">
        <v>31.67</v>
      </c>
      <c r="K288" s="16" t="s">
        <v>857</v>
      </c>
      <c r="L288" t="s">
        <v>55</v>
      </c>
      <c r="M288" t="s">
        <v>64</v>
      </c>
      <c r="N288" s="4">
        <v>202</v>
      </c>
      <c r="O288" s="7">
        <f t="shared" si="28"/>
        <v>45019</v>
      </c>
      <c r="P288" s="8">
        <f t="shared" si="29"/>
        <v>0.15069444444088731</v>
      </c>
      <c r="Q288" s="8">
        <f t="shared" si="30"/>
        <v>0.19722222222480923</v>
      </c>
      <c r="R288" s="8">
        <f t="shared" si="31"/>
        <v>4.652777778392192E-2</v>
      </c>
      <c r="S288" s="8">
        <f t="shared" si="32"/>
        <v>8.4027777777777785E-2</v>
      </c>
      <c r="T288" s="8">
        <f t="shared" si="33"/>
        <v>0</v>
      </c>
      <c r="U288" t="str">
        <f t="shared" si="34"/>
        <v>No Cobrado</v>
      </c>
      <c r="X288">
        <v>121</v>
      </c>
    </row>
    <row r="289" spans="1:24">
      <c r="A289">
        <v>288</v>
      </c>
      <c r="C289" t="s">
        <v>858</v>
      </c>
      <c r="D289">
        <v>3</v>
      </c>
      <c r="E289" s="1">
        <v>45019.088888888888</v>
      </c>
      <c r="F289" s="1">
        <v>45019.231249999997</v>
      </c>
      <c r="G289" t="s">
        <v>47</v>
      </c>
      <c r="H289" t="s">
        <v>41</v>
      </c>
      <c r="I289" t="s">
        <v>42</v>
      </c>
      <c r="J289" s="2">
        <v>13.3</v>
      </c>
      <c r="K289" s="16" t="s">
        <v>145</v>
      </c>
      <c r="L289" t="s">
        <v>55</v>
      </c>
      <c r="M289" t="s">
        <v>82</v>
      </c>
      <c r="N289" s="4">
        <v>86</v>
      </c>
      <c r="O289" s="7">
        <f t="shared" si="28"/>
        <v>45019</v>
      </c>
      <c r="P289" s="8">
        <f t="shared" si="29"/>
        <v>8.8888888887595385E-2</v>
      </c>
      <c r="Q289" s="8">
        <f t="shared" si="30"/>
        <v>0.23124999999708962</v>
      </c>
      <c r="R289" s="8">
        <f t="shared" si="31"/>
        <v>0.14236111110949423</v>
      </c>
      <c r="S289" s="8">
        <f t="shared" si="32"/>
        <v>2.6388888888888889E-2</v>
      </c>
      <c r="T289" s="8">
        <f t="shared" si="33"/>
        <v>0.11597222222060534</v>
      </c>
      <c r="U289" t="str">
        <f t="shared" si="34"/>
        <v>Cobrado</v>
      </c>
      <c r="X289">
        <v>38</v>
      </c>
    </row>
    <row r="290" spans="1:24">
      <c r="A290">
        <v>289</v>
      </c>
      <c r="C290" t="s">
        <v>859</v>
      </c>
      <c r="D290">
        <v>5</v>
      </c>
      <c r="E290" s="1">
        <v>45019.130555555559</v>
      </c>
      <c r="F290" s="1">
        <v>45019.265972222223</v>
      </c>
      <c r="G290" t="s">
        <v>47</v>
      </c>
      <c r="H290" t="s">
        <v>48</v>
      </c>
      <c r="I290" t="s">
        <v>62</v>
      </c>
      <c r="J290" s="2">
        <v>26.56</v>
      </c>
      <c r="K290" s="16" t="s">
        <v>860</v>
      </c>
      <c r="L290" t="s">
        <v>44</v>
      </c>
      <c r="M290" t="s">
        <v>87</v>
      </c>
      <c r="N290" s="4">
        <v>138</v>
      </c>
      <c r="O290" s="7">
        <f t="shared" si="28"/>
        <v>45019</v>
      </c>
      <c r="P290" s="8">
        <f t="shared" si="29"/>
        <v>0.13055555555911269</v>
      </c>
      <c r="Q290" s="8">
        <f t="shared" si="30"/>
        <v>0.26597222222335404</v>
      </c>
      <c r="R290" s="8">
        <f t="shared" si="31"/>
        <v>0.13541666666424135</v>
      </c>
      <c r="S290" s="8">
        <f t="shared" si="32"/>
        <v>4.7222222222222221E-2</v>
      </c>
      <c r="T290" s="8">
        <f t="shared" si="33"/>
        <v>8.8194444442019126E-2</v>
      </c>
      <c r="U290" t="str">
        <f t="shared" si="34"/>
        <v>Cobrado</v>
      </c>
      <c r="X290">
        <v>68</v>
      </c>
    </row>
    <row r="291" spans="1:24">
      <c r="A291">
        <v>290</v>
      </c>
      <c r="C291" t="s">
        <v>209</v>
      </c>
      <c r="D291">
        <v>3</v>
      </c>
      <c r="E291" s="1">
        <v>45019.087500000001</v>
      </c>
      <c r="F291" s="1">
        <v>45019.189583333333</v>
      </c>
      <c r="G291" t="s">
        <v>78</v>
      </c>
      <c r="H291" t="s">
        <v>48</v>
      </c>
      <c r="I291" t="s">
        <v>42</v>
      </c>
      <c r="J291" s="2">
        <v>14.59</v>
      </c>
      <c r="K291" s="16" t="s">
        <v>210</v>
      </c>
      <c r="L291" t="s">
        <v>51</v>
      </c>
      <c r="M291" t="s">
        <v>87</v>
      </c>
      <c r="N291" s="4">
        <v>40</v>
      </c>
      <c r="O291" s="7">
        <f t="shared" si="28"/>
        <v>45019</v>
      </c>
      <c r="P291" s="8">
        <f t="shared" si="29"/>
        <v>8.7500000001455192E-2</v>
      </c>
      <c r="Q291" s="8">
        <f t="shared" si="30"/>
        <v>0.18958333333284827</v>
      </c>
      <c r="R291" s="8">
        <f t="shared" si="31"/>
        <v>0.11249999999805975</v>
      </c>
      <c r="S291" s="8">
        <f t="shared" si="32"/>
        <v>3.9583333333333331E-2</v>
      </c>
      <c r="T291" s="8">
        <f t="shared" si="33"/>
        <v>6.2499999998059746E-2</v>
      </c>
      <c r="U291" t="str">
        <f t="shared" si="34"/>
        <v>Cobrado</v>
      </c>
      <c r="X291">
        <v>57</v>
      </c>
    </row>
    <row r="292" spans="1:24">
      <c r="A292">
        <v>291</v>
      </c>
      <c r="C292" t="s">
        <v>861</v>
      </c>
      <c r="D292">
        <v>6</v>
      </c>
      <c r="E292" s="1">
        <v>45019.137499999997</v>
      </c>
      <c r="F292" s="1">
        <v>45019.256249999999</v>
      </c>
      <c r="G292" t="s">
        <v>58</v>
      </c>
      <c r="H292" t="s">
        <v>74</v>
      </c>
      <c r="I292" t="s">
        <v>49</v>
      </c>
      <c r="J292" s="2">
        <v>15.44</v>
      </c>
      <c r="K292" s="16" t="s">
        <v>862</v>
      </c>
      <c r="L292" t="s">
        <v>51</v>
      </c>
      <c r="M292" t="s">
        <v>56</v>
      </c>
      <c r="N292" s="4">
        <v>260</v>
      </c>
      <c r="O292" s="7">
        <f t="shared" si="28"/>
        <v>45019</v>
      </c>
      <c r="P292" s="8">
        <f t="shared" si="29"/>
        <v>0.13749999999708962</v>
      </c>
      <c r="Q292" s="8">
        <f t="shared" si="30"/>
        <v>0.25624999999854481</v>
      </c>
      <c r="R292" s="8">
        <f t="shared" si="31"/>
        <v>0.12916666666812185</v>
      </c>
      <c r="S292" s="8">
        <f t="shared" si="32"/>
        <v>6.5972222222222224E-2</v>
      </c>
      <c r="T292" s="8">
        <f t="shared" si="33"/>
        <v>5.2777777779232982E-2</v>
      </c>
      <c r="U292" t="str">
        <f t="shared" si="34"/>
        <v>Cobrado</v>
      </c>
      <c r="X292">
        <v>95</v>
      </c>
    </row>
    <row r="293" spans="1:24">
      <c r="A293">
        <v>292</v>
      </c>
      <c r="C293" t="s">
        <v>211</v>
      </c>
      <c r="D293">
        <v>3</v>
      </c>
      <c r="E293" s="1">
        <v>45019.006249999999</v>
      </c>
      <c r="F293" s="1">
        <v>45019.07708333333</v>
      </c>
      <c r="G293" t="s">
        <v>78</v>
      </c>
      <c r="H293" t="s">
        <v>41</v>
      </c>
      <c r="I293" t="s">
        <v>62</v>
      </c>
      <c r="J293" s="2">
        <v>29.72</v>
      </c>
      <c r="K293" s="16" t="s">
        <v>212</v>
      </c>
      <c r="L293" t="s">
        <v>55</v>
      </c>
      <c r="M293" t="s">
        <v>76</v>
      </c>
      <c r="N293" s="4">
        <v>84</v>
      </c>
      <c r="O293" s="7">
        <f t="shared" si="28"/>
        <v>45019</v>
      </c>
      <c r="P293" s="8">
        <f t="shared" si="29"/>
        <v>6.2499999985448085E-3</v>
      </c>
      <c r="Q293" s="8">
        <f t="shared" si="30"/>
        <v>7.7083333329937886E-2</v>
      </c>
      <c r="R293" s="8">
        <f t="shared" si="31"/>
        <v>7.0833333331393078E-2</v>
      </c>
      <c r="S293" s="8">
        <f t="shared" si="32"/>
        <v>1.5972222222222221E-2</v>
      </c>
      <c r="T293" s="8">
        <f t="shared" si="33"/>
        <v>5.4861111109170857E-2</v>
      </c>
      <c r="U293" t="str">
        <f t="shared" si="34"/>
        <v>Cobrado</v>
      </c>
      <c r="X293">
        <v>23</v>
      </c>
    </row>
    <row r="294" spans="1:24">
      <c r="A294">
        <v>293</v>
      </c>
      <c r="C294" t="s">
        <v>863</v>
      </c>
      <c r="D294">
        <v>4</v>
      </c>
      <c r="E294" s="1">
        <v>45019.121527777781</v>
      </c>
      <c r="F294" s="1">
        <v>45019.190972222219</v>
      </c>
      <c r="G294" t="s">
        <v>78</v>
      </c>
      <c r="H294" t="s">
        <v>48</v>
      </c>
      <c r="I294" t="s">
        <v>62</v>
      </c>
      <c r="J294" s="2">
        <v>33.11</v>
      </c>
      <c r="K294" s="16" t="s">
        <v>864</v>
      </c>
      <c r="L294" t="s">
        <v>55</v>
      </c>
      <c r="M294" t="s">
        <v>76</v>
      </c>
      <c r="N294" s="4">
        <v>216</v>
      </c>
      <c r="O294" s="7">
        <f t="shared" si="28"/>
        <v>45019</v>
      </c>
      <c r="P294" s="8">
        <f t="shared" si="29"/>
        <v>0.12152777778101154</v>
      </c>
      <c r="Q294" s="8">
        <f t="shared" si="30"/>
        <v>0.19097222221898846</v>
      </c>
      <c r="R294" s="8">
        <f t="shared" si="31"/>
        <v>6.9444444437976927E-2</v>
      </c>
      <c r="S294" s="8">
        <f t="shared" si="32"/>
        <v>8.3333333333333329E-2</v>
      </c>
      <c r="T294" s="8">
        <f t="shared" si="33"/>
        <v>0</v>
      </c>
      <c r="U294" t="str">
        <f t="shared" si="34"/>
        <v>No Cobrado</v>
      </c>
      <c r="X294">
        <v>120</v>
      </c>
    </row>
    <row r="295" spans="1:24">
      <c r="A295">
        <v>294</v>
      </c>
      <c r="C295" t="s">
        <v>160</v>
      </c>
      <c r="D295">
        <v>6</v>
      </c>
      <c r="E295" s="1">
        <v>45019.018055555556</v>
      </c>
      <c r="F295" s="1">
        <v>45019.164583333331</v>
      </c>
      <c r="G295" t="s">
        <v>58</v>
      </c>
      <c r="H295" t="s">
        <v>74</v>
      </c>
      <c r="I295" t="s">
        <v>42</v>
      </c>
      <c r="J295" s="2">
        <v>20.36</v>
      </c>
      <c r="K295" s="16" t="s">
        <v>865</v>
      </c>
      <c r="L295" t="s">
        <v>44</v>
      </c>
      <c r="M295" t="s">
        <v>64</v>
      </c>
      <c r="N295" s="4">
        <v>326</v>
      </c>
      <c r="O295" s="7">
        <f t="shared" si="28"/>
        <v>45019</v>
      </c>
      <c r="P295" s="8">
        <f t="shared" si="29"/>
        <v>1.8055555556202307E-2</v>
      </c>
      <c r="Q295" s="8">
        <f t="shared" si="30"/>
        <v>0.16458333333139308</v>
      </c>
      <c r="R295" s="8">
        <f t="shared" si="31"/>
        <v>0.14652777777519077</v>
      </c>
      <c r="S295" s="8">
        <f t="shared" si="32"/>
        <v>5.9722222222222225E-2</v>
      </c>
      <c r="T295" s="8">
        <f t="shared" si="33"/>
        <v>8.6805555552968539E-2</v>
      </c>
      <c r="U295" t="str">
        <f t="shared" si="34"/>
        <v>Cobrado</v>
      </c>
      <c r="X295">
        <v>86</v>
      </c>
    </row>
    <row r="296" spans="1:24">
      <c r="A296">
        <v>295</v>
      </c>
      <c r="C296" t="s">
        <v>866</v>
      </c>
      <c r="D296">
        <v>1</v>
      </c>
      <c r="E296" s="1">
        <v>45019.006944444445</v>
      </c>
      <c r="F296" s="1">
        <v>45019.084027777775</v>
      </c>
      <c r="G296" t="s">
        <v>58</v>
      </c>
      <c r="H296" t="s">
        <v>48</v>
      </c>
      <c r="I296" t="s">
        <v>42</v>
      </c>
      <c r="J296" s="2">
        <v>46.42</v>
      </c>
      <c r="K296" s="16" t="s">
        <v>867</v>
      </c>
      <c r="L296" t="s">
        <v>55</v>
      </c>
      <c r="M296" t="s">
        <v>82</v>
      </c>
      <c r="N296" s="4">
        <v>247</v>
      </c>
      <c r="O296" s="7">
        <f t="shared" si="28"/>
        <v>45019</v>
      </c>
      <c r="P296" s="8">
        <f t="shared" si="29"/>
        <v>6.9444444452528842E-3</v>
      </c>
      <c r="Q296" s="8">
        <f t="shared" si="30"/>
        <v>8.4027777775190771E-2</v>
      </c>
      <c r="R296" s="8">
        <f t="shared" si="31"/>
        <v>7.7083333329937886E-2</v>
      </c>
      <c r="S296" s="8">
        <f t="shared" si="32"/>
        <v>0.12291666666666666</v>
      </c>
      <c r="T296" s="8">
        <f t="shared" si="33"/>
        <v>0</v>
      </c>
      <c r="U296" t="str">
        <f t="shared" si="34"/>
        <v>No Cobrado</v>
      </c>
      <c r="X296">
        <v>177</v>
      </c>
    </row>
    <row r="297" spans="1:24">
      <c r="A297">
        <v>296</v>
      </c>
      <c r="C297" t="s">
        <v>868</v>
      </c>
      <c r="D297">
        <v>1</v>
      </c>
      <c r="E297" s="1">
        <v>45019.117361111108</v>
      </c>
      <c r="F297" s="1">
        <v>45019.248611111114</v>
      </c>
      <c r="G297" t="s">
        <v>58</v>
      </c>
      <c r="H297" t="s">
        <v>41</v>
      </c>
      <c r="I297" t="s">
        <v>42</v>
      </c>
      <c r="J297" s="2">
        <v>29.07</v>
      </c>
      <c r="K297" s="16" t="s">
        <v>869</v>
      </c>
      <c r="L297" t="s">
        <v>51</v>
      </c>
      <c r="M297" t="s">
        <v>87</v>
      </c>
      <c r="N297" s="4">
        <v>59</v>
      </c>
      <c r="O297" s="7">
        <f t="shared" si="28"/>
        <v>45019</v>
      </c>
      <c r="P297" s="8">
        <f t="shared" si="29"/>
        <v>0.11736111110803904</v>
      </c>
      <c r="Q297" s="8">
        <f t="shared" si="30"/>
        <v>0.24861111111385981</v>
      </c>
      <c r="R297" s="8">
        <f t="shared" si="31"/>
        <v>0.14166666667248742</v>
      </c>
      <c r="S297" s="8">
        <f t="shared" si="32"/>
        <v>3.1944444444444442E-2</v>
      </c>
      <c r="T297" s="8">
        <f t="shared" si="33"/>
        <v>9.9305555561376324E-2</v>
      </c>
      <c r="U297" t="str">
        <f t="shared" si="34"/>
        <v>Cobrado</v>
      </c>
      <c r="X297">
        <v>46</v>
      </c>
    </row>
    <row r="298" spans="1:24">
      <c r="A298">
        <v>297</v>
      </c>
      <c r="C298" t="s">
        <v>46</v>
      </c>
      <c r="D298">
        <v>3</v>
      </c>
      <c r="E298" s="1">
        <v>45019.043749999997</v>
      </c>
      <c r="F298" s="1">
        <v>45019.185416666667</v>
      </c>
      <c r="G298" t="s">
        <v>105</v>
      </c>
      <c r="H298" t="s">
        <v>48</v>
      </c>
      <c r="I298" t="s">
        <v>42</v>
      </c>
      <c r="J298" s="2">
        <v>43.46</v>
      </c>
      <c r="K298" s="16" t="s">
        <v>870</v>
      </c>
      <c r="L298" t="s">
        <v>51</v>
      </c>
      <c r="M298" t="s">
        <v>87</v>
      </c>
      <c r="N298" s="4">
        <v>175</v>
      </c>
      <c r="O298" s="7">
        <f t="shared" si="28"/>
        <v>45019</v>
      </c>
      <c r="P298" s="8">
        <f t="shared" si="29"/>
        <v>4.3749999997089617E-2</v>
      </c>
      <c r="Q298" s="8">
        <f t="shared" si="30"/>
        <v>0.18541666666715173</v>
      </c>
      <c r="R298" s="8">
        <f t="shared" si="31"/>
        <v>0.15208333333672877</v>
      </c>
      <c r="S298" s="8">
        <f t="shared" si="32"/>
        <v>7.7777777777777779E-2</v>
      </c>
      <c r="T298" s="8">
        <f t="shared" si="33"/>
        <v>6.3888888892284335E-2</v>
      </c>
      <c r="U298" t="str">
        <f t="shared" si="34"/>
        <v>Cobrado</v>
      </c>
      <c r="X298">
        <v>112</v>
      </c>
    </row>
    <row r="299" spans="1:24">
      <c r="A299">
        <v>298</v>
      </c>
      <c r="C299" t="s">
        <v>871</v>
      </c>
      <c r="D299">
        <v>4</v>
      </c>
      <c r="E299" s="1">
        <v>45019.134722222225</v>
      </c>
      <c r="F299" s="1">
        <v>45019.228472222225</v>
      </c>
      <c r="G299" t="s">
        <v>47</v>
      </c>
      <c r="H299" t="s">
        <v>74</v>
      </c>
      <c r="I299" t="s">
        <v>42</v>
      </c>
      <c r="J299" s="2">
        <v>23.24</v>
      </c>
      <c r="K299" s="16" t="s">
        <v>872</v>
      </c>
      <c r="L299" t="s">
        <v>55</v>
      </c>
      <c r="M299" t="s">
        <v>56</v>
      </c>
      <c r="N299" s="4">
        <v>255</v>
      </c>
      <c r="O299" s="7">
        <f t="shared" si="28"/>
        <v>45019</v>
      </c>
      <c r="P299" s="8">
        <f t="shared" si="29"/>
        <v>0.13472222222480923</v>
      </c>
      <c r="Q299" s="8">
        <f t="shared" si="30"/>
        <v>0.22847222222480923</v>
      </c>
      <c r="R299" s="8">
        <f t="shared" si="31"/>
        <v>9.375E-2</v>
      </c>
      <c r="S299" s="8">
        <f t="shared" si="32"/>
        <v>9.7916666666666666E-2</v>
      </c>
      <c r="T299" s="8">
        <f t="shared" si="33"/>
        <v>0</v>
      </c>
      <c r="U299" t="str">
        <f t="shared" si="34"/>
        <v>No Cobrado</v>
      </c>
      <c r="X299">
        <v>141</v>
      </c>
    </row>
    <row r="300" spans="1:24">
      <c r="A300">
        <v>299</v>
      </c>
      <c r="C300" t="s">
        <v>873</v>
      </c>
      <c r="D300">
        <v>1</v>
      </c>
      <c r="E300" s="1">
        <v>45019.054861111108</v>
      </c>
      <c r="F300" s="1">
        <v>45019.114583333336</v>
      </c>
      <c r="G300" t="s">
        <v>47</v>
      </c>
      <c r="H300" t="s">
        <v>41</v>
      </c>
      <c r="I300" t="s">
        <v>49</v>
      </c>
      <c r="J300" s="2">
        <v>29.68</v>
      </c>
      <c r="K300" s="16" t="s">
        <v>874</v>
      </c>
      <c r="L300" t="s">
        <v>51</v>
      </c>
      <c r="M300" t="s">
        <v>82</v>
      </c>
      <c r="N300" s="4">
        <v>182</v>
      </c>
      <c r="O300" s="7">
        <f t="shared" si="28"/>
        <v>45019</v>
      </c>
      <c r="P300" s="8">
        <f t="shared" si="29"/>
        <v>5.486111110803904E-2</v>
      </c>
      <c r="Q300" s="8">
        <f t="shared" si="30"/>
        <v>0.11458333333575865</v>
      </c>
      <c r="R300" s="8">
        <f t="shared" si="31"/>
        <v>7.0138888894386284E-2</v>
      </c>
      <c r="S300" s="8">
        <f t="shared" si="32"/>
        <v>7.8472222222222221E-2</v>
      </c>
      <c r="T300" s="8">
        <f t="shared" si="33"/>
        <v>0</v>
      </c>
      <c r="U300" t="str">
        <f t="shared" si="34"/>
        <v>No Cobrado</v>
      </c>
      <c r="X300">
        <v>113</v>
      </c>
    </row>
    <row r="301" spans="1:24">
      <c r="A301">
        <v>300</v>
      </c>
      <c r="C301" t="s">
        <v>668</v>
      </c>
      <c r="D301">
        <v>6</v>
      </c>
      <c r="E301" s="1">
        <v>45019.095138888886</v>
      </c>
      <c r="F301" s="1">
        <v>45019.179861111108</v>
      </c>
      <c r="G301" t="s">
        <v>58</v>
      </c>
      <c r="H301" t="s">
        <v>74</v>
      </c>
      <c r="I301" t="s">
        <v>42</v>
      </c>
      <c r="J301" s="2">
        <v>38.380000000000003</v>
      </c>
      <c r="K301" s="16" t="s">
        <v>875</v>
      </c>
      <c r="L301" t="s">
        <v>55</v>
      </c>
      <c r="M301" t="s">
        <v>103</v>
      </c>
      <c r="N301" s="4">
        <v>290</v>
      </c>
      <c r="O301" s="7">
        <f t="shared" si="28"/>
        <v>45019</v>
      </c>
      <c r="P301" s="8">
        <f t="shared" si="29"/>
        <v>9.5138888886140194E-2</v>
      </c>
      <c r="Q301" s="8">
        <f t="shared" si="30"/>
        <v>0.17986111110803904</v>
      </c>
      <c r="R301" s="8">
        <f t="shared" si="31"/>
        <v>8.4722222221898846E-2</v>
      </c>
      <c r="S301" s="8">
        <f t="shared" si="32"/>
        <v>8.1944444444444445E-2</v>
      </c>
      <c r="T301" s="8">
        <f t="shared" si="33"/>
        <v>2.7777777774544155E-3</v>
      </c>
      <c r="U301" t="str">
        <f t="shared" si="34"/>
        <v>Cobrado</v>
      </c>
      <c r="X301">
        <v>118</v>
      </c>
    </row>
    <row r="302" spans="1:24">
      <c r="A302">
        <v>301</v>
      </c>
      <c r="C302" t="s">
        <v>876</v>
      </c>
      <c r="D302">
        <v>6</v>
      </c>
      <c r="E302" s="1">
        <v>45019.093055555553</v>
      </c>
      <c r="F302" s="1">
        <v>45019.172222222223</v>
      </c>
      <c r="G302" t="s">
        <v>47</v>
      </c>
      <c r="H302" t="s">
        <v>48</v>
      </c>
      <c r="I302" t="s">
        <v>42</v>
      </c>
      <c r="J302" s="2">
        <v>16.52</v>
      </c>
      <c r="K302" s="16" t="s">
        <v>877</v>
      </c>
      <c r="L302" t="s">
        <v>55</v>
      </c>
      <c r="M302" t="s">
        <v>82</v>
      </c>
      <c r="N302" s="4">
        <v>223</v>
      </c>
      <c r="O302" s="7">
        <f t="shared" si="28"/>
        <v>45019</v>
      </c>
      <c r="P302" s="8">
        <f t="shared" si="29"/>
        <v>9.3055555553291924E-2</v>
      </c>
      <c r="Q302" s="8">
        <f t="shared" si="30"/>
        <v>0.17222222222335404</v>
      </c>
      <c r="R302" s="8">
        <f t="shared" si="31"/>
        <v>7.9166666670062114E-2</v>
      </c>
      <c r="S302" s="8">
        <f t="shared" si="32"/>
        <v>0.12708333333333333</v>
      </c>
      <c r="T302" s="8">
        <f t="shared" si="33"/>
        <v>0</v>
      </c>
      <c r="U302" t="str">
        <f t="shared" si="34"/>
        <v>No Cobrado</v>
      </c>
      <c r="X302">
        <v>183</v>
      </c>
    </row>
    <row r="303" spans="1:24">
      <c r="A303">
        <v>302</v>
      </c>
      <c r="C303" t="s">
        <v>213</v>
      </c>
      <c r="D303">
        <v>2</v>
      </c>
      <c r="E303" s="1">
        <v>45019.055555555555</v>
      </c>
      <c r="F303" s="1">
        <v>45019.205555555556</v>
      </c>
      <c r="G303" t="s">
        <v>105</v>
      </c>
      <c r="H303" t="s">
        <v>74</v>
      </c>
      <c r="I303" t="s">
        <v>42</v>
      </c>
      <c r="J303" s="2">
        <v>39.89</v>
      </c>
      <c r="K303" s="16" t="s">
        <v>214</v>
      </c>
      <c r="L303" t="s">
        <v>55</v>
      </c>
      <c r="M303" t="s">
        <v>64</v>
      </c>
      <c r="N303" s="4">
        <v>96</v>
      </c>
      <c r="O303" s="7">
        <f t="shared" si="28"/>
        <v>45019</v>
      </c>
      <c r="P303" s="8">
        <f t="shared" si="29"/>
        <v>5.5555555554747116E-2</v>
      </c>
      <c r="Q303" s="8">
        <f t="shared" si="30"/>
        <v>0.20555555555620231</v>
      </c>
      <c r="R303" s="8">
        <f t="shared" si="31"/>
        <v>0.15000000000145519</v>
      </c>
      <c r="S303" s="8">
        <f t="shared" si="32"/>
        <v>1.0416666666666666E-2</v>
      </c>
      <c r="T303" s="8">
        <f t="shared" si="33"/>
        <v>0.13958333333478851</v>
      </c>
      <c r="U303" t="str">
        <f t="shared" si="34"/>
        <v>Cobrado</v>
      </c>
      <c r="X303">
        <v>15</v>
      </c>
    </row>
    <row r="304" spans="1:24">
      <c r="A304">
        <v>303</v>
      </c>
      <c r="C304" t="s">
        <v>878</v>
      </c>
      <c r="D304">
        <v>5</v>
      </c>
      <c r="E304" s="1">
        <v>45019.151388888888</v>
      </c>
      <c r="F304" s="1">
        <v>45019.26666666667</v>
      </c>
      <c r="G304" t="s">
        <v>47</v>
      </c>
      <c r="H304" t="s">
        <v>74</v>
      </c>
      <c r="I304" t="s">
        <v>62</v>
      </c>
      <c r="J304" s="2">
        <v>16.489999999999998</v>
      </c>
      <c r="K304" s="16" t="s">
        <v>879</v>
      </c>
      <c r="L304" t="s">
        <v>51</v>
      </c>
      <c r="M304" t="s">
        <v>52</v>
      </c>
      <c r="N304" s="4">
        <v>210</v>
      </c>
      <c r="O304" s="7">
        <f t="shared" si="28"/>
        <v>45019</v>
      </c>
      <c r="P304" s="8">
        <f t="shared" si="29"/>
        <v>0.15138888888759539</v>
      </c>
      <c r="Q304" s="8">
        <f t="shared" si="30"/>
        <v>0.26666666667006211</v>
      </c>
      <c r="R304" s="8">
        <f t="shared" si="31"/>
        <v>0.12569444444913339</v>
      </c>
      <c r="S304" s="8">
        <f t="shared" si="32"/>
        <v>6.3888888888888884E-2</v>
      </c>
      <c r="T304" s="8">
        <f t="shared" si="33"/>
        <v>5.1388888893577844E-2</v>
      </c>
      <c r="U304" t="str">
        <f t="shared" si="34"/>
        <v>Cobrado</v>
      </c>
      <c r="X304">
        <v>92</v>
      </c>
    </row>
    <row r="305" spans="1:24">
      <c r="A305">
        <v>304</v>
      </c>
      <c r="C305" t="s">
        <v>880</v>
      </c>
      <c r="D305">
        <v>4</v>
      </c>
      <c r="E305" s="1">
        <v>45019.14166666667</v>
      </c>
      <c r="F305" s="1">
        <v>45019.194444444445</v>
      </c>
      <c r="G305" t="s">
        <v>105</v>
      </c>
      <c r="H305" t="s">
        <v>48</v>
      </c>
      <c r="I305" t="s">
        <v>42</v>
      </c>
      <c r="J305" s="2">
        <v>22.05</v>
      </c>
      <c r="K305" s="16" t="s">
        <v>881</v>
      </c>
      <c r="L305" t="s">
        <v>55</v>
      </c>
      <c r="M305" t="s">
        <v>64</v>
      </c>
      <c r="N305" s="4">
        <v>279</v>
      </c>
      <c r="O305" s="7">
        <f t="shared" si="28"/>
        <v>45019</v>
      </c>
      <c r="P305" s="8">
        <f t="shared" si="29"/>
        <v>0.14166666667006211</v>
      </c>
      <c r="Q305" s="8">
        <f t="shared" si="30"/>
        <v>0.19444444444525288</v>
      </c>
      <c r="R305" s="8">
        <f t="shared" si="31"/>
        <v>5.2777777775190771E-2</v>
      </c>
      <c r="S305" s="8">
        <f t="shared" si="32"/>
        <v>5.9027777777777776E-2</v>
      </c>
      <c r="T305" s="8">
        <f t="shared" si="33"/>
        <v>0</v>
      </c>
      <c r="U305" t="str">
        <f t="shared" si="34"/>
        <v>No Cobrado</v>
      </c>
      <c r="X305">
        <v>85</v>
      </c>
    </row>
    <row r="306" spans="1:24">
      <c r="A306">
        <v>305</v>
      </c>
      <c r="C306" t="s">
        <v>882</v>
      </c>
      <c r="D306">
        <v>2</v>
      </c>
      <c r="E306" s="1">
        <v>45019.03125</v>
      </c>
      <c r="F306" s="1">
        <v>45019.175694444442</v>
      </c>
      <c r="G306" t="s">
        <v>105</v>
      </c>
      <c r="H306" t="s">
        <v>48</v>
      </c>
      <c r="I306" t="s">
        <v>42</v>
      </c>
      <c r="J306" s="2">
        <v>37.92</v>
      </c>
      <c r="K306" s="16" t="s">
        <v>883</v>
      </c>
      <c r="L306" t="s">
        <v>55</v>
      </c>
      <c r="M306" t="s">
        <v>60</v>
      </c>
      <c r="N306" s="4">
        <v>128</v>
      </c>
      <c r="O306" s="7">
        <f t="shared" si="28"/>
        <v>45019</v>
      </c>
      <c r="P306" s="8">
        <f t="shared" si="29"/>
        <v>3.125E-2</v>
      </c>
      <c r="Q306" s="8">
        <f t="shared" si="30"/>
        <v>0.1756944444423425</v>
      </c>
      <c r="R306" s="8">
        <f t="shared" si="31"/>
        <v>0.1444444444423425</v>
      </c>
      <c r="S306" s="8">
        <f t="shared" si="32"/>
        <v>4.5138888888888888E-2</v>
      </c>
      <c r="T306" s="8">
        <f t="shared" si="33"/>
        <v>9.9305555553453606E-2</v>
      </c>
      <c r="U306" t="str">
        <f t="shared" si="34"/>
        <v>Cobrado</v>
      </c>
      <c r="X306">
        <v>65</v>
      </c>
    </row>
    <row r="307" spans="1:24">
      <c r="A307">
        <v>306</v>
      </c>
      <c r="C307" t="s">
        <v>215</v>
      </c>
      <c r="D307">
        <v>4</v>
      </c>
      <c r="E307" s="1">
        <v>45019.002083333333</v>
      </c>
      <c r="F307" s="1">
        <v>45019.105555555558</v>
      </c>
      <c r="G307" t="s">
        <v>47</v>
      </c>
      <c r="H307" t="s">
        <v>48</v>
      </c>
      <c r="I307" t="s">
        <v>42</v>
      </c>
      <c r="J307" s="2">
        <v>16.96</v>
      </c>
      <c r="K307" s="16" t="s">
        <v>216</v>
      </c>
      <c r="L307" t="s">
        <v>51</v>
      </c>
      <c r="M307" t="s">
        <v>60</v>
      </c>
      <c r="N307" s="4">
        <v>32</v>
      </c>
      <c r="O307" s="7">
        <f t="shared" si="28"/>
        <v>45019</v>
      </c>
      <c r="P307" s="8">
        <f t="shared" si="29"/>
        <v>2.0833333328482695E-3</v>
      </c>
      <c r="Q307" s="8">
        <f t="shared" si="30"/>
        <v>0.1055555555576575</v>
      </c>
      <c r="R307" s="8">
        <f t="shared" si="31"/>
        <v>0.1138888888914759</v>
      </c>
      <c r="S307" s="8">
        <f t="shared" si="32"/>
        <v>1.4583333333333334E-2</v>
      </c>
      <c r="T307" s="8">
        <f t="shared" si="33"/>
        <v>8.8888888891475892E-2</v>
      </c>
      <c r="U307" t="str">
        <f t="shared" si="34"/>
        <v>Cobrado</v>
      </c>
      <c r="X307">
        <v>21</v>
      </c>
    </row>
    <row r="308" spans="1:24">
      <c r="A308">
        <v>307</v>
      </c>
      <c r="C308" t="s">
        <v>53</v>
      </c>
      <c r="D308">
        <v>5</v>
      </c>
      <c r="E308" s="1">
        <v>45019.131249999999</v>
      </c>
      <c r="F308" s="1">
        <v>45019.23541666667</v>
      </c>
      <c r="G308" t="s">
        <v>105</v>
      </c>
      <c r="H308" t="s">
        <v>48</v>
      </c>
      <c r="I308" t="s">
        <v>49</v>
      </c>
      <c r="J308" s="2">
        <v>31.66</v>
      </c>
      <c r="K308" s="16" t="s">
        <v>217</v>
      </c>
      <c r="L308" t="s">
        <v>44</v>
      </c>
      <c r="M308" t="s">
        <v>45</v>
      </c>
      <c r="N308" s="4">
        <v>63</v>
      </c>
      <c r="O308" s="7">
        <f t="shared" si="28"/>
        <v>45019</v>
      </c>
      <c r="P308" s="8">
        <f t="shared" si="29"/>
        <v>0.13124999999854481</v>
      </c>
      <c r="Q308" s="8">
        <f t="shared" si="30"/>
        <v>0.23541666667006211</v>
      </c>
      <c r="R308" s="8">
        <f t="shared" si="31"/>
        <v>0.10416666667151731</v>
      </c>
      <c r="S308" s="8">
        <f t="shared" si="32"/>
        <v>2.7083333333333334E-2</v>
      </c>
      <c r="T308" s="8">
        <f t="shared" si="33"/>
        <v>7.7083333338183957E-2</v>
      </c>
      <c r="U308" t="str">
        <f t="shared" si="34"/>
        <v>Cobrado</v>
      </c>
      <c r="X308">
        <v>39</v>
      </c>
    </row>
    <row r="309" spans="1:24">
      <c r="A309">
        <v>308</v>
      </c>
      <c r="C309" t="s">
        <v>884</v>
      </c>
      <c r="D309">
        <v>6</v>
      </c>
      <c r="E309" s="1">
        <v>45019.079861111109</v>
      </c>
      <c r="F309" s="1">
        <v>45019.193749999999</v>
      </c>
      <c r="G309" t="s">
        <v>58</v>
      </c>
      <c r="H309" t="s">
        <v>48</v>
      </c>
      <c r="I309" t="s">
        <v>42</v>
      </c>
      <c r="J309" s="2">
        <v>33.79</v>
      </c>
      <c r="K309" s="16" t="s">
        <v>885</v>
      </c>
      <c r="L309" t="s">
        <v>55</v>
      </c>
      <c r="M309" t="s">
        <v>82</v>
      </c>
      <c r="N309" s="4">
        <v>222</v>
      </c>
      <c r="O309" s="7">
        <f t="shared" si="28"/>
        <v>45019</v>
      </c>
      <c r="P309" s="8">
        <f t="shared" si="29"/>
        <v>7.9861111109494232E-2</v>
      </c>
      <c r="Q309" s="8">
        <f t="shared" si="30"/>
        <v>0.19374999999854481</v>
      </c>
      <c r="R309" s="8">
        <f t="shared" si="31"/>
        <v>0.11388888888905058</v>
      </c>
      <c r="S309" s="8">
        <f t="shared" si="32"/>
        <v>0.12916666666666668</v>
      </c>
      <c r="T309" s="8">
        <f t="shared" si="33"/>
        <v>0</v>
      </c>
      <c r="U309" t="str">
        <f t="shared" si="34"/>
        <v>No Cobrado</v>
      </c>
      <c r="X309">
        <v>186</v>
      </c>
    </row>
    <row r="310" spans="1:24">
      <c r="A310">
        <v>309</v>
      </c>
      <c r="C310" t="s">
        <v>886</v>
      </c>
      <c r="D310">
        <v>3</v>
      </c>
      <c r="E310" s="1">
        <v>45019.019444444442</v>
      </c>
      <c r="F310" s="1">
        <v>45019.170138888891</v>
      </c>
      <c r="G310" t="s">
        <v>105</v>
      </c>
      <c r="H310" t="s">
        <v>48</v>
      </c>
      <c r="I310" t="s">
        <v>42</v>
      </c>
      <c r="J310" s="2">
        <v>36.090000000000003</v>
      </c>
      <c r="K310" s="16" t="s">
        <v>887</v>
      </c>
      <c r="L310" t="s">
        <v>55</v>
      </c>
      <c r="M310" t="s">
        <v>76</v>
      </c>
      <c r="N310" s="4">
        <v>172</v>
      </c>
      <c r="O310" s="7">
        <f t="shared" si="28"/>
        <v>45019</v>
      </c>
      <c r="P310" s="8">
        <f t="shared" si="29"/>
        <v>1.9444444442342501E-2</v>
      </c>
      <c r="Q310" s="8">
        <f t="shared" si="30"/>
        <v>0.17013888889050577</v>
      </c>
      <c r="R310" s="8">
        <f t="shared" si="31"/>
        <v>0.15069444444816327</v>
      </c>
      <c r="S310" s="8">
        <f t="shared" si="32"/>
        <v>8.5416666666666669E-2</v>
      </c>
      <c r="T310" s="8">
        <f t="shared" si="33"/>
        <v>6.5277777781496599E-2</v>
      </c>
      <c r="U310" t="str">
        <f t="shared" si="34"/>
        <v>Cobrado</v>
      </c>
      <c r="X310">
        <v>123</v>
      </c>
    </row>
    <row r="311" spans="1:24">
      <c r="A311">
        <v>310</v>
      </c>
      <c r="C311" t="s">
        <v>888</v>
      </c>
      <c r="D311">
        <v>3</v>
      </c>
      <c r="E311" s="1">
        <v>45019.12777777778</v>
      </c>
      <c r="F311" s="1">
        <v>45019.265972222223</v>
      </c>
      <c r="G311" t="s">
        <v>47</v>
      </c>
      <c r="H311" t="s">
        <v>41</v>
      </c>
      <c r="I311" t="s">
        <v>42</v>
      </c>
      <c r="J311" s="2">
        <v>11.47</v>
      </c>
      <c r="K311" s="16" t="s">
        <v>889</v>
      </c>
      <c r="L311" t="s">
        <v>44</v>
      </c>
      <c r="M311" t="s">
        <v>82</v>
      </c>
      <c r="N311" s="4">
        <v>138</v>
      </c>
      <c r="O311" s="7">
        <f t="shared" si="28"/>
        <v>45019</v>
      </c>
      <c r="P311" s="8">
        <f t="shared" si="29"/>
        <v>0.12777777777955635</v>
      </c>
      <c r="Q311" s="8">
        <f t="shared" si="30"/>
        <v>0.26597222222335404</v>
      </c>
      <c r="R311" s="8">
        <f t="shared" si="31"/>
        <v>0.13819444444379769</v>
      </c>
      <c r="S311" s="8">
        <f t="shared" si="32"/>
        <v>6.7361111111111108E-2</v>
      </c>
      <c r="T311" s="8">
        <f t="shared" si="33"/>
        <v>7.0833333332686599E-2</v>
      </c>
      <c r="U311" t="str">
        <f t="shared" si="34"/>
        <v>Cobrado</v>
      </c>
      <c r="X311">
        <v>97</v>
      </c>
    </row>
    <row r="312" spans="1:24">
      <c r="A312">
        <v>311</v>
      </c>
      <c r="C312" t="s">
        <v>890</v>
      </c>
      <c r="D312">
        <v>4</v>
      </c>
      <c r="E312" s="1">
        <v>45019.069444444445</v>
      </c>
      <c r="F312" s="1">
        <v>45019.113194444442</v>
      </c>
      <c r="G312" t="s">
        <v>78</v>
      </c>
      <c r="H312" t="s">
        <v>74</v>
      </c>
      <c r="I312" t="s">
        <v>49</v>
      </c>
      <c r="J312" s="2">
        <v>39.270000000000003</v>
      </c>
      <c r="K312" s="16" t="s">
        <v>891</v>
      </c>
      <c r="L312" t="s">
        <v>51</v>
      </c>
      <c r="M312" t="s">
        <v>103</v>
      </c>
      <c r="N312" s="4">
        <v>53</v>
      </c>
      <c r="O312" s="7">
        <f t="shared" si="28"/>
        <v>45019</v>
      </c>
      <c r="P312" s="8">
        <f t="shared" si="29"/>
        <v>6.9444444445252884E-2</v>
      </c>
      <c r="Q312" s="8">
        <f t="shared" si="30"/>
        <v>0.1131944444423425</v>
      </c>
      <c r="R312" s="8">
        <f t="shared" si="31"/>
        <v>5.4166666663756281E-2</v>
      </c>
      <c r="S312" s="8">
        <f t="shared" si="32"/>
        <v>5.1388888888888887E-2</v>
      </c>
      <c r="T312" s="8">
        <f t="shared" si="33"/>
        <v>0</v>
      </c>
      <c r="U312" t="str">
        <f t="shared" si="34"/>
        <v>No Cobrado</v>
      </c>
      <c r="X312">
        <v>74</v>
      </c>
    </row>
    <row r="313" spans="1:24">
      <c r="A313">
        <v>312</v>
      </c>
      <c r="C313" t="s">
        <v>348</v>
      </c>
      <c r="D313">
        <v>4</v>
      </c>
      <c r="E313" s="1">
        <v>45019.129861111112</v>
      </c>
      <c r="F313" s="1">
        <v>45019.258333333331</v>
      </c>
      <c r="G313" t="s">
        <v>78</v>
      </c>
      <c r="H313" t="s">
        <v>48</v>
      </c>
      <c r="I313" t="s">
        <v>42</v>
      </c>
      <c r="J313" s="2">
        <v>30.89</v>
      </c>
      <c r="K313" s="16" t="s">
        <v>892</v>
      </c>
      <c r="L313" t="s">
        <v>55</v>
      </c>
      <c r="M313" t="s">
        <v>82</v>
      </c>
      <c r="N313" s="4">
        <v>134</v>
      </c>
      <c r="O313" s="7">
        <f t="shared" si="28"/>
        <v>45019</v>
      </c>
      <c r="P313" s="8">
        <f t="shared" si="29"/>
        <v>0.12986111111240461</v>
      </c>
      <c r="Q313" s="8">
        <f t="shared" si="30"/>
        <v>0.25833333333139308</v>
      </c>
      <c r="R313" s="8">
        <f t="shared" si="31"/>
        <v>0.12847222221898846</v>
      </c>
      <c r="S313" s="8">
        <f t="shared" si="32"/>
        <v>3.8194444444444448E-2</v>
      </c>
      <c r="T313" s="8">
        <f t="shared" si="33"/>
        <v>9.0277777774544016E-2</v>
      </c>
      <c r="U313" t="str">
        <f t="shared" si="34"/>
        <v>Cobrado</v>
      </c>
      <c r="X313">
        <v>55</v>
      </c>
    </row>
    <row r="314" spans="1:24">
      <c r="A314">
        <v>313</v>
      </c>
      <c r="C314" t="s">
        <v>461</v>
      </c>
      <c r="D314">
        <v>3</v>
      </c>
      <c r="E314" s="1">
        <v>45019.099305555559</v>
      </c>
      <c r="F314" s="1">
        <v>45019.240277777775</v>
      </c>
      <c r="G314" t="s">
        <v>105</v>
      </c>
      <c r="H314" t="s">
        <v>74</v>
      </c>
      <c r="I314" t="s">
        <v>62</v>
      </c>
      <c r="J314" s="2">
        <v>43.14</v>
      </c>
      <c r="K314" s="16" t="s">
        <v>893</v>
      </c>
      <c r="L314" t="s">
        <v>55</v>
      </c>
      <c r="M314" t="s">
        <v>87</v>
      </c>
      <c r="N314" s="4">
        <v>232</v>
      </c>
      <c r="O314" s="7">
        <f t="shared" si="28"/>
        <v>45019</v>
      </c>
      <c r="P314" s="8">
        <f t="shared" si="29"/>
        <v>9.930555555911269E-2</v>
      </c>
      <c r="Q314" s="8">
        <f t="shared" si="30"/>
        <v>0.24027777777519077</v>
      </c>
      <c r="R314" s="8">
        <f t="shared" si="31"/>
        <v>0.14097222221607808</v>
      </c>
      <c r="S314" s="8">
        <f t="shared" si="32"/>
        <v>7.3611111111111113E-2</v>
      </c>
      <c r="T314" s="8">
        <f t="shared" si="33"/>
        <v>6.7361111104966953E-2</v>
      </c>
      <c r="U314" t="str">
        <f t="shared" si="34"/>
        <v>Cobrado</v>
      </c>
      <c r="X314">
        <v>106</v>
      </c>
    </row>
    <row r="315" spans="1:24">
      <c r="A315">
        <v>314</v>
      </c>
      <c r="C315" t="s">
        <v>218</v>
      </c>
      <c r="D315">
        <v>5</v>
      </c>
      <c r="E315" s="1">
        <v>45019.031944444447</v>
      </c>
      <c r="F315" s="1">
        <v>45019.161805555559</v>
      </c>
      <c r="G315" t="s">
        <v>40</v>
      </c>
      <c r="H315" t="s">
        <v>48</v>
      </c>
      <c r="I315" t="s">
        <v>62</v>
      </c>
      <c r="J315" s="2">
        <v>32.18</v>
      </c>
      <c r="K315" s="16" t="s">
        <v>219</v>
      </c>
      <c r="L315" t="s">
        <v>51</v>
      </c>
      <c r="M315" t="s">
        <v>60</v>
      </c>
      <c r="N315" s="4">
        <v>27</v>
      </c>
      <c r="O315" s="7">
        <f t="shared" si="28"/>
        <v>45019</v>
      </c>
      <c r="P315" s="8">
        <f t="shared" si="29"/>
        <v>3.1944444446708076E-2</v>
      </c>
      <c r="Q315" s="8">
        <f t="shared" si="30"/>
        <v>0.16180555555911269</v>
      </c>
      <c r="R315" s="8">
        <f t="shared" si="31"/>
        <v>0.14027777777907127</v>
      </c>
      <c r="S315" s="8">
        <f t="shared" si="32"/>
        <v>3.472222222222222E-3</v>
      </c>
      <c r="T315" s="8">
        <f t="shared" si="33"/>
        <v>0.1263888888901824</v>
      </c>
      <c r="U315" t="str">
        <f t="shared" si="34"/>
        <v>Cobrado</v>
      </c>
      <c r="X315">
        <v>5</v>
      </c>
    </row>
    <row r="316" spans="1:24">
      <c r="A316">
        <v>315</v>
      </c>
      <c r="C316" t="s">
        <v>285</v>
      </c>
      <c r="D316">
        <v>1</v>
      </c>
      <c r="E316" s="1">
        <v>45019.008333333331</v>
      </c>
      <c r="F316" s="1">
        <v>45019.145138888889</v>
      </c>
      <c r="G316" t="s">
        <v>58</v>
      </c>
      <c r="H316" t="s">
        <v>48</v>
      </c>
      <c r="I316" t="s">
        <v>42</v>
      </c>
      <c r="J316" s="2">
        <v>20.6</v>
      </c>
      <c r="K316" s="16" t="s">
        <v>894</v>
      </c>
      <c r="L316" t="s">
        <v>44</v>
      </c>
      <c r="M316" t="s">
        <v>60</v>
      </c>
      <c r="N316" s="4">
        <v>161</v>
      </c>
      <c r="O316" s="7">
        <f t="shared" si="28"/>
        <v>45019</v>
      </c>
      <c r="P316" s="8">
        <f t="shared" si="29"/>
        <v>8.333333331393078E-3</v>
      </c>
      <c r="Q316" s="8">
        <f t="shared" si="30"/>
        <v>0.14513888888905058</v>
      </c>
      <c r="R316" s="8">
        <f t="shared" si="31"/>
        <v>0.1368055555576575</v>
      </c>
      <c r="S316" s="8">
        <f t="shared" si="32"/>
        <v>8.7499999999999994E-2</v>
      </c>
      <c r="T316" s="8">
        <f t="shared" si="33"/>
        <v>4.9305555557657504E-2</v>
      </c>
      <c r="U316" t="str">
        <f t="shared" si="34"/>
        <v>Cobrado</v>
      </c>
      <c r="X316">
        <v>126</v>
      </c>
    </row>
    <row r="317" spans="1:24">
      <c r="A317">
        <v>316</v>
      </c>
      <c r="C317" t="s">
        <v>895</v>
      </c>
      <c r="D317">
        <v>2</v>
      </c>
      <c r="E317" s="1">
        <v>45019.068055555559</v>
      </c>
      <c r="F317" s="1">
        <v>45019.230555555558</v>
      </c>
      <c r="G317" t="s">
        <v>47</v>
      </c>
      <c r="H317" t="s">
        <v>74</v>
      </c>
      <c r="I317" t="s">
        <v>42</v>
      </c>
      <c r="J317" s="2">
        <v>31.13</v>
      </c>
      <c r="K317" s="16" t="s">
        <v>896</v>
      </c>
      <c r="L317" t="s">
        <v>55</v>
      </c>
      <c r="M317" t="s">
        <v>45</v>
      </c>
      <c r="N317" s="4">
        <v>160</v>
      </c>
      <c r="O317" s="7">
        <f t="shared" si="28"/>
        <v>45019</v>
      </c>
      <c r="P317" s="8">
        <f t="shared" si="29"/>
        <v>6.805555555911269E-2</v>
      </c>
      <c r="Q317" s="8">
        <f t="shared" si="30"/>
        <v>0.2305555555576575</v>
      </c>
      <c r="R317" s="8">
        <f t="shared" si="31"/>
        <v>0.16249999999854481</v>
      </c>
      <c r="S317" s="8">
        <f t="shared" si="32"/>
        <v>0.10972222222222222</v>
      </c>
      <c r="T317" s="8">
        <f t="shared" si="33"/>
        <v>5.2777777776322587E-2</v>
      </c>
      <c r="U317" t="str">
        <f t="shared" si="34"/>
        <v>Cobrado</v>
      </c>
      <c r="X317">
        <v>158</v>
      </c>
    </row>
    <row r="318" spans="1:24">
      <c r="A318">
        <v>317</v>
      </c>
      <c r="C318" t="s">
        <v>595</v>
      </c>
      <c r="D318">
        <v>2</v>
      </c>
      <c r="E318" s="1">
        <v>45019.100694444445</v>
      </c>
      <c r="F318" s="1">
        <v>45019.261111111111</v>
      </c>
      <c r="G318" t="s">
        <v>58</v>
      </c>
      <c r="H318" t="s">
        <v>74</v>
      </c>
      <c r="I318" t="s">
        <v>49</v>
      </c>
      <c r="J318" s="2">
        <v>24.55</v>
      </c>
      <c r="K318" s="16" t="s">
        <v>897</v>
      </c>
      <c r="L318" t="s">
        <v>44</v>
      </c>
      <c r="M318" t="s">
        <v>82</v>
      </c>
      <c r="N318" s="4">
        <v>178</v>
      </c>
      <c r="O318" s="7">
        <f t="shared" si="28"/>
        <v>45019</v>
      </c>
      <c r="P318" s="8">
        <f t="shared" si="29"/>
        <v>0.10069444444525288</v>
      </c>
      <c r="Q318" s="8">
        <f t="shared" si="30"/>
        <v>0.26111111111094942</v>
      </c>
      <c r="R318" s="8">
        <f t="shared" si="31"/>
        <v>0.16041666666569654</v>
      </c>
      <c r="S318" s="8">
        <f t="shared" si="32"/>
        <v>6.1111111111111109E-2</v>
      </c>
      <c r="T318" s="8">
        <f t="shared" si="33"/>
        <v>9.9305555554585423E-2</v>
      </c>
      <c r="U318" t="str">
        <f t="shared" si="34"/>
        <v>Cobrado</v>
      </c>
      <c r="X318">
        <v>88</v>
      </c>
    </row>
    <row r="319" spans="1:24">
      <c r="A319">
        <v>318</v>
      </c>
      <c r="C319" t="s">
        <v>220</v>
      </c>
      <c r="D319">
        <v>3</v>
      </c>
      <c r="E319" s="1">
        <v>45019.147916666669</v>
      </c>
      <c r="F319" s="1">
        <v>45019.214583333334</v>
      </c>
      <c r="G319" t="s">
        <v>78</v>
      </c>
      <c r="H319" t="s">
        <v>41</v>
      </c>
      <c r="I319" t="s">
        <v>42</v>
      </c>
      <c r="J319" s="2">
        <v>10.08</v>
      </c>
      <c r="K319" s="16" t="s">
        <v>221</v>
      </c>
      <c r="L319" t="s">
        <v>55</v>
      </c>
      <c r="M319" t="s">
        <v>137</v>
      </c>
      <c r="N319" s="4">
        <v>29</v>
      </c>
      <c r="O319" s="7">
        <f t="shared" si="28"/>
        <v>45019</v>
      </c>
      <c r="P319" s="8">
        <f t="shared" si="29"/>
        <v>0.14791666666860692</v>
      </c>
      <c r="Q319" s="8">
        <f t="shared" si="30"/>
        <v>0.21458333333430346</v>
      </c>
      <c r="R319" s="8">
        <f t="shared" si="31"/>
        <v>6.6666666665696539E-2</v>
      </c>
      <c r="S319" s="8">
        <f t="shared" si="32"/>
        <v>2.7083333333333334E-2</v>
      </c>
      <c r="T319" s="8">
        <f t="shared" si="33"/>
        <v>3.9583333332363191E-2</v>
      </c>
      <c r="U319" t="str">
        <f t="shared" si="34"/>
        <v>Cobrado</v>
      </c>
      <c r="X319">
        <v>39</v>
      </c>
    </row>
    <row r="320" spans="1:24">
      <c r="A320">
        <v>319</v>
      </c>
      <c r="C320" t="s">
        <v>266</v>
      </c>
      <c r="D320">
        <v>1</v>
      </c>
      <c r="E320" s="1">
        <v>45019.033333333333</v>
      </c>
      <c r="F320" s="1">
        <v>45019.165972222225</v>
      </c>
      <c r="G320" t="s">
        <v>105</v>
      </c>
      <c r="H320" t="s">
        <v>48</v>
      </c>
      <c r="I320" t="s">
        <v>49</v>
      </c>
      <c r="J320" s="2">
        <v>30.05</v>
      </c>
      <c r="K320" s="16" t="s">
        <v>898</v>
      </c>
      <c r="L320" t="s">
        <v>44</v>
      </c>
      <c r="M320" t="s">
        <v>56</v>
      </c>
      <c r="N320" s="4">
        <v>268</v>
      </c>
      <c r="O320" s="7">
        <f t="shared" si="28"/>
        <v>45019</v>
      </c>
      <c r="P320" s="8">
        <f t="shared" si="29"/>
        <v>3.3333333332848269E-2</v>
      </c>
      <c r="Q320" s="8">
        <f t="shared" si="30"/>
        <v>0.16597222222480923</v>
      </c>
      <c r="R320" s="8">
        <f t="shared" si="31"/>
        <v>0.13263888889196096</v>
      </c>
      <c r="S320" s="8">
        <f t="shared" si="32"/>
        <v>8.7499999999999994E-2</v>
      </c>
      <c r="T320" s="8">
        <f t="shared" si="33"/>
        <v>4.5138888891960965E-2</v>
      </c>
      <c r="U320" t="str">
        <f t="shared" si="34"/>
        <v>Cobrado</v>
      </c>
      <c r="X320">
        <v>126</v>
      </c>
    </row>
    <row r="321" spans="1:24">
      <c r="A321">
        <v>320</v>
      </c>
      <c r="C321" t="s">
        <v>899</v>
      </c>
      <c r="D321">
        <v>1</v>
      </c>
      <c r="E321" s="1">
        <v>45019.0625</v>
      </c>
      <c r="F321" s="1">
        <v>45019.178472222222</v>
      </c>
      <c r="G321" t="s">
        <v>78</v>
      </c>
      <c r="H321" t="s">
        <v>48</v>
      </c>
      <c r="I321" t="s">
        <v>62</v>
      </c>
      <c r="J321" s="2">
        <v>44.02</v>
      </c>
      <c r="K321" s="16" t="s">
        <v>900</v>
      </c>
      <c r="L321" t="s">
        <v>55</v>
      </c>
      <c r="M321" t="s">
        <v>87</v>
      </c>
      <c r="N321" s="4">
        <v>98</v>
      </c>
      <c r="O321" s="7">
        <f t="shared" si="28"/>
        <v>45019</v>
      </c>
      <c r="P321" s="8">
        <f t="shared" si="29"/>
        <v>6.25E-2</v>
      </c>
      <c r="Q321" s="8">
        <f t="shared" si="30"/>
        <v>0.17847222222189885</v>
      </c>
      <c r="R321" s="8">
        <f t="shared" si="31"/>
        <v>0.11597222222189885</v>
      </c>
      <c r="S321" s="8">
        <f t="shared" si="32"/>
        <v>9.0277777777777776E-2</v>
      </c>
      <c r="T321" s="8">
        <f t="shared" si="33"/>
        <v>2.5694444444121056E-2</v>
      </c>
      <c r="U321" t="str">
        <f t="shared" si="34"/>
        <v>Cobrado</v>
      </c>
      <c r="X321">
        <v>130</v>
      </c>
    </row>
    <row r="322" spans="1:24">
      <c r="A322">
        <v>321</v>
      </c>
      <c r="C322" t="s">
        <v>901</v>
      </c>
      <c r="D322">
        <v>5</v>
      </c>
      <c r="E322" s="1">
        <v>45019.086111111108</v>
      </c>
      <c r="F322" s="1">
        <v>45019.179166666669</v>
      </c>
      <c r="G322" t="s">
        <v>105</v>
      </c>
      <c r="H322" t="s">
        <v>48</v>
      </c>
      <c r="I322" t="s">
        <v>42</v>
      </c>
      <c r="J322" s="2">
        <v>23.59</v>
      </c>
      <c r="K322" s="16" t="s">
        <v>902</v>
      </c>
      <c r="L322" t="s">
        <v>44</v>
      </c>
      <c r="M322" t="s">
        <v>137</v>
      </c>
      <c r="N322" s="4">
        <v>141</v>
      </c>
      <c r="O322" s="7">
        <f t="shared" ref="O322:O385" si="35">INT(E322)</f>
        <v>45019</v>
      </c>
      <c r="P322" s="8">
        <f t="shared" ref="P322:P385" si="36">MOD(E322,1)</f>
        <v>8.611111110803904E-2</v>
      </c>
      <c r="Q322" s="8">
        <f t="shared" ref="Q322:Q385" si="37">MOD(F322,1)</f>
        <v>0.17916666666860692</v>
      </c>
      <c r="R322" s="8">
        <f t="shared" ref="R322:R385" si="38">((Q322-P322)+IF(L322="Ocupada",15/1440,0/1440))</f>
        <v>9.3055555560567882E-2</v>
      </c>
      <c r="S322" s="8">
        <f t="shared" si="32"/>
        <v>6.5972222222222224E-2</v>
      </c>
      <c r="T322" s="8">
        <f t="shared" si="33"/>
        <v>2.7083333338345672E-2</v>
      </c>
      <c r="U322" t="str">
        <f t="shared" si="34"/>
        <v>Cobrado</v>
      </c>
      <c r="X322">
        <v>95</v>
      </c>
    </row>
    <row r="323" spans="1:24">
      <c r="A323">
        <v>322</v>
      </c>
      <c r="C323" t="s">
        <v>903</v>
      </c>
      <c r="D323">
        <v>1</v>
      </c>
      <c r="E323" s="1">
        <v>45019.15347222222</v>
      </c>
      <c r="F323" s="1">
        <v>45019.240972222222</v>
      </c>
      <c r="G323" t="s">
        <v>58</v>
      </c>
      <c r="H323" t="s">
        <v>41</v>
      </c>
      <c r="I323" t="s">
        <v>42</v>
      </c>
      <c r="J323" s="2">
        <v>24.69</v>
      </c>
      <c r="K323" s="16" t="s">
        <v>904</v>
      </c>
      <c r="L323" t="s">
        <v>51</v>
      </c>
      <c r="M323" t="s">
        <v>90</v>
      </c>
      <c r="N323" s="4">
        <v>85</v>
      </c>
      <c r="O323" s="7">
        <f t="shared" si="35"/>
        <v>45019</v>
      </c>
      <c r="P323" s="8">
        <f t="shared" si="36"/>
        <v>0.15347222222044365</v>
      </c>
      <c r="Q323" s="8">
        <f t="shared" si="37"/>
        <v>0.24097222222189885</v>
      </c>
      <c r="R323" s="8">
        <f t="shared" si="38"/>
        <v>9.7916666668121863E-2</v>
      </c>
      <c r="S323" s="8">
        <f t="shared" ref="S323:S386" si="39">X323/1440</f>
        <v>4.1666666666666664E-2</v>
      </c>
      <c r="T323" s="8">
        <f t="shared" ref="T323:T386" si="40">IF(Q323-(S323+P323)&lt;0,0,Q323-(S323+P323))</f>
        <v>4.5833333334788534E-2</v>
      </c>
      <c r="U323" t="str">
        <f t="shared" ref="U323:U386" si="41">IF(T323&gt;0,"Cobrado","No Cobrado")</f>
        <v>Cobrado</v>
      </c>
      <c r="X323">
        <v>60</v>
      </c>
    </row>
    <row r="324" spans="1:24">
      <c r="A324">
        <v>323</v>
      </c>
      <c r="C324" t="s">
        <v>905</v>
      </c>
      <c r="D324">
        <v>1</v>
      </c>
      <c r="E324" s="1">
        <v>45019.057638888888</v>
      </c>
      <c r="F324" s="1">
        <v>45019.179861111108</v>
      </c>
      <c r="G324" t="s">
        <v>47</v>
      </c>
      <c r="H324" t="s">
        <v>74</v>
      </c>
      <c r="I324" t="s">
        <v>49</v>
      </c>
      <c r="J324" s="2">
        <v>44.3</v>
      </c>
      <c r="K324" s="16" t="s">
        <v>202</v>
      </c>
      <c r="L324" t="s">
        <v>44</v>
      </c>
      <c r="M324" t="s">
        <v>60</v>
      </c>
      <c r="N324" s="4">
        <v>208</v>
      </c>
      <c r="O324" s="7">
        <f t="shared" si="35"/>
        <v>45019</v>
      </c>
      <c r="P324" s="8">
        <f t="shared" si="36"/>
        <v>5.7638888887595385E-2</v>
      </c>
      <c r="Q324" s="8">
        <f t="shared" si="37"/>
        <v>0.17986111110803904</v>
      </c>
      <c r="R324" s="8">
        <f t="shared" si="38"/>
        <v>0.12222222222044365</v>
      </c>
      <c r="S324" s="8">
        <f t="shared" si="39"/>
        <v>8.4722222222222227E-2</v>
      </c>
      <c r="T324" s="8">
        <f t="shared" si="40"/>
        <v>3.7499999998221428E-2</v>
      </c>
      <c r="U324" t="str">
        <f t="shared" si="41"/>
        <v>Cobrado</v>
      </c>
      <c r="X324">
        <v>122</v>
      </c>
    </row>
    <row r="325" spans="1:24">
      <c r="A325">
        <v>324</v>
      </c>
      <c r="C325" t="s">
        <v>906</v>
      </c>
      <c r="D325">
        <v>6</v>
      </c>
      <c r="E325" s="1">
        <v>45019.029861111114</v>
      </c>
      <c r="F325" s="1">
        <v>45019.07708333333</v>
      </c>
      <c r="G325" t="s">
        <v>105</v>
      </c>
      <c r="H325" t="s">
        <v>41</v>
      </c>
      <c r="I325" t="s">
        <v>42</v>
      </c>
      <c r="J325" s="2">
        <v>21.6</v>
      </c>
      <c r="K325" s="16" t="s">
        <v>907</v>
      </c>
      <c r="L325" t="s">
        <v>44</v>
      </c>
      <c r="M325" t="s">
        <v>45</v>
      </c>
      <c r="N325" s="4">
        <v>137</v>
      </c>
      <c r="O325" s="7">
        <f t="shared" si="35"/>
        <v>45019</v>
      </c>
      <c r="P325" s="8">
        <f t="shared" si="36"/>
        <v>2.9861111113859806E-2</v>
      </c>
      <c r="Q325" s="8">
        <f t="shared" si="37"/>
        <v>7.7083333329937886E-2</v>
      </c>
      <c r="R325" s="8">
        <f t="shared" si="38"/>
        <v>4.722222221607808E-2</v>
      </c>
      <c r="S325" s="8">
        <f t="shared" si="39"/>
        <v>6.25E-2</v>
      </c>
      <c r="T325" s="8">
        <f t="shared" si="40"/>
        <v>0</v>
      </c>
      <c r="U325" t="str">
        <f t="shared" si="41"/>
        <v>No Cobrado</v>
      </c>
      <c r="X325">
        <v>90</v>
      </c>
    </row>
    <row r="326" spans="1:24">
      <c r="A326">
        <v>325</v>
      </c>
      <c r="C326" t="s">
        <v>908</v>
      </c>
      <c r="D326">
        <v>1</v>
      </c>
      <c r="E326" s="1">
        <v>45019.041666666664</v>
      </c>
      <c r="F326" s="1">
        <v>45019.095833333333</v>
      </c>
      <c r="G326" t="s">
        <v>58</v>
      </c>
      <c r="H326" t="s">
        <v>48</v>
      </c>
      <c r="I326" t="s">
        <v>42</v>
      </c>
      <c r="J326" s="2">
        <v>32.5</v>
      </c>
      <c r="K326" s="16" t="s">
        <v>909</v>
      </c>
      <c r="L326" t="s">
        <v>55</v>
      </c>
      <c r="M326" t="s">
        <v>45</v>
      </c>
      <c r="N326" s="4">
        <v>154</v>
      </c>
      <c r="O326" s="7">
        <f t="shared" si="35"/>
        <v>45019</v>
      </c>
      <c r="P326" s="8">
        <f t="shared" si="36"/>
        <v>4.1666666664241347E-2</v>
      </c>
      <c r="Q326" s="8">
        <f t="shared" si="37"/>
        <v>9.5833333332848269E-2</v>
      </c>
      <c r="R326" s="8">
        <f t="shared" si="38"/>
        <v>5.4166666668606922E-2</v>
      </c>
      <c r="S326" s="8">
        <f t="shared" si="39"/>
        <v>4.9305555555555554E-2</v>
      </c>
      <c r="T326" s="8">
        <f t="shared" si="40"/>
        <v>4.8611111130513751E-3</v>
      </c>
      <c r="U326" t="str">
        <f t="shared" si="41"/>
        <v>Cobrado</v>
      </c>
      <c r="X326">
        <v>71</v>
      </c>
    </row>
    <row r="327" spans="1:24">
      <c r="A327">
        <v>326</v>
      </c>
      <c r="C327" t="s">
        <v>418</v>
      </c>
      <c r="D327">
        <v>4</v>
      </c>
      <c r="E327" s="1">
        <v>45020.068749999999</v>
      </c>
      <c r="F327" s="1">
        <v>45020.231944444444</v>
      </c>
      <c r="G327" t="s">
        <v>105</v>
      </c>
      <c r="H327" t="s">
        <v>74</v>
      </c>
      <c r="I327" t="s">
        <v>62</v>
      </c>
      <c r="J327" s="2">
        <v>13.85</v>
      </c>
      <c r="K327" s="16" t="s">
        <v>223</v>
      </c>
      <c r="L327" t="s">
        <v>51</v>
      </c>
      <c r="M327" t="s">
        <v>45</v>
      </c>
      <c r="N327" s="4">
        <v>81</v>
      </c>
      <c r="O327" s="7">
        <f t="shared" si="35"/>
        <v>45020</v>
      </c>
      <c r="P327" s="8">
        <f t="shared" si="36"/>
        <v>6.8749999998544808E-2</v>
      </c>
      <c r="Q327" s="8">
        <f t="shared" si="37"/>
        <v>0.23194444444379769</v>
      </c>
      <c r="R327" s="8">
        <f t="shared" si="38"/>
        <v>0.17361111111191954</v>
      </c>
      <c r="S327" s="8">
        <f t="shared" si="39"/>
        <v>6.3194444444444442E-2</v>
      </c>
      <c r="T327" s="8">
        <f t="shared" si="40"/>
        <v>0.10000000000080844</v>
      </c>
      <c r="U327" t="str">
        <f t="shared" si="41"/>
        <v>Cobrado</v>
      </c>
      <c r="X327">
        <v>91</v>
      </c>
    </row>
    <row r="328" spans="1:24">
      <c r="A328">
        <v>327</v>
      </c>
      <c r="C328" t="s">
        <v>373</v>
      </c>
      <c r="D328">
        <v>5</v>
      </c>
      <c r="E328" s="1">
        <v>45020.124305555553</v>
      </c>
      <c r="F328" s="1">
        <v>45020.191666666666</v>
      </c>
      <c r="G328" t="s">
        <v>47</v>
      </c>
      <c r="H328" t="s">
        <v>41</v>
      </c>
      <c r="I328" t="s">
        <v>42</v>
      </c>
      <c r="J328" s="2">
        <v>15.08</v>
      </c>
      <c r="K328" s="16" t="s">
        <v>910</v>
      </c>
      <c r="L328" t="s">
        <v>55</v>
      </c>
      <c r="M328" t="s">
        <v>64</v>
      </c>
      <c r="N328" s="4">
        <v>147</v>
      </c>
      <c r="O328" s="7">
        <f t="shared" si="35"/>
        <v>45020</v>
      </c>
      <c r="P328" s="8">
        <f t="shared" si="36"/>
        <v>0.12430555555329192</v>
      </c>
      <c r="Q328" s="8">
        <f t="shared" si="37"/>
        <v>0.19166666666569654</v>
      </c>
      <c r="R328" s="8">
        <f t="shared" si="38"/>
        <v>6.7361111112404615E-2</v>
      </c>
      <c r="S328" s="8">
        <f t="shared" si="39"/>
        <v>5.1388888888888887E-2</v>
      </c>
      <c r="T328" s="8">
        <f t="shared" si="40"/>
        <v>1.5972222223515742E-2</v>
      </c>
      <c r="U328" t="str">
        <f t="shared" si="41"/>
        <v>Cobrado</v>
      </c>
      <c r="X328">
        <v>74</v>
      </c>
    </row>
    <row r="329" spans="1:24">
      <c r="A329">
        <v>328</v>
      </c>
      <c r="C329" t="s">
        <v>222</v>
      </c>
      <c r="D329">
        <v>3</v>
      </c>
      <c r="E329" s="1">
        <v>45020.072222222225</v>
      </c>
      <c r="F329" s="1">
        <v>45020.171527777777</v>
      </c>
      <c r="G329" t="s">
        <v>58</v>
      </c>
      <c r="H329" t="s">
        <v>41</v>
      </c>
      <c r="I329" t="s">
        <v>42</v>
      </c>
      <c r="J329" s="2">
        <v>13.85</v>
      </c>
      <c r="K329" s="16" t="s">
        <v>223</v>
      </c>
      <c r="L329" t="s">
        <v>55</v>
      </c>
      <c r="M329" t="s">
        <v>60</v>
      </c>
      <c r="N329" s="4">
        <v>35</v>
      </c>
      <c r="O329" s="7">
        <f t="shared" si="35"/>
        <v>45020</v>
      </c>
      <c r="P329" s="8">
        <f t="shared" si="36"/>
        <v>7.2222222224809229E-2</v>
      </c>
      <c r="Q329" s="8">
        <f t="shared" si="37"/>
        <v>0.17152777777664596</v>
      </c>
      <c r="R329" s="8">
        <f t="shared" si="38"/>
        <v>9.9305555551836733E-2</v>
      </c>
      <c r="S329" s="8">
        <f t="shared" si="39"/>
        <v>1.4583333333333334E-2</v>
      </c>
      <c r="T329" s="8">
        <f t="shared" si="40"/>
        <v>8.4722222218503396E-2</v>
      </c>
      <c r="U329" t="str">
        <f t="shared" si="41"/>
        <v>Cobrado</v>
      </c>
      <c r="X329">
        <v>21</v>
      </c>
    </row>
    <row r="330" spans="1:24">
      <c r="A330">
        <v>329</v>
      </c>
      <c r="C330" t="s">
        <v>911</v>
      </c>
      <c r="D330">
        <v>1</v>
      </c>
      <c r="E330" s="1">
        <v>45020.018055555556</v>
      </c>
      <c r="F330" s="1">
        <v>45020.111805555556</v>
      </c>
      <c r="G330" t="s">
        <v>58</v>
      </c>
      <c r="H330" t="s">
        <v>48</v>
      </c>
      <c r="I330" t="s">
        <v>42</v>
      </c>
      <c r="J330" s="2">
        <v>38.89</v>
      </c>
      <c r="K330" s="16" t="s">
        <v>912</v>
      </c>
      <c r="L330" t="s">
        <v>51</v>
      </c>
      <c r="M330" t="s">
        <v>56</v>
      </c>
      <c r="N330" s="4">
        <v>207</v>
      </c>
      <c r="O330" s="7">
        <f t="shared" si="35"/>
        <v>45020</v>
      </c>
      <c r="P330" s="8">
        <f t="shared" si="36"/>
        <v>1.8055555556202307E-2</v>
      </c>
      <c r="Q330" s="8">
        <f t="shared" si="37"/>
        <v>0.11180555555620231</v>
      </c>
      <c r="R330" s="8">
        <f t="shared" si="38"/>
        <v>0.10416666666666667</v>
      </c>
      <c r="S330" s="8">
        <f t="shared" si="39"/>
        <v>9.6527777777777782E-2</v>
      </c>
      <c r="T330" s="8">
        <f t="shared" si="40"/>
        <v>0</v>
      </c>
      <c r="U330" t="str">
        <f t="shared" si="41"/>
        <v>No Cobrado</v>
      </c>
      <c r="X330">
        <v>139</v>
      </c>
    </row>
    <row r="331" spans="1:24">
      <c r="A331">
        <v>330</v>
      </c>
      <c r="C331" t="s">
        <v>256</v>
      </c>
      <c r="D331">
        <v>6</v>
      </c>
      <c r="E331" s="1">
        <v>45020.076388888891</v>
      </c>
      <c r="F331" s="1">
        <v>45020.164583333331</v>
      </c>
      <c r="G331" t="s">
        <v>78</v>
      </c>
      <c r="H331" t="s">
        <v>74</v>
      </c>
      <c r="I331" t="s">
        <v>42</v>
      </c>
      <c r="J331" s="2">
        <v>32.17</v>
      </c>
      <c r="K331" s="16" t="s">
        <v>913</v>
      </c>
      <c r="L331" t="s">
        <v>51</v>
      </c>
      <c r="M331" t="s">
        <v>56</v>
      </c>
      <c r="N331" s="4">
        <v>217</v>
      </c>
      <c r="O331" s="7">
        <f t="shared" si="35"/>
        <v>45020</v>
      </c>
      <c r="P331" s="8">
        <f t="shared" si="36"/>
        <v>7.6388888890505768E-2</v>
      </c>
      <c r="Q331" s="8">
        <f t="shared" si="37"/>
        <v>0.16458333333139308</v>
      </c>
      <c r="R331" s="8">
        <f t="shared" si="38"/>
        <v>9.8611111107553981E-2</v>
      </c>
      <c r="S331" s="8">
        <f t="shared" si="39"/>
        <v>9.7222222222222224E-2</v>
      </c>
      <c r="T331" s="8">
        <f t="shared" si="40"/>
        <v>0</v>
      </c>
      <c r="U331" t="str">
        <f t="shared" si="41"/>
        <v>No Cobrado</v>
      </c>
      <c r="X331">
        <v>140</v>
      </c>
    </row>
    <row r="332" spans="1:24">
      <c r="A332">
        <v>331</v>
      </c>
      <c r="C332" t="s">
        <v>914</v>
      </c>
      <c r="D332">
        <v>3</v>
      </c>
      <c r="E332" s="1">
        <v>45020.129166666666</v>
      </c>
      <c r="F332" s="1">
        <v>45020.261805555558</v>
      </c>
      <c r="G332" t="s">
        <v>40</v>
      </c>
      <c r="H332" t="s">
        <v>41</v>
      </c>
      <c r="I332" t="s">
        <v>62</v>
      </c>
      <c r="J332" s="2">
        <v>36.61</v>
      </c>
      <c r="K332" s="16" t="s">
        <v>915</v>
      </c>
      <c r="L332" t="s">
        <v>55</v>
      </c>
      <c r="M332" t="s">
        <v>103</v>
      </c>
      <c r="N332" s="4">
        <v>173</v>
      </c>
      <c r="O332" s="7">
        <f t="shared" si="35"/>
        <v>45020</v>
      </c>
      <c r="P332" s="8">
        <f t="shared" si="36"/>
        <v>0.12916666666569654</v>
      </c>
      <c r="Q332" s="8">
        <f t="shared" si="37"/>
        <v>0.2618055555576575</v>
      </c>
      <c r="R332" s="8">
        <f t="shared" si="38"/>
        <v>0.13263888889196096</v>
      </c>
      <c r="S332" s="8">
        <f t="shared" si="39"/>
        <v>8.4027777777777785E-2</v>
      </c>
      <c r="T332" s="8">
        <f t="shared" si="40"/>
        <v>4.8611111114183175E-2</v>
      </c>
      <c r="U332" t="str">
        <f t="shared" si="41"/>
        <v>Cobrado</v>
      </c>
      <c r="X332">
        <v>121</v>
      </c>
    </row>
    <row r="333" spans="1:24">
      <c r="A333">
        <v>332</v>
      </c>
      <c r="C333" t="s">
        <v>224</v>
      </c>
      <c r="D333">
        <v>1</v>
      </c>
      <c r="E333" s="1">
        <v>45020.009722222225</v>
      </c>
      <c r="F333" s="1">
        <v>45020.061805555553</v>
      </c>
      <c r="G333" t="s">
        <v>58</v>
      </c>
      <c r="H333" t="s">
        <v>48</v>
      </c>
      <c r="I333" t="s">
        <v>62</v>
      </c>
      <c r="J333" s="2">
        <v>25.21</v>
      </c>
      <c r="K333" s="16" t="s">
        <v>225</v>
      </c>
      <c r="L333" t="s">
        <v>55</v>
      </c>
      <c r="M333" t="s">
        <v>76</v>
      </c>
      <c r="N333" s="4">
        <v>120</v>
      </c>
      <c r="O333" s="7">
        <f t="shared" si="35"/>
        <v>45020</v>
      </c>
      <c r="P333" s="8">
        <f t="shared" si="36"/>
        <v>9.7222222248092294E-3</v>
      </c>
      <c r="Q333" s="8">
        <f t="shared" si="37"/>
        <v>6.1805555553291924E-2</v>
      </c>
      <c r="R333" s="8">
        <f t="shared" si="38"/>
        <v>5.2083333328482695E-2</v>
      </c>
      <c r="S333" s="8">
        <f t="shared" si="39"/>
        <v>1.1805555555555555E-2</v>
      </c>
      <c r="T333" s="8">
        <f t="shared" si="40"/>
        <v>4.027777777292714E-2</v>
      </c>
      <c r="U333" t="str">
        <f t="shared" si="41"/>
        <v>Cobrado</v>
      </c>
      <c r="X333">
        <v>17</v>
      </c>
    </row>
    <row r="334" spans="1:24">
      <c r="A334">
        <v>333</v>
      </c>
      <c r="C334" t="s">
        <v>325</v>
      </c>
      <c r="D334">
        <v>1</v>
      </c>
      <c r="E334" s="1">
        <v>45020.131944444445</v>
      </c>
      <c r="F334" s="1">
        <v>45020.186805555553</v>
      </c>
      <c r="G334" t="s">
        <v>40</v>
      </c>
      <c r="H334" t="s">
        <v>41</v>
      </c>
      <c r="I334" t="s">
        <v>42</v>
      </c>
      <c r="J334" s="2">
        <v>13.19</v>
      </c>
      <c r="K334" s="16" t="s">
        <v>916</v>
      </c>
      <c r="L334" t="s">
        <v>44</v>
      </c>
      <c r="M334" t="s">
        <v>103</v>
      </c>
      <c r="N334" s="4">
        <v>72</v>
      </c>
      <c r="O334" s="7">
        <f t="shared" si="35"/>
        <v>45020</v>
      </c>
      <c r="P334" s="8">
        <f t="shared" si="36"/>
        <v>0.13194444444525288</v>
      </c>
      <c r="Q334" s="8">
        <f t="shared" si="37"/>
        <v>0.18680555555329192</v>
      </c>
      <c r="R334" s="8">
        <f t="shared" si="38"/>
        <v>5.486111110803904E-2</v>
      </c>
      <c r="S334" s="8">
        <f t="shared" si="39"/>
        <v>4.2361111111111113E-2</v>
      </c>
      <c r="T334" s="8">
        <f t="shared" si="40"/>
        <v>1.2499999996927913E-2</v>
      </c>
      <c r="U334" t="str">
        <f t="shared" si="41"/>
        <v>Cobrado</v>
      </c>
      <c r="X334">
        <v>61</v>
      </c>
    </row>
    <row r="335" spans="1:24">
      <c r="A335">
        <v>334</v>
      </c>
      <c r="C335" t="s">
        <v>917</v>
      </c>
      <c r="D335">
        <v>4</v>
      </c>
      <c r="E335" s="1">
        <v>45020.118750000001</v>
      </c>
      <c r="F335" s="1">
        <v>45020.271527777775</v>
      </c>
      <c r="G335" t="s">
        <v>105</v>
      </c>
      <c r="H335" t="s">
        <v>74</v>
      </c>
      <c r="I335" t="s">
        <v>42</v>
      </c>
      <c r="J335" s="2">
        <v>17.5</v>
      </c>
      <c r="K335" s="16" t="s">
        <v>918</v>
      </c>
      <c r="L335" t="s">
        <v>44</v>
      </c>
      <c r="M335" t="s">
        <v>76</v>
      </c>
      <c r="N335" s="4">
        <v>173</v>
      </c>
      <c r="O335" s="7">
        <f t="shared" si="35"/>
        <v>45020</v>
      </c>
      <c r="P335" s="8">
        <f t="shared" si="36"/>
        <v>0.11875000000145519</v>
      </c>
      <c r="Q335" s="8">
        <f t="shared" si="37"/>
        <v>0.27152777777519077</v>
      </c>
      <c r="R335" s="8">
        <f t="shared" si="38"/>
        <v>0.15277777777373558</v>
      </c>
      <c r="S335" s="8">
        <f t="shared" si="39"/>
        <v>0.10833333333333334</v>
      </c>
      <c r="T335" s="8">
        <f t="shared" si="40"/>
        <v>4.4444444440402242E-2</v>
      </c>
      <c r="U335" t="str">
        <f t="shared" si="41"/>
        <v>Cobrado</v>
      </c>
      <c r="X335">
        <v>156</v>
      </c>
    </row>
    <row r="336" spans="1:24">
      <c r="A336">
        <v>335</v>
      </c>
      <c r="C336" t="s">
        <v>919</v>
      </c>
      <c r="D336">
        <v>3</v>
      </c>
      <c r="E336" s="1">
        <v>45020.080555555556</v>
      </c>
      <c r="F336" s="1">
        <v>45020.131249999999</v>
      </c>
      <c r="G336" t="s">
        <v>40</v>
      </c>
      <c r="H336" t="s">
        <v>48</v>
      </c>
      <c r="I336" t="s">
        <v>62</v>
      </c>
      <c r="J336" s="2">
        <v>41.56</v>
      </c>
      <c r="K336" s="16" t="s">
        <v>120</v>
      </c>
      <c r="L336" t="s">
        <v>44</v>
      </c>
      <c r="M336" t="s">
        <v>52</v>
      </c>
      <c r="N336" s="4">
        <v>114</v>
      </c>
      <c r="O336" s="7">
        <f t="shared" si="35"/>
        <v>45020</v>
      </c>
      <c r="P336" s="8">
        <f t="shared" si="36"/>
        <v>8.0555555556202307E-2</v>
      </c>
      <c r="Q336" s="8">
        <f t="shared" si="37"/>
        <v>0.13124999999854481</v>
      </c>
      <c r="R336" s="8">
        <f t="shared" si="38"/>
        <v>5.0694444442342501E-2</v>
      </c>
      <c r="S336" s="8">
        <f t="shared" si="39"/>
        <v>4.791666666666667E-2</v>
      </c>
      <c r="T336" s="8">
        <f t="shared" si="40"/>
        <v>2.7777777756758382E-3</v>
      </c>
      <c r="U336" t="str">
        <f t="shared" si="41"/>
        <v>Cobrado</v>
      </c>
      <c r="X336">
        <v>69</v>
      </c>
    </row>
    <row r="337" spans="1:24">
      <c r="A337">
        <v>336</v>
      </c>
      <c r="C337" t="s">
        <v>920</v>
      </c>
      <c r="D337">
        <v>5</v>
      </c>
      <c r="E337" s="1">
        <v>45020.065972222219</v>
      </c>
      <c r="F337" s="1">
        <v>45020.20208333333</v>
      </c>
      <c r="G337" t="s">
        <v>58</v>
      </c>
      <c r="H337" t="s">
        <v>41</v>
      </c>
      <c r="I337" t="s">
        <v>42</v>
      </c>
      <c r="J337" s="2">
        <v>17.93</v>
      </c>
      <c r="K337" s="16" t="s">
        <v>921</v>
      </c>
      <c r="L337" t="s">
        <v>44</v>
      </c>
      <c r="M337" t="s">
        <v>76</v>
      </c>
      <c r="N337" s="4">
        <v>158</v>
      </c>
      <c r="O337" s="7">
        <f t="shared" si="35"/>
        <v>45020</v>
      </c>
      <c r="P337" s="8">
        <f t="shared" si="36"/>
        <v>6.5972222218988463E-2</v>
      </c>
      <c r="Q337" s="8">
        <f t="shared" si="37"/>
        <v>0.20208333332993789</v>
      </c>
      <c r="R337" s="8">
        <f t="shared" si="38"/>
        <v>0.13611111111094942</v>
      </c>
      <c r="S337" s="8">
        <f t="shared" si="39"/>
        <v>4.5138888888888888E-2</v>
      </c>
      <c r="T337" s="8">
        <f t="shared" si="40"/>
        <v>9.0972222222060528E-2</v>
      </c>
      <c r="U337" t="str">
        <f t="shared" si="41"/>
        <v>Cobrado</v>
      </c>
      <c r="X337">
        <v>65</v>
      </c>
    </row>
    <row r="338" spans="1:24">
      <c r="A338">
        <v>337</v>
      </c>
      <c r="C338" t="s">
        <v>922</v>
      </c>
      <c r="D338">
        <v>2</v>
      </c>
      <c r="E338" s="1">
        <v>45020.068055555559</v>
      </c>
      <c r="F338" s="1">
        <v>45020.188194444447</v>
      </c>
      <c r="G338" t="s">
        <v>47</v>
      </c>
      <c r="H338" t="s">
        <v>41</v>
      </c>
      <c r="I338" t="s">
        <v>42</v>
      </c>
      <c r="J338" s="2">
        <v>19.28</v>
      </c>
      <c r="K338" s="16" t="s">
        <v>923</v>
      </c>
      <c r="L338" t="s">
        <v>55</v>
      </c>
      <c r="M338" t="s">
        <v>52</v>
      </c>
      <c r="N338" s="4">
        <v>100</v>
      </c>
      <c r="O338" s="7">
        <f t="shared" si="35"/>
        <v>45020</v>
      </c>
      <c r="P338" s="8">
        <f t="shared" si="36"/>
        <v>6.805555555911269E-2</v>
      </c>
      <c r="Q338" s="8">
        <f t="shared" si="37"/>
        <v>0.18819444444670808</v>
      </c>
      <c r="R338" s="8">
        <f t="shared" si="38"/>
        <v>0.12013888888759539</v>
      </c>
      <c r="S338" s="8">
        <f t="shared" si="39"/>
        <v>4.027777777777778E-2</v>
      </c>
      <c r="T338" s="8">
        <f t="shared" si="40"/>
        <v>7.9861111109817612E-2</v>
      </c>
      <c r="U338" t="str">
        <f t="shared" si="41"/>
        <v>Cobrado</v>
      </c>
      <c r="X338">
        <v>58</v>
      </c>
    </row>
    <row r="339" spans="1:24">
      <c r="A339">
        <v>338</v>
      </c>
      <c r="C339" t="s">
        <v>924</v>
      </c>
      <c r="D339">
        <v>2</v>
      </c>
      <c r="E339" s="1">
        <v>45020.022222222222</v>
      </c>
      <c r="F339" s="1">
        <v>45020.145833333336</v>
      </c>
      <c r="G339" t="s">
        <v>47</v>
      </c>
      <c r="H339" t="s">
        <v>48</v>
      </c>
      <c r="I339" t="s">
        <v>62</v>
      </c>
      <c r="J339" s="2">
        <v>30.62</v>
      </c>
      <c r="K339" s="16" t="s">
        <v>925</v>
      </c>
      <c r="L339" t="s">
        <v>55</v>
      </c>
      <c r="M339" t="s">
        <v>90</v>
      </c>
      <c r="N339" s="4">
        <v>279</v>
      </c>
      <c r="O339" s="7">
        <f t="shared" si="35"/>
        <v>45020</v>
      </c>
      <c r="P339" s="8">
        <f t="shared" si="36"/>
        <v>2.2222222221898846E-2</v>
      </c>
      <c r="Q339" s="8">
        <f t="shared" si="37"/>
        <v>0.14583333333575865</v>
      </c>
      <c r="R339" s="8">
        <f t="shared" si="38"/>
        <v>0.12361111111385981</v>
      </c>
      <c r="S339" s="8">
        <f t="shared" si="39"/>
        <v>9.930555555555555E-2</v>
      </c>
      <c r="T339" s="8">
        <f t="shared" si="40"/>
        <v>2.4305555558304257E-2</v>
      </c>
      <c r="U339" t="str">
        <f t="shared" si="41"/>
        <v>Cobrado</v>
      </c>
      <c r="X339">
        <v>143</v>
      </c>
    </row>
    <row r="340" spans="1:24">
      <c r="A340">
        <v>339</v>
      </c>
      <c r="C340" t="s">
        <v>926</v>
      </c>
      <c r="D340">
        <v>2</v>
      </c>
      <c r="E340" s="1">
        <v>45020</v>
      </c>
      <c r="F340" s="1">
        <v>45020.084027777775</v>
      </c>
      <c r="G340" t="s">
        <v>78</v>
      </c>
      <c r="H340" t="s">
        <v>74</v>
      </c>
      <c r="I340" t="s">
        <v>62</v>
      </c>
      <c r="J340" s="2">
        <v>19.600000000000001</v>
      </c>
      <c r="K340" s="16" t="s">
        <v>927</v>
      </c>
      <c r="L340" t="s">
        <v>55</v>
      </c>
      <c r="M340" t="s">
        <v>45</v>
      </c>
      <c r="N340" s="4">
        <v>104</v>
      </c>
      <c r="O340" s="7">
        <f t="shared" si="35"/>
        <v>45020</v>
      </c>
      <c r="P340" s="8">
        <f t="shared" si="36"/>
        <v>0</v>
      </c>
      <c r="Q340" s="8">
        <f t="shared" si="37"/>
        <v>8.4027777775190771E-2</v>
      </c>
      <c r="R340" s="8">
        <f t="shared" si="38"/>
        <v>8.4027777775190771E-2</v>
      </c>
      <c r="S340" s="8">
        <f t="shared" si="39"/>
        <v>3.1944444444444442E-2</v>
      </c>
      <c r="T340" s="8">
        <f t="shared" si="40"/>
        <v>5.2083333330746329E-2</v>
      </c>
      <c r="U340" t="str">
        <f t="shared" si="41"/>
        <v>Cobrado</v>
      </c>
      <c r="X340">
        <v>46</v>
      </c>
    </row>
    <row r="341" spans="1:24">
      <c r="A341">
        <v>340</v>
      </c>
      <c r="C341" t="s">
        <v>928</v>
      </c>
      <c r="D341">
        <v>1</v>
      </c>
      <c r="E341" s="1">
        <v>45020.05</v>
      </c>
      <c r="F341" s="1">
        <v>45020.193055555559</v>
      </c>
      <c r="G341" t="s">
        <v>78</v>
      </c>
      <c r="H341" t="s">
        <v>48</v>
      </c>
      <c r="I341" t="s">
        <v>42</v>
      </c>
      <c r="J341" s="2">
        <v>38.520000000000003</v>
      </c>
      <c r="K341" s="16" t="s">
        <v>929</v>
      </c>
      <c r="L341" t="s">
        <v>44</v>
      </c>
      <c r="M341" t="s">
        <v>87</v>
      </c>
      <c r="N341" s="4">
        <v>164</v>
      </c>
      <c r="O341" s="7">
        <f t="shared" si="35"/>
        <v>45020</v>
      </c>
      <c r="P341" s="8">
        <f t="shared" si="36"/>
        <v>5.0000000002910383E-2</v>
      </c>
      <c r="Q341" s="8">
        <f t="shared" si="37"/>
        <v>0.19305555555911269</v>
      </c>
      <c r="R341" s="8">
        <f t="shared" si="38"/>
        <v>0.14305555555620231</v>
      </c>
      <c r="S341" s="8">
        <f t="shared" si="39"/>
        <v>6.3194444444444442E-2</v>
      </c>
      <c r="T341" s="8">
        <f t="shared" si="40"/>
        <v>7.9861111111757865E-2</v>
      </c>
      <c r="U341" t="str">
        <f t="shared" si="41"/>
        <v>Cobrado</v>
      </c>
      <c r="X341">
        <v>91</v>
      </c>
    </row>
    <row r="342" spans="1:24">
      <c r="A342">
        <v>341</v>
      </c>
      <c r="C342" t="s">
        <v>930</v>
      </c>
      <c r="D342">
        <v>5</v>
      </c>
      <c r="E342" s="1">
        <v>45020.086805555555</v>
      </c>
      <c r="F342" s="1">
        <v>45020.179861111108</v>
      </c>
      <c r="G342" t="s">
        <v>78</v>
      </c>
      <c r="H342" t="s">
        <v>74</v>
      </c>
      <c r="I342" t="s">
        <v>42</v>
      </c>
      <c r="J342" s="2">
        <v>47.05</v>
      </c>
      <c r="K342" s="16" t="s">
        <v>931</v>
      </c>
      <c r="L342" t="s">
        <v>44</v>
      </c>
      <c r="M342" t="s">
        <v>45</v>
      </c>
      <c r="N342" s="4">
        <v>177</v>
      </c>
      <c r="O342" s="7">
        <f t="shared" si="35"/>
        <v>45020</v>
      </c>
      <c r="P342" s="8">
        <f t="shared" si="36"/>
        <v>8.6805555554747116E-2</v>
      </c>
      <c r="Q342" s="8">
        <f t="shared" si="37"/>
        <v>0.17986111110803904</v>
      </c>
      <c r="R342" s="8">
        <f t="shared" si="38"/>
        <v>9.3055555553291924E-2</v>
      </c>
      <c r="S342" s="8">
        <f t="shared" si="39"/>
        <v>6.1111111111111109E-2</v>
      </c>
      <c r="T342" s="8">
        <f t="shared" si="40"/>
        <v>3.1944444442180808E-2</v>
      </c>
      <c r="U342" t="str">
        <f t="shared" si="41"/>
        <v>Cobrado</v>
      </c>
      <c r="X342">
        <v>88</v>
      </c>
    </row>
    <row r="343" spans="1:24">
      <c r="A343">
        <v>342</v>
      </c>
      <c r="C343" t="s">
        <v>932</v>
      </c>
      <c r="D343">
        <v>5</v>
      </c>
      <c r="E343" s="1">
        <v>45020.104166666664</v>
      </c>
      <c r="F343" s="1">
        <v>45020.257638888892</v>
      </c>
      <c r="G343" t="s">
        <v>78</v>
      </c>
      <c r="H343" t="s">
        <v>74</v>
      </c>
      <c r="I343" t="s">
        <v>42</v>
      </c>
      <c r="J343" s="2">
        <v>20.059999999999999</v>
      </c>
      <c r="K343" s="16" t="s">
        <v>933</v>
      </c>
      <c r="L343" t="s">
        <v>44</v>
      </c>
      <c r="M343" t="s">
        <v>56</v>
      </c>
      <c r="N343" s="4">
        <v>102</v>
      </c>
      <c r="O343" s="7">
        <f t="shared" si="35"/>
        <v>45020</v>
      </c>
      <c r="P343" s="8">
        <f t="shared" si="36"/>
        <v>0.10416666666424135</v>
      </c>
      <c r="Q343" s="8">
        <f t="shared" si="37"/>
        <v>0.25763888889196096</v>
      </c>
      <c r="R343" s="8">
        <f t="shared" si="38"/>
        <v>0.15347222222771961</v>
      </c>
      <c r="S343" s="8">
        <f t="shared" si="39"/>
        <v>3.7499999999999999E-2</v>
      </c>
      <c r="T343" s="8">
        <f t="shared" si="40"/>
        <v>0.11597222222771961</v>
      </c>
      <c r="U343" t="str">
        <f t="shared" si="41"/>
        <v>Cobrado</v>
      </c>
      <c r="X343">
        <v>54</v>
      </c>
    </row>
    <row r="344" spans="1:24">
      <c r="A344">
        <v>343</v>
      </c>
      <c r="C344" t="s">
        <v>934</v>
      </c>
      <c r="D344">
        <v>1</v>
      </c>
      <c r="E344" s="1">
        <v>45020.163888888892</v>
      </c>
      <c r="F344" s="1">
        <v>45020.239583333336</v>
      </c>
      <c r="G344" t="s">
        <v>47</v>
      </c>
      <c r="H344" t="s">
        <v>48</v>
      </c>
      <c r="I344" t="s">
        <v>42</v>
      </c>
      <c r="J344" s="2">
        <v>23.01</v>
      </c>
      <c r="K344" s="16" t="s">
        <v>271</v>
      </c>
      <c r="L344" t="s">
        <v>51</v>
      </c>
      <c r="M344" t="s">
        <v>45</v>
      </c>
      <c r="N344" s="4">
        <v>137</v>
      </c>
      <c r="O344" s="7">
        <f t="shared" si="35"/>
        <v>45020</v>
      </c>
      <c r="P344" s="8">
        <f t="shared" si="36"/>
        <v>0.16388888889196096</v>
      </c>
      <c r="Q344" s="8">
        <f t="shared" si="37"/>
        <v>0.23958333333575865</v>
      </c>
      <c r="R344" s="8">
        <f t="shared" si="38"/>
        <v>8.6111111110464364E-2</v>
      </c>
      <c r="S344" s="8">
        <f t="shared" si="39"/>
        <v>7.013888888888889E-2</v>
      </c>
      <c r="T344" s="8">
        <f t="shared" si="40"/>
        <v>5.5555555549088032E-3</v>
      </c>
      <c r="U344" t="str">
        <f t="shared" si="41"/>
        <v>Cobrado</v>
      </c>
      <c r="X344">
        <v>101</v>
      </c>
    </row>
    <row r="345" spans="1:24">
      <c r="A345">
        <v>344</v>
      </c>
      <c r="C345" t="s">
        <v>935</v>
      </c>
      <c r="D345">
        <v>3</v>
      </c>
      <c r="E345" s="1">
        <v>45020.031944444447</v>
      </c>
      <c r="F345" s="1">
        <v>45020.086111111108</v>
      </c>
      <c r="G345" t="s">
        <v>58</v>
      </c>
      <c r="H345" t="s">
        <v>48</v>
      </c>
      <c r="I345" t="s">
        <v>42</v>
      </c>
      <c r="J345" s="2">
        <v>33.01</v>
      </c>
      <c r="K345" s="16" t="s">
        <v>936</v>
      </c>
      <c r="L345" t="s">
        <v>51</v>
      </c>
      <c r="M345" t="s">
        <v>60</v>
      </c>
      <c r="N345" s="4">
        <v>183</v>
      </c>
      <c r="O345" s="7">
        <f t="shared" si="35"/>
        <v>45020</v>
      </c>
      <c r="P345" s="8">
        <f t="shared" si="36"/>
        <v>3.1944444446708076E-2</v>
      </c>
      <c r="Q345" s="8">
        <f t="shared" si="37"/>
        <v>8.611111110803904E-2</v>
      </c>
      <c r="R345" s="8">
        <f t="shared" si="38"/>
        <v>6.4583333327997636E-2</v>
      </c>
      <c r="S345" s="8">
        <f t="shared" si="39"/>
        <v>5.9722222222222225E-2</v>
      </c>
      <c r="T345" s="8">
        <f t="shared" si="40"/>
        <v>0</v>
      </c>
      <c r="U345" t="str">
        <f t="shared" si="41"/>
        <v>No Cobrado</v>
      </c>
      <c r="X345">
        <v>86</v>
      </c>
    </row>
    <row r="346" spans="1:24">
      <c r="A346">
        <v>345</v>
      </c>
      <c r="C346" t="s">
        <v>226</v>
      </c>
      <c r="D346">
        <v>3</v>
      </c>
      <c r="E346" s="1">
        <v>45020.054166666669</v>
      </c>
      <c r="F346" s="1">
        <v>45020.179861111108</v>
      </c>
      <c r="G346" t="s">
        <v>40</v>
      </c>
      <c r="H346" t="s">
        <v>48</v>
      </c>
      <c r="I346" t="s">
        <v>42</v>
      </c>
      <c r="J346" s="2">
        <v>13.98</v>
      </c>
      <c r="K346" s="16" t="s">
        <v>227</v>
      </c>
      <c r="L346" t="s">
        <v>51</v>
      </c>
      <c r="M346" t="s">
        <v>60</v>
      </c>
      <c r="N346" s="4">
        <v>38</v>
      </c>
      <c r="O346" s="7">
        <f t="shared" si="35"/>
        <v>45020</v>
      </c>
      <c r="P346" s="8">
        <f t="shared" si="36"/>
        <v>5.4166666668606922E-2</v>
      </c>
      <c r="Q346" s="8">
        <f t="shared" si="37"/>
        <v>0.17986111110803904</v>
      </c>
      <c r="R346" s="8">
        <f t="shared" si="38"/>
        <v>0.13611111110609878</v>
      </c>
      <c r="S346" s="8">
        <f t="shared" si="39"/>
        <v>1.2500000000000001E-2</v>
      </c>
      <c r="T346" s="8">
        <f t="shared" si="40"/>
        <v>0.11319444443943212</v>
      </c>
      <c r="U346" t="str">
        <f t="shared" si="41"/>
        <v>Cobrado</v>
      </c>
      <c r="X346">
        <v>18</v>
      </c>
    </row>
    <row r="347" spans="1:24">
      <c r="A347">
        <v>346</v>
      </c>
      <c r="C347" t="s">
        <v>228</v>
      </c>
      <c r="D347">
        <v>5</v>
      </c>
      <c r="E347" s="1">
        <v>45020.027777777781</v>
      </c>
      <c r="F347" s="1">
        <v>45020.163888888892</v>
      </c>
      <c r="G347" t="s">
        <v>47</v>
      </c>
      <c r="H347" t="s">
        <v>48</v>
      </c>
      <c r="I347" t="s">
        <v>62</v>
      </c>
      <c r="J347" s="2">
        <v>35.93</v>
      </c>
      <c r="K347" s="16" t="s">
        <v>229</v>
      </c>
      <c r="L347" t="s">
        <v>55</v>
      </c>
      <c r="M347" t="s">
        <v>76</v>
      </c>
      <c r="N347" s="4">
        <v>72</v>
      </c>
      <c r="O347" s="7">
        <f t="shared" si="35"/>
        <v>45020</v>
      </c>
      <c r="P347" s="8">
        <f t="shared" si="36"/>
        <v>2.7777777781011537E-2</v>
      </c>
      <c r="Q347" s="8">
        <f t="shared" si="37"/>
        <v>0.16388888889196096</v>
      </c>
      <c r="R347" s="8">
        <f t="shared" si="38"/>
        <v>0.13611111111094942</v>
      </c>
      <c r="S347" s="8">
        <f t="shared" si="39"/>
        <v>1.5277777777777777E-2</v>
      </c>
      <c r="T347" s="8">
        <f t="shared" si="40"/>
        <v>0.12083333333317164</v>
      </c>
      <c r="U347" t="str">
        <f t="shared" si="41"/>
        <v>Cobrado</v>
      </c>
      <c r="X347">
        <v>22</v>
      </c>
    </row>
    <row r="348" spans="1:24">
      <c r="A348">
        <v>347</v>
      </c>
      <c r="C348" t="s">
        <v>230</v>
      </c>
      <c r="D348">
        <v>4</v>
      </c>
      <c r="E348" s="1">
        <v>45020.075694444444</v>
      </c>
      <c r="F348" s="1">
        <v>45020.19027777778</v>
      </c>
      <c r="G348" t="s">
        <v>40</v>
      </c>
      <c r="H348" t="s">
        <v>48</v>
      </c>
      <c r="I348" t="s">
        <v>42</v>
      </c>
      <c r="J348" s="2">
        <v>48.52</v>
      </c>
      <c r="K348" s="16" t="s">
        <v>231</v>
      </c>
      <c r="L348" t="s">
        <v>55</v>
      </c>
      <c r="M348" t="s">
        <v>60</v>
      </c>
      <c r="N348" s="4">
        <v>70</v>
      </c>
      <c r="O348" s="7">
        <f t="shared" si="35"/>
        <v>45020</v>
      </c>
      <c r="P348" s="8">
        <f t="shared" si="36"/>
        <v>7.5694444443797693E-2</v>
      </c>
      <c r="Q348" s="8">
        <f t="shared" si="37"/>
        <v>0.19027777777955635</v>
      </c>
      <c r="R348" s="8">
        <f t="shared" si="38"/>
        <v>0.11458333333575865</v>
      </c>
      <c r="S348" s="8">
        <f t="shared" si="39"/>
        <v>3.0555555555555555E-2</v>
      </c>
      <c r="T348" s="8">
        <f t="shared" si="40"/>
        <v>8.4027777780203095E-2</v>
      </c>
      <c r="U348" t="str">
        <f t="shared" si="41"/>
        <v>Cobrado</v>
      </c>
      <c r="X348">
        <v>44</v>
      </c>
    </row>
    <row r="349" spans="1:24">
      <c r="A349">
        <v>348</v>
      </c>
      <c r="C349" t="s">
        <v>937</v>
      </c>
      <c r="D349">
        <v>2</v>
      </c>
      <c r="E349" s="1">
        <v>45020.053472222222</v>
      </c>
      <c r="F349" s="1">
        <v>45020.207638888889</v>
      </c>
      <c r="G349" t="s">
        <v>58</v>
      </c>
      <c r="H349" t="s">
        <v>48</v>
      </c>
      <c r="I349" t="s">
        <v>42</v>
      </c>
      <c r="J349" s="2">
        <v>30.78</v>
      </c>
      <c r="K349" s="16" t="s">
        <v>938</v>
      </c>
      <c r="L349" t="s">
        <v>51</v>
      </c>
      <c r="M349" t="s">
        <v>103</v>
      </c>
      <c r="N349" s="4">
        <v>86</v>
      </c>
      <c r="O349" s="7">
        <f t="shared" si="35"/>
        <v>45020</v>
      </c>
      <c r="P349" s="8">
        <f t="shared" si="36"/>
        <v>5.3472222221898846E-2</v>
      </c>
      <c r="Q349" s="8">
        <f t="shared" si="37"/>
        <v>0.20763888888905058</v>
      </c>
      <c r="R349" s="8">
        <f t="shared" si="38"/>
        <v>0.16458333333381839</v>
      </c>
      <c r="S349" s="8">
        <f t="shared" si="39"/>
        <v>6.1111111111111109E-2</v>
      </c>
      <c r="T349" s="8">
        <f t="shared" si="40"/>
        <v>9.3055555556040614E-2</v>
      </c>
      <c r="U349" t="str">
        <f t="shared" si="41"/>
        <v>Cobrado</v>
      </c>
      <c r="X349">
        <v>88</v>
      </c>
    </row>
    <row r="350" spans="1:24">
      <c r="A350">
        <v>349</v>
      </c>
      <c r="C350" t="s">
        <v>939</v>
      </c>
      <c r="D350">
        <v>1</v>
      </c>
      <c r="E350" s="1">
        <v>45020.158333333333</v>
      </c>
      <c r="F350" s="1">
        <v>45020.313194444447</v>
      </c>
      <c r="G350" t="s">
        <v>47</v>
      </c>
      <c r="H350" t="s">
        <v>74</v>
      </c>
      <c r="I350" t="s">
        <v>42</v>
      </c>
      <c r="J350" s="2">
        <v>40.630000000000003</v>
      </c>
      <c r="K350" s="16" t="s">
        <v>940</v>
      </c>
      <c r="L350" t="s">
        <v>51</v>
      </c>
      <c r="M350" t="s">
        <v>52</v>
      </c>
      <c r="N350" s="4">
        <v>152</v>
      </c>
      <c r="O350" s="7">
        <f t="shared" si="35"/>
        <v>45020</v>
      </c>
      <c r="P350" s="8">
        <f t="shared" si="36"/>
        <v>0.15833333333284827</v>
      </c>
      <c r="Q350" s="8">
        <f t="shared" si="37"/>
        <v>0.31319444444670808</v>
      </c>
      <c r="R350" s="8">
        <f t="shared" si="38"/>
        <v>0.16527777778052646</v>
      </c>
      <c r="S350" s="8">
        <f t="shared" si="39"/>
        <v>5.9027777777777776E-2</v>
      </c>
      <c r="T350" s="8">
        <f t="shared" si="40"/>
        <v>9.5833333336082016E-2</v>
      </c>
      <c r="U350" t="str">
        <f t="shared" si="41"/>
        <v>Cobrado</v>
      </c>
      <c r="X350">
        <v>85</v>
      </c>
    </row>
    <row r="351" spans="1:24">
      <c r="A351">
        <v>350</v>
      </c>
      <c r="C351" t="s">
        <v>941</v>
      </c>
      <c r="D351">
        <v>6</v>
      </c>
      <c r="E351" s="1">
        <v>45020.024305555555</v>
      </c>
      <c r="F351" s="1">
        <v>45020.124305555553</v>
      </c>
      <c r="G351" t="s">
        <v>47</v>
      </c>
      <c r="H351" t="s">
        <v>74</v>
      </c>
      <c r="I351" t="s">
        <v>62</v>
      </c>
      <c r="J351" s="2">
        <v>36.21</v>
      </c>
      <c r="K351" s="16" t="s">
        <v>942</v>
      </c>
      <c r="L351" t="s">
        <v>55</v>
      </c>
      <c r="M351" t="s">
        <v>64</v>
      </c>
      <c r="N351" s="4">
        <v>143</v>
      </c>
      <c r="O351" s="7">
        <f t="shared" si="35"/>
        <v>45020</v>
      </c>
      <c r="P351" s="8">
        <f t="shared" si="36"/>
        <v>2.4305555554747116E-2</v>
      </c>
      <c r="Q351" s="8">
        <f t="shared" si="37"/>
        <v>0.12430555555329192</v>
      </c>
      <c r="R351" s="8">
        <f t="shared" si="38"/>
        <v>9.9999999998544808E-2</v>
      </c>
      <c r="S351" s="8">
        <f t="shared" si="39"/>
        <v>7.5694444444444439E-2</v>
      </c>
      <c r="T351" s="8">
        <f t="shared" si="40"/>
        <v>2.4305555554100369E-2</v>
      </c>
      <c r="U351" t="str">
        <f t="shared" si="41"/>
        <v>Cobrado</v>
      </c>
      <c r="X351">
        <v>109</v>
      </c>
    </row>
    <row r="352" spans="1:24">
      <c r="A352">
        <v>351</v>
      </c>
      <c r="C352" t="s">
        <v>943</v>
      </c>
      <c r="D352">
        <v>6</v>
      </c>
      <c r="E352" s="1">
        <v>45020.161111111112</v>
      </c>
      <c r="F352" s="1">
        <v>45020.256249999999</v>
      </c>
      <c r="G352" t="s">
        <v>105</v>
      </c>
      <c r="H352" t="s">
        <v>74</v>
      </c>
      <c r="I352" t="s">
        <v>42</v>
      </c>
      <c r="J352" s="2">
        <v>48.93</v>
      </c>
      <c r="K352" s="16" t="s">
        <v>944</v>
      </c>
      <c r="L352" t="s">
        <v>44</v>
      </c>
      <c r="M352" t="s">
        <v>52</v>
      </c>
      <c r="N352" s="4">
        <v>201</v>
      </c>
      <c r="O352" s="7">
        <f t="shared" si="35"/>
        <v>45020</v>
      </c>
      <c r="P352" s="8">
        <f t="shared" si="36"/>
        <v>0.16111111111240461</v>
      </c>
      <c r="Q352" s="8">
        <f t="shared" si="37"/>
        <v>0.25624999999854481</v>
      </c>
      <c r="R352" s="8">
        <f t="shared" si="38"/>
        <v>9.5138888886140194E-2</v>
      </c>
      <c r="S352" s="8">
        <f t="shared" si="39"/>
        <v>1.7361111111111112E-2</v>
      </c>
      <c r="T352" s="8">
        <f t="shared" si="40"/>
        <v>7.7777777775029089E-2</v>
      </c>
      <c r="U352" t="str">
        <f t="shared" si="41"/>
        <v>Cobrado</v>
      </c>
      <c r="X352">
        <v>25</v>
      </c>
    </row>
    <row r="353" spans="1:24">
      <c r="A353">
        <v>352</v>
      </c>
      <c r="C353" t="s">
        <v>232</v>
      </c>
      <c r="D353">
        <v>3</v>
      </c>
      <c r="E353" s="1">
        <v>45020.011805555558</v>
      </c>
      <c r="F353" s="1">
        <v>45020.120138888888</v>
      </c>
      <c r="G353" t="s">
        <v>78</v>
      </c>
      <c r="H353" t="s">
        <v>74</v>
      </c>
      <c r="I353" t="s">
        <v>49</v>
      </c>
      <c r="J353" s="2">
        <v>17.55</v>
      </c>
      <c r="K353" s="16" t="s">
        <v>132</v>
      </c>
      <c r="L353" t="s">
        <v>55</v>
      </c>
      <c r="M353" t="s">
        <v>103</v>
      </c>
      <c r="N353" s="4">
        <v>99</v>
      </c>
      <c r="O353" s="7">
        <f t="shared" si="35"/>
        <v>45020</v>
      </c>
      <c r="P353" s="8">
        <f t="shared" si="36"/>
        <v>1.1805555557657499E-2</v>
      </c>
      <c r="Q353" s="8">
        <f t="shared" si="37"/>
        <v>0.12013888888759539</v>
      </c>
      <c r="R353" s="8">
        <f t="shared" si="38"/>
        <v>0.10833333332993789</v>
      </c>
      <c r="S353" s="8">
        <f t="shared" si="39"/>
        <v>4.8611111111111112E-3</v>
      </c>
      <c r="T353" s="8">
        <f t="shared" si="40"/>
        <v>0.10347222221882678</v>
      </c>
      <c r="U353" t="str">
        <f t="shared" si="41"/>
        <v>Cobrado</v>
      </c>
      <c r="X353">
        <v>7</v>
      </c>
    </row>
    <row r="354" spans="1:24">
      <c r="A354">
        <v>353</v>
      </c>
      <c r="C354" t="s">
        <v>945</v>
      </c>
      <c r="D354">
        <v>5</v>
      </c>
      <c r="E354" s="1">
        <v>45020.156944444447</v>
      </c>
      <c r="F354" s="1">
        <v>45020.316666666666</v>
      </c>
      <c r="G354" t="s">
        <v>47</v>
      </c>
      <c r="H354" t="s">
        <v>41</v>
      </c>
      <c r="I354" t="s">
        <v>42</v>
      </c>
      <c r="J354" s="2">
        <v>27.37</v>
      </c>
      <c r="K354" s="16" t="s">
        <v>946</v>
      </c>
      <c r="L354" t="s">
        <v>55</v>
      </c>
      <c r="M354" t="s">
        <v>52</v>
      </c>
      <c r="N354" s="4">
        <v>212</v>
      </c>
      <c r="O354" s="7">
        <f t="shared" si="35"/>
        <v>45020</v>
      </c>
      <c r="P354" s="8">
        <f t="shared" si="36"/>
        <v>0.15694444444670808</v>
      </c>
      <c r="Q354" s="8">
        <f t="shared" si="37"/>
        <v>0.31666666666569654</v>
      </c>
      <c r="R354" s="8">
        <f t="shared" si="38"/>
        <v>0.15972222221898846</v>
      </c>
      <c r="S354" s="8">
        <f t="shared" si="39"/>
        <v>8.8888888888888892E-2</v>
      </c>
      <c r="T354" s="8">
        <f t="shared" si="40"/>
        <v>7.0833333330099557E-2</v>
      </c>
      <c r="U354" t="str">
        <f t="shared" si="41"/>
        <v>Cobrado</v>
      </c>
      <c r="X354">
        <v>128</v>
      </c>
    </row>
    <row r="355" spans="1:24">
      <c r="A355">
        <v>354</v>
      </c>
      <c r="C355" t="s">
        <v>947</v>
      </c>
      <c r="D355">
        <v>6</v>
      </c>
      <c r="E355" s="1">
        <v>45020.018055555556</v>
      </c>
      <c r="F355" s="1">
        <v>45020.14166666667</v>
      </c>
      <c r="G355" t="s">
        <v>47</v>
      </c>
      <c r="H355" t="s">
        <v>74</v>
      </c>
      <c r="I355" t="s">
        <v>42</v>
      </c>
      <c r="J355" s="2">
        <v>29.58</v>
      </c>
      <c r="K355" s="16" t="s">
        <v>948</v>
      </c>
      <c r="L355" t="s">
        <v>51</v>
      </c>
      <c r="M355" t="s">
        <v>103</v>
      </c>
      <c r="N355" s="4">
        <v>181</v>
      </c>
      <c r="O355" s="7">
        <f t="shared" si="35"/>
        <v>45020</v>
      </c>
      <c r="P355" s="8">
        <f t="shared" si="36"/>
        <v>1.8055555556202307E-2</v>
      </c>
      <c r="Q355" s="8">
        <f t="shared" si="37"/>
        <v>0.14166666667006211</v>
      </c>
      <c r="R355" s="8">
        <f t="shared" si="38"/>
        <v>0.13402777778052646</v>
      </c>
      <c r="S355" s="8">
        <f t="shared" si="39"/>
        <v>9.5138888888888884E-2</v>
      </c>
      <c r="T355" s="8">
        <f t="shared" si="40"/>
        <v>2.8472222224970922E-2</v>
      </c>
      <c r="U355" t="str">
        <f t="shared" si="41"/>
        <v>Cobrado</v>
      </c>
      <c r="X355">
        <v>137</v>
      </c>
    </row>
    <row r="356" spans="1:24">
      <c r="A356">
        <v>355</v>
      </c>
      <c r="C356" t="s">
        <v>233</v>
      </c>
      <c r="D356">
        <v>4</v>
      </c>
      <c r="E356" s="1">
        <v>45020.070138888892</v>
      </c>
      <c r="F356" s="1">
        <v>45020.213194444441</v>
      </c>
      <c r="G356" t="s">
        <v>47</v>
      </c>
      <c r="H356" t="s">
        <v>74</v>
      </c>
      <c r="I356" t="s">
        <v>42</v>
      </c>
      <c r="J356" s="2">
        <v>30.53</v>
      </c>
      <c r="K356" s="16" t="s">
        <v>234</v>
      </c>
      <c r="L356" t="s">
        <v>55</v>
      </c>
      <c r="M356" t="s">
        <v>87</v>
      </c>
      <c r="N356" s="4">
        <v>26</v>
      </c>
      <c r="O356" s="7">
        <f t="shared" si="35"/>
        <v>45020</v>
      </c>
      <c r="P356" s="8">
        <f t="shared" si="36"/>
        <v>7.013888889196096E-2</v>
      </c>
      <c r="Q356" s="8">
        <f t="shared" si="37"/>
        <v>0.21319444444088731</v>
      </c>
      <c r="R356" s="8">
        <f t="shared" si="38"/>
        <v>0.14305555554892635</v>
      </c>
      <c r="S356" s="8">
        <f t="shared" si="39"/>
        <v>4.8611111111111112E-3</v>
      </c>
      <c r="T356" s="8">
        <f t="shared" si="40"/>
        <v>0.13819444443781526</v>
      </c>
      <c r="U356" t="str">
        <f t="shared" si="41"/>
        <v>Cobrado</v>
      </c>
      <c r="X356">
        <v>7</v>
      </c>
    </row>
    <row r="357" spans="1:24">
      <c r="A357">
        <v>356</v>
      </c>
      <c r="C357" t="s">
        <v>235</v>
      </c>
      <c r="D357">
        <v>1</v>
      </c>
      <c r="E357" s="1">
        <v>45020.008333333331</v>
      </c>
      <c r="F357" s="1">
        <v>45020.095833333333</v>
      </c>
      <c r="G357" t="s">
        <v>78</v>
      </c>
      <c r="H357" t="s">
        <v>74</v>
      </c>
      <c r="I357" t="s">
        <v>42</v>
      </c>
      <c r="J357" s="2">
        <v>28.92</v>
      </c>
      <c r="K357" s="16" t="s">
        <v>236</v>
      </c>
      <c r="L357" t="s">
        <v>51</v>
      </c>
      <c r="M357" t="s">
        <v>52</v>
      </c>
      <c r="N357" s="4">
        <v>36</v>
      </c>
      <c r="O357" s="7">
        <f t="shared" si="35"/>
        <v>45020</v>
      </c>
      <c r="P357" s="8">
        <f t="shared" si="36"/>
        <v>8.333333331393078E-3</v>
      </c>
      <c r="Q357" s="8">
        <f t="shared" si="37"/>
        <v>9.5833333332848269E-2</v>
      </c>
      <c r="R357" s="8">
        <f t="shared" si="38"/>
        <v>9.7916666668121863E-2</v>
      </c>
      <c r="S357" s="8">
        <f t="shared" si="39"/>
        <v>4.8611111111111112E-3</v>
      </c>
      <c r="T357" s="8">
        <f t="shared" si="40"/>
        <v>8.2638888890344084E-2</v>
      </c>
      <c r="U357" t="str">
        <f t="shared" si="41"/>
        <v>Cobrado</v>
      </c>
      <c r="X357">
        <v>7</v>
      </c>
    </row>
    <row r="358" spans="1:24">
      <c r="A358">
        <v>357</v>
      </c>
      <c r="C358" t="s">
        <v>949</v>
      </c>
      <c r="D358">
        <v>2</v>
      </c>
      <c r="E358" s="1">
        <v>45020.054861111108</v>
      </c>
      <c r="F358" s="1">
        <v>45020.18472222222</v>
      </c>
      <c r="G358" t="s">
        <v>78</v>
      </c>
      <c r="H358" t="s">
        <v>74</v>
      </c>
      <c r="I358" t="s">
        <v>62</v>
      </c>
      <c r="J358" s="2">
        <v>26.87</v>
      </c>
      <c r="K358" s="16" t="s">
        <v>950</v>
      </c>
      <c r="L358" t="s">
        <v>51</v>
      </c>
      <c r="M358" t="s">
        <v>60</v>
      </c>
      <c r="N358" s="4">
        <v>168</v>
      </c>
      <c r="O358" s="7">
        <f t="shared" si="35"/>
        <v>45020</v>
      </c>
      <c r="P358" s="8">
        <f t="shared" si="36"/>
        <v>5.486111110803904E-2</v>
      </c>
      <c r="Q358" s="8">
        <f t="shared" si="37"/>
        <v>0.18472222222044365</v>
      </c>
      <c r="R358" s="8">
        <f t="shared" si="38"/>
        <v>0.14027777777907127</v>
      </c>
      <c r="S358" s="8">
        <f t="shared" si="39"/>
        <v>6.6666666666666666E-2</v>
      </c>
      <c r="T358" s="8">
        <f t="shared" si="40"/>
        <v>6.3194444445737949E-2</v>
      </c>
      <c r="U358" t="str">
        <f t="shared" si="41"/>
        <v>Cobrado</v>
      </c>
      <c r="X358">
        <v>96</v>
      </c>
    </row>
    <row r="359" spans="1:24">
      <c r="A359">
        <v>358</v>
      </c>
      <c r="C359" t="s">
        <v>853</v>
      </c>
      <c r="D359">
        <v>5</v>
      </c>
      <c r="E359" s="1">
        <v>45020.109027777777</v>
      </c>
      <c r="F359" s="1">
        <v>45020.247916666667</v>
      </c>
      <c r="G359" t="s">
        <v>47</v>
      </c>
      <c r="H359" t="s">
        <v>41</v>
      </c>
      <c r="I359" t="s">
        <v>42</v>
      </c>
      <c r="J359" s="2">
        <v>42.1</v>
      </c>
      <c r="K359" s="16" t="s">
        <v>951</v>
      </c>
      <c r="L359" t="s">
        <v>55</v>
      </c>
      <c r="M359" t="s">
        <v>82</v>
      </c>
      <c r="N359" s="4">
        <v>166</v>
      </c>
      <c r="O359" s="7">
        <f t="shared" si="35"/>
        <v>45020</v>
      </c>
      <c r="P359" s="8">
        <f t="shared" si="36"/>
        <v>0.10902777777664596</v>
      </c>
      <c r="Q359" s="8">
        <f t="shared" si="37"/>
        <v>0.24791666666715173</v>
      </c>
      <c r="R359" s="8">
        <f t="shared" si="38"/>
        <v>0.13888888889050577</v>
      </c>
      <c r="S359" s="8">
        <f t="shared" si="39"/>
        <v>0.10555555555555556</v>
      </c>
      <c r="T359" s="8">
        <f t="shared" si="40"/>
        <v>3.3333333334950199E-2</v>
      </c>
      <c r="U359" t="str">
        <f t="shared" si="41"/>
        <v>Cobrado</v>
      </c>
      <c r="X359">
        <v>152</v>
      </c>
    </row>
    <row r="360" spans="1:24">
      <c r="A360">
        <v>359</v>
      </c>
      <c r="C360" t="s">
        <v>653</v>
      </c>
      <c r="D360">
        <v>2</v>
      </c>
      <c r="E360" s="1">
        <v>45020.02847222222</v>
      </c>
      <c r="F360" s="1">
        <v>45020.173611111109</v>
      </c>
      <c r="G360" t="s">
        <v>58</v>
      </c>
      <c r="H360" t="s">
        <v>48</v>
      </c>
      <c r="I360" t="s">
        <v>42</v>
      </c>
      <c r="J360" s="2">
        <v>12.2</v>
      </c>
      <c r="K360" s="16" t="s">
        <v>952</v>
      </c>
      <c r="L360" t="s">
        <v>55</v>
      </c>
      <c r="M360" t="s">
        <v>45</v>
      </c>
      <c r="N360" s="4">
        <v>190</v>
      </c>
      <c r="O360" s="7">
        <f t="shared" si="35"/>
        <v>45020</v>
      </c>
      <c r="P360" s="8">
        <f t="shared" si="36"/>
        <v>2.8472222220443655E-2</v>
      </c>
      <c r="Q360" s="8">
        <f t="shared" si="37"/>
        <v>0.17361111110949423</v>
      </c>
      <c r="R360" s="8">
        <f t="shared" si="38"/>
        <v>0.14513888888905058</v>
      </c>
      <c r="S360" s="8">
        <f t="shared" si="39"/>
        <v>0.10069444444444445</v>
      </c>
      <c r="T360" s="8">
        <f t="shared" si="40"/>
        <v>4.4444444444606129E-2</v>
      </c>
      <c r="U360" t="str">
        <f t="shared" si="41"/>
        <v>Cobrado</v>
      </c>
      <c r="X360">
        <v>145</v>
      </c>
    </row>
    <row r="361" spans="1:24">
      <c r="A361">
        <v>360</v>
      </c>
      <c r="C361" t="s">
        <v>953</v>
      </c>
      <c r="D361">
        <v>3</v>
      </c>
      <c r="E361" s="1">
        <v>45020.048611111109</v>
      </c>
      <c r="F361" s="1">
        <v>45020.206944444442</v>
      </c>
      <c r="G361" t="s">
        <v>78</v>
      </c>
      <c r="H361" t="s">
        <v>48</v>
      </c>
      <c r="I361" t="s">
        <v>42</v>
      </c>
      <c r="J361" s="2">
        <v>39.26</v>
      </c>
      <c r="K361" s="16" t="s">
        <v>954</v>
      </c>
      <c r="L361" t="s">
        <v>51</v>
      </c>
      <c r="M361" t="s">
        <v>45</v>
      </c>
      <c r="N361" s="4">
        <v>233</v>
      </c>
      <c r="O361" s="7">
        <f t="shared" si="35"/>
        <v>45020</v>
      </c>
      <c r="P361" s="8">
        <f t="shared" si="36"/>
        <v>4.8611111109494232E-2</v>
      </c>
      <c r="Q361" s="8">
        <f t="shared" si="37"/>
        <v>0.2069444444423425</v>
      </c>
      <c r="R361" s="8">
        <f t="shared" si="38"/>
        <v>0.16874999999951493</v>
      </c>
      <c r="S361" s="8">
        <f t="shared" si="39"/>
        <v>0.11041666666666666</v>
      </c>
      <c r="T361" s="8">
        <f t="shared" si="40"/>
        <v>4.7916666666181607E-2</v>
      </c>
      <c r="U361" t="str">
        <f t="shared" si="41"/>
        <v>Cobrado</v>
      </c>
      <c r="X361">
        <v>159</v>
      </c>
    </row>
    <row r="362" spans="1:24">
      <c r="A362">
        <v>361</v>
      </c>
      <c r="C362" t="s">
        <v>247</v>
      </c>
      <c r="D362">
        <v>1</v>
      </c>
      <c r="E362" s="1">
        <v>45020.078472222223</v>
      </c>
      <c r="F362" s="1">
        <v>45020.227777777778</v>
      </c>
      <c r="G362" t="s">
        <v>58</v>
      </c>
      <c r="H362" t="s">
        <v>41</v>
      </c>
      <c r="I362" t="s">
        <v>49</v>
      </c>
      <c r="J362" s="2">
        <v>41.73</v>
      </c>
      <c r="K362" s="16" t="s">
        <v>955</v>
      </c>
      <c r="L362" t="s">
        <v>44</v>
      </c>
      <c r="M362" t="s">
        <v>64</v>
      </c>
      <c r="N362" s="4">
        <v>101</v>
      </c>
      <c r="O362" s="7">
        <f t="shared" si="35"/>
        <v>45020</v>
      </c>
      <c r="P362" s="8">
        <f t="shared" si="36"/>
        <v>7.8472222223354038E-2</v>
      </c>
      <c r="Q362" s="8">
        <f t="shared" si="37"/>
        <v>0.22777777777810115</v>
      </c>
      <c r="R362" s="8">
        <f t="shared" si="38"/>
        <v>0.14930555555474712</v>
      </c>
      <c r="S362" s="8">
        <f t="shared" si="39"/>
        <v>7.7777777777777779E-2</v>
      </c>
      <c r="T362" s="8">
        <f t="shared" si="40"/>
        <v>7.1527777776969337E-2</v>
      </c>
      <c r="U362" t="str">
        <f t="shared" si="41"/>
        <v>Cobrado</v>
      </c>
      <c r="X362">
        <v>112</v>
      </c>
    </row>
    <row r="363" spans="1:24">
      <c r="A363">
        <v>362</v>
      </c>
      <c r="C363" t="s">
        <v>728</v>
      </c>
      <c r="D363">
        <v>2</v>
      </c>
      <c r="E363" s="1">
        <v>45020.085416666669</v>
      </c>
      <c r="F363" s="1">
        <v>45020.249305555553</v>
      </c>
      <c r="G363" t="s">
        <v>105</v>
      </c>
      <c r="H363" t="s">
        <v>48</v>
      </c>
      <c r="I363" t="s">
        <v>42</v>
      </c>
      <c r="J363" s="2">
        <v>47.21</v>
      </c>
      <c r="K363" s="16" t="s">
        <v>956</v>
      </c>
      <c r="L363" t="s">
        <v>44</v>
      </c>
      <c r="M363" t="s">
        <v>82</v>
      </c>
      <c r="N363" s="4">
        <v>62</v>
      </c>
      <c r="O363" s="7">
        <f t="shared" si="35"/>
        <v>45020</v>
      </c>
      <c r="P363" s="8">
        <f t="shared" si="36"/>
        <v>8.5416666668606922E-2</v>
      </c>
      <c r="Q363" s="8">
        <f t="shared" si="37"/>
        <v>0.24930555555329192</v>
      </c>
      <c r="R363" s="8">
        <f t="shared" si="38"/>
        <v>0.163888888884685</v>
      </c>
      <c r="S363" s="8">
        <f t="shared" si="39"/>
        <v>8.5416666666666669E-2</v>
      </c>
      <c r="T363" s="8">
        <f t="shared" si="40"/>
        <v>7.8472222218018334E-2</v>
      </c>
      <c r="U363" t="str">
        <f t="shared" si="41"/>
        <v>Cobrado</v>
      </c>
      <c r="X363">
        <v>123</v>
      </c>
    </row>
    <row r="364" spans="1:24">
      <c r="A364">
        <v>363</v>
      </c>
      <c r="C364" t="s">
        <v>957</v>
      </c>
      <c r="D364">
        <v>2</v>
      </c>
      <c r="E364" s="1">
        <v>45020.073611111111</v>
      </c>
      <c r="F364" s="1">
        <v>45020.145138888889</v>
      </c>
      <c r="G364" t="s">
        <v>78</v>
      </c>
      <c r="H364" t="s">
        <v>48</v>
      </c>
      <c r="I364" t="s">
        <v>42</v>
      </c>
      <c r="J364" s="2">
        <v>49.02</v>
      </c>
      <c r="K364" s="16" t="s">
        <v>958</v>
      </c>
      <c r="L364" t="s">
        <v>51</v>
      </c>
      <c r="M364" t="s">
        <v>52</v>
      </c>
      <c r="N364" s="4">
        <v>240</v>
      </c>
      <c r="O364" s="7">
        <f t="shared" si="35"/>
        <v>45020</v>
      </c>
      <c r="P364" s="8">
        <f t="shared" si="36"/>
        <v>7.3611111110949423E-2</v>
      </c>
      <c r="Q364" s="8">
        <f t="shared" si="37"/>
        <v>0.14513888888905058</v>
      </c>
      <c r="R364" s="8">
        <f t="shared" si="38"/>
        <v>8.1944444444767825E-2</v>
      </c>
      <c r="S364" s="8">
        <f t="shared" si="39"/>
        <v>0.10347222222222222</v>
      </c>
      <c r="T364" s="8">
        <f t="shared" si="40"/>
        <v>0</v>
      </c>
      <c r="U364" t="str">
        <f t="shared" si="41"/>
        <v>No Cobrado</v>
      </c>
      <c r="X364">
        <v>149</v>
      </c>
    </row>
    <row r="365" spans="1:24">
      <c r="A365">
        <v>364</v>
      </c>
      <c r="C365" t="s">
        <v>959</v>
      </c>
      <c r="D365">
        <v>2</v>
      </c>
      <c r="E365" s="1">
        <v>45020.159722222219</v>
      </c>
      <c r="F365" s="1">
        <v>45020.298611111109</v>
      </c>
      <c r="G365" t="s">
        <v>47</v>
      </c>
      <c r="H365" t="s">
        <v>48</v>
      </c>
      <c r="I365" t="s">
        <v>62</v>
      </c>
      <c r="J365" s="2">
        <v>48.28</v>
      </c>
      <c r="K365" s="16" t="s">
        <v>960</v>
      </c>
      <c r="L365" t="s">
        <v>55</v>
      </c>
      <c r="M365" t="s">
        <v>52</v>
      </c>
      <c r="N365" s="4">
        <v>157</v>
      </c>
      <c r="O365" s="7">
        <f t="shared" si="35"/>
        <v>45020</v>
      </c>
      <c r="P365" s="8">
        <f t="shared" si="36"/>
        <v>0.15972222221898846</v>
      </c>
      <c r="Q365" s="8">
        <f t="shared" si="37"/>
        <v>0.29861111110949423</v>
      </c>
      <c r="R365" s="8">
        <f t="shared" si="38"/>
        <v>0.13888888889050577</v>
      </c>
      <c r="S365" s="8">
        <f t="shared" si="39"/>
        <v>7.7777777777777779E-2</v>
      </c>
      <c r="T365" s="8">
        <f t="shared" si="40"/>
        <v>6.1111111112727989E-2</v>
      </c>
      <c r="U365" t="str">
        <f t="shared" si="41"/>
        <v>Cobrado</v>
      </c>
      <c r="X365">
        <v>112</v>
      </c>
    </row>
    <row r="366" spans="1:24">
      <c r="A366">
        <v>365</v>
      </c>
      <c r="C366" t="s">
        <v>237</v>
      </c>
      <c r="D366">
        <v>1</v>
      </c>
      <c r="E366" s="1">
        <v>45020.043749999997</v>
      </c>
      <c r="F366" s="1">
        <v>45020.189583333333</v>
      </c>
      <c r="G366" t="s">
        <v>78</v>
      </c>
      <c r="H366" t="s">
        <v>48</v>
      </c>
      <c r="I366" t="s">
        <v>49</v>
      </c>
      <c r="J366" s="2">
        <v>34.97</v>
      </c>
      <c r="K366" s="16" t="s">
        <v>238</v>
      </c>
      <c r="L366" t="s">
        <v>51</v>
      </c>
      <c r="M366" t="s">
        <v>60</v>
      </c>
      <c r="N366" s="4">
        <v>108</v>
      </c>
      <c r="O366" s="7">
        <f t="shared" si="35"/>
        <v>45020</v>
      </c>
      <c r="P366" s="8">
        <f t="shared" si="36"/>
        <v>4.3749999997089617E-2</v>
      </c>
      <c r="Q366" s="8">
        <f t="shared" si="37"/>
        <v>0.18958333333284827</v>
      </c>
      <c r="R366" s="8">
        <f t="shared" si="38"/>
        <v>0.15625000000242531</v>
      </c>
      <c r="S366" s="8">
        <f t="shared" si="39"/>
        <v>1.7361111111111112E-2</v>
      </c>
      <c r="T366" s="8">
        <f t="shared" si="40"/>
        <v>0.12847222222464755</v>
      </c>
      <c r="U366" t="str">
        <f t="shared" si="41"/>
        <v>Cobrado</v>
      </c>
      <c r="X366">
        <v>25</v>
      </c>
    </row>
    <row r="367" spans="1:24">
      <c r="A367">
        <v>366</v>
      </c>
      <c r="C367" t="s">
        <v>961</v>
      </c>
      <c r="D367">
        <v>5</v>
      </c>
      <c r="E367" s="1">
        <v>45020.064583333333</v>
      </c>
      <c r="F367" s="1">
        <v>45020.198611111111</v>
      </c>
      <c r="G367" t="s">
        <v>78</v>
      </c>
      <c r="H367" t="s">
        <v>48</v>
      </c>
      <c r="I367" t="s">
        <v>49</v>
      </c>
      <c r="J367" s="2">
        <v>10.57</v>
      </c>
      <c r="K367" s="16" t="s">
        <v>962</v>
      </c>
      <c r="L367" t="s">
        <v>55</v>
      </c>
      <c r="M367" t="s">
        <v>60</v>
      </c>
      <c r="N367" s="4">
        <v>239</v>
      </c>
      <c r="O367" s="7">
        <f t="shared" si="35"/>
        <v>45020</v>
      </c>
      <c r="P367" s="8">
        <f t="shared" si="36"/>
        <v>6.4583333332848269E-2</v>
      </c>
      <c r="Q367" s="8">
        <f t="shared" si="37"/>
        <v>0.19861111111094942</v>
      </c>
      <c r="R367" s="8">
        <f t="shared" si="38"/>
        <v>0.13402777777810115</v>
      </c>
      <c r="S367" s="8">
        <f t="shared" si="39"/>
        <v>6.25E-2</v>
      </c>
      <c r="T367" s="8">
        <f t="shared" si="40"/>
        <v>7.1527777778101154E-2</v>
      </c>
      <c r="U367" t="str">
        <f t="shared" si="41"/>
        <v>Cobrado</v>
      </c>
      <c r="X367">
        <v>90</v>
      </c>
    </row>
    <row r="368" spans="1:24">
      <c r="A368">
        <v>367</v>
      </c>
      <c r="C368" t="s">
        <v>963</v>
      </c>
      <c r="D368">
        <v>2</v>
      </c>
      <c r="E368" s="1">
        <v>45020.036805555559</v>
      </c>
      <c r="F368" s="1">
        <v>45020.15625</v>
      </c>
      <c r="G368" t="s">
        <v>78</v>
      </c>
      <c r="H368" t="s">
        <v>41</v>
      </c>
      <c r="I368" t="s">
        <v>42</v>
      </c>
      <c r="J368" s="2">
        <v>12.62</v>
      </c>
      <c r="K368" s="16" t="s">
        <v>964</v>
      </c>
      <c r="L368" t="s">
        <v>44</v>
      </c>
      <c r="M368" t="s">
        <v>60</v>
      </c>
      <c r="N368" s="4">
        <v>101</v>
      </c>
      <c r="O368" s="7">
        <f t="shared" si="35"/>
        <v>45020</v>
      </c>
      <c r="P368" s="8">
        <f t="shared" si="36"/>
        <v>3.680555555911269E-2</v>
      </c>
      <c r="Q368" s="8">
        <f t="shared" si="37"/>
        <v>0.15625</v>
      </c>
      <c r="R368" s="8">
        <f t="shared" si="38"/>
        <v>0.11944444444088731</v>
      </c>
      <c r="S368" s="8">
        <f t="shared" si="39"/>
        <v>5.0694444444444445E-2</v>
      </c>
      <c r="T368" s="8">
        <f t="shared" si="40"/>
        <v>6.8749999996442865E-2</v>
      </c>
      <c r="U368" t="str">
        <f t="shared" si="41"/>
        <v>Cobrado</v>
      </c>
      <c r="X368">
        <v>73</v>
      </c>
    </row>
    <row r="369" spans="1:24">
      <c r="A369">
        <v>368</v>
      </c>
      <c r="C369" t="s">
        <v>965</v>
      </c>
      <c r="D369">
        <v>1</v>
      </c>
      <c r="E369" s="1">
        <v>45020.14166666667</v>
      </c>
      <c r="F369" s="1">
        <v>45020.231249999997</v>
      </c>
      <c r="G369" t="s">
        <v>105</v>
      </c>
      <c r="H369" t="s">
        <v>74</v>
      </c>
      <c r="I369" t="s">
        <v>62</v>
      </c>
      <c r="J369" s="2">
        <v>37.65</v>
      </c>
      <c r="K369" s="16" t="s">
        <v>966</v>
      </c>
      <c r="L369" t="s">
        <v>51</v>
      </c>
      <c r="M369" t="s">
        <v>64</v>
      </c>
      <c r="N369" s="4">
        <v>123</v>
      </c>
      <c r="O369" s="7">
        <f t="shared" si="35"/>
        <v>45020</v>
      </c>
      <c r="P369" s="8">
        <f t="shared" si="36"/>
        <v>0.14166666667006211</v>
      </c>
      <c r="Q369" s="8">
        <f t="shared" si="37"/>
        <v>0.23124999999708962</v>
      </c>
      <c r="R369" s="8">
        <f t="shared" si="38"/>
        <v>9.9999999993694175E-2</v>
      </c>
      <c r="S369" s="8">
        <f t="shared" si="39"/>
        <v>5.9027777777777776E-2</v>
      </c>
      <c r="T369" s="8">
        <f t="shared" si="40"/>
        <v>3.0555555549249713E-2</v>
      </c>
      <c r="U369" t="str">
        <f t="shared" si="41"/>
        <v>Cobrado</v>
      </c>
      <c r="X369">
        <v>85</v>
      </c>
    </row>
    <row r="370" spans="1:24">
      <c r="A370">
        <v>369</v>
      </c>
      <c r="C370" t="s">
        <v>967</v>
      </c>
      <c r="D370">
        <v>2</v>
      </c>
      <c r="E370" s="1">
        <v>45020.09097222222</v>
      </c>
      <c r="F370" s="1">
        <v>45020.245833333334</v>
      </c>
      <c r="G370" t="s">
        <v>47</v>
      </c>
      <c r="H370" t="s">
        <v>48</v>
      </c>
      <c r="I370" t="s">
        <v>42</v>
      </c>
      <c r="J370" s="2">
        <v>34.83</v>
      </c>
      <c r="K370" s="16" t="s">
        <v>968</v>
      </c>
      <c r="L370" t="s">
        <v>44</v>
      </c>
      <c r="M370" t="s">
        <v>82</v>
      </c>
      <c r="N370" s="4">
        <v>242</v>
      </c>
      <c r="O370" s="7">
        <f t="shared" si="35"/>
        <v>45020</v>
      </c>
      <c r="P370" s="8">
        <f t="shared" si="36"/>
        <v>9.0972222220443655E-2</v>
      </c>
      <c r="Q370" s="8">
        <f t="shared" si="37"/>
        <v>0.24583333333430346</v>
      </c>
      <c r="R370" s="8">
        <f t="shared" si="38"/>
        <v>0.15486111111385981</v>
      </c>
      <c r="S370" s="8">
        <f t="shared" si="39"/>
        <v>2.9166666666666667E-2</v>
      </c>
      <c r="T370" s="8">
        <f t="shared" si="40"/>
        <v>0.12569444444719313</v>
      </c>
      <c r="U370" t="str">
        <f t="shared" si="41"/>
        <v>Cobrado</v>
      </c>
      <c r="X370">
        <v>42</v>
      </c>
    </row>
    <row r="371" spans="1:24">
      <c r="A371">
        <v>370</v>
      </c>
      <c r="C371" t="s">
        <v>239</v>
      </c>
      <c r="D371">
        <v>6</v>
      </c>
      <c r="E371" s="1">
        <v>45020.097222222219</v>
      </c>
      <c r="F371" s="1">
        <v>45020.140972222223</v>
      </c>
      <c r="G371" t="s">
        <v>78</v>
      </c>
      <c r="H371" t="s">
        <v>48</v>
      </c>
      <c r="I371" t="s">
        <v>42</v>
      </c>
      <c r="J371" s="2">
        <v>47.79</v>
      </c>
      <c r="K371" s="16" t="s">
        <v>240</v>
      </c>
      <c r="L371" t="s">
        <v>44</v>
      </c>
      <c r="M371" t="s">
        <v>82</v>
      </c>
      <c r="N371" s="4">
        <v>72</v>
      </c>
      <c r="O371" s="7">
        <f t="shared" si="35"/>
        <v>45020</v>
      </c>
      <c r="P371" s="8">
        <f t="shared" si="36"/>
        <v>9.7222222218988463E-2</v>
      </c>
      <c r="Q371" s="8">
        <f t="shared" si="37"/>
        <v>0.14097222222335404</v>
      </c>
      <c r="R371" s="8">
        <f t="shared" si="38"/>
        <v>4.3750000004365575E-2</v>
      </c>
      <c r="S371" s="8">
        <f t="shared" si="39"/>
        <v>2.2916666666666665E-2</v>
      </c>
      <c r="T371" s="8">
        <f t="shared" si="40"/>
        <v>2.0833333337698906E-2</v>
      </c>
      <c r="U371" t="str">
        <f t="shared" si="41"/>
        <v>Cobrado</v>
      </c>
      <c r="X371">
        <v>33</v>
      </c>
    </row>
    <row r="372" spans="1:24">
      <c r="A372">
        <v>371</v>
      </c>
      <c r="C372" t="s">
        <v>969</v>
      </c>
      <c r="D372">
        <v>3</v>
      </c>
      <c r="E372" s="1">
        <v>45020.052777777775</v>
      </c>
      <c r="F372" s="1">
        <v>45020.188194444447</v>
      </c>
      <c r="G372" t="s">
        <v>40</v>
      </c>
      <c r="H372" t="s">
        <v>41</v>
      </c>
      <c r="I372" t="s">
        <v>42</v>
      </c>
      <c r="J372" s="2">
        <v>32.51</v>
      </c>
      <c r="K372" s="16" t="s">
        <v>970</v>
      </c>
      <c r="L372" t="s">
        <v>51</v>
      </c>
      <c r="M372" t="s">
        <v>90</v>
      </c>
      <c r="N372" s="4">
        <v>200</v>
      </c>
      <c r="O372" s="7">
        <f t="shared" si="35"/>
        <v>45020</v>
      </c>
      <c r="P372" s="8">
        <f t="shared" si="36"/>
        <v>5.2777777775190771E-2</v>
      </c>
      <c r="Q372" s="8">
        <f t="shared" si="37"/>
        <v>0.18819444444670808</v>
      </c>
      <c r="R372" s="8">
        <f t="shared" si="38"/>
        <v>0.14583333333818396</v>
      </c>
      <c r="S372" s="8">
        <f t="shared" si="39"/>
        <v>3.4027777777777775E-2</v>
      </c>
      <c r="T372" s="8">
        <f t="shared" si="40"/>
        <v>0.10138888889373954</v>
      </c>
      <c r="U372" t="str">
        <f t="shared" si="41"/>
        <v>Cobrado</v>
      </c>
      <c r="X372">
        <v>49</v>
      </c>
    </row>
    <row r="373" spans="1:24">
      <c r="A373">
        <v>372</v>
      </c>
      <c r="C373" t="s">
        <v>241</v>
      </c>
      <c r="D373">
        <v>5</v>
      </c>
      <c r="E373" s="1">
        <v>45020.115277777775</v>
      </c>
      <c r="F373" s="1">
        <v>45020.259722222225</v>
      </c>
      <c r="G373" t="s">
        <v>58</v>
      </c>
      <c r="H373" t="s">
        <v>48</v>
      </c>
      <c r="I373" t="s">
        <v>42</v>
      </c>
      <c r="J373" s="2">
        <v>17.170000000000002</v>
      </c>
      <c r="K373" s="16" t="s">
        <v>242</v>
      </c>
      <c r="L373" t="s">
        <v>55</v>
      </c>
      <c r="M373" t="s">
        <v>52</v>
      </c>
      <c r="N373" s="4">
        <v>36</v>
      </c>
      <c r="O373" s="7">
        <f t="shared" si="35"/>
        <v>45020</v>
      </c>
      <c r="P373" s="8">
        <f t="shared" si="36"/>
        <v>0.11527777777519077</v>
      </c>
      <c r="Q373" s="8">
        <f t="shared" si="37"/>
        <v>0.25972222222480923</v>
      </c>
      <c r="R373" s="8">
        <f t="shared" si="38"/>
        <v>0.14444444444961846</v>
      </c>
      <c r="S373" s="8">
        <f t="shared" si="39"/>
        <v>1.5277777777777777E-2</v>
      </c>
      <c r="T373" s="8">
        <f t="shared" si="40"/>
        <v>0.12916666667184068</v>
      </c>
      <c r="U373" t="str">
        <f t="shared" si="41"/>
        <v>Cobrado</v>
      </c>
      <c r="X373">
        <v>22</v>
      </c>
    </row>
    <row r="374" spans="1:24">
      <c r="A374">
        <v>373</v>
      </c>
      <c r="C374" t="s">
        <v>971</v>
      </c>
      <c r="D374">
        <v>2</v>
      </c>
      <c r="E374" s="1">
        <v>45020.025694444441</v>
      </c>
      <c r="F374" s="1">
        <v>45020.132638888892</v>
      </c>
      <c r="G374" t="s">
        <v>47</v>
      </c>
      <c r="H374" t="s">
        <v>74</v>
      </c>
      <c r="I374" t="s">
        <v>62</v>
      </c>
      <c r="J374" s="2">
        <v>26.62</v>
      </c>
      <c r="K374" s="16" t="s">
        <v>972</v>
      </c>
      <c r="L374" t="s">
        <v>51</v>
      </c>
      <c r="M374" t="s">
        <v>76</v>
      </c>
      <c r="N374" s="4">
        <v>160</v>
      </c>
      <c r="O374" s="7">
        <f t="shared" si="35"/>
        <v>45020</v>
      </c>
      <c r="P374" s="8">
        <f t="shared" si="36"/>
        <v>2.569444444088731E-2</v>
      </c>
      <c r="Q374" s="8">
        <f t="shared" si="37"/>
        <v>0.13263888889196096</v>
      </c>
      <c r="R374" s="8">
        <f t="shared" si="38"/>
        <v>0.11736111111774032</v>
      </c>
      <c r="S374" s="8">
        <f t="shared" si="39"/>
        <v>8.0555555555555561E-2</v>
      </c>
      <c r="T374" s="8">
        <f t="shared" si="40"/>
        <v>2.6388888895518089E-2</v>
      </c>
      <c r="U374" t="str">
        <f t="shared" si="41"/>
        <v>Cobrado</v>
      </c>
      <c r="X374">
        <v>116</v>
      </c>
    </row>
    <row r="375" spans="1:24">
      <c r="A375">
        <v>374</v>
      </c>
      <c r="C375" t="s">
        <v>243</v>
      </c>
      <c r="D375">
        <v>3</v>
      </c>
      <c r="E375" s="1">
        <v>45020.138194444444</v>
      </c>
      <c r="F375" s="1">
        <v>45020.183333333334</v>
      </c>
      <c r="G375" t="s">
        <v>58</v>
      </c>
      <c r="H375" t="s">
        <v>48</v>
      </c>
      <c r="I375" t="s">
        <v>42</v>
      </c>
      <c r="J375" s="2">
        <v>33.35</v>
      </c>
      <c r="K375" s="16" t="s">
        <v>244</v>
      </c>
      <c r="L375" t="s">
        <v>44</v>
      </c>
      <c r="M375" t="s">
        <v>103</v>
      </c>
      <c r="N375" s="4">
        <v>35</v>
      </c>
      <c r="O375" s="7">
        <f t="shared" si="35"/>
        <v>45020</v>
      </c>
      <c r="P375" s="8">
        <f t="shared" si="36"/>
        <v>0.13819444444379769</v>
      </c>
      <c r="Q375" s="8">
        <f t="shared" si="37"/>
        <v>0.18333333333430346</v>
      </c>
      <c r="R375" s="8">
        <f t="shared" si="38"/>
        <v>4.5138888890505768E-2</v>
      </c>
      <c r="S375" s="8">
        <f t="shared" si="39"/>
        <v>6.2500000000000003E-3</v>
      </c>
      <c r="T375" s="8">
        <f t="shared" si="40"/>
        <v>3.8888888890505763E-2</v>
      </c>
      <c r="U375" t="str">
        <f t="shared" si="41"/>
        <v>Cobrado</v>
      </c>
      <c r="X375">
        <v>9</v>
      </c>
    </row>
    <row r="376" spans="1:24">
      <c r="A376">
        <v>375</v>
      </c>
      <c r="C376" t="s">
        <v>245</v>
      </c>
      <c r="D376">
        <v>1</v>
      </c>
      <c r="E376" s="1">
        <v>45020.011805555558</v>
      </c>
      <c r="F376" s="1">
        <v>45020.131249999999</v>
      </c>
      <c r="G376" t="s">
        <v>78</v>
      </c>
      <c r="H376" t="s">
        <v>48</v>
      </c>
      <c r="I376" t="s">
        <v>42</v>
      </c>
      <c r="J376" s="2">
        <v>22.3</v>
      </c>
      <c r="K376" s="16" t="s">
        <v>246</v>
      </c>
      <c r="L376" t="s">
        <v>55</v>
      </c>
      <c r="M376" t="s">
        <v>87</v>
      </c>
      <c r="N376" s="4">
        <v>93</v>
      </c>
      <c r="O376" s="7">
        <f t="shared" si="35"/>
        <v>45020</v>
      </c>
      <c r="P376" s="8">
        <f t="shared" si="36"/>
        <v>1.1805555557657499E-2</v>
      </c>
      <c r="Q376" s="8">
        <f t="shared" si="37"/>
        <v>0.13124999999854481</v>
      </c>
      <c r="R376" s="8">
        <f t="shared" si="38"/>
        <v>0.11944444444088731</v>
      </c>
      <c r="S376" s="8">
        <f t="shared" si="39"/>
        <v>1.8749999999999999E-2</v>
      </c>
      <c r="T376" s="8">
        <f t="shared" si="40"/>
        <v>0.10069444444088731</v>
      </c>
      <c r="U376" t="str">
        <f t="shared" si="41"/>
        <v>Cobrado</v>
      </c>
      <c r="X376">
        <v>27</v>
      </c>
    </row>
    <row r="377" spans="1:24">
      <c r="A377">
        <v>376</v>
      </c>
      <c r="C377" t="s">
        <v>247</v>
      </c>
      <c r="D377">
        <v>4</v>
      </c>
      <c r="E377" s="1">
        <v>45020.120138888888</v>
      </c>
      <c r="F377" s="1">
        <v>45020.216666666667</v>
      </c>
      <c r="G377" t="s">
        <v>105</v>
      </c>
      <c r="H377" t="s">
        <v>48</v>
      </c>
      <c r="I377" t="s">
        <v>49</v>
      </c>
      <c r="J377" s="2">
        <v>27.51</v>
      </c>
      <c r="K377" s="16" t="s">
        <v>248</v>
      </c>
      <c r="L377" t="s">
        <v>51</v>
      </c>
      <c r="M377" t="s">
        <v>90</v>
      </c>
      <c r="N377" s="4">
        <v>46</v>
      </c>
      <c r="O377" s="7">
        <f t="shared" si="35"/>
        <v>45020</v>
      </c>
      <c r="P377" s="8">
        <f t="shared" si="36"/>
        <v>0.12013888888759539</v>
      </c>
      <c r="Q377" s="8">
        <f t="shared" si="37"/>
        <v>0.21666666666715173</v>
      </c>
      <c r="R377" s="8">
        <f t="shared" si="38"/>
        <v>0.10694444444622302</v>
      </c>
      <c r="S377" s="8">
        <f t="shared" si="39"/>
        <v>3.472222222222222E-3</v>
      </c>
      <c r="T377" s="8">
        <f t="shared" si="40"/>
        <v>9.3055555557334121E-2</v>
      </c>
      <c r="U377" t="str">
        <f t="shared" si="41"/>
        <v>Cobrado</v>
      </c>
      <c r="X377">
        <v>5</v>
      </c>
    </row>
    <row r="378" spans="1:24">
      <c r="A378">
        <v>377</v>
      </c>
      <c r="C378" t="s">
        <v>375</v>
      </c>
      <c r="D378">
        <v>1</v>
      </c>
      <c r="E378" s="1">
        <v>45020.054166666669</v>
      </c>
      <c r="F378" s="1">
        <v>45020.198611111111</v>
      </c>
      <c r="G378" t="s">
        <v>40</v>
      </c>
      <c r="H378" t="s">
        <v>48</v>
      </c>
      <c r="I378" t="s">
        <v>42</v>
      </c>
      <c r="J378" s="2">
        <v>14.96</v>
      </c>
      <c r="K378" s="16" t="s">
        <v>973</v>
      </c>
      <c r="L378" t="s">
        <v>44</v>
      </c>
      <c r="M378" t="s">
        <v>103</v>
      </c>
      <c r="N378" s="4">
        <v>100</v>
      </c>
      <c r="O378" s="7">
        <f t="shared" si="35"/>
        <v>45020</v>
      </c>
      <c r="P378" s="8">
        <f t="shared" si="36"/>
        <v>5.4166666668606922E-2</v>
      </c>
      <c r="Q378" s="8">
        <f t="shared" si="37"/>
        <v>0.19861111111094942</v>
      </c>
      <c r="R378" s="8">
        <f t="shared" si="38"/>
        <v>0.1444444444423425</v>
      </c>
      <c r="S378" s="8">
        <f t="shared" si="39"/>
        <v>3.1944444444444442E-2</v>
      </c>
      <c r="T378" s="8">
        <f t="shared" si="40"/>
        <v>0.11249999999789806</v>
      </c>
      <c r="U378" t="str">
        <f t="shared" si="41"/>
        <v>Cobrado</v>
      </c>
      <c r="X378">
        <v>46</v>
      </c>
    </row>
    <row r="379" spans="1:24">
      <c r="A379">
        <v>378</v>
      </c>
      <c r="C379" t="s">
        <v>974</v>
      </c>
      <c r="D379">
        <v>1</v>
      </c>
      <c r="E379" s="1">
        <v>45020.163194444445</v>
      </c>
      <c r="F379" s="1">
        <v>45020.220833333333</v>
      </c>
      <c r="G379" t="s">
        <v>105</v>
      </c>
      <c r="H379" t="s">
        <v>48</v>
      </c>
      <c r="I379" t="s">
        <v>49</v>
      </c>
      <c r="J379" s="2">
        <v>40.31</v>
      </c>
      <c r="K379" s="16" t="s">
        <v>975</v>
      </c>
      <c r="L379" t="s">
        <v>44</v>
      </c>
      <c r="M379" t="s">
        <v>45</v>
      </c>
      <c r="N379" s="4">
        <v>49</v>
      </c>
      <c r="O379" s="7">
        <f t="shared" si="35"/>
        <v>45020</v>
      </c>
      <c r="P379" s="8">
        <f t="shared" si="36"/>
        <v>0.16319444444525288</v>
      </c>
      <c r="Q379" s="8">
        <f t="shared" si="37"/>
        <v>0.22083333333284827</v>
      </c>
      <c r="R379" s="8">
        <f t="shared" si="38"/>
        <v>5.7638888887595385E-2</v>
      </c>
      <c r="S379" s="8">
        <f t="shared" si="39"/>
        <v>1.4583333333333334E-2</v>
      </c>
      <c r="T379" s="8">
        <f t="shared" si="40"/>
        <v>4.3055555554262048E-2</v>
      </c>
      <c r="U379" t="str">
        <f t="shared" si="41"/>
        <v>Cobrado</v>
      </c>
      <c r="X379">
        <v>21</v>
      </c>
    </row>
    <row r="380" spans="1:24">
      <c r="A380">
        <v>379</v>
      </c>
      <c r="C380" t="s">
        <v>249</v>
      </c>
      <c r="D380">
        <v>2</v>
      </c>
      <c r="E380" s="1">
        <v>45020.063194444447</v>
      </c>
      <c r="F380" s="1">
        <v>45020.164583333331</v>
      </c>
      <c r="G380" t="s">
        <v>78</v>
      </c>
      <c r="H380" t="s">
        <v>74</v>
      </c>
      <c r="I380" t="s">
        <v>42</v>
      </c>
      <c r="J380" s="2">
        <v>10.61</v>
      </c>
      <c r="K380" s="16" t="s">
        <v>250</v>
      </c>
      <c r="L380" t="s">
        <v>51</v>
      </c>
      <c r="M380" t="s">
        <v>60</v>
      </c>
      <c r="N380" s="4">
        <v>70</v>
      </c>
      <c r="O380" s="7">
        <f t="shared" si="35"/>
        <v>45020</v>
      </c>
      <c r="P380" s="8">
        <f t="shared" si="36"/>
        <v>6.3194444446708076E-2</v>
      </c>
      <c r="Q380" s="8">
        <f t="shared" si="37"/>
        <v>0.16458333333139308</v>
      </c>
      <c r="R380" s="8">
        <f t="shared" si="38"/>
        <v>0.11180555555135167</v>
      </c>
      <c r="S380" s="8">
        <f t="shared" si="39"/>
        <v>4.1666666666666666E-3</v>
      </c>
      <c r="T380" s="8">
        <f t="shared" si="40"/>
        <v>9.7222222218018337E-2</v>
      </c>
      <c r="U380" t="str">
        <f t="shared" si="41"/>
        <v>Cobrado</v>
      </c>
      <c r="X380">
        <v>6</v>
      </c>
    </row>
    <row r="381" spans="1:24">
      <c r="A381">
        <v>380</v>
      </c>
      <c r="C381" t="s">
        <v>702</v>
      </c>
      <c r="D381">
        <v>1</v>
      </c>
      <c r="E381" s="1">
        <v>45020.040277777778</v>
      </c>
      <c r="F381" s="1">
        <v>45020.189583333333</v>
      </c>
      <c r="G381" t="s">
        <v>78</v>
      </c>
      <c r="H381" t="s">
        <v>41</v>
      </c>
      <c r="I381" t="s">
        <v>62</v>
      </c>
      <c r="J381" s="2">
        <v>22.53</v>
      </c>
      <c r="K381" s="16" t="s">
        <v>976</v>
      </c>
      <c r="L381" t="s">
        <v>44</v>
      </c>
      <c r="M381" t="s">
        <v>76</v>
      </c>
      <c r="N381" s="4">
        <v>137</v>
      </c>
      <c r="O381" s="7">
        <f t="shared" si="35"/>
        <v>45020</v>
      </c>
      <c r="P381" s="8">
        <f t="shared" si="36"/>
        <v>4.0277777778101154E-2</v>
      </c>
      <c r="Q381" s="8">
        <f t="shared" si="37"/>
        <v>0.18958333333284827</v>
      </c>
      <c r="R381" s="8">
        <f t="shared" si="38"/>
        <v>0.14930555555474712</v>
      </c>
      <c r="S381" s="8">
        <f t="shared" si="39"/>
        <v>6.458333333333334E-2</v>
      </c>
      <c r="T381" s="8">
        <f t="shared" si="40"/>
        <v>8.4722222221413776E-2</v>
      </c>
      <c r="U381" t="str">
        <f t="shared" si="41"/>
        <v>Cobrado</v>
      </c>
      <c r="X381">
        <v>93</v>
      </c>
    </row>
    <row r="382" spans="1:24">
      <c r="A382">
        <v>381</v>
      </c>
      <c r="C382" t="s">
        <v>977</v>
      </c>
      <c r="D382">
        <v>1</v>
      </c>
      <c r="E382" s="1">
        <v>45020.039583333331</v>
      </c>
      <c r="F382" s="1">
        <v>45020.188888888886</v>
      </c>
      <c r="G382" t="s">
        <v>105</v>
      </c>
      <c r="H382" t="s">
        <v>74</v>
      </c>
      <c r="I382" t="s">
        <v>62</v>
      </c>
      <c r="J382" s="2">
        <v>27.69</v>
      </c>
      <c r="K382" s="16" t="s">
        <v>978</v>
      </c>
      <c r="L382" t="s">
        <v>44</v>
      </c>
      <c r="M382" t="s">
        <v>82</v>
      </c>
      <c r="N382" s="4">
        <v>144</v>
      </c>
      <c r="O382" s="7">
        <f t="shared" si="35"/>
        <v>45020</v>
      </c>
      <c r="P382" s="8">
        <f t="shared" si="36"/>
        <v>3.9583333331393078E-2</v>
      </c>
      <c r="Q382" s="8">
        <f t="shared" si="37"/>
        <v>0.18888888888614019</v>
      </c>
      <c r="R382" s="8">
        <f t="shared" si="38"/>
        <v>0.14930555555474712</v>
      </c>
      <c r="S382" s="8">
        <f t="shared" si="39"/>
        <v>3.2638888888888891E-2</v>
      </c>
      <c r="T382" s="8">
        <f t="shared" si="40"/>
        <v>0.11666666666585823</v>
      </c>
      <c r="U382" t="str">
        <f t="shared" si="41"/>
        <v>Cobrado</v>
      </c>
      <c r="X382">
        <v>47</v>
      </c>
    </row>
    <row r="383" spans="1:24">
      <c r="A383">
        <v>382</v>
      </c>
      <c r="C383" t="s">
        <v>73</v>
      </c>
      <c r="D383">
        <v>6</v>
      </c>
      <c r="E383" s="1">
        <v>45020.131249999999</v>
      </c>
      <c r="F383" s="1">
        <v>45020.268750000003</v>
      </c>
      <c r="G383" t="s">
        <v>58</v>
      </c>
      <c r="H383" t="s">
        <v>41</v>
      </c>
      <c r="I383" t="s">
        <v>62</v>
      </c>
      <c r="J383" s="2">
        <v>19.8</v>
      </c>
      <c r="K383" s="16" t="s">
        <v>251</v>
      </c>
      <c r="L383" t="s">
        <v>55</v>
      </c>
      <c r="M383" t="s">
        <v>90</v>
      </c>
      <c r="N383" s="4">
        <v>87</v>
      </c>
      <c r="O383" s="7">
        <f t="shared" si="35"/>
        <v>45020</v>
      </c>
      <c r="P383" s="8">
        <f t="shared" si="36"/>
        <v>0.13124999999854481</v>
      </c>
      <c r="Q383" s="8">
        <f t="shared" si="37"/>
        <v>0.26875000000291038</v>
      </c>
      <c r="R383" s="8">
        <f t="shared" si="38"/>
        <v>0.13750000000436557</v>
      </c>
      <c r="S383" s="8">
        <f t="shared" si="39"/>
        <v>3.7499999999999999E-2</v>
      </c>
      <c r="T383" s="8">
        <f t="shared" si="40"/>
        <v>0.10000000000436557</v>
      </c>
      <c r="U383" t="str">
        <f t="shared" si="41"/>
        <v>Cobrado</v>
      </c>
      <c r="X383">
        <v>54</v>
      </c>
    </row>
    <row r="384" spans="1:24">
      <c r="A384">
        <v>383</v>
      </c>
      <c r="C384" t="s">
        <v>252</v>
      </c>
      <c r="D384">
        <v>6</v>
      </c>
      <c r="E384" s="1">
        <v>45020.145138888889</v>
      </c>
      <c r="F384" s="1">
        <v>45020.272916666669</v>
      </c>
      <c r="G384" t="s">
        <v>40</v>
      </c>
      <c r="H384" t="s">
        <v>48</v>
      </c>
      <c r="I384" t="s">
        <v>42</v>
      </c>
      <c r="J384" s="2">
        <v>31.33</v>
      </c>
      <c r="K384" s="16" t="s">
        <v>253</v>
      </c>
      <c r="L384" t="s">
        <v>44</v>
      </c>
      <c r="M384" t="s">
        <v>60</v>
      </c>
      <c r="N384" s="4">
        <v>108</v>
      </c>
      <c r="O384" s="7">
        <f t="shared" si="35"/>
        <v>45020</v>
      </c>
      <c r="P384" s="8">
        <f t="shared" si="36"/>
        <v>0.14513888888905058</v>
      </c>
      <c r="Q384" s="8">
        <f t="shared" si="37"/>
        <v>0.27291666666860692</v>
      </c>
      <c r="R384" s="8">
        <f t="shared" si="38"/>
        <v>0.12777777777955635</v>
      </c>
      <c r="S384" s="8">
        <f t="shared" si="39"/>
        <v>6.2500000000000003E-3</v>
      </c>
      <c r="T384" s="8">
        <f t="shared" si="40"/>
        <v>0.12152777777955634</v>
      </c>
      <c r="U384" t="str">
        <f t="shared" si="41"/>
        <v>Cobrado</v>
      </c>
      <c r="X384">
        <v>9</v>
      </c>
    </row>
    <row r="385" spans="1:24">
      <c r="A385">
        <v>384</v>
      </c>
      <c r="C385" t="s">
        <v>979</v>
      </c>
      <c r="D385">
        <v>5</v>
      </c>
      <c r="E385" s="1">
        <v>45020.007638888892</v>
      </c>
      <c r="F385" s="1">
        <v>45020.106249999997</v>
      </c>
      <c r="G385" t="s">
        <v>105</v>
      </c>
      <c r="H385" t="s">
        <v>74</v>
      </c>
      <c r="I385" t="s">
        <v>62</v>
      </c>
      <c r="J385" s="2">
        <v>39.32</v>
      </c>
      <c r="K385" s="16" t="s">
        <v>980</v>
      </c>
      <c r="L385" t="s">
        <v>55</v>
      </c>
      <c r="M385" t="s">
        <v>137</v>
      </c>
      <c r="N385" s="4">
        <v>120</v>
      </c>
      <c r="O385" s="7">
        <f t="shared" si="35"/>
        <v>45020</v>
      </c>
      <c r="P385" s="8">
        <f t="shared" si="36"/>
        <v>7.6388888919609599E-3</v>
      </c>
      <c r="Q385" s="8">
        <f t="shared" si="37"/>
        <v>0.10624999999708962</v>
      </c>
      <c r="R385" s="8">
        <f t="shared" si="38"/>
        <v>9.8611111105128657E-2</v>
      </c>
      <c r="S385" s="8">
        <f t="shared" si="39"/>
        <v>7.6388888888888895E-2</v>
      </c>
      <c r="T385" s="8">
        <f t="shared" si="40"/>
        <v>2.2222222216239762E-2</v>
      </c>
      <c r="U385" t="str">
        <f t="shared" si="41"/>
        <v>Cobrado</v>
      </c>
      <c r="X385">
        <v>110</v>
      </c>
    </row>
    <row r="386" spans="1:24">
      <c r="A386">
        <v>385</v>
      </c>
      <c r="C386" t="s">
        <v>254</v>
      </c>
      <c r="D386">
        <v>6</v>
      </c>
      <c r="E386" s="1">
        <v>45021.150694444441</v>
      </c>
      <c r="F386" s="1">
        <v>45021.279861111114</v>
      </c>
      <c r="G386" t="s">
        <v>78</v>
      </c>
      <c r="H386" t="s">
        <v>74</v>
      </c>
      <c r="I386" t="s">
        <v>42</v>
      </c>
      <c r="J386" s="2">
        <v>11.14</v>
      </c>
      <c r="K386" s="16" t="s">
        <v>255</v>
      </c>
      <c r="L386" t="s">
        <v>51</v>
      </c>
      <c r="M386" t="s">
        <v>87</v>
      </c>
      <c r="N386" s="4">
        <v>60</v>
      </c>
      <c r="O386" s="7">
        <f t="shared" ref="O386:O449" si="42">INT(E386)</f>
        <v>45021</v>
      </c>
      <c r="P386" s="8">
        <f t="shared" ref="P386:P449" si="43">MOD(E386,1)</f>
        <v>0.15069444444088731</v>
      </c>
      <c r="Q386" s="8">
        <f t="shared" ref="Q386:Q449" si="44">MOD(F386,1)</f>
        <v>0.27986111111385981</v>
      </c>
      <c r="R386" s="8">
        <f t="shared" ref="R386:R449" si="45">((Q386-P386)+IF(L386="Ocupada",15/1440,0/1440))</f>
        <v>0.13958333333963915</v>
      </c>
      <c r="S386" s="8">
        <f t="shared" si="39"/>
        <v>1.5277777777777777E-2</v>
      </c>
      <c r="T386" s="8">
        <f t="shared" si="40"/>
        <v>0.11388888889519472</v>
      </c>
      <c r="U386" t="str">
        <f t="shared" si="41"/>
        <v>Cobrado</v>
      </c>
      <c r="X386">
        <v>22</v>
      </c>
    </row>
    <row r="387" spans="1:24">
      <c r="A387">
        <v>386</v>
      </c>
      <c r="C387" t="s">
        <v>256</v>
      </c>
      <c r="D387">
        <v>2</v>
      </c>
      <c r="E387" s="1">
        <v>45021.022916666669</v>
      </c>
      <c r="F387" s="1">
        <v>45021.123611111114</v>
      </c>
      <c r="G387" t="s">
        <v>40</v>
      </c>
      <c r="H387" t="s">
        <v>48</v>
      </c>
      <c r="I387" t="s">
        <v>62</v>
      </c>
      <c r="J387" s="2">
        <v>28.96</v>
      </c>
      <c r="K387" s="16" t="s">
        <v>257</v>
      </c>
      <c r="L387" t="s">
        <v>51</v>
      </c>
      <c r="M387" t="s">
        <v>137</v>
      </c>
      <c r="N387" s="4">
        <v>99</v>
      </c>
      <c r="O387" s="7">
        <f t="shared" si="42"/>
        <v>45021</v>
      </c>
      <c r="P387" s="8">
        <f t="shared" si="43"/>
        <v>2.2916666668606922E-2</v>
      </c>
      <c r="Q387" s="8">
        <f t="shared" si="44"/>
        <v>0.12361111111385981</v>
      </c>
      <c r="R387" s="8">
        <f t="shared" si="45"/>
        <v>0.11111111111191956</v>
      </c>
      <c r="S387" s="8">
        <f t="shared" ref="S387:S450" si="46">X387/1440</f>
        <v>2.7777777777777776E-2</v>
      </c>
      <c r="T387" s="8">
        <f t="shared" ref="T387:T450" si="47">IF(Q387-(S387+P387)&lt;0,0,Q387-(S387+P387))</f>
        <v>7.2916666667475108E-2</v>
      </c>
      <c r="U387" t="str">
        <f t="shared" ref="U387:U450" si="48">IF(T387&gt;0,"Cobrado","No Cobrado")</f>
        <v>Cobrado</v>
      </c>
      <c r="X387">
        <v>40</v>
      </c>
    </row>
    <row r="388" spans="1:24">
      <c r="A388">
        <v>387</v>
      </c>
      <c r="C388" t="s">
        <v>258</v>
      </c>
      <c r="D388">
        <v>5</v>
      </c>
      <c r="E388" s="1">
        <v>45021.131249999999</v>
      </c>
      <c r="F388" s="1">
        <v>45021.256944444445</v>
      </c>
      <c r="G388" t="s">
        <v>47</v>
      </c>
      <c r="H388" t="s">
        <v>48</v>
      </c>
      <c r="I388" t="s">
        <v>49</v>
      </c>
      <c r="J388" s="2">
        <v>20.84</v>
      </c>
      <c r="K388" s="16" t="s">
        <v>259</v>
      </c>
      <c r="L388" t="s">
        <v>51</v>
      </c>
      <c r="M388" t="s">
        <v>137</v>
      </c>
      <c r="N388" s="4">
        <v>93</v>
      </c>
      <c r="O388" s="7">
        <f t="shared" si="42"/>
        <v>45021</v>
      </c>
      <c r="P388" s="8">
        <f t="shared" si="43"/>
        <v>0.13124999999854481</v>
      </c>
      <c r="Q388" s="8">
        <f t="shared" si="44"/>
        <v>0.25694444444525288</v>
      </c>
      <c r="R388" s="8">
        <f t="shared" si="45"/>
        <v>0.13611111111337473</v>
      </c>
      <c r="S388" s="8">
        <f t="shared" si="46"/>
        <v>1.2500000000000001E-2</v>
      </c>
      <c r="T388" s="8">
        <f t="shared" si="47"/>
        <v>0.11319444444670806</v>
      </c>
      <c r="U388" t="str">
        <f t="shared" si="48"/>
        <v>Cobrado</v>
      </c>
      <c r="X388">
        <v>18</v>
      </c>
    </row>
    <row r="389" spans="1:24">
      <c r="A389">
        <v>388</v>
      </c>
      <c r="C389" t="s">
        <v>133</v>
      </c>
      <c r="D389">
        <v>2</v>
      </c>
      <c r="E389" s="1">
        <v>45021.022916666669</v>
      </c>
      <c r="F389" s="1">
        <v>45021.149305555555</v>
      </c>
      <c r="G389" t="s">
        <v>58</v>
      </c>
      <c r="H389" t="s">
        <v>48</v>
      </c>
      <c r="I389" t="s">
        <v>42</v>
      </c>
      <c r="J389" s="2">
        <v>27.03</v>
      </c>
      <c r="K389" s="16" t="s">
        <v>981</v>
      </c>
      <c r="L389" t="s">
        <v>44</v>
      </c>
      <c r="M389" t="s">
        <v>87</v>
      </c>
      <c r="N389" s="4">
        <v>291</v>
      </c>
      <c r="O389" s="7">
        <f t="shared" si="42"/>
        <v>45021</v>
      </c>
      <c r="P389" s="8">
        <f t="shared" si="43"/>
        <v>2.2916666668606922E-2</v>
      </c>
      <c r="Q389" s="8">
        <f t="shared" si="44"/>
        <v>0.14930555555474712</v>
      </c>
      <c r="R389" s="8">
        <f t="shared" si="45"/>
        <v>0.12638888888614019</v>
      </c>
      <c r="S389" s="8">
        <f t="shared" si="46"/>
        <v>0.11874999999999999</v>
      </c>
      <c r="T389" s="8">
        <f t="shared" si="47"/>
        <v>7.6388888861401993E-3</v>
      </c>
      <c r="U389" t="str">
        <f t="shared" si="48"/>
        <v>Cobrado</v>
      </c>
      <c r="X389">
        <v>171</v>
      </c>
    </row>
    <row r="390" spans="1:24">
      <c r="A390">
        <v>389</v>
      </c>
      <c r="C390" t="s">
        <v>260</v>
      </c>
      <c r="D390">
        <v>5</v>
      </c>
      <c r="E390" s="1">
        <v>45021.001388888886</v>
      </c>
      <c r="F390" s="1">
        <v>45021.09375</v>
      </c>
      <c r="G390" t="s">
        <v>78</v>
      </c>
      <c r="H390" t="s">
        <v>48</v>
      </c>
      <c r="I390" t="s">
        <v>42</v>
      </c>
      <c r="J390" s="2">
        <v>39.14</v>
      </c>
      <c r="K390" s="16" t="s">
        <v>261</v>
      </c>
      <c r="L390" t="s">
        <v>55</v>
      </c>
      <c r="M390" t="s">
        <v>137</v>
      </c>
      <c r="N390" s="4">
        <v>33</v>
      </c>
      <c r="O390" s="7">
        <f t="shared" si="42"/>
        <v>45021</v>
      </c>
      <c r="P390" s="8">
        <f t="shared" si="43"/>
        <v>1.3888888861401938E-3</v>
      </c>
      <c r="Q390" s="8">
        <f t="shared" si="44"/>
        <v>9.375E-2</v>
      </c>
      <c r="R390" s="8">
        <f t="shared" si="45"/>
        <v>9.2361111113859806E-2</v>
      </c>
      <c r="S390" s="8">
        <f t="shared" si="46"/>
        <v>1.6666666666666666E-2</v>
      </c>
      <c r="T390" s="8">
        <f t="shared" si="47"/>
        <v>7.5694444447193143E-2</v>
      </c>
      <c r="U390" t="str">
        <f t="shared" si="48"/>
        <v>Cobrado</v>
      </c>
      <c r="X390">
        <v>24</v>
      </c>
    </row>
    <row r="391" spans="1:24">
      <c r="A391">
        <v>390</v>
      </c>
      <c r="C391" t="s">
        <v>65</v>
      </c>
      <c r="D391">
        <v>2</v>
      </c>
      <c r="E391" s="1">
        <v>45021.124305555553</v>
      </c>
      <c r="F391" s="1">
        <v>45021.22152777778</v>
      </c>
      <c r="G391" t="s">
        <v>78</v>
      </c>
      <c r="H391" t="s">
        <v>48</v>
      </c>
      <c r="I391" t="s">
        <v>42</v>
      </c>
      <c r="J391" s="2">
        <v>42.68</v>
      </c>
      <c r="K391" s="16" t="s">
        <v>982</v>
      </c>
      <c r="L391" t="s">
        <v>55</v>
      </c>
      <c r="M391" t="s">
        <v>60</v>
      </c>
      <c r="N391" s="4">
        <v>143</v>
      </c>
      <c r="O391" s="7">
        <f t="shared" si="42"/>
        <v>45021</v>
      </c>
      <c r="P391" s="8">
        <f t="shared" si="43"/>
        <v>0.12430555555329192</v>
      </c>
      <c r="Q391" s="8">
        <f t="shared" si="44"/>
        <v>0.22152777777955635</v>
      </c>
      <c r="R391" s="8">
        <f t="shared" si="45"/>
        <v>9.7222222226264421E-2</v>
      </c>
      <c r="S391" s="8">
        <f t="shared" si="46"/>
        <v>6.458333333333334E-2</v>
      </c>
      <c r="T391" s="8">
        <f t="shared" si="47"/>
        <v>3.2638888892931095E-2</v>
      </c>
      <c r="U391" t="str">
        <f t="shared" si="48"/>
        <v>Cobrado</v>
      </c>
      <c r="X391">
        <v>93</v>
      </c>
    </row>
    <row r="392" spans="1:24">
      <c r="A392">
        <v>391</v>
      </c>
      <c r="C392" t="s">
        <v>262</v>
      </c>
      <c r="D392">
        <v>1</v>
      </c>
      <c r="E392" s="1">
        <v>45021.086805555555</v>
      </c>
      <c r="F392" s="1">
        <v>45021.17291666667</v>
      </c>
      <c r="G392" t="s">
        <v>78</v>
      </c>
      <c r="H392" t="s">
        <v>48</v>
      </c>
      <c r="I392" t="s">
        <v>42</v>
      </c>
      <c r="J392" s="2">
        <v>48.6</v>
      </c>
      <c r="K392" s="16" t="s">
        <v>263</v>
      </c>
      <c r="L392" t="s">
        <v>55</v>
      </c>
      <c r="M392" t="s">
        <v>90</v>
      </c>
      <c r="N392" s="4">
        <v>22</v>
      </c>
      <c r="O392" s="7">
        <f t="shared" si="42"/>
        <v>45021</v>
      </c>
      <c r="P392" s="8">
        <f t="shared" si="43"/>
        <v>8.6805555554747116E-2</v>
      </c>
      <c r="Q392" s="8">
        <f t="shared" si="44"/>
        <v>0.17291666667006211</v>
      </c>
      <c r="R392" s="8">
        <f t="shared" si="45"/>
        <v>8.6111111115314998E-2</v>
      </c>
      <c r="S392" s="8">
        <f t="shared" si="46"/>
        <v>2.4305555555555556E-2</v>
      </c>
      <c r="T392" s="8">
        <f t="shared" si="47"/>
        <v>6.1805555559759445E-2</v>
      </c>
      <c r="U392" t="str">
        <f t="shared" si="48"/>
        <v>Cobrado</v>
      </c>
      <c r="X392">
        <v>35</v>
      </c>
    </row>
    <row r="393" spans="1:24">
      <c r="A393">
        <v>392</v>
      </c>
      <c r="C393" t="s">
        <v>983</v>
      </c>
      <c r="D393">
        <v>3</v>
      </c>
      <c r="E393" s="1">
        <v>45021.022916666669</v>
      </c>
      <c r="F393" s="1">
        <v>45021.172222222223</v>
      </c>
      <c r="G393" t="s">
        <v>58</v>
      </c>
      <c r="H393" t="s">
        <v>48</v>
      </c>
      <c r="I393" t="s">
        <v>42</v>
      </c>
      <c r="J393" s="2">
        <v>32.729999999999997</v>
      </c>
      <c r="K393" s="16" t="s">
        <v>984</v>
      </c>
      <c r="L393" t="s">
        <v>51</v>
      </c>
      <c r="M393" t="s">
        <v>56</v>
      </c>
      <c r="N393" s="4">
        <v>120</v>
      </c>
      <c r="O393" s="7">
        <f t="shared" si="42"/>
        <v>45021</v>
      </c>
      <c r="P393" s="8">
        <f t="shared" si="43"/>
        <v>2.2916666668606922E-2</v>
      </c>
      <c r="Q393" s="8">
        <f t="shared" si="44"/>
        <v>0.17222222222335404</v>
      </c>
      <c r="R393" s="8">
        <f t="shared" si="45"/>
        <v>0.15972222222141377</v>
      </c>
      <c r="S393" s="8">
        <f t="shared" si="46"/>
        <v>3.7499999999999999E-2</v>
      </c>
      <c r="T393" s="8">
        <f t="shared" si="47"/>
        <v>0.11180555555474711</v>
      </c>
      <c r="U393" t="str">
        <f t="shared" si="48"/>
        <v>Cobrado</v>
      </c>
      <c r="X393">
        <v>54</v>
      </c>
    </row>
    <row r="394" spans="1:24">
      <c r="A394">
        <v>393</v>
      </c>
      <c r="C394" t="s">
        <v>985</v>
      </c>
      <c r="D394">
        <v>3</v>
      </c>
      <c r="E394" s="1">
        <v>45021.106249999997</v>
      </c>
      <c r="F394" s="1">
        <v>45021.220138888886</v>
      </c>
      <c r="G394" t="s">
        <v>40</v>
      </c>
      <c r="H394" t="s">
        <v>48</v>
      </c>
      <c r="I394" t="s">
        <v>42</v>
      </c>
      <c r="J394" s="2">
        <v>12.54</v>
      </c>
      <c r="K394" s="16" t="s">
        <v>986</v>
      </c>
      <c r="L394" t="s">
        <v>51</v>
      </c>
      <c r="M394" t="s">
        <v>64</v>
      </c>
      <c r="N394" s="4">
        <v>208</v>
      </c>
      <c r="O394" s="7">
        <f t="shared" si="42"/>
        <v>45021</v>
      </c>
      <c r="P394" s="8">
        <f t="shared" si="43"/>
        <v>0.10624999999708962</v>
      </c>
      <c r="Q394" s="8">
        <f t="shared" si="44"/>
        <v>0.22013888888614019</v>
      </c>
      <c r="R394" s="8">
        <f t="shared" si="45"/>
        <v>0.12430555555571725</v>
      </c>
      <c r="S394" s="8">
        <f t="shared" si="46"/>
        <v>7.5694444444444439E-2</v>
      </c>
      <c r="T394" s="8">
        <f t="shared" si="47"/>
        <v>3.8194444444606124E-2</v>
      </c>
      <c r="U394" t="str">
        <f t="shared" si="48"/>
        <v>Cobrado</v>
      </c>
      <c r="X394">
        <v>109</v>
      </c>
    </row>
    <row r="395" spans="1:24">
      <c r="A395">
        <v>394</v>
      </c>
      <c r="C395" t="s">
        <v>327</v>
      </c>
      <c r="D395">
        <v>1</v>
      </c>
      <c r="E395" s="1">
        <v>45021.143055555556</v>
      </c>
      <c r="F395" s="1">
        <v>45021.293055555558</v>
      </c>
      <c r="G395" t="s">
        <v>78</v>
      </c>
      <c r="H395" t="s">
        <v>48</v>
      </c>
      <c r="I395" t="s">
        <v>42</v>
      </c>
      <c r="J395" s="2">
        <v>18.05</v>
      </c>
      <c r="K395" s="16" t="s">
        <v>987</v>
      </c>
      <c r="L395" t="s">
        <v>51</v>
      </c>
      <c r="M395" t="s">
        <v>52</v>
      </c>
      <c r="N395" s="4">
        <v>77</v>
      </c>
      <c r="O395" s="7">
        <f t="shared" si="42"/>
        <v>45021</v>
      </c>
      <c r="P395" s="8">
        <f t="shared" si="43"/>
        <v>0.14305555555620231</v>
      </c>
      <c r="Q395" s="8">
        <f t="shared" si="44"/>
        <v>0.2930555555576575</v>
      </c>
      <c r="R395" s="8">
        <f t="shared" si="45"/>
        <v>0.16041666666812185</v>
      </c>
      <c r="S395" s="8">
        <f t="shared" si="46"/>
        <v>3.2638888888888891E-2</v>
      </c>
      <c r="T395" s="8">
        <f t="shared" si="47"/>
        <v>0.11736111111256631</v>
      </c>
      <c r="U395" t="str">
        <f t="shared" si="48"/>
        <v>Cobrado</v>
      </c>
      <c r="X395">
        <v>47</v>
      </c>
    </row>
    <row r="396" spans="1:24">
      <c r="A396">
        <v>395</v>
      </c>
      <c r="C396" t="s">
        <v>264</v>
      </c>
      <c r="D396">
        <v>1</v>
      </c>
      <c r="E396" s="1">
        <v>45021.067361111112</v>
      </c>
      <c r="F396" s="1">
        <v>45021.231944444444</v>
      </c>
      <c r="G396" t="s">
        <v>58</v>
      </c>
      <c r="H396" t="s">
        <v>48</v>
      </c>
      <c r="I396" t="s">
        <v>62</v>
      </c>
      <c r="J396" s="2">
        <v>40.9</v>
      </c>
      <c r="K396" s="16" t="s">
        <v>265</v>
      </c>
      <c r="L396" t="s">
        <v>44</v>
      </c>
      <c r="M396" t="s">
        <v>90</v>
      </c>
      <c r="N396" s="4">
        <v>38</v>
      </c>
      <c r="O396" s="7">
        <f t="shared" si="42"/>
        <v>45021</v>
      </c>
      <c r="P396" s="8">
        <f t="shared" si="43"/>
        <v>6.7361111112404615E-2</v>
      </c>
      <c r="Q396" s="8">
        <f t="shared" si="44"/>
        <v>0.23194444444379769</v>
      </c>
      <c r="R396" s="8">
        <f t="shared" si="45"/>
        <v>0.16458333333139308</v>
      </c>
      <c r="S396" s="8">
        <f t="shared" si="46"/>
        <v>5.5555555555555558E-3</v>
      </c>
      <c r="T396" s="8">
        <f t="shared" si="47"/>
        <v>0.15902777777583754</v>
      </c>
      <c r="U396" t="str">
        <f t="shared" si="48"/>
        <v>Cobrado</v>
      </c>
      <c r="X396">
        <v>8</v>
      </c>
    </row>
    <row r="397" spans="1:24">
      <c r="A397">
        <v>396</v>
      </c>
      <c r="C397" t="s">
        <v>988</v>
      </c>
      <c r="D397">
        <v>1</v>
      </c>
      <c r="E397" s="1">
        <v>45021.022222222222</v>
      </c>
      <c r="F397" s="1">
        <v>45021.15</v>
      </c>
      <c r="G397" t="s">
        <v>58</v>
      </c>
      <c r="H397" t="s">
        <v>41</v>
      </c>
      <c r="I397" t="s">
        <v>49</v>
      </c>
      <c r="J397" s="2">
        <v>34.5</v>
      </c>
      <c r="K397" s="16" t="s">
        <v>989</v>
      </c>
      <c r="L397" t="s">
        <v>44</v>
      </c>
      <c r="M397" t="s">
        <v>45</v>
      </c>
      <c r="N397" s="4">
        <v>83</v>
      </c>
      <c r="O397" s="7">
        <f t="shared" si="42"/>
        <v>45021</v>
      </c>
      <c r="P397" s="8">
        <f t="shared" si="43"/>
        <v>2.2222222221898846E-2</v>
      </c>
      <c r="Q397" s="8">
        <f t="shared" si="44"/>
        <v>0.15000000000145519</v>
      </c>
      <c r="R397" s="8">
        <f t="shared" si="45"/>
        <v>0.12777777777955635</v>
      </c>
      <c r="S397" s="8">
        <f t="shared" si="46"/>
        <v>3.9583333333333331E-2</v>
      </c>
      <c r="T397" s="8">
        <f t="shared" si="47"/>
        <v>8.8194444446223014E-2</v>
      </c>
      <c r="U397" t="str">
        <f t="shared" si="48"/>
        <v>Cobrado</v>
      </c>
      <c r="X397">
        <v>57</v>
      </c>
    </row>
    <row r="398" spans="1:24">
      <c r="A398">
        <v>397</v>
      </c>
      <c r="C398" t="s">
        <v>228</v>
      </c>
      <c r="D398">
        <v>2</v>
      </c>
      <c r="E398" s="1">
        <v>45021.013888888891</v>
      </c>
      <c r="F398" s="1">
        <v>45021.06527777778</v>
      </c>
      <c r="G398" t="s">
        <v>40</v>
      </c>
      <c r="H398" t="s">
        <v>74</v>
      </c>
      <c r="I398" t="s">
        <v>62</v>
      </c>
      <c r="J398" s="2">
        <v>37.79</v>
      </c>
      <c r="K398" s="16" t="s">
        <v>990</v>
      </c>
      <c r="L398" t="s">
        <v>44</v>
      </c>
      <c r="M398" t="s">
        <v>60</v>
      </c>
      <c r="N398" s="4">
        <v>147</v>
      </c>
      <c r="O398" s="7">
        <f t="shared" si="42"/>
        <v>45021</v>
      </c>
      <c r="P398" s="8">
        <f t="shared" si="43"/>
        <v>1.3888888890505768E-2</v>
      </c>
      <c r="Q398" s="8">
        <f t="shared" si="44"/>
        <v>6.5277777779556345E-2</v>
      </c>
      <c r="R398" s="8">
        <f t="shared" si="45"/>
        <v>5.1388888889050577E-2</v>
      </c>
      <c r="S398" s="8">
        <f t="shared" si="46"/>
        <v>4.791666666666667E-2</v>
      </c>
      <c r="T398" s="8">
        <f t="shared" si="47"/>
        <v>3.4722222223839069E-3</v>
      </c>
      <c r="U398" t="str">
        <f t="shared" si="48"/>
        <v>Cobrado</v>
      </c>
      <c r="X398">
        <v>69</v>
      </c>
    </row>
    <row r="399" spans="1:24">
      <c r="A399">
        <v>398</v>
      </c>
      <c r="C399" t="s">
        <v>991</v>
      </c>
      <c r="D399">
        <v>5</v>
      </c>
      <c r="E399" s="1">
        <v>45021.131944444445</v>
      </c>
      <c r="F399" s="1">
        <v>45021.295138888891</v>
      </c>
      <c r="G399" t="s">
        <v>105</v>
      </c>
      <c r="H399" t="s">
        <v>74</v>
      </c>
      <c r="I399" t="s">
        <v>42</v>
      </c>
      <c r="J399" s="2">
        <v>48.96</v>
      </c>
      <c r="K399" s="16" t="s">
        <v>992</v>
      </c>
      <c r="L399" t="s">
        <v>44</v>
      </c>
      <c r="M399" t="s">
        <v>45</v>
      </c>
      <c r="N399" s="4">
        <v>122</v>
      </c>
      <c r="O399" s="7">
        <f t="shared" si="42"/>
        <v>45021</v>
      </c>
      <c r="P399" s="8">
        <f t="shared" si="43"/>
        <v>0.13194444444525288</v>
      </c>
      <c r="Q399" s="8">
        <f t="shared" si="44"/>
        <v>0.29513888889050577</v>
      </c>
      <c r="R399" s="8">
        <f t="shared" si="45"/>
        <v>0.16319444444525288</v>
      </c>
      <c r="S399" s="8">
        <f t="shared" si="46"/>
        <v>4.9305555555555554E-2</v>
      </c>
      <c r="T399" s="8">
        <f t="shared" si="47"/>
        <v>0.11388888888969734</v>
      </c>
      <c r="U399" t="str">
        <f t="shared" si="48"/>
        <v>Cobrado</v>
      </c>
      <c r="X399">
        <v>71</v>
      </c>
    </row>
    <row r="400" spans="1:24">
      <c r="A400">
        <v>399</v>
      </c>
      <c r="C400" t="s">
        <v>993</v>
      </c>
      <c r="D400">
        <v>6</v>
      </c>
      <c r="E400" s="1">
        <v>45021.116666666669</v>
      </c>
      <c r="F400" s="1">
        <v>45021.236111111109</v>
      </c>
      <c r="G400" t="s">
        <v>47</v>
      </c>
      <c r="H400" t="s">
        <v>48</v>
      </c>
      <c r="I400" t="s">
        <v>42</v>
      </c>
      <c r="J400" s="2">
        <v>27.32</v>
      </c>
      <c r="K400" s="16" t="s">
        <v>994</v>
      </c>
      <c r="L400" t="s">
        <v>44</v>
      </c>
      <c r="M400" t="s">
        <v>87</v>
      </c>
      <c r="N400" s="4">
        <v>207</v>
      </c>
      <c r="O400" s="7">
        <f t="shared" si="42"/>
        <v>45021</v>
      </c>
      <c r="P400" s="8">
        <f t="shared" si="43"/>
        <v>0.11666666666860692</v>
      </c>
      <c r="Q400" s="8">
        <f t="shared" si="44"/>
        <v>0.23611111110949423</v>
      </c>
      <c r="R400" s="8">
        <f t="shared" si="45"/>
        <v>0.11944444444088731</v>
      </c>
      <c r="S400" s="8">
        <f t="shared" si="46"/>
        <v>6.3194444444444442E-2</v>
      </c>
      <c r="T400" s="8">
        <f t="shared" si="47"/>
        <v>5.6249999996442868E-2</v>
      </c>
      <c r="U400" t="str">
        <f t="shared" si="48"/>
        <v>Cobrado</v>
      </c>
      <c r="X400">
        <v>91</v>
      </c>
    </row>
    <row r="401" spans="1:24">
      <c r="A401">
        <v>400</v>
      </c>
      <c r="C401" t="s">
        <v>995</v>
      </c>
      <c r="D401">
        <v>4</v>
      </c>
      <c r="E401" s="1">
        <v>45021.09097222222</v>
      </c>
      <c r="F401" s="1">
        <v>45021.176388888889</v>
      </c>
      <c r="G401" t="s">
        <v>40</v>
      </c>
      <c r="H401" t="s">
        <v>48</v>
      </c>
      <c r="I401" t="s">
        <v>42</v>
      </c>
      <c r="J401" s="2">
        <v>42.96</v>
      </c>
      <c r="K401" s="16" t="s">
        <v>828</v>
      </c>
      <c r="L401" t="s">
        <v>55</v>
      </c>
      <c r="M401" t="s">
        <v>52</v>
      </c>
      <c r="N401" s="4">
        <v>198</v>
      </c>
      <c r="O401" s="7">
        <f t="shared" si="42"/>
        <v>45021</v>
      </c>
      <c r="P401" s="8">
        <f t="shared" si="43"/>
        <v>9.0972222220443655E-2</v>
      </c>
      <c r="Q401" s="8">
        <f t="shared" si="44"/>
        <v>0.17638888888905058</v>
      </c>
      <c r="R401" s="8">
        <f t="shared" si="45"/>
        <v>8.5416666668606922E-2</v>
      </c>
      <c r="S401" s="8">
        <f t="shared" si="46"/>
        <v>5.486111111111111E-2</v>
      </c>
      <c r="T401" s="8">
        <f t="shared" si="47"/>
        <v>3.0555555557495812E-2</v>
      </c>
      <c r="U401" t="str">
        <f t="shared" si="48"/>
        <v>Cobrado</v>
      </c>
      <c r="X401">
        <v>79</v>
      </c>
    </row>
    <row r="402" spans="1:24">
      <c r="A402">
        <v>401</v>
      </c>
      <c r="C402" t="s">
        <v>266</v>
      </c>
      <c r="D402">
        <v>2</v>
      </c>
      <c r="E402" s="1">
        <v>45021.160416666666</v>
      </c>
      <c r="F402" s="1">
        <v>45021.289583333331</v>
      </c>
      <c r="G402" t="s">
        <v>58</v>
      </c>
      <c r="H402" t="s">
        <v>48</v>
      </c>
      <c r="I402" t="s">
        <v>42</v>
      </c>
      <c r="J402" s="2">
        <v>15.87</v>
      </c>
      <c r="K402" s="16" t="s">
        <v>267</v>
      </c>
      <c r="L402" t="s">
        <v>51</v>
      </c>
      <c r="M402" t="s">
        <v>103</v>
      </c>
      <c r="N402" s="4">
        <v>42</v>
      </c>
      <c r="O402" s="7">
        <f t="shared" si="42"/>
        <v>45021</v>
      </c>
      <c r="P402" s="8">
        <f t="shared" si="43"/>
        <v>0.16041666666569654</v>
      </c>
      <c r="Q402" s="8">
        <f t="shared" si="44"/>
        <v>0.28958333333139308</v>
      </c>
      <c r="R402" s="8">
        <f t="shared" si="45"/>
        <v>0.1395833333323632</v>
      </c>
      <c r="S402" s="8">
        <f t="shared" si="46"/>
        <v>1.3888888888888888E-2</v>
      </c>
      <c r="T402" s="8">
        <f t="shared" si="47"/>
        <v>0.11527777777680764</v>
      </c>
      <c r="U402" t="str">
        <f t="shared" si="48"/>
        <v>Cobrado</v>
      </c>
      <c r="X402">
        <v>20</v>
      </c>
    </row>
    <row r="403" spans="1:24">
      <c r="A403">
        <v>402</v>
      </c>
      <c r="C403" t="s">
        <v>996</v>
      </c>
      <c r="D403">
        <v>1</v>
      </c>
      <c r="E403" s="1">
        <v>45021.111805555556</v>
      </c>
      <c r="F403" s="1">
        <v>45021.213888888888</v>
      </c>
      <c r="G403" t="s">
        <v>78</v>
      </c>
      <c r="H403" t="s">
        <v>48</v>
      </c>
      <c r="I403" t="s">
        <v>42</v>
      </c>
      <c r="J403" s="2">
        <v>31.02</v>
      </c>
      <c r="K403" s="16" t="s">
        <v>997</v>
      </c>
      <c r="L403" t="s">
        <v>55</v>
      </c>
      <c r="M403" t="s">
        <v>64</v>
      </c>
      <c r="N403" s="4">
        <v>151</v>
      </c>
      <c r="O403" s="7">
        <f t="shared" si="42"/>
        <v>45021</v>
      </c>
      <c r="P403" s="8">
        <f t="shared" si="43"/>
        <v>0.11180555555620231</v>
      </c>
      <c r="Q403" s="8">
        <f t="shared" si="44"/>
        <v>0.21388888888759539</v>
      </c>
      <c r="R403" s="8">
        <f t="shared" si="45"/>
        <v>0.10208333333139308</v>
      </c>
      <c r="S403" s="8">
        <f t="shared" si="46"/>
        <v>4.583333333333333E-2</v>
      </c>
      <c r="T403" s="8">
        <f t="shared" si="47"/>
        <v>5.6249999998059741E-2</v>
      </c>
      <c r="U403" t="str">
        <f t="shared" si="48"/>
        <v>Cobrado</v>
      </c>
      <c r="X403">
        <v>66</v>
      </c>
    </row>
    <row r="404" spans="1:24">
      <c r="A404">
        <v>403</v>
      </c>
      <c r="C404" t="s">
        <v>998</v>
      </c>
      <c r="D404">
        <v>5</v>
      </c>
      <c r="E404" s="1">
        <v>45021.09375</v>
      </c>
      <c r="F404" s="1">
        <v>45021.21875</v>
      </c>
      <c r="G404" t="s">
        <v>105</v>
      </c>
      <c r="H404" t="s">
        <v>48</v>
      </c>
      <c r="I404" t="s">
        <v>42</v>
      </c>
      <c r="J404" s="2">
        <v>14.76</v>
      </c>
      <c r="K404" s="16" t="s">
        <v>999</v>
      </c>
      <c r="L404" t="s">
        <v>44</v>
      </c>
      <c r="M404" t="s">
        <v>60</v>
      </c>
      <c r="N404" s="4">
        <v>190</v>
      </c>
      <c r="O404" s="7">
        <f t="shared" si="42"/>
        <v>45021</v>
      </c>
      <c r="P404" s="8">
        <f t="shared" si="43"/>
        <v>9.375E-2</v>
      </c>
      <c r="Q404" s="8">
        <f t="shared" si="44"/>
        <v>0.21875</v>
      </c>
      <c r="R404" s="8">
        <f t="shared" si="45"/>
        <v>0.125</v>
      </c>
      <c r="S404" s="8">
        <f t="shared" si="46"/>
        <v>5.9027777777777776E-2</v>
      </c>
      <c r="T404" s="8">
        <f t="shared" si="47"/>
        <v>6.597222222222221E-2</v>
      </c>
      <c r="U404" t="str">
        <f t="shared" si="48"/>
        <v>Cobrado</v>
      </c>
      <c r="X404">
        <v>85</v>
      </c>
    </row>
    <row r="405" spans="1:24">
      <c r="A405">
        <v>404</v>
      </c>
      <c r="C405" t="s">
        <v>932</v>
      </c>
      <c r="D405">
        <v>2</v>
      </c>
      <c r="E405" s="1">
        <v>45021.026388888888</v>
      </c>
      <c r="F405" s="1">
        <v>45021.186805555553</v>
      </c>
      <c r="G405" t="s">
        <v>47</v>
      </c>
      <c r="H405" t="s">
        <v>48</v>
      </c>
      <c r="I405" t="s">
        <v>42</v>
      </c>
      <c r="J405" s="2">
        <v>32.56</v>
      </c>
      <c r="K405" s="16" t="s">
        <v>1000</v>
      </c>
      <c r="L405" t="s">
        <v>44</v>
      </c>
      <c r="M405" t="s">
        <v>87</v>
      </c>
      <c r="N405" s="4">
        <v>182</v>
      </c>
      <c r="O405" s="7">
        <f t="shared" si="42"/>
        <v>45021</v>
      </c>
      <c r="P405" s="8">
        <f t="shared" si="43"/>
        <v>2.6388888887595385E-2</v>
      </c>
      <c r="Q405" s="8">
        <f t="shared" si="44"/>
        <v>0.18680555555329192</v>
      </c>
      <c r="R405" s="8">
        <f t="shared" si="45"/>
        <v>0.16041666666569654</v>
      </c>
      <c r="S405" s="8">
        <f t="shared" si="46"/>
        <v>7.0833333333333331E-2</v>
      </c>
      <c r="T405" s="8">
        <f t="shared" si="47"/>
        <v>8.9583333332363208E-2</v>
      </c>
      <c r="U405" t="str">
        <f t="shared" si="48"/>
        <v>Cobrado</v>
      </c>
      <c r="X405">
        <v>102</v>
      </c>
    </row>
    <row r="406" spans="1:24">
      <c r="A406">
        <v>405</v>
      </c>
      <c r="C406" t="s">
        <v>423</v>
      </c>
      <c r="D406">
        <v>6</v>
      </c>
      <c r="E406" s="1">
        <v>45021.11041666667</v>
      </c>
      <c r="F406" s="1">
        <v>45021.207638888889</v>
      </c>
      <c r="G406" t="s">
        <v>58</v>
      </c>
      <c r="H406" t="s">
        <v>41</v>
      </c>
      <c r="I406" t="s">
        <v>42</v>
      </c>
      <c r="J406" s="2">
        <v>14.56</v>
      </c>
      <c r="K406" s="16" t="s">
        <v>1001</v>
      </c>
      <c r="L406" t="s">
        <v>55</v>
      </c>
      <c r="M406" t="s">
        <v>76</v>
      </c>
      <c r="N406" s="4">
        <v>106</v>
      </c>
      <c r="O406" s="7">
        <f t="shared" si="42"/>
        <v>45021</v>
      </c>
      <c r="P406" s="8">
        <f t="shared" si="43"/>
        <v>0.11041666667006211</v>
      </c>
      <c r="Q406" s="8">
        <f t="shared" si="44"/>
        <v>0.20763888888905058</v>
      </c>
      <c r="R406" s="8">
        <f t="shared" si="45"/>
        <v>9.7222222218988463E-2</v>
      </c>
      <c r="S406" s="8">
        <f t="shared" si="46"/>
        <v>6.805555555555555E-2</v>
      </c>
      <c r="T406" s="8">
        <f t="shared" si="47"/>
        <v>2.9166666663432927E-2</v>
      </c>
      <c r="U406" t="str">
        <f t="shared" si="48"/>
        <v>Cobrado</v>
      </c>
      <c r="X406">
        <v>98</v>
      </c>
    </row>
    <row r="407" spans="1:24">
      <c r="A407">
        <v>406</v>
      </c>
      <c r="C407" t="s">
        <v>813</v>
      </c>
      <c r="D407">
        <v>5</v>
      </c>
      <c r="E407" s="1">
        <v>45021.020138888889</v>
      </c>
      <c r="F407" s="1">
        <v>45021.109027777777</v>
      </c>
      <c r="G407" t="s">
        <v>58</v>
      </c>
      <c r="H407" t="s">
        <v>41</v>
      </c>
      <c r="I407" t="s">
        <v>49</v>
      </c>
      <c r="J407" s="2">
        <v>34.03</v>
      </c>
      <c r="K407" s="16" t="s">
        <v>1002</v>
      </c>
      <c r="L407" t="s">
        <v>51</v>
      </c>
      <c r="M407" t="s">
        <v>87</v>
      </c>
      <c r="N407" s="4">
        <v>155</v>
      </c>
      <c r="O407" s="7">
        <f t="shared" si="42"/>
        <v>45021</v>
      </c>
      <c r="P407" s="8">
        <f t="shared" si="43"/>
        <v>2.0138888889050577E-2</v>
      </c>
      <c r="Q407" s="8">
        <f t="shared" si="44"/>
        <v>0.10902777777664596</v>
      </c>
      <c r="R407" s="8">
        <f t="shared" si="45"/>
        <v>9.9305555554262057E-2</v>
      </c>
      <c r="S407" s="8">
        <f t="shared" si="46"/>
        <v>8.1250000000000003E-2</v>
      </c>
      <c r="T407" s="8">
        <f t="shared" si="47"/>
        <v>7.6388888875953825E-3</v>
      </c>
      <c r="U407" t="str">
        <f t="shared" si="48"/>
        <v>Cobrado</v>
      </c>
      <c r="X407">
        <v>117</v>
      </c>
    </row>
    <row r="408" spans="1:24">
      <c r="A408">
        <v>407</v>
      </c>
      <c r="C408" t="s">
        <v>1003</v>
      </c>
      <c r="D408">
        <v>1</v>
      </c>
      <c r="E408" s="1">
        <v>45021.092361111114</v>
      </c>
      <c r="F408" s="1">
        <v>45021.20208333333</v>
      </c>
      <c r="G408" t="s">
        <v>40</v>
      </c>
      <c r="H408" t="s">
        <v>74</v>
      </c>
      <c r="I408" t="s">
        <v>62</v>
      </c>
      <c r="J408" s="2">
        <v>22.98</v>
      </c>
      <c r="K408" s="16" t="s">
        <v>1004</v>
      </c>
      <c r="L408" t="s">
        <v>55</v>
      </c>
      <c r="M408" t="s">
        <v>90</v>
      </c>
      <c r="N408" s="4">
        <v>95</v>
      </c>
      <c r="O408" s="7">
        <f t="shared" si="42"/>
        <v>45021</v>
      </c>
      <c r="P408" s="8">
        <f t="shared" si="43"/>
        <v>9.2361111113859806E-2</v>
      </c>
      <c r="Q408" s="8">
        <f t="shared" si="44"/>
        <v>0.20208333332993789</v>
      </c>
      <c r="R408" s="8">
        <f t="shared" si="45"/>
        <v>0.10972222221607808</v>
      </c>
      <c r="S408" s="8">
        <f t="shared" si="46"/>
        <v>3.4722222222222224E-2</v>
      </c>
      <c r="T408" s="8">
        <f t="shared" si="47"/>
        <v>7.499999999385587E-2</v>
      </c>
      <c r="U408" t="str">
        <f t="shared" si="48"/>
        <v>Cobrado</v>
      </c>
      <c r="X408">
        <v>50</v>
      </c>
    </row>
    <row r="409" spans="1:24">
      <c r="A409">
        <v>408</v>
      </c>
      <c r="C409" t="s">
        <v>871</v>
      </c>
      <c r="D409">
        <v>3</v>
      </c>
      <c r="E409" s="1">
        <v>45021.038888888892</v>
      </c>
      <c r="F409" s="1">
        <v>45021.170138888891</v>
      </c>
      <c r="G409" t="s">
        <v>58</v>
      </c>
      <c r="H409" t="s">
        <v>48</v>
      </c>
      <c r="I409" t="s">
        <v>42</v>
      </c>
      <c r="J409" s="2">
        <v>10.14</v>
      </c>
      <c r="K409" s="16" t="s">
        <v>284</v>
      </c>
      <c r="L409" t="s">
        <v>51</v>
      </c>
      <c r="M409" t="s">
        <v>60</v>
      </c>
      <c r="N409" s="4">
        <v>131</v>
      </c>
      <c r="O409" s="7">
        <f t="shared" si="42"/>
        <v>45021</v>
      </c>
      <c r="P409" s="8">
        <f t="shared" si="43"/>
        <v>3.888888889196096E-2</v>
      </c>
      <c r="Q409" s="8">
        <f t="shared" si="44"/>
        <v>0.17013888889050577</v>
      </c>
      <c r="R409" s="8">
        <f t="shared" si="45"/>
        <v>0.14166666666521147</v>
      </c>
      <c r="S409" s="8">
        <f t="shared" si="46"/>
        <v>7.3611111111111113E-2</v>
      </c>
      <c r="T409" s="8">
        <f t="shared" si="47"/>
        <v>5.7638888887433695E-2</v>
      </c>
      <c r="U409" t="str">
        <f t="shared" si="48"/>
        <v>Cobrado</v>
      </c>
      <c r="X409">
        <v>106</v>
      </c>
    </row>
    <row r="410" spans="1:24">
      <c r="A410">
        <v>409</v>
      </c>
      <c r="C410" t="s">
        <v>1005</v>
      </c>
      <c r="D410">
        <v>5</v>
      </c>
      <c r="E410" s="1">
        <v>45021.079861111109</v>
      </c>
      <c r="F410" s="1">
        <v>45021.125694444447</v>
      </c>
      <c r="G410" t="s">
        <v>105</v>
      </c>
      <c r="H410" t="s">
        <v>48</v>
      </c>
      <c r="I410" t="s">
        <v>42</v>
      </c>
      <c r="J410" s="2">
        <v>48.7</v>
      </c>
      <c r="K410" s="16" t="s">
        <v>401</v>
      </c>
      <c r="L410" t="s">
        <v>55</v>
      </c>
      <c r="M410" t="s">
        <v>60</v>
      </c>
      <c r="N410" s="4">
        <v>203</v>
      </c>
      <c r="O410" s="7">
        <f t="shared" si="42"/>
        <v>45021</v>
      </c>
      <c r="P410" s="8">
        <f t="shared" si="43"/>
        <v>7.9861111109494232E-2</v>
      </c>
      <c r="Q410" s="8">
        <f t="shared" si="44"/>
        <v>0.12569444444670808</v>
      </c>
      <c r="R410" s="8">
        <f t="shared" si="45"/>
        <v>4.5833333337213844E-2</v>
      </c>
      <c r="S410" s="8">
        <f t="shared" si="46"/>
        <v>0.11319444444444444</v>
      </c>
      <c r="T410" s="8">
        <f t="shared" si="47"/>
        <v>0</v>
      </c>
      <c r="U410" t="str">
        <f t="shared" si="48"/>
        <v>No Cobrado</v>
      </c>
      <c r="X410">
        <v>163</v>
      </c>
    </row>
    <row r="411" spans="1:24">
      <c r="A411">
        <v>410</v>
      </c>
      <c r="C411" t="s">
        <v>1006</v>
      </c>
      <c r="D411">
        <v>3</v>
      </c>
      <c r="E411" s="1">
        <v>45021.115972222222</v>
      </c>
      <c r="F411" s="1">
        <v>45021.224305555559</v>
      </c>
      <c r="G411" t="s">
        <v>40</v>
      </c>
      <c r="H411" t="s">
        <v>41</v>
      </c>
      <c r="I411" t="s">
        <v>42</v>
      </c>
      <c r="J411" s="2">
        <v>43.65</v>
      </c>
      <c r="K411" s="16" t="s">
        <v>1007</v>
      </c>
      <c r="L411" t="s">
        <v>55</v>
      </c>
      <c r="M411" t="s">
        <v>45</v>
      </c>
      <c r="N411" s="4">
        <v>56</v>
      </c>
      <c r="O411" s="7">
        <f t="shared" si="42"/>
        <v>45021</v>
      </c>
      <c r="P411" s="8">
        <f t="shared" si="43"/>
        <v>0.11597222222189885</v>
      </c>
      <c r="Q411" s="8">
        <f t="shared" si="44"/>
        <v>0.22430555555911269</v>
      </c>
      <c r="R411" s="8">
        <f t="shared" si="45"/>
        <v>0.10833333333721384</v>
      </c>
      <c r="S411" s="8">
        <f t="shared" si="46"/>
        <v>6.3194444444444442E-2</v>
      </c>
      <c r="T411" s="8">
        <f t="shared" si="47"/>
        <v>4.5138888892769402E-2</v>
      </c>
      <c r="U411" t="str">
        <f t="shared" si="48"/>
        <v>Cobrado</v>
      </c>
      <c r="X411">
        <v>91</v>
      </c>
    </row>
    <row r="412" spans="1:24">
      <c r="A412">
        <v>411</v>
      </c>
      <c r="C412" t="s">
        <v>766</v>
      </c>
      <c r="D412">
        <v>3</v>
      </c>
      <c r="E412" s="1">
        <v>45021.09097222222</v>
      </c>
      <c r="F412" s="1">
        <v>45021.211111111108</v>
      </c>
      <c r="G412" t="s">
        <v>105</v>
      </c>
      <c r="H412" t="s">
        <v>48</v>
      </c>
      <c r="I412" t="s">
        <v>62</v>
      </c>
      <c r="J412" s="2">
        <v>21.88</v>
      </c>
      <c r="K412" s="16" t="s">
        <v>1008</v>
      </c>
      <c r="L412" t="s">
        <v>51</v>
      </c>
      <c r="M412" t="s">
        <v>64</v>
      </c>
      <c r="N412" s="4">
        <v>219</v>
      </c>
      <c r="O412" s="7">
        <f t="shared" si="42"/>
        <v>45021</v>
      </c>
      <c r="P412" s="8">
        <f t="shared" si="43"/>
        <v>9.0972222220443655E-2</v>
      </c>
      <c r="Q412" s="8">
        <f t="shared" si="44"/>
        <v>0.21111111110803904</v>
      </c>
      <c r="R412" s="8">
        <f t="shared" si="45"/>
        <v>0.13055555555426204</v>
      </c>
      <c r="S412" s="8">
        <f t="shared" si="46"/>
        <v>5.4166666666666669E-2</v>
      </c>
      <c r="T412" s="8">
        <f t="shared" si="47"/>
        <v>6.5972222220928717E-2</v>
      </c>
      <c r="U412" t="str">
        <f t="shared" si="48"/>
        <v>Cobrado</v>
      </c>
      <c r="X412">
        <v>78</v>
      </c>
    </row>
    <row r="413" spans="1:24">
      <c r="A413">
        <v>412</v>
      </c>
      <c r="C413" t="s">
        <v>268</v>
      </c>
      <c r="D413">
        <v>4</v>
      </c>
      <c r="E413" s="1">
        <v>45021.015277777777</v>
      </c>
      <c r="F413" s="1">
        <v>45021.085416666669</v>
      </c>
      <c r="G413" t="s">
        <v>47</v>
      </c>
      <c r="H413" t="s">
        <v>41</v>
      </c>
      <c r="I413" t="s">
        <v>42</v>
      </c>
      <c r="J413" s="2">
        <v>12.94</v>
      </c>
      <c r="K413" s="16" t="s">
        <v>269</v>
      </c>
      <c r="L413" t="s">
        <v>51</v>
      </c>
      <c r="M413" t="s">
        <v>45</v>
      </c>
      <c r="N413" s="4">
        <v>93</v>
      </c>
      <c r="O413" s="7">
        <f t="shared" si="42"/>
        <v>45021</v>
      </c>
      <c r="P413" s="8">
        <f t="shared" si="43"/>
        <v>1.5277777776645962E-2</v>
      </c>
      <c r="Q413" s="8">
        <f t="shared" si="44"/>
        <v>8.5416666668606922E-2</v>
      </c>
      <c r="R413" s="8">
        <f t="shared" si="45"/>
        <v>8.0555555558627631E-2</v>
      </c>
      <c r="S413" s="8">
        <f t="shared" si="46"/>
        <v>3.9583333333333331E-2</v>
      </c>
      <c r="T413" s="8">
        <f t="shared" si="47"/>
        <v>3.0555555558627628E-2</v>
      </c>
      <c r="U413" t="str">
        <f t="shared" si="48"/>
        <v>Cobrado</v>
      </c>
      <c r="X413">
        <v>57</v>
      </c>
    </row>
    <row r="414" spans="1:24">
      <c r="A414">
        <v>413</v>
      </c>
      <c r="C414" t="s">
        <v>270</v>
      </c>
      <c r="D414">
        <v>3</v>
      </c>
      <c r="E414" s="1">
        <v>45021.10833333333</v>
      </c>
      <c r="F414" s="1">
        <v>45021.206944444442</v>
      </c>
      <c r="G414" t="s">
        <v>40</v>
      </c>
      <c r="H414" t="s">
        <v>41</v>
      </c>
      <c r="I414" t="s">
        <v>42</v>
      </c>
      <c r="J414" s="2">
        <v>23.01</v>
      </c>
      <c r="K414" s="16" t="s">
        <v>271</v>
      </c>
      <c r="L414" t="s">
        <v>51</v>
      </c>
      <c r="M414" t="s">
        <v>76</v>
      </c>
      <c r="N414" s="4">
        <v>35</v>
      </c>
      <c r="O414" s="7">
        <f t="shared" si="42"/>
        <v>45021</v>
      </c>
      <c r="P414" s="8">
        <f t="shared" si="43"/>
        <v>0.10833333332993789</v>
      </c>
      <c r="Q414" s="8">
        <f t="shared" si="44"/>
        <v>0.2069444444423425</v>
      </c>
      <c r="R414" s="8">
        <f t="shared" si="45"/>
        <v>0.10902777777907129</v>
      </c>
      <c r="S414" s="8">
        <f t="shared" si="46"/>
        <v>8.3333333333333332E-3</v>
      </c>
      <c r="T414" s="8">
        <f t="shared" si="47"/>
        <v>9.0277777779071283E-2</v>
      </c>
      <c r="U414" t="str">
        <f t="shared" si="48"/>
        <v>Cobrado</v>
      </c>
      <c r="X414">
        <v>12</v>
      </c>
    </row>
    <row r="415" spans="1:24">
      <c r="A415">
        <v>414</v>
      </c>
      <c r="C415" t="s">
        <v>272</v>
      </c>
      <c r="D415">
        <v>6</v>
      </c>
      <c r="E415" s="1">
        <v>45021.154861111114</v>
      </c>
      <c r="F415" s="1">
        <v>45021.3</v>
      </c>
      <c r="G415" t="s">
        <v>47</v>
      </c>
      <c r="H415" t="s">
        <v>74</v>
      </c>
      <c r="I415" t="s">
        <v>42</v>
      </c>
      <c r="J415" s="2">
        <v>13.17</v>
      </c>
      <c r="K415" s="16" t="s">
        <v>273</v>
      </c>
      <c r="L415" t="s">
        <v>55</v>
      </c>
      <c r="M415" t="s">
        <v>87</v>
      </c>
      <c r="N415" s="4">
        <v>33</v>
      </c>
      <c r="O415" s="7">
        <f t="shared" si="42"/>
        <v>45021</v>
      </c>
      <c r="P415" s="8">
        <f t="shared" si="43"/>
        <v>0.15486111111385981</v>
      </c>
      <c r="Q415" s="8">
        <f t="shared" si="44"/>
        <v>0.30000000000291038</v>
      </c>
      <c r="R415" s="8">
        <f t="shared" si="45"/>
        <v>0.14513888888905058</v>
      </c>
      <c r="S415" s="8">
        <f t="shared" si="46"/>
        <v>2.6388888888888889E-2</v>
      </c>
      <c r="T415" s="8">
        <f t="shared" si="47"/>
        <v>0.1187500000001617</v>
      </c>
      <c r="U415" t="str">
        <f t="shared" si="48"/>
        <v>Cobrado</v>
      </c>
      <c r="X415">
        <v>38</v>
      </c>
    </row>
    <row r="416" spans="1:24">
      <c r="A416">
        <v>415</v>
      </c>
      <c r="C416" t="s">
        <v>1009</v>
      </c>
      <c r="D416">
        <v>4</v>
      </c>
      <c r="E416" s="1">
        <v>45021.027083333334</v>
      </c>
      <c r="F416" s="1">
        <v>45021.190972222219</v>
      </c>
      <c r="G416" t="s">
        <v>40</v>
      </c>
      <c r="H416" t="s">
        <v>41</v>
      </c>
      <c r="I416" t="s">
        <v>42</v>
      </c>
      <c r="J416" s="2">
        <v>20.51</v>
      </c>
      <c r="K416" s="16" t="s">
        <v>1010</v>
      </c>
      <c r="L416" t="s">
        <v>51</v>
      </c>
      <c r="M416" t="s">
        <v>52</v>
      </c>
      <c r="N416" s="4">
        <v>158</v>
      </c>
      <c r="O416" s="7">
        <f t="shared" si="42"/>
        <v>45021</v>
      </c>
      <c r="P416" s="8">
        <f t="shared" si="43"/>
        <v>2.7083333334303461E-2</v>
      </c>
      <c r="Q416" s="8">
        <f t="shared" si="44"/>
        <v>0.19097222221898846</v>
      </c>
      <c r="R416" s="8">
        <f t="shared" si="45"/>
        <v>0.17430555555135166</v>
      </c>
      <c r="S416" s="8">
        <f t="shared" si="46"/>
        <v>6.0416666666666667E-2</v>
      </c>
      <c r="T416" s="8">
        <f t="shared" si="47"/>
        <v>0.10347222221801833</v>
      </c>
      <c r="U416" t="str">
        <f t="shared" si="48"/>
        <v>Cobrado</v>
      </c>
      <c r="X416">
        <v>87</v>
      </c>
    </row>
    <row r="417" spans="1:24">
      <c r="A417">
        <v>416</v>
      </c>
      <c r="C417" t="s">
        <v>274</v>
      </c>
      <c r="D417">
        <v>2</v>
      </c>
      <c r="E417" s="1">
        <v>45021.127083333333</v>
      </c>
      <c r="F417" s="1">
        <v>45021.275694444441</v>
      </c>
      <c r="G417" t="s">
        <v>105</v>
      </c>
      <c r="H417" t="s">
        <v>41</v>
      </c>
      <c r="I417" t="s">
        <v>42</v>
      </c>
      <c r="J417" s="2">
        <v>12.9</v>
      </c>
      <c r="K417" s="16" t="s">
        <v>275</v>
      </c>
      <c r="L417" t="s">
        <v>55</v>
      </c>
      <c r="M417" t="s">
        <v>82</v>
      </c>
      <c r="N417" s="4">
        <v>25</v>
      </c>
      <c r="O417" s="7">
        <f t="shared" si="42"/>
        <v>45021</v>
      </c>
      <c r="P417" s="8">
        <f t="shared" si="43"/>
        <v>0.12708333333284827</v>
      </c>
      <c r="Q417" s="8">
        <f t="shared" si="44"/>
        <v>0.27569444444088731</v>
      </c>
      <c r="R417" s="8">
        <f t="shared" si="45"/>
        <v>0.14861111110803904</v>
      </c>
      <c r="S417" s="8">
        <f t="shared" si="46"/>
        <v>6.2500000000000003E-3</v>
      </c>
      <c r="T417" s="8">
        <f t="shared" si="47"/>
        <v>0.14236111110803903</v>
      </c>
      <c r="U417" t="str">
        <f t="shared" si="48"/>
        <v>Cobrado</v>
      </c>
      <c r="X417">
        <v>9</v>
      </c>
    </row>
    <row r="418" spans="1:24">
      <c r="A418">
        <v>417</v>
      </c>
      <c r="C418" t="s">
        <v>1011</v>
      </c>
      <c r="D418">
        <v>2</v>
      </c>
      <c r="E418" s="1">
        <v>45021.142361111109</v>
      </c>
      <c r="F418" s="1">
        <v>45021.189583333333</v>
      </c>
      <c r="G418" t="s">
        <v>58</v>
      </c>
      <c r="H418" t="s">
        <v>41</v>
      </c>
      <c r="I418" t="s">
        <v>42</v>
      </c>
      <c r="J418" s="2">
        <v>35.08</v>
      </c>
      <c r="K418" s="16" t="s">
        <v>1012</v>
      </c>
      <c r="L418" t="s">
        <v>44</v>
      </c>
      <c r="M418" t="s">
        <v>137</v>
      </c>
      <c r="N418" s="4">
        <v>142</v>
      </c>
      <c r="O418" s="7">
        <f t="shared" si="42"/>
        <v>45021</v>
      </c>
      <c r="P418" s="8">
        <f t="shared" si="43"/>
        <v>0.14236111110949423</v>
      </c>
      <c r="Q418" s="8">
        <f t="shared" si="44"/>
        <v>0.18958333333284827</v>
      </c>
      <c r="R418" s="8">
        <f t="shared" si="45"/>
        <v>4.7222222223354038E-2</v>
      </c>
      <c r="S418" s="8">
        <f t="shared" si="46"/>
        <v>6.25E-2</v>
      </c>
      <c r="T418" s="8">
        <f t="shared" si="47"/>
        <v>0</v>
      </c>
      <c r="U418" t="str">
        <f t="shared" si="48"/>
        <v>No Cobrado</v>
      </c>
      <c r="X418">
        <v>90</v>
      </c>
    </row>
    <row r="419" spans="1:24">
      <c r="A419">
        <v>418</v>
      </c>
      <c r="C419" t="s">
        <v>1013</v>
      </c>
      <c r="D419">
        <v>4</v>
      </c>
      <c r="E419" s="1">
        <v>45021.036111111112</v>
      </c>
      <c r="F419" s="1">
        <v>45021.146527777775</v>
      </c>
      <c r="G419" t="s">
        <v>78</v>
      </c>
      <c r="H419" t="s">
        <v>41</v>
      </c>
      <c r="I419" t="s">
        <v>42</v>
      </c>
      <c r="J419" s="2">
        <v>35.51</v>
      </c>
      <c r="K419" s="16" t="s">
        <v>1014</v>
      </c>
      <c r="L419" t="s">
        <v>55</v>
      </c>
      <c r="M419" t="s">
        <v>87</v>
      </c>
      <c r="N419" s="4">
        <v>118</v>
      </c>
      <c r="O419" s="7">
        <f t="shared" si="42"/>
        <v>45021</v>
      </c>
      <c r="P419" s="8">
        <f t="shared" si="43"/>
        <v>3.6111111112404615E-2</v>
      </c>
      <c r="Q419" s="8">
        <f t="shared" si="44"/>
        <v>0.14652777777519077</v>
      </c>
      <c r="R419" s="8">
        <f t="shared" si="45"/>
        <v>0.11041666666278616</v>
      </c>
      <c r="S419" s="8">
        <f t="shared" si="46"/>
        <v>6.9444444444444448E-2</v>
      </c>
      <c r="T419" s="8">
        <f t="shared" si="47"/>
        <v>4.0972222218341708E-2</v>
      </c>
      <c r="U419" t="str">
        <f t="shared" si="48"/>
        <v>Cobrado</v>
      </c>
      <c r="X419">
        <v>100</v>
      </c>
    </row>
    <row r="420" spans="1:24">
      <c r="A420">
        <v>419</v>
      </c>
      <c r="C420" t="s">
        <v>1015</v>
      </c>
      <c r="D420">
        <v>4</v>
      </c>
      <c r="E420" s="1">
        <v>45021.134722222225</v>
      </c>
      <c r="F420" s="1">
        <v>45021.238194444442</v>
      </c>
      <c r="G420" t="s">
        <v>47</v>
      </c>
      <c r="H420" t="s">
        <v>48</v>
      </c>
      <c r="I420" t="s">
        <v>42</v>
      </c>
      <c r="J420" s="2">
        <v>14.09</v>
      </c>
      <c r="K420" s="16" t="s">
        <v>1016</v>
      </c>
      <c r="L420" t="s">
        <v>51</v>
      </c>
      <c r="M420" t="s">
        <v>76</v>
      </c>
      <c r="N420" s="4">
        <v>67</v>
      </c>
      <c r="O420" s="7">
        <f t="shared" si="42"/>
        <v>45021</v>
      </c>
      <c r="P420" s="8">
        <f t="shared" si="43"/>
        <v>0.13472222222480923</v>
      </c>
      <c r="Q420" s="8">
        <f t="shared" si="44"/>
        <v>0.2381944444423425</v>
      </c>
      <c r="R420" s="8">
        <f t="shared" si="45"/>
        <v>0.11388888888419994</v>
      </c>
      <c r="S420" s="8">
        <f t="shared" si="46"/>
        <v>4.4444444444444446E-2</v>
      </c>
      <c r="T420" s="8">
        <f t="shared" si="47"/>
        <v>5.9027777773088819E-2</v>
      </c>
      <c r="U420" t="str">
        <f t="shared" si="48"/>
        <v>Cobrado</v>
      </c>
      <c r="X420">
        <v>64</v>
      </c>
    </row>
    <row r="421" spans="1:24">
      <c r="A421">
        <v>420</v>
      </c>
      <c r="C421" t="s">
        <v>471</v>
      </c>
      <c r="D421">
        <v>6</v>
      </c>
      <c r="E421" s="1">
        <v>45021.095833333333</v>
      </c>
      <c r="F421" s="1">
        <v>45021.228472222225</v>
      </c>
      <c r="G421" t="s">
        <v>58</v>
      </c>
      <c r="H421" t="s">
        <v>48</v>
      </c>
      <c r="I421" t="s">
        <v>42</v>
      </c>
      <c r="J421" s="2">
        <v>31.49</v>
      </c>
      <c r="K421" s="16" t="s">
        <v>591</v>
      </c>
      <c r="L421" t="s">
        <v>51</v>
      </c>
      <c r="M421" t="s">
        <v>56</v>
      </c>
      <c r="N421" s="4">
        <v>242</v>
      </c>
      <c r="O421" s="7">
        <f t="shared" si="42"/>
        <v>45021</v>
      </c>
      <c r="P421" s="8">
        <f t="shared" si="43"/>
        <v>9.5833333332848269E-2</v>
      </c>
      <c r="Q421" s="8">
        <f t="shared" si="44"/>
        <v>0.22847222222480923</v>
      </c>
      <c r="R421" s="8">
        <f t="shared" si="45"/>
        <v>0.14305555555862762</v>
      </c>
      <c r="S421" s="8">
        <f t="shared" si="46"/>
        <v>7.2916666666666671E-2</v>
      </c>
      <c r="T421" s="8">
        <f t="shared" si="47"/>
        <v>5.9722222225294275E-2</v>
      </c>
      <c r="U421" t="str">
        <f t="shared" si="48"/>
        <v>Cobrado</v>
      </c>
      <c r="X421">
        <v>105</v>
      </c>
    </row>
    <row r="422" spans="1:24">
      <c r="A422">
        <v>421</v>
      </c>
      <c r="C422" t="s">
        <v>1017</v>
      </c>
      <c r="D422">
        <v>1</v>
      </c>
      <c r="E422" s="1">
        <v>45021.067361111112</v>
      </c>
      <c r="F422" s="1">
        <v>45021.171527777777</v>
      </c>
      <c r="G422" t="s">
        <v>105</v>
      </c>
      <c r="H422" t="s">
        <v>48</v>
      </c>
      <c r="I422" t="s">
        <v>42</v>
      </c>
      <c r="J422" s="2">
        <v>17.57</v>
      </c>
      <c r="K422" s="16" t="s">
        <v>1018</v>
      </c>
      <c r="L422" t="s">
        <v>51</v>
      </c>
      <c r="M422" t="s">
        <v>60</v>
      </c>
      <c r="N422" s="4">
        <v>85</v>
      </c>
      <c r="O422" s="7">
        <f t="shared" si="42"/>
        <v>45021</v>
      </c>
      <c r="P422" s="8">
        <f t="shared" si="43"/>
        <v>6.7361111112404615E-2</v>
      </c>
      <c r="Q422" s="8">
        <f t="shared" si="44"/>
        <v>0.17152777777664596</v>
      </c>
      <c r="R422" s="8">
        <f t="shared" si="45"/>
        <v>0.11458333333090802</v>
      </c>
      <c r="S422" s="8">
        <f t="shared" si="46"/>
        <v>4.9305555555555554E-2</v>
      </c>
      <c r="T422" s="8">
        <f t="shared" si="47"/>
        <v>5.4861111108685801E-2</v>
      </c>
      <c r="U422" t="str">
        <f t="shared" si="48"/>
        <v>Cobrado</v>
      </c>
      <c r="X422">
        <v>71</v>
      </c>
    </row>
    <row r="423" spans="1:24">
      <c r="A423">
        <v>422</v>
      </c>
      <c r="C423" t="s">
        <v>1019</v>
      </c>
      <c r="D423">
        <v>6</v>
      </c>
      <c r="E423" s="1">
        <v>45021.025000000001</v>
      </c>
      <c r="F423" s="1">
        <v>45021.131249999999</v>
      </c>
      <c r="G423" t="s">
        <v>58</v>
      </c>
      <c r="H423" t="s">
        <v>48</v>
      </c>
      <c r="I423" t="s">
        <v>42</v>
      </c>
      <c r="J423" s="2">
        <v>39.72</v>
      </c>
      <c r="K423" s="16" t="s">
        <v>1020</v>
      </c>
      <c r="L423" t="s">
        <v>55</v>
      </c>
      <c r="M423" t="s">
        <v>87</v>
      </c>
      <c r="N423" s="4">
        <v>88</v>
      </c>
      <c r="O423" s="7">
        <f t="shared" si="42"/>
        <v>45021</v>
      </c>
      <c r="P423" s="8">
        <f t="shared" si="43"/>
        <v>2.5000000001455192E-2</v>
      </c>
      <c r="Q423" s="8">
        <f t="shared" si="44"/>
        <v>0.13124999999854481</v>
      </c>
      <c r="R423" s="8">
        <f t="shared" si="45"/>
        <v>0.10624999999708962</v>
      </c>
      <c r="S423" s="8">
        <f t="shared" si="46"/>
        <v>2.361111111111111E-2</v>
      </c>
      <c r="T423" s="8">
        <f t="shared" si="47"/>
        <v>8.2638888885978506E-2</v>
      </c>
      <c r="U423" t="str">
        <f t="shared" si="48"/>
        <v>Cobrado</v>
      </c>
      <c r="X423">
        <v>34</v>
      </c>
    </row>
    <row r="424" spans="1:24">
      <c r="A424">
        <v>423</v>
      </c>
      <c r="C424" t="s">
        <v>163</v>
      </c>
      <c r="D424">
        <v>2</v>
      </c>
      <c r="E424" s="1">
        <v>45021.106944444444</v>
      </c>
      <c r="F424" s="1">
        <v>45021.206250000003</v>
      </c>
      <c r="G424" t="s">
        <v>105</v>
      </c>
      <c r="H424" t="s">
        <v>48</v>
      </c>
      <c r="I424" t="s">
        <v>49</v>
      </c>
      <c r="J424" s="2">
        <v>34.130000000000003</v>
      </c>
      <c r="K424" s="16" t="s">
        <v>1021</v>
      </c>
      <c r="L424" t="s">
        <v>44</v>
      </c>
      <c r="M424" t="s">
        <v>90</v>
      </c>
      <c r="N424" s="4">
        <v>152</v>
      </c>
      <c r="O424" s="7">
        <f t="shared" si="42"/>
        <v>45021</v>
      </c>
      <c r="P424" s="8">
        <f t="shared" si="43"/>
        <v>0.10694444444379769</v>
      </c>
      <c r="Q424" s="8">
        <f t="shared" si="44"/>
        <v>0.20625000000291038</v>
      </c>
      <c r="R424" s="8">
        <f t="shared" si="45"/>
        <v>9.930555555911269E-2</v>
      </c>
      <c r="S424" s="8">
        <f t="shared" si="46"/>
        <v>2.1527777777777778E-2</v>
      </c>
      <c r="T424" s="8">
        <f t="shared" si="47"/>
        <v>7.7777777781334906E-2</v>
      </c>
      <c r="U424" t="str">
        <f t="shared" si="48"/>
        <v>Cobrado</v>
      </c>
      <c r="X424">
        <v>31</v>
      </c>
    </row>
    <row r="425" spans="1:24">
      <c r="A425">
        <v>424</v>
      </c>
      <c r="C425" t="s">
        <v>1022</v>
      </c>
      <c r="D425">
        <v>3</v>
      </c>
      <c r="E425" s="1">
        <v>45021.047222222223</v>
      </c>
      <c r="F425" s="1">
        <v>45021.136805555558</v>
      </c>
      <c r="G425" t="s">
        <v>58</v>
      </c>
      <c r="H425" t="s">
        <v>41</v>
      </c>
      <c r="I425" t="s">
        <v>49</v>
      </c>
      <c r="J425" s="2">
        <v>11.02</v>
      </c>
      <c r="K425" s="16" t="s">
        <v>1023</v>
      </c>
      <c r="L425" t="s">
        <v>55</v>
      </c>
      <c r="M425" t="s">
        <v>64</v>
      </c>
      <c r="N425" s="4">
        <v>147</v>
      </c>
      <c r="O425" s="7">
        <f t="shared" si="42"/>
        <v>45021</v>
      </c>
      <c r="P425" s="8">
        <f t="shared" si="43"/>
        <v>4.7222222223354038E-2</v>
      </c>
      <c r="Q425" s="8">
        <f t="shared" si="44"/>
        <v>0.1368055555576575</v>
      </c>
      <c r="R425" s="8">
        <f t="shared" si="45"/>
        <v>8.9583333334303461E-2</v>
      </c>
      <c r="S425" s="8">
        <f t="shared" si="46"/>
        <v>6.1111111111111109E-2</v>
      </c>
      <c r="T425" s="8">
        <f t="shared" si="47"/>
        <v>2.8472222223192345E-2</v>
      </c>
      <c r="U425" t="str">
        <f t="shared" si="48"/>
        <v>Cobrado</v>
      </c>
      <c r="X425">
        <v>88</v>
      </c>
    </row>
    <row r="426" spans="1:24">
      <c r="A426">
        <v>425</v>
      </c>
      <c r="C426" t="s">
        <v>276</v>
      </c>
      <c r="D426">
        <v>3</v>
      </c>
      <c r="E426" s="1">
        <v>45021.058333333334</v>
      </c>
      <c r="F426" s="1">
        <v>45021.15625</v>
      </c>
      <c r="G426" t="s">
        <v>58</v>
      </c>
      <c r="H426" t="s">
        <v>48</v>
      </c>
      <c r="I426" t="s">
        <v>42</v>
      </c>
      <c r="J426" s="2">
        <v>49.43</v>
      </c>
      <c r="K426" s="16" t="s">
        <v>277</v>
      </c>
      <c r="L426" t="s">
        <v>55</v>
      </c>
      <c r="M426" t="s">
        <v>45</v>
      </c>
      <c r="N426" s="4">
        <v>19</v>
      </c>
      <c r="O426" s="7">
        <f t="shared" si="42"/>
        <v>45021</v>
      </c>
      <c r="P426" s="8">
        <f t="shared" si="43"/>
        <v>5.8333333334303461E-2</v>
      </c>
      <c r="Q426" s="8">
        <f t="shared" si="44"/>
        <v>0.15625</v>
      </c>
      <c r="R426" s="8">
        <f t="shared" si="45"/>
        <v>9.7916666665696539E-2</v>
      </c>
      <c r="S426" s="8">
        <f t="shared" si="46"/>
        <v>1.9444444444444445E-2</v>
      </c>
      <c r="T426" s="8">
        <f t="shared" si="47"/>
        <v>7.8472222221252094E-2</v>
      </c>
      <c r="U426" t="str">
        <f t="shared" si="48"/>
        <v>Cobrado</v>
      </c>
      <c r="X426">
        <v>28</v>
      </c>
    </row>
    <row r="427" spans="1:24">
      <c r="A427">
        <v>426</v>
      </c>
      <c r="C427" t="s">
        <v>1024</v>
      </c>
      <c r="D427">
        <v>2</v>
      </c>
      <c r="E427" s="1">
        <v>45021.132638888892</v>
      </c>
      <c r="F427" s="1">
        <v>45021.209722222222</v>
      </c>
      <c r="G427" t="s">
        <v>40</v>
      </c>
      <c r="H427" t="s">
        <v>48</v>
      </c>
      <c r="I427" t="s">
        <v>42</v>
      </c>
      <c r="J427" s="2">
        <v>47.8</v>
      </c>
      <c r="K427" s="16" t="s">
        <v>1025</v>
      </c>
      <c r="L427" t="s">
        <v>55</v>
      </c>
      <c r="M427" t="s">
        <v>52</v>
      </c>
      <c r="N427" s="4">
        <v>247</v>
      </c>
      <c r="O427" s="7">
        <f t="shared" si="42"/>
        <v>45021</v>
      </c>
      <c r="P427" s="8">
        <f t="shared" si="43"/>
        <v>0.13263888889196096</v>
      </c>
      <c r="Q427" s="8">
        <f t="shared" si="44"/>
        <v>0.20972222222189885</v>
      </c>
      <c r="R427" s="8">
        <f t="shared" si="45"/>
        <v>7.7083333329937886E-2</v>
      </c>
      <c r="S427" s="8">
        <f t="shared" si="46"/>
        <v>8.0555555555555561E-2</v>
      </c>
      <c r="T427" s="8">
        <f t="shared" si="47"/>
        <v>0</v>
      </c>
      <c r="U427" t="str">
        <f t="shared" si="48"/>
        <v>No Cobrado</v>
      </c>
      <c r="X427">
        <v>116</v>
      </c>
    </row>
    <row r="428" spans="1:24">
      <c r="A428">
        <v>427</v>
      </c>
      <c r="C428" t="s">
        <v>699</v>
      </c>
      <c r="D428">
        <v>4</v>
      </c>
      <c r="E428" s="1">
        <v>45021.106944444444</v>
      </c>
      <c r="F428" s="1">
        <v>45021.154861111114</v>
      </c>
      <c r="G428" t="s">
        <v>58</v>
      </c>
      <c r="H428" t="s">
        <v>48</v>
      </c>
      <c r="I428" t="s">
        <v>49</v>
      </c>
      <c r="J428" s="2">
        <v>43.74</v>
      </c>
      <c r="K428" s="16" t="s">
        <v>1026</v>
      </c>
      <c r="L428" t="s">
        <v>44</v>
      </c>
      <c r="M428" t="s">
        <v>56</v>
      </c>
      <c r="N428" s="4">
        <v>206</v>
      </c>
      <c r="O428" s="7">
        <f t="shared" si="42"/>
        <v>45021</v>
      </c>
      <c r="P428" s="8">
        <f t="shared" si="43"/>
        <v>0.10694444444379769</v>
      </c>
      <c r="Q428" s="8">
        <f t="shared" si="44"/>
        <v>0.15486111111385981</v>
      </c>
      <c r="R428" s="8">
        <f t="shared" si="45"/>
        <v>4.7916666670062114E-2</v>
      </c>
      <c r="S428" s="8">
        <f t="shared" si="46"/>
        <v>0.11527777777777778</v>
      </c>
      <c r="T428" s="8">
        <f t="shared" si="47"/>
        <v>0</v>
      </c>
      <c r="U428" t="str">
        <f t="shared" si="48"/>
        <v>No Cobrado</v>
      </c>
      <c r="X428">
        <v>166</v>
      </c>
    </row>
    <row r="429" spans="1:24">
      <c r="A429">
        <v>428</v>
      </c>
      <c r="C429" t="s">
        <v>1027</v>
      </c>
      <c r="D429">
        <v>5</v>
      </c>
      <c r="E429" s="1">
        <v>45021.137499999997</v>
      </c>
      <c r="F429" s="1">
        <v>45021.252083333333</v>
      </c>
      <c r="G429" t="s">
        <v>40</v>
      </c>
      <c r="H429" t="s">
        <v>74</v>
      </c>
      <c r="I429" t="s">
        <v>42</v>
      </c>
      <c r="J429" s="2">
        <v>15.6</v>
      </c>
      <c r="K429" s="16" t="s">
        <v>1028</v>
      </c>
      <c r="L429" t="s">
        <v>55</v>
      </c>
      <c r="M429" t="s">
        <v>90</v>
      </c>
      <c r="N429" s="4">
        <v>175</v>
      </c>
      <c r="O429" s="7">
        <f t="shared" si="42"/>
        <v>45021</v>
      </c>
      <c r="P429" s="8">
        <f t="shared" si="43"/>
        <v>0.13749999999708962</v>
      </c>
      <c r="Q429" s="8">
        <f t="shared" si="44"/>
        <v>0.25208333333284827</v>
      </c>
      <c r="R429" s="8">
        <f t="shared" si="45"/>
        <v>0.11458333333575865</v>
      </c>
      <c r="S429" s="8">
        <f t="shared" si="46"/>
        <v>0.12430555555555556</v>
      </c>
      <c r="T429" s="8">
        <f t="shared" si="47"/>
        <v>0</v>
      </c>
      <c r="U429" t="str">
        <f t="shared" si="48"/>
        <v>No Cobrado</v>
      </c>
      <c r="X429">
        <v>179</v>
      </c>
    </row>
    <row r="430" spans="1:24">
      <c r="A430">
        <v>429</v>
      </c>
      <c r="C430" t="s">
        <v>278</v>
      </c>
      <c r="D430">
        <v>1</v>
      </c>
      <c r="E430" s="1">
        <v>45021.006944444445</v>
      </c>
      <c r="F430" s="1">
        <v>45021.156944444447</v>
      </c>
      <c r="G430" t="s">
        <v>40</v>
      </c>
      <c r="H430" t="s">
        <v>48</v>
      </c>
      <c r="I430" t="s">
        <v>42</v>
      </c>
      <c r="J430" s="2">
        <v>10.95</v>
      </c>
      <c r="K430" s="16" t="s">
        <v>279</v>
      </c>
      <c r="L430" t="s">
        <v>55</v>
      </c>
      <c r="M430" t="s">
        <v>52</v>
      </c>
      <c r="N430" s="4">
        <v>78</v>
      </c>
      <c r="O430" s="7">
        <f t="shared" si="42"/>
        <v>45021</v>
      </c>
      <c r="P430" s="8">
        <f t="shared" si="43"/>
        <v>6.9444444452528842E-3</v>
      </c>
      <c r="Q430" s="8">
        <f t="shared" si="44"/>
        <v>0.15694444444670808</v>
      </c>
      <c r="R430" s="8">
        <f t="shared" si="45"/>
        <v>0.15000000000145519</v>
      </c>
      <c r="S430" s="8">
        <f t="shared" si="46"/>
        <v>1.8749999999999999E-2</v>
      </c>
      <c r="T430" s="8">
        <f t="shared" si="47"/>
        <v>0.1312500000014552</v>
      </c>
      <c r="U430" t="str">
        <f t="shared" si="48"/>
        <v>Cobrado</v>
      </c>
      <c r="X430">
        <v>27</v>
      </c>
    </row>
    <row r="431" spans="1:24">
      <c r="A431">
        <v>430</v>
      </c>
      <c r="C431" t="s">
        <v>280</v>
      </c>
      <c r="D431">
        <v>3</v>
      </c>
      <c r="E431" s="1">
        <v>45021.097916666666</v>
      </c>
      <c r="F431" s="1">
        <v>45021.165972222225</v>
      </c>
      <c r="G431" t="s">
        <v>40</v>
      </c>
      <c r="H431" t="s">
        <v>48</v>
      </c>
      <c r="I431" t="s">
        <v>62</v>
      </c>
      <c r="J431" s="2">
        <v>42.09</v>
      </c>
      <c r="K431" s="16" t="s">
        <v>281</v>
      </c>
      <c r="L431" t="s">
        <v>55</v>
      </c>
      <c r="M431" t="s">
        <v>137</v>
      </c>
      <c r="N431" s="4">
        <v>25</v>
      </c>
      <c r="O431" s="7">
        <f t="shared" si="42"/>
        <v>45021</v>
      </c>
      <c r="P431" s="8">
        <f t="shared" si="43"/>
        <v>9.7916666665696539E-2</v>
      </c>
      <c r="Q431" s="8">
        <f t="shared" si="44"/>
        <v>0.16597222222480923</v>
      </c>
      <c r="R431" s="8">
        <f t="shared" si="45"/>
        <v>6.805555555911269E-2</v>
      </c>
      <c r="S431" s="8">
        <f t="shared" si="46"/>
        <v>3.4027777777777775E-2</v>
      </c>
      <c r="T431" s="8">
        <f t="shared" si="47"/>
        <v>3.4027777781334922E-2</v>
      </c>
      <c r="U431" t="str">
        <f t="shared" si="48"/>
        <v>Cobrado</v>
      </c>
      <c r="X431">
        <v>49</v>
      </c>
    </row>
    <row r="432" spans="1:24">
      <c r="A432">
        <v>431</v>
      </c>
      <c r="C432" t="s">
        <v>199</v>
      </c>
      <c r="D432">
        <v>5</v>
      </c>
      <c r="E432" s="1">
        <v>45021.147916666669</v>
      </c>
      <c r="F432" s="1">
        <v>45021.309027777781</v>
      </c>
      <c r="G432" t="s">
        <v>47</v>
      </c>
      <c r="H432" t="s">
        <v>48</v>
      </c>
      <c r="I432" t="s">
        <v>42</v>
      </c>
      <c r="J432" s="2">
        <v>39.82</v>
      </c>
      <c r="K432" s="16" t="s">
        <v>282</v>
      </c>
      <c r="L432" t="s">
        <v>44</v>
      </c>
      <c r="M432" t="s">
        <v>76</v>
      </c>
      <c r="N432" s="4">
        <v>60</v>
      </c>
      <c r="O432" s="7">
        <f t="shared" si="42"/>
        <v>45021</v>
      </c>
      <c r="P432" s="8">
        <f t="shared" si="43"/>
        <v>0.14791666666860692</v>
      </c>
      <c r="Q432" s="8">
        <f t="shared" si="44"/>
        <v>0.30902777778101154</v>
      </c>
      <c r="R432" s="8">
        <f t="shared" si="45"/>
        <v>0.16111111111240461</v>
      </c>
      <c r="S432" s="8">
        <f t="shared" si="46"/>
        <v>1.3888888888888888E-2</v>
      </c>
      <c r="T432" s="8">
        <f t="shared" si="47"/>
        <v>0.14722222222351572</v>
      </c>
      <c r="U432" t="str">
        <f t="shared" si="48"/>
        <v>Cobrado</v>
      </c>
      <c r="X432">
        <v>20</v>
      </c>
    </row>
    <row r="433" spans="1:24">
      <c r="A433">
        <v>432</v>
      </c>
      <c r="C433" t="s">
        <v>1029</v>
      </c>
      <c r="D433">
        <v>2</v>
      </c>
      <c r="E433" s="1">
        <v>45021.146527777775</v>
      </c>
      <c r="F433" s="1">
        <v>45021.245833333334</v>
      </c>
      <c r="G433" t="s">
        <v>40</v>
      </c>
      <c r="H433" t="s">
        <v>41</v>
      </c>
      <c r="I433" t="s">
        <v>42</v>
      </c>
      <c r="J433" s="2">
        <v>18.71</v>
      </c>
      <c r="K433" s="16" t="s">
        <v>1030</v>
      </c>
      <c r="L433" t="s">
        <v>44</v>
      </c>
      <c r="M433" t="s">
        <v>64</v>
      </c>
      <c r="N433" s="4">
        <v>109</v>
      </c>
      <c r="O433" s="7">
        <f t="shared" si="42"/>
        <v>45021</v>
      </c>
      <c r="P433" s="8">
        <f t="shared" si="43"/>
        <v>0.14652777777519077</v>
      </c>
      <c r="Q433" s="8">
        <f t="shared" si="44"/>
        <v>0.24583333333430346</v>
      </c>
      <c r="R433" s="8">
        <f t="shared" si="45"/>
        <v>9.930555555911269E-2</v>
      </c>
      <c r="S433" s="8">
        <f t="shared" si="46"/>
        <v>5.1388888888888887E-2</v>
      </c>
      <c r="T433" s="8">
        <f t="shared" si="47"/>
        <v>4.7916666670223818E-2</v>
      </c>
      <c r="U433" t="str">
        <f t="shared" si="48"/>
        <v>Cobrado</v>
      </c>
      <c r="X433">
        <v>74</v>
      </c>
    </row>
    <row r="434" spans="1:24">
      <c r="A434">
        <v>433</v>
      </c>
      <c r="C434" t="s">
        <v>457</v>
      </c>
      <c r="D434">
        <v>4</v>
      </c>
      <c r="E434" s="1">
        <v>45021.051388888889</v>
      </c>
      <c r="F434" s="1">
        <v>45021.131249999999</v>
      </c>
      <c r="G434" t="s">
        <v>40</v>
      </c>
      <c r="H434" t="s">
        <v>48</v>
      </c>
      <c r="I434" t="s">
        <v>42</v>
      </c>
      <c r="J434" s="2">
        <v>45.77</v>
      </c>
      <c r="K434" s="16" t="s">
        <v>1031</v>
      </c>
      <c r="L434" t="s">
        <v>55</v>
      </c>
      <c r="M434" t="s">
        <v>56</v>
      </c>
      <c r="N434" s="4">
        <v>102</v>
      </c>
      <c r="O434" s="7">
        <f t="shared" si="42"/>
        <v>45021</v>
      </c>
      <c r="P434" s="8">
        <f t="shared" si="43"/>
        <v>5.1388888889050577E-2</v>
      </c>
      <c r="Q434" s="8">
        <f t="shared" si="44"/>
        <v>0.13124999999854481</v>
      </c>
      <c r="R434" s="8">
        <f t="shared" si="45"/>
        <v>7.9861111109494232E-2</v>
      </c>
      <c r="S434" s="8">
        <f t="shared" si="46"/>
        <v>5.1388888888888887E-2</v>
      </c>
      <c r="T434" s="8">
        <f t="shared" si="47"/>
        <v>2.8472222220605345E-2</v>
      </c>
      <c r="U434" t="str">
        <f t="shared" si="48"/>
        <v>Cobrado</v>
      </c>
      <c r="X434">
        <v>74</v>
      </c>
    </row>
    <row r="435" spans="1:24">
      <c r="A435">
        <v>434</v>
      </c>
      <c r="C435" t="s">
        <v>1032</v>
      </c>
      <c r="D435">
        <v>4</v>
      </c>
      <c r="E435" s="1">
        <v>45021.010416666664</v>
      </c>
      <c r="F435" s="1">
        <v>45021.163194444445</v>
      </c>
      <c r="G435" t="s">
        <v>40</v>
      </c>
      <c r="H435" t="s">
        <v>48</v>
      </c>
      <c r="I435" t="s">
        <v>42</v>
      </c>
      <c r="J435" s="2">
        <v>37.15</v>
      </c>
      <c r="K435" s="16" t="s">
        <v>1033</v>
      </c>
      <c r="L435" t="s">
        <v>55</v>
      </c>
      <c r="M435" t="s">
        <v>56</v>
      </c>
      <c r="N435" s="4">
        <v>96</v>
      </c>
      <c r="O435" s="7">
        <f t="shared" si="42"/>
        <v>45021</v>
      </c>
      <c r="P435" s="8">
        <f t="shared" si="43"/>
        <v>1.0416666664241347E-2</v>
      </c>
      <c r="Q435" s="8">
        <f t="shared" si="44"/>
        <v>0.16319444444525288</v>
      </c>
      <c r="R435" s="8">
        <f t="shared" si="45"/>
        <v>0.15277777778101154</v>
      </c>
      <c r="S435" s="8">
        <f t="shared" si="46"/>
        <v>4.027777777777778E-2</v>
      </c>
      <c r="T435" s="8">
        <f t="shared" si="47"/>
        <v>0.11250000000323376</v>
      </c>
      <c r="U435" t="str">
        <f t="shared" si="48"/>
        <v>Cobrado</v>
      </c>
      <c r="X435">
        <v>58</v>
      </c>
    </row>
    <row r="436" spans="1:24">
      <c r="A436">
        <v>435</v>
      </c>
      <c r="C436" t="s">
        <v>1034</v>
      </c>
      <c r="D436">
        <v>6</v>
      </c>
      <c r="E436" s="1">
        <v>45021.161805555559</v>
      </c>
      <c r="F436" s="1">
        <v>45021.250694444447</v>
      </c>
      <c r="G436" t="s">
        <v>47</v>
      </c>
      <c r="H436" t="s">
        <v>48</v>
      </c>
      <c r="I436" t="s">
        <v>42</v>
      </c>
      <c r="J436" s="2">
        <v>30.48</v>
      </c>
      <c r="K436" s="16" t="s">
        <v>1035</v>
      </c>
      <c r="L436" t="s">
        <v>51</v>
      </c>
      <c r="M436" t="s">
        <v>87</v>
      </c>
      <c r="N436" s="4">
        <v>154</v>
      </c>
      <c r="O436" s="7">
        <f t="shared" si="42"/>
        <v>45021</v>
      </c>
      <c r="P436" s="8">
        <f t="shared" si="43"/>
        <v>0.16180555555911269</v>
      </c>
      <c r="Q436" s="8">
        <f t="shared" si="44"/>
        <v>0.25069444444670808</v>
      </c>
      <c r="R436" s="8">
        <f t="shared" si="45"/>
        <v>9.9305555554262057E-2</v>
      </c>
      <c r="S436" s="8">
        <f t="shared" si="46"/>
        <v>7.7083333333333337E-2</v>
      </c>
      <c r="T436" s="8">
        <f t="shared" si="47"/>
        <v>1.1805555554262048E-2</v>
      </c>
      <c r="U436" t="str">
        <f t="shared" si="48"/>
        <v>Cobrado</v>
      </c>
      <c r="X436">
        <v>111</v>
      </c>
    </row>
    <row r="437" spans="1:24">
      <c r="A437">
        <v>436</v>
      </c>
      <c r="C437" t="s">
        <v>283</v>
      </c>
      <c r="D437">
        <v>3</v>
      </c>
      <c r="E437" s="1">
        <v>45021.008333333331</v>
      </c>
      <c r="F437" s="1">
        <v>45021.169444444444</v>
      </c>
      <c r="G437" t="s">
        <v>47</v>
      </c>
      <c r="H437" t="s">
        <v>48</v>
      </c>
      <c r="I437" t="s">
        <v>42</v>
      </c>
      <c r="J437" s="2">
        <v>10.14</v>
      </c>
      <c r="K437" s="16" t="s">
        <v>284</v>
      </c>
      <c r="L437" t="s">
        <v>51</v>
      </c>
      <c r="M437" t="s">
        <v>52</v>
      </c>
      <c r="N437" s="4">
        <v>56</v>
      </c>
      <c r="O437" s="7">
        <f t="shared" si="42"/>
        <v>45021</v>
      </c>
      <c r="P437" s="8">
        <f t="shared" si="43"/>
        <v>8.333333331393078E-3</v>
      </c>
      <c r="Q437" s="8">
        <f t="shared" si="44"/>
        <v>0.16944444444379769</v>
      </c>
      <c r="R437" s="8">
        <f t="shared" si="45"/>
        <v>0.17152777777907127</v>
      </c>
      <c r="S437" s="8">
        <f t="shared" si="46"/>
        <v>3.125E-2</v>
      </c>
      <c r="T437" s="8">
        <f t="shared" si="47"/>
        <v>0.12986111111240461</v>
      </c>
      <c r="U437" t="str">
        <f t="shared" si="48"/>
        <v>Cobrado</v>
      </c>
      <c r="X437">
        <v>45</v>
      </c>
    </row>
    <row r="438" spans="1:24">
      <c r="A438">
        <v>437</v>
      </c>
      <c r="C438" t="s">
        <v>285</v>
      </c>
      <c r="D438">
        <v>6</v>
      </c>
      <c r="E438" s="1">
        <v>45021.126388888886</v>
      </c>
      <c r="F438" s="1">
        <v>45021.225694444445</v>
      </c>
      <c r="G438" t="s">
        <v>78</v>
      </c>
      <c r="H438" t="s">
        <v>48</v>
      </c>
      <c r="I438" t="s">
        <v>42</v>
      </c>
      <c r="J438" s="2">
        <v>12.56</v>
      </c>
      <c r="K438" s="16" t="s">
        <v>286</v>
      </c>
      <c r="L438" t="s">
        <v>55</v>
      </c>
      <c r="M438" t="s">
        <v>103</v>
      </c>
      <c r="N438" s="4">
        <v>70</v>
      </c>
      <c r="O438" s="7">
        <f t="shared" si="42"/>
        <v>45021</v>
      </c>
      <c r="P438" s="8">
        <f t="shared" si="43"/>
        <v>0.12638888888614019</v>
      </c>
      <c r="Q438" s="8">
        <f t="shared" si="44"/>
        <v>0.22569444444525288</v>
      </c>
      <c r="R438" s="8">
        <f t="shared" si="45"/>
        <v>9.930555555911269E-2</v>
      </c>
      <c r="S438" s="8">
        <f t="shared" si="46"/>
        <v>3.5416666666666666E-2</v>
      </c>
      <c r="T438" s="8">
        <f t="shared" si="47"/>
        <v>6.3888888892446039E-2</v>
      </c>
      <c r="U438" t="str">
        <f t="shared" si="48"/>
        <v>Cobrado</v>
      </c>
      <c r="X438">
        <v>51</v>
      </c>
    </row>
    <row r="439" spans="1:24">
      <c r="A439">
        <v>438</v>
      </c>
      <c r="C439" t="s">
        <v>287</v>
      </c>
      <c r="D439">
        <v>1</v>
      </c>
      <c r="E439" s="1">
        <v>45021.165277777778</v>
      </c>
      <c r="F439" s="1">
        <v>45021.314583333333</v>
      </c>
      <c r="G439" t="s">
        <v>105</v>
      </c>
      <c r="H439" t="s">
        <v>48</v>
      </c>
      <c r="I439" t="s">
        <v>42</v>
      </c>
      <c r="J439" s="2">
        <v>19.3</v>
      </c>
      <c r="K439" s="16" t="s">
        <v>288</v>
      </c>
      <c r="L439" t="s">
        <v>44</v>
      </c>
      <c r="M439" t="s">
        <v>76</v>
      </c>
      <c r="N439" s="4">
        <v>33</v>
      </c>
      <c r="O439" s="7">
        <f t="shared" si="42"/>
        <v>45021</v>
      </c>
      <c r="P439" s="8">
        <f t="shared" si="43"/>
        <v>0.16527777777810115</v>
      </c>
      <c r="Q439" s="8">
        <f t="shared" si="44"/>
        <v>0.31458333333284827</v>
      </c>
      <c r="R439" s="8">
        <f t="shared" si="45"/>
        <v>0.14930555555474712</v>
      </c>
      <c r="S439" s="8">
        <f t="shared" si="46"/>
        <v>3.5416666666666666E-2</v>
      </c>
      <c r="T439" s="8">
        <f t="shared" si="47"/>
        <v>0.11388888888808046</v>
      </c>
      <c r="U439" t="str">
        <f t="shared" si="48"/>
        <v>Cobrado</v>
      </c>
      <c r="X439">
        <v>51</v>
      </c>
    </row>
    <row r="440" spans="1:24">
      <c r="A440">
        <v>439</v>
      </c>
      <c r="C440" t="s">
        <v>1036</v>
      </c>
      <c r="D440">
        <v>1</v>
      </c>
      <c r="E440" s="1">
        <v>45021</v>
      </c>
      <c r="F440" s="1">
        <v>45021.057638888888</v>
      </c>
      <c r="G440" t="s">
        <v>78</v>
      </c>
      <c r="H440" t="s">
        <v>41</v>
      </c>
      <c r="I440" t="s">
        <v>42</v>
      </c>
      <c r="J440" s="2">
        <v>25.56</v>
      </c>
      <c r="K440" s="16" t="s">
        <v>1037</v>
      </c>
      <c r="L440" t="s">
        <v>44</v>
      </c>
      <c r="M440" t="s">
        <v>56</v>
      </c>
      <c r="N440" s="4">
        <v>177</v>
      </c>
      <c r="O440" s="7">
        <f t="shared" si="42"/>
        <v>45021</v>
      </c>
      <c r="P440" s="8">
        <f t="shared" si="43"/>
        <v>0</v>
      </c>
      <c r="Q440" s="8">
        <f t="shared" si="44"/>
        <v>5.7638888887595385E-2</v>
      </c>
      <c r="R440" s="8">
        <f t="shared" si="45"/>
        <v>5.7638888887595385E-2</v>
      </c>
      <c r="S440" s="8">
        <f t="shared" si="46"/>
        <v>4.4444444444444446E-2</v>
      </c>
      <c r="T440" s="8">
        <f t="shared" si="47"/>
        <v>1.3194444443150939E-2</v>
      </c>
      <c r="U440" t="str">
        <f t="shared" si="48"/>
        <v>Cobrado</v>
      </c>
      <c r="X440">
        <v>64</v>
      </c>
    </row>
    <row r="441" spans="1:24">
      <c r="A441">
        <v>440</v>
      </c>
      <c r="C441" t="s">
        <v>1038</v>
      </c>
      <c r="D441">
        <v>1</v>
      </c>
      <c r="E441" s="1">
        <v>45021.082638888889</v>
      </c>
      <c r="F441" s="1">
        <v>45021.241666666669</v>
      </c>
      <c r="G441" t="s">
        <v>58</v>
      </c>
      <c r="H441" t="s">
        <v>48</v>
      </c>
      <c r="I441" t="s">
        <v>42</v>
      </c>
      <c r="J441" s="2">
        <v>38.85</v>
      </c>
      <c r="K441" s="16" t="s">
        <v>1039</v>
      </c>
      <c r="L441" t="s">
        <v>51</v>
      </c>
      <c r="M441" t="s">
        <v>76</v>
      </c>
      <c r="N441" s="4">
        <v>84</v>
      </c>
      <c r="O441" s="7">
        <f t="shared" si="42"/>
        <v>45021</v>
      </c>
      <c r="P441" s="8">
        <f t="shared" si="43"/>
        <v>8.2638888889050577E-2</v>
      </c>
      <c r="Q441" s="8">
        <f t="shared" si="44"/>
        <v>0.24166666666860692</v>
      </c>
      <c r="R441" s="8">
        <f t="shared" si="45"/>
        <v>0.169444444446223</v>
      </c>
      <c r="S441" s="8">
        <f t="shared" si="46"/>
        <v>3.125E-2</v>
      </c>
      <c r="T441" s="8">
        <f t="shared" si="47"/>
        <v>0.12777777777955635</v>
      </c>
      <c r="U441" t="str">
        <f t="shared" si="48"/>
        <v>Cobrado</v>
      </c>
      <c r="X441">
        <v>45</v>
      </c>
    </row>
    <row r="442" spans="1:24">
      <c r="A442">
        <v>441</v>
      </c>
      <c r="C442" t="s">
        <v>406</v>
      </c>
      <c r="D442">
        <v>6</v>
      </c>
      <c r="E442" s="1">
        <v>45021.044444444444</v>
      </c>
      <c r="F442" s="1">
        <v>45021.140972222223</v>
      </c>
      <c r="G442" t="s">
        <v>58</v>
      </c>
      <c r="H442" t="s">
        <v>48</v>
      </c>
      <c r="I442" t="s">
        <v>49</v>
      </c>
      <c r="J442" s="2">
        <v>23.31</v>
      </c>
      <c r="K442" s="16" t="s">
        <v>1040</v>
      </c>
      <c r="L442" t="s">
        <v>51</v>
      </c>
      <c r="M442" t="s">
        <v>87</v>
      </c>
      <c r="N442" s="4">
        <v>183</v>
      </c>
      <c r="O442" s="7">
        <f t="shared" si="42"/>
        <v>45021</v>
      </c>
      <c r="P442" s="8">
        <f t="shared" si="43"/>
        <v>4.4444444443797693E-2</v>
      </c>
      <c r="Q442" s="8">
        <f t="shared" si="44"/>
        <v>0.14097222222335404</v>
      </c>
      <c r="R442" s="8">
        <f t="shared" si="45"/>
        <v>0.10694444444622302</v>
      </c>
      <c r="S442" s="8">
        <f t="shared" si="46"/>
        <v>6.25E-2</v>
      </c>
      <c r="T442" s="8">
        <f t="shared" si="47"/>
        <v>3.4027777779556345E-2</v>
      </c>
      <c r="U442" t="str">
        <f t="shared" si="48"/>
        <v>Cobrado</v>
      </c>
      <c r="X442">
        <v>90</v>
      </c>
    </row>
    <row r="443" spans="1:24">
      <c r="A443">
        <v>442</v>
      </c>
      <c r="C443" t="s">
        <v>1041</v>
      </c>
      <c r="D443">
        <v>3</v>
      </c>
      <c r="E443" s="1">
        <v>45021.086111111108</v>
      </c>
      <c r="F443" s="1">
        <v>45021.137499999997</v>
      </c>
      <c r="G443" t="s">
        <v>40</v>
      </c>
      <c r="H443" t="s">
        <v>41</v>
      </c>
      <c r="I443" t="s">
        <v>42</v>
      </c>
      <c r="J443" s="2">
        <v>21.07</v>
      </c>
      <c r="K443" s="16" t="s">
        <v>1042</v>
      </c>
      <c r="L443" t="s">
        <v>51</v>
      </c>
      <c r="M443" t="s">
        <v>82</v>
      </c>
      <c r="N443" s="4">
        <v>235</v>
      </c>
      <c r="O443" s="7">
        <f t="shared" si="42"/>
        <v>45021</v>
      </c>
      <c r="P443" s="8">
        <f t="shared" si="43"/>
        <v>8.611111110803904E-2</v>
      </c>
      <c r="Q443" s="8">
        <f t="shared" si="44"/>
        <v>0.13749999999708962</v>
      </c>
      <c r="R443" s="8">
        <f t="shared" si="45"/>
        <v>6.1805555555717241E-2</v>
      </c>
      <c r="S443" s="8">
        <f t="shared" si="46"/>
        <v>9.0972222222222218E-2</v>
      </c>
      <c r="T443" s="8">
        <f t="shared" si="47"/>
        <v>0</v>
      </c>
      <c r="U443" t="str">
        <f t="shared" si="48"/>
        <v>No Cobrado</v>
      </c>
      <c r="X443">
        <v>131</v>
      </c>
    </row>
    <row r="444" spans="1:24">
      <c r="A444">
        <v>443</v>
      </c>
      <c r="C444" t="s">
        <v>276</v>
      </c>
      <c r="D444">
        <v>2</v>
      </c>
      <c r="E444" s="1">
        <v>45021.052083333336</v>
      </c>
      <c r="F444" s="1">
        <v>45021.134722222225</v>
      </c>
      <c r="G444" t="s">
        <v>58</v>
      </c>
      <c r="H444" t="s">
        <v>48</v>
      </c>
      <c r="I444" t="s">
        <v>62</v>
      </c>
      <c r="J444" s="2">
        <v>14.48</v>
      </c>
      <c r="K444" s="16" t="s">
        <v>1043</v>
      </c>
      <c r="L444" t="s">
        <v>44</v>
      </c>
      <c r="M444" t="s">
        <v>137</v>
      </c>
      <c r="N444" s="4">
        <v>217</v>
      </c>
      <c r="O444" s="7">
        <f t="shared" si="42"/>
        <v>45021</v>
      </c>
      <c r="P444" s="8">
        <f t="shared" si="43"/>
        <v>5.2083333335758653E-2</v>
      </c>
      <c r="Q444" s="8">
        <f t="shared" si="44"/>
        <v>0.13472222222480923</v>
      </c>
      <c r="R444" s="8">
        <f t="shared" si="45"/>
        <v>8.2638888889050577E-2</v>
      </c>
      <c r="S444" s="8">
        <f t="shared" si="46"/>
        <v>0.1076388888888889</v>
      </c>
      <c r="T444" s="8">
        <f t="shared" si="47"/>
        <v>0</v>
      </c>
      <c r="U444" t="str">
        <f t="shared" si="48"/>
        <v>No Cobrado</v>
      </c>
      <c r="X444">
        <v>155</v>
      </c>
    </row>
    <row r="445" spans="1:24">
      <c r="A445">
        <v>444</v>
      </c>
      <c r="C445" t="s">
        <v>559</v>
      </c>
      <c r="D445">
        <v>5</v>
      </c>
      <c r="E445" s="1">
        <v>45021.140972222223</v>
      </c>
      <c r="F445" s="1">
        <v>45021.255555555559</v>
      </c>
      <c r="G445" t="s">
        <v>105</v>
      </c>
      <c r="H445" t="s">
        <v>48</v>
      </c>
      <c r="I445" t="s">
        <v>42</v>
      </c>
      <c r="J445" s="2">
        <v>25.26</v>
      </c>
      <c r="K445" s="16" t="s">
        <v>1044</v>
      </c>
      <c r="L445" t="s">
        <v>44</v>
      </c>
      <c r="M445" t="s">
        <v>76</v>
      </c>
      <c r="N445" s="4">
        <v>95</v>
      </c>
      <c r="O445" s="7">
        <f t="shared" si="42"/>
        <v>45021</v>
      </c>
      <c r="P445" s="8">
        <f t="shared" si="43"/>
        <v>0.14097222222335404</v>
      </c>
      <c r="Q445" s="8">
        <f t="shared" si="44"/>
        <v>0.25555555555911269</v>
      </c>
      <c r="R445" s="8">
        <f t="shared" si="45"/>
        <v>0.11458333333575865</v>
      </c>
      <c r="S445" s="8">
        <f t="shared" si="46"/>
        <v>5.6250000000000001E-2</v>
      </c>
      <c r="T445" s="8">
        <f t="shared" si="47"/>
        <v>5.8333333335758658E-2</v>
      </c>
      <c r="U445" t="str">
        <f t="shared" si="48"/>
        <v>Cobrado</v>
      </c>
      <c r="X445">
        <v>81</v>
      </c>
    </row>
    <row r="446" spans="1:24">
      <c r="A446">
        <v>445</v>
      </c>
      <c r="C446" t="s">
        <v>289</v>
      </c>
      <c r="D446">
        <v>5</v>
      </c>
      <c r="E446" s="1">
        <v>45021.042361111111</v>
      </c>
      <c r="F446" s="1">
        <v>45021.131249999999</v>
      </c>
      <c r="G446" t="s">
        <v>105</v>
      </c>
      <c r="H446" t="s">
        <v>74</v>
      </c>
      <c r="I446" t="s">
        <v>42</v>
      </c>
      <c r="J446" s="2">
        <v>14.28</v>
      </c>
      <c r="K446" s="16" t="s">
        <v>290</v>
      </c>
      <c r="L446" t="s">
        <v>44</v>
      </c>
      <c r="M446" t="s">
        <v>103</v>
      </c>
      <c r="N446" s="4">
        <v>81</v>
      </c>
      <c r="O446" s="7">
        <f t="shared" si="42"/>
        <v>45021</v>
      </c>
      <c r="P446" s="8">
        <f t="shared" si="43"/>
        <v>4.2361111110949423E-2</v>
      </c>
      <c r="Q446" s="8">
        <f t="shared" si="44"/>
        <v>0.13124999999854481</v>
      </c>
      <c r="R446" s="8">
        <f t="shared" si="45"/>
        <v>8.8888888887595385E-2</v>
      </c>
      <c r="S446" s="8">
        <f t="shared" si="46"/>
        <v>1.8055555555555554E-2</v>
      </c>
      <c r="T446" s="8">
        <f t="shared" si="47"/>
        <v>7.0833333332039838E-2</v>
      </c>
      <c r="U446" t="str">
        <f t="shared" si="48"/>
        <v>Cobrado</v>
      </c>
      <c r="X446">
        <v>26</v>
      </c>
    </row>
    <row r="447" spans="1:24">
      <c r="A447">
        <v>446</v>
      </c>
      <c r="C447" t="s">
        <v>69</v>
      </c>
      <c r="D447">
        <v>2</v>
      </c>
      <c r="E447" s="1">
        <v>45021.116666666669</v>
      </c>
      <c r="F447" s="1">
        <v>45021.259027777778</v>
      </c>
      <c r="G447" t="s">
        <v>105</v>
      </c>
      <c r="H447" t="s">
        <v>48</v>
      </c>
      <c r="I447" t="s">
        <v>42</v>
      </c>
      <c r="J447" s="2">
        <v>35.24</v>
      </c>
      <c r="K447" s="16" t="s">
        <v>291</v>
      </c>
      <c r="L447" t="s">
        <v>44</v>
      </c>
      <c r="M447" t="s">
        <v>90</v>
      </c>
      <c r="N447" s="4">
        <v>21</v>
      </c>
      <c r="O447" s="7">
        <f t="shared" si="42"/>
        <v>45021</v>
      </c>
      <c r="P447" s="8">
        <f t="shared" si="43"/>
        <v>0.11666666666860692</v>
      </c>
      <c r="Q447" s="8">
        <f t="shared" si="44"/>
        <v>0.25902777777810115</v>
      </c>
      <c r="R447" s="8">
        <f t="shared" si="45"/>
        <v>0.14236111110949423</v>
      </c>
      <c r="S447" s="8">
        <f t="shared" si="46"/>
        <v>5.5555555555555558E-3</v>
      </c>
      <c r="T447" s="8">
        <f t="shared" si="47"/>
        <v>0.1368055555539387</v>
      </c>
      <c r="U447" t="str">
        <f t="shared" si="48"/>
        <v>Cobrado</v>
      </c>
      <c r="X447">
        <v>8</v>
      </c>
    </row>
    <row r="448" spans="1:24">
      <c r="A448">
        <v>447</v>
      </c>
      <c r="C448" t="s">
        <v>1045</v>
      </c>
      <c r="D448">
        <v>2</v>
      </c>
      <c r="E448" s="1">
        <v>45021.161805555559</v>
      </c>
      <c r="F448" s="1">
        <v>45021.308333333334</v>
      </c>
      <c r="G448" t="s">
        <v>40</v>
      </c>
      <c r="H448" t="s">
        <v>41</v>
      </c>
      <c r="I448" t="s">
        <v>42</v>
      </c>
      <c r="J448" s="2">
        <v>28.68</v>
      </c>
      <c r="K448" s="16" t="s">
        <v>335</v>
      </c>
      <c r="L448" t="s">
        <v>44</v>
      </c>
      <c r="M448" t="s">
        <v>87</v>
      </c>
      <c r="N448" s="4">
        <v>181</v>
      </c>
      <c r="O448" s="7">
        <f t="shared" si="42"/>
        <v>45021</v>
      </c>
      <c r="P448" s="8">
        <f t="shared" si="43"/>
        <v>0.16180555555911269</v>
      </c>
      <c r="Q448" s="8">
        <f t="shared" si="44"/>
        <v>0.30833333333430346</v>
      </c>
      <c r="R448" s="8">
        <f t="shared" si="45"/>
        <v>0.14652777777519077</v>
      </c>
      <c r="S448" s="8">
        <f t="shared" si="46"/>
        <v>5.9722222222222225E-2</v>
      </c>
      <c r="T448" s="8">
        <f t="shared" si="47"/>
        <v>8.6805555552968539E-2</v>
      </c>
      <c r="U448" t="str">
        <f t="shared" si="48"/>
        <v>Cobrado</v>
      </c>
      <c r="X448">
        <v>86</v>
      </c>
    </row>
    <row r="449" spans="1:24">
      <c r="A449">
        <v>448</v>
      </c>
      <c r="C449" t="s">
        <v>917</v>
      </c>
      <c r="D449">
        <v>5</v>
      </c>
      <c r="E449" s="1">
        <v>45021.004861111112</v>
      </c>
      <c r="F449" s="1">
        <v>45021.149305555555</v>
      </c>
      <c r="G449" t="s">
        <v>40</v>
      </c>
      <c r="H449" t="s">
        <v>41</v>
      </c>
      <c r="I449" t="s">
        <v>42</v>
      </c>
      <c r="J449" s="2">
        <v>35.68</v>
      </c>
      <c r="K449" s="16" t="s">
        <v>1046</v>
      </c>
      <c r="L449" t="s">
        <v>51</v>
      </c>
      <c r="M449" t="s">
        <v>137</v>
      </c>
      <c r="N449" s="4">
        <v>137</v>
      </c>
      <c r="O449" s="7">
        <f t="shared" si="42"/>
        <v>45021</v>
      </c>
      <c r="P449" s="8">
        <f t="shared" si="43"/>
        <v>4.8611111124046147E-3</v>
      </c>
      <c r="Q449" s="8">
        <f t="shared" si="44"/>
        <v>0.14930555555474712</v>
      </c>
      <c r="R449" s="8">
        <f t="shared" si="45"/>
        <v>0.15486111110900916</v>
      </c>
      <c r="S449" s="8">
        <f t="shared" si="46"/>
        <v>4.583333333333333E-2</v>
      </c>
      <c r="T449" s="8">
        <f t="shared" si="47"/>
        <v>9.8611111109009164E-2</v>
      </c>
      <c r="U449" t="str">
        <f t="shared" si="48"/>
        <v>Cobrado</v>
      </c>
      <c r="X449">
        <v>66</v>
      </c>
    </row>
    <row r="450" spans="1:24">
      <c r="A450">
        <v>449</v>
      </c>
      <c r="C450" t="s">
        <v>292</v>
      </c>
      <c r="D450">
        <v>3</v>
      </c>
      <c r="E450" s="1">
        <v>45021.142361111109</v>
      </c>
      <c r="F450" s="1">
        <v>45021.209722222222</v>
      </c>
      <c r="G450" t="s">
        <v>78</v>
      </c>
      <c r="H450" t="s">
        <v>48</v>
      </c>
      <c r="I450" t="s">
        <v>49</v>
      </c>
      <c r="J450" s="2">
        <v>42.25</v>
      </c>
      <c r="K450" s="16" t="s">
        <v>293</v>
      </c>
      <c r="L450" t="s">
        <v>51</v>
      </c>
      <c r="M450" t="s">
        <v>52</v>
      </c>
      <c r="N450" s="4">
        <v>64</v>
      </c>
      <c r="O450" s="7">
        <f t="shared" ref="O450:O513" si="49">INT(E450)</f>
        <v>45021</v>
      </c>
      <c r="P450" s="8">
        <f t="shared" ref="P450:P513" si="50">MOD(E450,1)</f>
        <v>0.14236111110949423</v>
      </c>
      <c r="Q450" s="8">
        <f t="shared" ref="Q450:Q513" si="51">MOD(F450,1)</f>
        <v>0.20972222222189885</v>
      </c>
      <c r="R450" s="8">
        <f t="shared" ref="R450:R513" si="52">((Q450-P450)+IF(L450="Ocupada",15/1440,0/1440))</f>
        <v>7.7777777779071286E-2</v>
      </c>
      <c r="S450" s="8">
        <f t="shared" si="46"/>
        <v>2.2916666666666665E-2</v>
      </c>
      <c r="T450" s="8">
        <f t="shared" si="47"/>
        <v>4.4444444445737946E-2</v>
      </c>
      <c r="U450" t="str">
        <f t="shared" si="48"/>
        <v>Cobrado</v>
      </c>
      <c r="X450">
        <v>33</v>
      </c>
    </row>
    <row r="451" spans="1:24">
      <c r="A451">
        <v>450</v>
      </c>
      <c r="C451" t="s">
        <v>1047</v>
      </c>
      <c r="D451">
        <v>6</v>
      </c>
      <c r="E451" s="1">
        <v>45021.160416666666</v>
      </c>
      <c r="F451" s="1">
        <v>45021.209027777775</v>
      </c>
      <c r="G451" t="s">
        <v>78</v>
      </c>
      <c r="H451" t="s">
        <v>48</v>
      </c>
      <c r="I451" t="s">
        <v>42</v>
      </c>
      <c r="J451" s="2">
        <v>48.9</v>
      </c>
      <c r="K451" s="16" t="s">
        <v>1048</v>
      </c>
      <c r="L451" t="s">
        <v>51</v>
      </c>
      <c r="M451" t="s">
        <v>56</v>
      </c>
      <c r="N451" s="4">
        <v>72</v>
      </c>
      <c r="O451" s="7">
        <f t="shared" si="49"/>
        <v>45021</v>
      </c>
      <c r="P451" s="8">
        <f t="shared" si="50"/>
        <v>0.16041666666569654</v>
      </c>
      <c r="Q451" s="8">
        <f t="shared" si="51"/>
        <v>0.20902777777519077</v>
      </c>
      <c r="R451" s="8">
        <f t="shared" si="52"/>
        <v>5.9027777776160896E-2</v>
      </c>
      <c r="S451" s="8">
        <f t="shared" ref="S451:S514" si="53">X451/1440</f>
        <v>2.361111111111111E-2</v>
      </c>
      <c r="T451" s="8">
        <f t="shared" ref="T451:T514" si="54">IF(Q451-(S451+P451)&lt;0,0,Q451-(S451+P451))</f>
        <v>2.4999999998383121E-2</v>
      </c>
      <c r="U451" t="str">
        <f t="shared" ref="U451:U514" si="55">IF(T451&gt;0,"Cobrado","No Cobrado")</f>
        <v>Cobrado</v>
      </c>
      <c r="X451">
        <v>34</v>
      </c>
    </row>
    <row r="452" spans="1:24">
      <c r="A452">
        <v>451</v>
      </c>
      <c r="C452" t="s">
        <v>775</v>
      </c>
      <c r="D452">
        <v>1</v>
      </c>
      <c r="E452" s="1">
        <v>45021.053472222222</v>
      </c>
      <c r="F452" s="1">
        <v>45021.101388888892</v>
      </c>
      <c r="G452" t="s">
        <v>47</v>
      </c>
      <c r="H452" t="s">
        <v>74</v>
      </c>
      <c r="I452" t="s">
        <v>42</v>
      </c>
      <c r="J452" s="2">
        <v>46.37</v>
      </c>
      <c r="K452" s="16" t="s">
        <v>1049</v>
      </c>
      <c r="L452" t="s">
        <v>44</v>
      </c>
      <c r="M452" t="s">
        <v>56</v>
      </c>
      <c r="N452" s="4">
        <v>92</v>
      </c>
      <c r="O452" s="7">
        <f t="shared" si="49"/>
        <v>45021</v>
      </c>
      <c r="P452" s="8">
        <f t="shared" si="50"/>
        <v>5.3472222221898846E-2</v>
      </c>
      <c r="Q452" s="8">
        <f t="shared" si="51"/>
        <v>0.10138888889196096</v>
      </c>
      <c r="R452" s="8">
        <f t="shared" si="52"/>
        <v>4.7916666670062114E-2</v>
      </c>
      <c r="S452" s="8">
        <f t="shared" si="53"/>
        <v>7.1527777777777773E-2</v>
      </c>
      <c r="T452" s="8">
        <f t="shared" si="54"/>
        <v>0</v>
      </c>
      <c r="U452" t="str">
        <f t="shared" si="55"/>
        <v>No Cobrado</v>
      </c>
      <c r="X452">
        <v>103</v>
      </c>
    </row>
    <row r="453" spans="1:24">
      <c r="A453">
        <v>452</v>
      </c>
      <c r="C453" t="s">
        <v>1050</v>
      </c>
      <c r="D453">
        <v>1</v>
      </c>
      <c r="E453" s="1">
        <v>45021.120138888888</v>
      </c>
      <c r="F453" s="1">
        <v>45021.22152777778</v>
      </c>
      <c r="G453" t="s">
        <v>40</v>
      </c>
      <c r="H453" t="s">
        <v>48</v>
      </c>
      <c r="I453" t="s">
        <v>42</v>
      </c>
      <c r="J453" s="2">
        <v>43.48</v>
      </c>
      <c r="K453" s="16" t="s">
        <v>1051</v>
      </c>
      <c r="L453" t="s">
        <v>55</v>
      </c>
      <c r="M453" t="s">
        <v>82</v>
      </c>
      <c r="N453" s="4">
        <v>158</v>
      </c>
      <c r="O453" s="7">
        <f t="shared" si="49"/>
        <v>45021</v>
      </c>
      <c r="P453" s="8">
        <f t="shared" si="50"/>
        <v>0.12013888888759539</v>
      </c>
      <c r="Q453" s="8">
        <f t="shared" si="51"/>
        <v>0.22152777777955635</v>
      </c>
      <c r="R453" s="8">
        <f t="shared" si="52"/>
        <v>0.10138888889196096</v>
      </c>
      <c r="S453" s="8">
        <f t="shared" si="53"/>
        <v>8.5416666666666669E-2</v>
      </c>
      <c r="T453" s="8">
        <f t="shared" si="54"/>
        <v>1.5972222225294291E-2</v>
      </c>
      <c r="U453" t="str">
        <f t="shared" si="55"/>
        <v>Cobrado</v>
      </c>
      <c r="X453">
        <v>123</v>
      </c>
    </row>
    <row r="454" spans="1:24">
      <c r="A454">
        <v>453</v>
      </c>
      <c r="C454" t="s">
        <v>1052</v>
      </c>
      <c r="D454">
        <v>1</v>
      </c>
      <c r="E454" s="1">
        <v>45021.154166666667</v>
      </c>
      <c r="F454" s="1">
        <v>45021.213194444441</v>
      </c>
      <c r="G454" t="s">
        <v>58</v>
      </c>
      <c r="H454" t="s">
        <v>74</v>
      </c>
      <c r="I454" t="s">
        <v>42</v>
      </c>
      <c r="J454" s="2">
        <v>36.83</v>
      </c>
      <c r="K454" s="16" t="s">
        <v>1053</v>
      </c>
      <c r="L454" t="s">
        <v>44</v>
      </c>
      <c r="M454" t="s">
        <v>60</v>
      </c>
      <c r="N454" s="4">
        <v>130</v>
      </c>
      <c r="O454" s="7">
        <f t="shared" si="49"/>
        <v>45021</v>
      </c>
      <c r="P454" s="8">
        <f t="shared" si="50"/>
        <v>0.15416666666715173</v>
      </c>
      <c r="Q454" s="8">
        <f t="shared" si="51"/>
        <v>0.21319444444088731</v>
      </c>
      <c r="R454" s="8">
        <f t="shared" si="52"/>
        <v>5.9027777773735579E-2</v>
      </c>
      <c r="S454" s="8">
        <f t="shared" si="53"/>
        <v>6.9444444444444448E-2</v>
      </c>
      <c r="T454" s="8">
        <f t="shared" si="54"/>
        <v>0</v>
      </c>
      <c r="U454" t="str">
        <f t="shared" si="55"/>
        <v>No Cobrado</v>
      </c>
      <c r="X454">
        <v>100</v>
      </c>
    </row>
    <row r="455" spans="1:24">
      <c r="A455">
        <v>454</v>
      </c>
      <c r="C455" t="s">
        <v>1022</v>
      </c>
      <c r="D455">
        <v>3</v>
      </c>
      <c r="E455" s="1">
        <v>45021.143055555556</v>
      </c>
      <c r="F455" s="1">
        <v>45021.203472222223</v>
      </c>
      <c r="G455" t="s">
        <v>105</v>
      </c>
      <c r="H455" t="s">
        <v>48</v>
      </c>
      <c r="I455" t="s">
        <v>42</v>
      </c>
      <c r="J455" s="2">
        <v>39.619999999999997</v>
      </c>
      <c r="K455" s="16" t="s">
        <v>1054</v>
      </c>
      <c r="L455" t="s">
        <v>44</v>
      </c>
      <c r="M455" t="s">
        <v>64</v>
      </c>
      <c r="N455" s="4">
        <v>233</v>
      </c>
      <c r="O455" s="7">
        <f t="shared" si="49"/>
        <v>45021</v>
      </c>
      <c r="P455" s="8">
        <f t="shared" si="50"/>
        <v>0.14305555555620231</v>
      </c>
      <c r="Q455" s="8">
        <f t="shared" si="51"/>
        <v>0.20347222222335404</v>
      </c>
      <c r="R455" s="8">
        <f t="shared" si="52"/>
        <v>6.0416666667151731E-2</v>
      </c>
      <c r="S455" s="8">
        <f t="shared" si="53"/>
        <v>0.10625</v>
      </c>
      <c r="T455" s="8">
        <f t="shared" si="54"/>
        <v>0</v>
      </c>
      <c r="U455" t="str">
        <f t="shared" si="55"/>
        <v>No Cobrado</v>
      </c>
      <c r="X455">
        <v>153</v>
      </c>
    </row>
    <row r="456" spans="1:24">
      <c r="A456">
        <v>455</v>
      </c>
      <c r="C456" t="s">
        <v>294</v>
      </c>
      <c r="D456">
        <v>6</v>
      </c>
      <c r="E456" s="1">
        <v>45021.165277777778</v>
      </c>
      <c r="F456" s="1">
        <v>45021.245833333334</v>
      </c>
      <c r="G456" t="s">
        <v>47</v>
      </c>
      <c r="H456" t="s">
        <v>74</v>
      </c>
      <c r="I456" t="s">
        <v>62</v>
      </c>
      <c r="J456" s="2">
        <v>19.7</v>
      </c>
      <c r="K456" s="16" t="s">
        <v>295</v>
      </c>
      <c r="L456" t="s">
        <v>55</v>
      </c>
      <c r="M456" t="s">
        <v>64</v>
      </c>
      <c r="N456" s="4">
        <v>48</v>
      </c>
      <c r="O456" s="7">
        <f t="shared" si="49"/>
        <v>45021</v>
      </c>
      <c r="P456" s="8">
        <f t="shared" si="50"/>
        <v>0.16527777777810115</v>
      </c>
      <c r="Q456" s="8">
        <f t="shared" si="51"/>
        <v>0.24583333333430346</v>
      </c>
      <c r="R456" s="8">
        <f t="shared" si="52"/>
        <v>8.0555555556202307E-2</v>
      </c>
      <c r="S456" s="8">
        <f t="shared" si="53"/>
        <v>7.6388888888888886E-3</v>
      </c>
      <c r="T456" s="8">
        <f t="shared" si="54"/>
        <v>7.2916666667313418E-2</v>
      </c>
      <c r="U456" t="str">
        <f t="shared" si="55"/>
        <v>Cobrado</v>
      </c>
      <c r="X456">
        <v>11</v>
      </c>
    </row>
    <row r="457" spans="1:24">
      <c r="A457">
        <v>456</v>
      </c>
      <c r="C457" t="s">
        <v>1055</v>
      </c>
      <c r="D457">
        <v>6</v>
      </c>
      <c r="E457" s="1">
        <v>45021.091666666667</v>
      </c>
      <c r="F457" s="1">
        <v>45021.21875</v>
      </c>
      <c r="G457" t="s">
        <v>40</v>
      </c>
      <c r="H457" t="s">
        <v>48</v>
      </c>
      <c r="I457" t="s">
        <v>42</v>
      </c>
      <c r="J457" s="2">
        <v>21.94</v>
      </c>
      <c r="K457" s="16" t="s">
        <v>1056</v>
      </c>
      <c r="L457" t="s">
        <v>44</v>
      </c>
      <c r="M457" t="s">
        <v>76</v>
      </c>
      <c r="N457" s="4">
        <v>148</v>
      </c>
      <c r="O457" s="7">
        <f t="shared" si="49"/>
        <v>45021</v>
      </c>
      <c r="P457" s="8">
        <f t="shared" si="50"/>
        <v>9.1666666667151731E-2</v>
      </c>
      <c r="Q457" s="8">
        <f t="shared" si="51"/>
        <v>0.21875</v>
      </c>
      <c r="R457" s="8">
        <f t="shared" si="52"/>
        <v>0.12708333333284827</v>
      </c>
      <c r="S457" s="8">
        <f t="shared" si="53"/>
        <v>4.9305555555555554E-2</v>
      </c>
      <c r="T457" s="8">
        <f t="shared" si="54"/>
        <v>7.7777777777292723E-2</v>
      </c>
      <c r="U457" t="str">
        <f t="shared" si="55"/>
        <v>Cobrado</v>
      </c>
      <c r="X457">
        <v>71</v>
      </c>
    </row>
    <row r="458" spans="1:24">
      <c r="A458">
        <v>457</v>
      </c>
      <c r="C458" t="s">
        <v>1057</v>
      </c>
      <c r="D458">
        <v>6</v>
      </c>
      <c r="E458" s="1">
        <v>45021.158333333333</v>
      </c>
      <c r="F458" s="1">
        <v>45021.313888888886</v>
      </c>
      <c r="G458" t="s">
        <v>58</v>
      </c>
      <c r="H458" t="s">
        <v>48</v>
      </c>
      <c r="I458" t="s">
        <v>49</v>
      </c>
      <c r="J458" s="2">
        <v>17.260000000000002</v>
      </c>
      <c r="K458" s="16" t="s">
        <v>1058</v>
      </c>
      <c r="L458" t="s">
        <v>55</v>
      </c>
      <c r="M458" t="s">
        <v>56</v>
      </c>
      <c r="N458" s="4">
        <v>137</v>
      </c>
      <c r="O458" s="7">
        <f t="shared" si="49"/>
        <v>45021</v>
      </c>
      <c r="P458" s="8">
        <f t="shared" si="50"/>
        <v>0.15833333333284827</v>
      </c>
      <c r="Q458" s="8">
        <f t="shared" si="51"/>
        <v>0.31388888888614019</v>
      </c>
      <c r="R458" s="8">
        <f t="shared" si="52"/>
        <v>0.15555555555329192</v>
      </c>
      <c r="S458" s="8">
        <f t="shared" si="53"/>
        <v>4.027777777777778E-2</v>
      </c>
      <c r="T458" s="8">
        <f t="shared" si="54"/>
        <v>0.11527777777551415</v>
      </c>
      <c r="U458" t="str">
        <f t="shared" si="55"/>
        <v>Cobrado</v>
      </c>
      <c r="X458">
        <v>58</v>
      </c>
    </row>
    <row r="459" spans="1:24">
      <c r="A459">
        <v>458</v>
      </c>
      <c r="C459" t="s">
        <v>1059</v>
      </c>
      <c r="D459">
        <v>3</v>
      </c>
      <c r="E459" s="1">
        <v>45021.111805555556</v>
      </c>
      <c r="F459" s="1">
        <v>45021.181250000001</v>
      </c>
      <c r="G459" t="s">
        <v>40</v>
      </c>
      <c r="H459" t="s">
        <v>48</v>
      </c>
      <c r="I459" t="s">
        <v>42</v>
      </c>
      <c r="J459" s="2">
        <v>15.21</v>
      </c>
      <c r="K459" s="16" t="s">
        <v>1060</v>
      </c>
      <c r="L459" t="s">
        <v>51</v>
      </c>
      <c r="M459" t="s">
        <v>56</v>
      </c>
      <c r="N459" s="4">
        <v>268</v>
      </c>
      <c r="O459" s="7">
        <f t="shared" si="49"/>
        <v>45021</v>
      </c>
      <c r="P459" s="8">
        <f t="shared" si="50"/>
        <v>0.11180555555620231</v>
      </c>
      <c r="Q459" s="8">
        <f t="shared" si="51"/>
        <v>0.18125000000145519</v>
      </c>
      <c r="R459" s="8">
        <f t="shared" si="52"/>
        <v>7.9861111111919555E-2</v>
      </c>
      <c r="S459" s="8">
        <f t="shared" si="53"/>
        <v>6.1805555555555558E-2</v>
      </c>
      <c r="T459" s="8">
        <f t="shared" si="54"/>
        <v>7.6388888896973262E-3</v>
      </c>
      <c r="U459" t="str">
        <f t="shared" si="55"/>
        <v>Cobrado</v>
      </c>
      <c r="X459">
        <v>89</v>
      </c>
    </row>
    <row r="460" spans="1:24">
      <c r="A460">
        <v>459</v>
      </c>
      <c r="C460" t="s">
        <v>296</v>
      </c>
      <c r="D460">
        <v>1</v>
      </c>
      <c r="E460" s="1">
        <v>45021.01666666667</v>
      </c>
      <c r="F460" s="1">
        <v>45021.091666666667</v>
      </c>
      <c r="G460" t="s">
        <v>105</v>
      </c>
      <c r="H460" t="s">
        <v>48</v>
      </c>
      <c r="I460" t="s">
        <v>42</v>
      </c>
      <c r="J460" s="2">
        <v>32.770000000000003</v>
      </c>
      <c r="K460" s="16" t="s">
        <v>297</v>
      </c>
      <c r="L460" t="s">
        <v>51</v>
      </c>
      <c r="M460" t="s">
        <v>76</v>
      </c>
      <c r="N460" s="4">
        <v>84</v>
      </c>
      <c r="O460" s="7">
        <f t="shared" si="49"/>
        <v>45021</v>
      </c>
      <c r="P460" s="8">
        <f t="shared" si="50"/>
        <v>1.6666666670062114E-2</v>
      </c>
      <c r="Q460" s="8">
        <f t="shared" si="51"/>
        <v>9.1666666667151731E-2</v>
      </c>
      <c r="R460" s="8">
        <f t="shared" si="52"/>
        <v>8.5416666663756288E-2</v>
      </c>
      <c r="S460" s="8">
        <f t="shared" si="53"/>
        <v>2.0833333333333332E-2</v>
      </c>
      <c r="T460" s="8">
        <f t="shared" si="54"/>
        <v>5.4166666663756288E-2</v>
      </c>
      <c r="U460" t="str">
        <f t="shared" si="55"/>
        <v>Cobrado</v>
      </c>
      <c r="X460">
        <v>30</v>
      </c>
    </row>
    <row r="461" spans="1:24">
      <c r="A461">
        <v>460</v>
      </c>
      <c r="C461" t="s">
        <v>702</v>
      </c>
      <c r="D461">
        <v>6</v>
      </c>
      <c r="E461" s="1">
        <v>45021.143750000003</v>
      </c>
      <c r="F461" s="1">
        <v>45021.288888888892</v>
      </c>
      <c r="G461" t="s">
        <v>40</v>
      </c>
      <c r="H461" t="s">
        <v>41</v>
      </c>
      <c r="I461" t="s">
        <v>42</v>
      </c>
      <c r="J461" s="2">
        <v>49.6</v>
      </c>
      <c r="K461" s="16" t="s">
        <v>1061</v>
      </c>
      <c r="L461" t="s">
        <v>44</v>
      </c>
      <c r="M461" t="s">
        <v>90</v>
      </c>
      <c r="N461" s="4">
        <v>176</v>
      </c>
      <c r="O461" s="7">
        <f t="shared" si="49"/>
        <v>45021</v>
      </c>
      <c r="P461" s="8">
        <f t="shared" si="50"/>
        <v>0.14375000000291038</v>
      </c>
      <c r="Q461" s="8">
        <f t="shared" si="51"/>
        <v>0.28888888889196096</v>
      </c>
      <c r="R461" s="8">
        <f t="shared" si="52"/>
        <v>0.14513888888905058</v>
      </c>
      <c r="S461" s="8">
        <f t="shared" si="53"/>
        <v>8.611111111111111E-2</v>
      </c>
      <c r="T461" s="8">
        <f t="shared" si="54"/>
        <v>5.9027777777939466E-2</v>
      </c>
      <c r="U461" t="str">
        <f t="shared" si="55"/>
        <v>Cobrado</v>
      </c>
      <c r="X461">
        <v>124</v>
      </c>
    </row>
    <row r="462" spans="1:24">
      <c r="A462">
        <v>461</v>
      </c>
      <c r="C462" t="s">
        <v>1062</v>
      </c>
      <c r="D462">
        <v>3</v>
      </c>
      <c r="E462" s="1">
        <v>45021.113194444442</v>
      </c>
      <c r="F462" s="1">
        <v>45021.246527777781</v>
      </c>
      <c r="G462" t="s">
        <v>47</v>
      </c>
      <c r="H462" t="s">
        <v>41</v>
      </c>
      <c r="I462" t="s">
        <v>49</v>
      </c>
      <c r="J462" s="2">
        <v>21.51</v>
      </c>
      <c r="K462" s="16" t="s">
        <v>1063</v>
      </c>
      <c r="L462" t="s">
        <v>44</v>
      </c>
      <c r="M462" t="s">
        <v>45</v>
      </c>
      <c r="N462" s="4">
        <v>99</v>
      </c>
      <c r="O462" s="7">
        <f t="shared" si="49"/>
        <v>45021</v>
      </c>
      <c r="P462" s="8">
        <f t="shared" si="50"/>
        <v>0.1131944444423425</v>
      </c>
      <c r="Q462" s="8">
        <f t="shared" si="51"/>
        <v>0.24652777778101154</v>
      </c>
      <c r="R462" s="8">
        <f t="shared" si="52"/>
        <v>0.13333333333866904</v>
      </c>
      <c r="S462" s="8">
        <f t="shared" si="53"/>
        <v>4.583333333333333E-2</v>
      </c>
      <c r="T462" s="8">
        <f t="shared" si="54"/>
        <v>8.7500000005335699E-2</v>
      </c>
      <c r="U462" t="str">
        <f t="shared" si="55"/>
        <v>Cobrado</v>
      </c>
      <c r="X462">
        <v>66</v>
      </c>
    </row>
    <row r="463" spans="1:24">
      <c r="A463">
        <v>462</v>
      </c>
      <c r="C463" t="s">
        <v>298</v>
      </c>
      <c r="D463">
        <v>2</v>
      </c>
      <c r="E463" s="1">
        <v>45021.091666666667</v>
      </c>
      <c r="F463" s="1">
        <v>45021.185416666667</v>
      </c>
      <c r="G463" t="s">
        <v>58</v>
      </c>
      <c r="H463" t="s">
        <v>48</v>
      </c>
      <c r="I463" t="s">
        <v>42</v>
      </c>
      <c r="J463" s="2">
        <v>21.17</v>
      </c>
      <c r="K463" s="16" t="s">
        <v>299</v>
      </c>
      <c r="L463" t="s">
        <v>55</v>
      </c>
      <c r="M463" t="s">
        <v>87</v>
      </c>
      <c r="N463" s="4">
        <v>99</v>
      </c>
      <c r="O463" s="7">
        <f t="shared" si="49"/>
        <v>45021</v>
      </c>
      <c r="P463" s="8">
        <f t="shared" si="50"/>
        <v>9.1666666667151731E-2</v>
      </c>
      <c r="Q463" s="8">
        <f t="shared" si="51"/>
        <v>0.18541666666715173</v>
      </c>
      <c r="R463" s="8">
        <f t="shared" si="52"/>
        <v>9.375E-2</v>
      </c>
      <c r="S463" s="8">
        <f t="shared" si="53"/>
        <v>7.6388888888888886E-3</v>
      </c>
      <c r="T463" s="8">
        <f t="shared" si="54"/>
        <v>8.611111111111111E-2</v>
      </c>
      <c r="U463" t="str">
        <f t="shared" si="55"/>
        <v>Cobrado</v>
      </c>
      <c r="X463">
        <v>11</v>
      </c>
    </row>
    <row r="464" spans="1:24">
      <c r="A464">
        <v>463</v>
      </c>
      <c r="C464" t="s">
        <v>300</v>
      </c>
      <c r="D464">
        <v>2</v>
      </c>
      <c r="E464" s="1">
        <v>45021.036805555559</v>
      </c>
      <c r="F464" s="1">
        <v>45021.134027777778</v>
      </c>
      <c r="G464" t="s">
        <v>58</v>
      </c>
      <c r="H464" t="s">
        <v>48</v>
      </c>
      <c r="I464" t="s">
        <v>62</v>
      </c>
      <c r="J464" s="2">
        <v>17.07</v>
      </c>
      <c r="K464" s="16" t="s">
        <v>301</v>
      </c>
      <c r="L464" t="s">
        <v>51</v>
      </c>
      <c r="M464" t="s">
        <v>103</v>
      </c>
      <c r="N464" s="4">
        <v>93</v>
      </c>
      <c r="O464" s="7">
        <f t="shared" si="49"/>
        <v>45021</v>
      </c>
      <c r="P464" s="8">
        <f t="shared" si="50"/>
        <v>3.680555555911269E-2</v>
      </c>
      <c r="Q464" s="8">
        <f t="shared" si="51"/>
        <v>0.13402777777810115</v>
      </c>
      <c r="R464" s="8">
        <f t="shared" si="52"/>
        <v>0.10763888888565513</v>
      </c>
      <c r="S464" s="8">
        <f t="shared" si="53"/>
        <v>9.7222222222222224E-3</v>
      </c>
      <c r="T464" s="8">
        <f t="shared" si="54"/>
        <v>8.7499999996766248E-2</v>
      </c>
      <c r="U464" t="str">
        <f t="shared" si="55"/>
        <v>Cobrado</v>
      </c>
      <c r="X464">
        <v>14</v>
      </c>
    </row>
    <row r="465" spans="1:24">
      <c r="A465">
        <v>464</v>
      </c>
      <c r="C465" t="s">
        <v>595</v>
      </c>
      <c r="D465">
        <v>1</v>
      </c>
      <c r="E465" s="1">
        <v>45021.056250000001</v>
      </c>
      <c r="F465" s="1">
        <v>45021.193749999999</v>
      </c>
      <c r="G465" t="s">
        <v>40</v>
      </c>
      <c r="H465" t="s">
        <v>48</v>
      </c>
      <c r="I465" t="s">
        <v>42</v>
      </c>
      <c r="J465" s="2">
        <v>48.5</v>
      </c>
      <c r="K465" s="16" t="s">
        <v>164</v>
      </c>
      <c r="L465" t="s">
        <v>55</v>
      </c>
      <c r="M465" t="s">
        <v>60</v>
      </c>
      <c r="N465" s="4">
        <v>154</v>
      </c>
      <c r="O465" s="7">
        <f t="shared" si="49"/>
        <v>45021</v>
      </c>
      <c r="P465" s="8">
        <f t="shared" si="50"/>
        <v>5.6250000001455192E-2</v>
      </c>
      <c r="Q465" s="8">
        <f t="shared" si="51"/>
        <v>0.19374999999854481</v>
      </c>
      <c r="R465" s="8">
        <f t="shared" si="52"/>
        <v>0.13749999999708962</v>
      </c>
      <c r="S465" s="8">
        <f t="shared" si="53"/>
        <v>5.8333333333333334E-2</v>
      </c>
      <c r="T465" s="8">
        <f t="shared" si="54"/>
        <v>7.9166666663756283E-2</v>
      </c>
      <c r="U465" t="str">
        <f t="shared" si="55"/>
        <v>Cobrado</v>
      </c>
      <c r="X465">
        <v>84</v>
      </c>
    </row>
    <row r="466" spans="1:24">
      <c r="A466">
        <v>465</v>
      </c>
      <c r="C466" t="s">
        <v>1064</v>
      </c>
      <c r="D466">
        <v>2</v>
      </c>
      <c r="E466" s="1">
        <v>45021.049305555556</v>
      </c>
      <c r="F466" s="1">
        <v>45021.151388888888</v>
      </c>
      <c r="G466" t="s">
        <v>105</v>
      </c>
      <c r="H466" t="s">
        <v>48</v>
      </c>
      <c r="I466" t="s">
        <v>42</v>
      </c>
      <c r="J466" s="2">
        <v>44.9</v>
      </c>
      <c r="K466" s="16" t="s">
        <v>1065</v>
      </c>
      <c r="L466" t="s">
        <v>51</v>
      </c>
      <c r="M466" t="s">
        <v>82</v>
      </c>
      <c r="N466" s="4">
        <v>121</v>
      </c>
      <c r="O466" s="7">
        <f t="shared" si="49"/>
        <v>45021</v>
      </c>
      <c r="P466" s="8">
        <f t="shared" si="50"/>
        <v>4.9305555556202307E-2</v>
      </c>
      <c r="Q466" s="8">
        <f t="shared" si="51"/>
        <v>0.15138888888759539</v>
      </c>
      <c r="R466" s="8">
        <f t="shared" si="52"/>
        <v>0.11249999999805975</v>
      </c>
      <c r="S466" s="8">
        <f t="shared" si="53"/>
        <v>4.1666666666666664E-2</v>
      </c>
      <c r="T466" s="8">
        <f t="shared" si="54"/>
        <v>6.0416666664726421E-2</v>
      </c>
      <c r="U466" t="str">
        <f t="shared" si="55"/>
        <v>Cobrado</v>
      </c>
      <c r="X466">
        <v>60</v>
      </c>
    </row>
    <row r="467" spans="1:24">
      <c r="A467">
        <v>466</v>
      </c>
      <c r="C467" t="s">
        <v>1066</v>
      </c>
      <c r="D467">
        <v>1</v>
      </c>
      <c r="E467" s="1">
        <v>45021.07916666667</v>
      </c>
      <c r="F467" s="1">
        <v>45021.180555555555</v>
      </c>
      <c r="G467" t="s">
        <v>105</v>
      </c>
      <c r="H467" t="s">
        <v>48</v>
      </c>
      <c r="I467" t="s">
        <v>42</v>
      </c>
      <c r="J467" s="2">
        <v>26.63</v>
      </c>
      <c r="K467" s="16" t="s">
        <v>1067</v>
      </c>
      <c r="L467" t="s">
        <v>44</v>
      </c>
      <c r="M467" t="s">
        <v>56</v>
      </c>
      <c r="N467" s="4">
        <v>140</v>
      </c>
      <c r="O467" s="7">
        <f t="shared" si="49"/>
        <v>45021</v>
      </c>
      <c r="P467" s="8">
        <f t="shared" si="50"/>
        <v>7.9166666670062114E-2</v>
      </c>
      <c r="Q467" s="8">
        <f t="shared" si="51"/>
        <v>0.18055555555474712</v>
      </c>
      <c r="R467" s="8">
        <f t="shared" si="52"/>
        <v>0.101388888884685</v>
      </c>
      <c r="S467" s="8">
        <f t="shared" si="53"/>
        <v>0.10069444444444445</v>
      </c>
      <c r="T467" s="8">
        <f t="shared" si="54"/>
        <v>6.9444444024055474E-4</v>
      </c>
      <c r="U467" t="str">
        <f t="shared" si="55"/>
        <v>Cobrado</v>
      </c>
      <c r="X467">
        <v>145</v>
      </c>
    </row>
    <row r="468" spans="1:24">
      <c r="A468">
        <v>467</v>
      </c>
      <c r="C468" t="s">
        <v>1068</v>
      </c>
      <c r="D468">
        <v>3</v>
      </c>
      <c r="E468" s="1">
        <v>45021.112500000003</v>
      </c>
      <c r="F468" s="1">
        <v>45021.176388888889</v>
      </c>
      <c r="G468" t="s">
        <v>105</v>
      </c>
      <c r="H468" t="s">
        <v>48</v>
      </c>
      <c r="I468" t="s">
        <v>62</v>
      </c>
      <c r="J468" s="2">
        <v>42.31</v>
      </c>
      <c r="K468" s="16" t="s">
        <v>1069</v>
      </c>
      <c r="L468" t="s">
        <v>55</v>
      </c>
      <c r="M468" t="s">
        <v>45</v>
      </c>
      <c r="N468" s="4">
        <v>143</v>
      </c>
      <c r="O468" s="7">
        <f t="shared" si="49"/>
        <v>45021</v>
      </c>
      <c r="P468" s="8">
        <f t="shared" si="50"/>
        <v>0.11250000000291038</v>
      </c>
      <c r="Q468" s="8">
        <f t="shared" si="51"/>
        <v>0.17638888888905058</v>
      </c>
      <c r="R468" s="8">
        <f t="shared" si="52"/>
        <v>6.3888888886140194E-2</v>
      </c>
      <c r="S468" s="8">
        <f t="shared" si="53"/>
        <v>0.05</v>
      </c>
      <c r="T468" s="8">
        <f t="shared" si="54"/>
        <v>1.3888888886140205E-2</v>
      </c>
      <c r="U468" t="str">
        <f t="shared" si="55"/>
        <v>Cobrado</v>
      </c>
      <c r="X468">
        <v>72</v>
      </c>
    </row>
    <row r="469" spans="1:24">
      <c r="A469">
        <v>468</v>
      </c>
      <c r="C469" t="s">
        <v>1070</v>
      </c>
      <c r="D469">
        <v>6</v>
      </c>
      <c r="E469" s="1">
        <v>45021.124305555553</v>
      </c>
      <c r="F469" s="1">
        <v>45021.239583333336</v>
      </c>
      <c r="G469" t="s">
        <v>58</v>
      </c>
      <c r="H469" t="s">
        <v>74</v>
      </c>
      <c r="I469" t="s">
        <v>42</v>
      </c>
      <c r="J469" s="2">
        <v>14.28</v>
      </c>
      <c r="K469" s="16" t="s">
        <v>290</v>
      </c>
      <c r="L469" t="s">
        <v>55</v>
      </c>
      <c r="M469" t="s">
        <v>76</v>
      </c>
      <c r="N469" s="4">
        <v>106</v>
      </c>
      <c r="O469" s="7">
        <f t="shared" si="49"/>
        <v>45021</v>
      </c>
      <c r="P469" s="8">
        <f t="shared" si="50"/>
        <v>0.12430555555329192</v>
      </c>
      <c r="Q469" s="8">
        <f t="shared" si="51"/>
        <v>0.23958333333575865</v>
      </c>
      <c r="R469" s="8">
        <f t="shared" si="52"/>
        <v>0.11527777778246673</v>
      </c>
      <c r="S469" s="8">
        <f t="shared" si="53"/>
        <v>4.3749999999999997E-2</v>
      </c>
      <c r="T469" s="8">
        <f t="shared" si="54"/>
        <v>7.1527777782466717E-2</v>
      </c>
      <c r="U469" t="str">
        <f t="shared" si="55"/>
        <v>Cobrado</v>
      </c>
      <c r="X469">
        <v>63</v>
      </c>
    </row>
    <row r="470" spans="1:24">
      <c r="A470">
        <v>469</v>
      </c>
      <c r="C470" t="s">
        <v>1071</v>
      </c>
      <c r="D470">
        <v>2</v>
      </c>
      <c r="E470" s="1">
        <v>45021.122916666667</v>
      </c>
      <c r="F470" s="1">
        <v>45021.223611111112</v>
      </c>
      <c r="G470" t="s">
        <v>105</v>
      </c>
      <c r="H470" t="s">
        <v>41</v>
      </c>
      <c r="I470" t="s">
        <v>42</v>
      </c>
      <c r="J470" s="2">
        <v>25.26</v>
      </c>
      <c r="K470" s="16" t="s">
        <v>1044</v>
      </c>
      <c r="L470" t="s">
        <v>55</v>
      </c>
      <c r="M470" t="s">
        <v>64</v>
      </c>
      <c r="N470" s="4">
        <v>137</v>
      </c>
      <c r="O470" s="7">
        <f t="shared" si="49"/>
        <v>45021</v>
      </c>
      <c r="P470" s="8">
        <f t="shared" si="50"/>
        <v>0.12291666666715173</v>
      </c>
      <c r="Q470" s="8">
        <f t="shared" si="51"/>
        <v>0.22361111111240461</v>
      </c>
      <c r="R470" s="8">
        <f t="shared" si="52"/>
        <v>0.10069444444525288</v>
      </c>
      <c r="S470" s="8">
        <f t="shared" si="53"/>
        <v>4.583333333333333E-2</v>
      </c>
      <c r="T470" s="8">
        <f t="shared" si="54"/>
        <v>5.4861111111919547E-2</v>
      </c>
      <c r="U470" t="str">
        <f t="shared" si="55"/>
        <v>Cobrado</v>
      </c>
      <c r="X470">
        <v>66</v>
      </c>
    </row>
    <row r="471" spans="1:24">
      <c r="A471">
        <v>470</v>
      </c>
      <c r="C471" t="s">
        <v>1072</v>
      </c>
      <c r="D471">
        <v>3</v>
      </c>
      <c r="E471" s="1">
        <v>45021.070138888892</v>
      </c>
      <c r="F471" s="1">
        <v>45021.178472222222</v>
      </c>
      <c r="G471" t="s">
        <v>40</v>
      </c>
      <c r="H471" t="s">
        <v>48</v>
      </c>
      <c r="I471" t="s">
        <v>42</v>
      </c>
      <c r="J471" s="2">
        <v>47.46</v>
      </c>
      <c r="K471" s="16" t="s">
        <v>1073</v>
      </c>
      <c r="L471" t="s">
        <v>51</v>
      </c>
      <c r="M471" t="s">
        <v>82</v>
      </c>
      <c r="N471" s="4">
        <v>78</v>
      </c>
      <c r="O471" s="7">
        <f t="shared" si="49"/>
        <v>45021</v>
      </c>
      <c r="P471" s="8">
        <f t="shared" si="50"/>
        <v>7.013888889196096E-2</v>
      </c>
      <c r="Q471" s="8">
        <f t="shared" si="51"/>
        <v>0.17847222222189885</v>
      </c>
      <c r="R471" s="8">
        <f t="shared" si="52"/>
        <v>0.11874999999660456</v>
      </c>
      <c r="S471" s="8">
        <f t="shared" si="53"/>
        <v>0.05</v>
      </c>
      <c r="T471" s="8">
        <f t="shared" si="54"/>
        <v>5.8333333329937884E-2</v>
      </c>
      <c r="U471" t="str">
        <f t="shared" si="55"/>
        <v>Cobrado</v>
      </c>
      <c r="X471">
        <v>72</v>
      </c>
    </row>
    <row r="472" spans="1:24">
      <c r="A472">
        <v>471</v>
      </c>
      <c r="C472" t="s">
        <v>302</v>
      </c>
      <c r="D472">
        <v>6</v>
      </c>
      <c r="E472" s="1">
        <v>45021.15</v>
      </c>
      <c r="F472" s="1">
        <v>45021.234722222223</v>
      </c>
      <c r="G472" t="s">
        <v>40</v>
      </c>
      <c r="H472" t="s">
        <v>74</v>
      </c>
      <c r="I472" t="s">
        <v>62</v>
      </c>
      <c r="J472" s="2">
        <v>28.49</v>
      </c>
      <c r="K472" s="16" t="s">
        <v>303</v>
      </c>
      <c r="L472" t="s">
        <v>55</v>
      </c>
      <c r="M472" t="s">
        <v>45</v>
      </c>
      <c r="N472" s="4">
        <v>105</v>
      </c>
      <c r="O472" s="7">
        <f t="shared" si="49"/>
        <v>45021</v>
      </c>
      <c r="P472" s="8">
        <f t="shared" si="50"/>
        <v>0.15000000000145519</v>
      </c>
      <c r="Q472" s="8">
        <f t="shared" si="51"/>
        <v>0.23472222222335404</v>
      </c>
      <c r="R472" s="8">
        <f t="shared" si="52"/>
        <v>8.4722222221898846E-2</v>
      </c>
      <c r="S472" s="8">
        <f t="shared" si="53"/>
        <v>3.9583333333333331E-2</v>
      </c>
      <c r="T472" s="8">
        <f t="shared" si="54"/>
        <v>4.5138888888565515E-2</v>
      </c>
      <c r="U472" t="str">
        <f t="shared" si="55"/>
        <v>Cobrado</v>
      </c>
      <c r="X472">
        <v>57</v>
      </c>
    </row>
    <row r="473" spans="1:24">
      <c r="A473">
        <v>472</v>
      </c>
      <c r="C473" t="s">
        <v>1074</v>
      </c>
      <c r="D473">
        <v>2</v>
      </c>
      <c r="E473" s="1">
        <v>45021.164583333331</v>
      </c>
      <c r="F473" s="1">
        <v>45021.286111111112</v>
      </c>
      <c r="G473" t="s">
        <v>58</v>
      </c>
      <c r="H473" t="s">
        <v>48</v>
      </c>
      <c r="I473" t="s">
        <v>49</v>
      </c>
      <c r="J473" s="2">
        <v>36.79</v>
      </c>
      <c r="K473" s="16" t="s">
        <v>1075</v>
      </c>
      <c r="L473" t="s">
        <v>51</v>
      </c>
      <c r="M473" t="s">
        <v>82</v>
      </c>
      <c r="N473" s="4">
        <v>114</v>
      </c>
      <c r="O473" s="7">
        <f t="shared" si="49"/>
        <v>45021</v>
      </c>
      <c r="P473" s="8">
        <f t="shared" si="50"/>
        <v>0.16458333333139308</v>
      </c>
      <c r="Q473" s="8">
        <f t="shared" si="51"/>
        <v>0.28611111111240461</v>
      </c>
      <c r="R473" s="8">
        <f t="shared" si="52"/>
        <v>0.13194444444767819</v>
      </c>
      <c r="S473" s="8">
        <f t="shared" si="53"/>
        <v>5.0694444444444445E-2</v>
      </c>
      <c r="T473" s="8">
        <f t="shared" si="54"/>
        <v>7.0833333336567106E-2</v>
      </c>
      <c r="U473" t="str">
        <f t="shared" si="55"/>
        <v>Cobrado</v>
      </c>
      <c r="X473">
        <v>73</v>
      </c>
    </row>
    <row r="474" spans="1:24">
      <c r="A474">
        <v>473</v>
      </c>
      <c r="C474" t="s">
        <v>1076</v>
      </c>
      <c r="D474">
        <v>4</v>
      </c>
      <c r="E474" s="1">
        <v>45022.15</v>
      </c>
      <c r="F474" s="1">
        <v>45022.294444444444</v>
      </c>
      <c r="G474" t="s">
        <v>58</v>
      </c>
      <c r="H474" t="s">
        <v>48</v>
      </c>
      <c r="I474" t="s">
        <v>62</v>
      </c>
      <c r="J474" s="2">
        <v>15.63</v>
      </c>
      <c r="K474" s="16" t="s">
        <v>1077</v>
      </c>
      <c r="L474" t="s">
        <v>51</v>
      </c>
      <c r="M474" t="s">
        <v>103</v>
      </c>
      <c r="N474" s="4">
        <v>79</v>
      </c>
      <c r="O474" s="7">
        <f t="shared" si="49"/>
        <v>45022</v>
      </c>
      <c r="P474" s="8">
        <f t="shared" si="50"/>
        <v>0.15000000000145519</v>
      </c>
      <c r="Q474" s="8">
        <f t="shared" si="51"/>
        <v>0.29444444444379769</v>
      </c>
      <c r="R474" s="8">
        <f t="shared" si="52"/>
        <v>0.15486111110900916</v>
      </c>
      <c r="S474" s="8">
        <f t="shared" si="53"/>
        <v>4.2361111111111113E-2</v>
      </c>
      <c r="T474" s="8">
        <f t="shared" si="54"/>
        <v>0.10208333333123137</v>
      </c>
      <c r="U474" t="str">
        <f t="shared" si="55"/>
        <v>Cobrado</v>
      </c>
      <c r="X474">
        <v>61</v>
      </c>
    </row>
    <row r="475" spans="1:24">
      <c r="A475">
        <v>474</v>
      </c>
      <c r="C475" t="s">
        <v>1078</v>
      </c>
      <c r="D475">
        <v>6</v>
      </c>
      <c r="E475" s="1">
        <v>45022.077777777777</v>
      </c>
      <c r="F475" s="1">
        <v>45022.147222222222</v>
      </c>
      <c r="G475" t="s">
        <v>40</v>
      </c>
      <c r="H475" t="s">
        <v>48</v>
      </c>
      <c r="I475" t="s">
        <v>42</v>
      </c>
      <c r="J475" s="2">
        <v>21.66</v>
      </c>
      <c r="K475" s="16" t="s">
        <v>1079</v>
      </c>
      <c r="L475" t="s">
        <v>44</v>
      </c>
      <c r="M475" t="s">
        <v>45</v>
      </c>
      <c r="N475" s="4">
        <v>178</v>
      </c>
      <c r="O475" s="7">
        <f t="shared" si="49"/>
        <v>45022</v>
      </c>
      <c r="P475" s="8">
        <f t="shared" si="50"/>
        <v>7.7777777776645962E-2</v>
      </c>
      <c r="Q475" s="8">
        <f t="shared" si="51"/>
        <v>0.14722222222189885</v>
      </c>
      <c r="R475" s="8">
        <f t="shared" si="52"/>
        <v>6.9444444445252884E-2</v>
      </c>
      <c r="S475" s="8">
        <f t="shared" si="53"/>
        <v>0.11180555555555556</v>
      </c>
      <c r="T475" s="8">
        <f t="shared" si="54"/>
        <v>0</v>
      </c>
      <c r="U475" t="str">
        <f t="shared" si="55"/>
        <v>No Cobrado</v>
      </c>
      <c r="X475">
        <v>161</v>
      </c>
    </row>
    <row r="476" spans="1:24">
      <c r="A476">
        <v>475</v>
      </c>
      <c r="C476" t="s">
        <v>228</v>
      </c>
      <c r="D476">
        <v>4</v>
      </c>
      <c r="E476" s="1">
        <v>45022.136805555558</v>
      </c>
      <c r="F476" s="1">
        <v>45022.243055555555</v>
      </c>
      <c r="G476" t="s">
        <v>47</v>
      </c>
      <c r="H476" t="s">
        <v>41</v>
      </c>
      <c r="I476" t="s">
        <v>62</v>
      </c>
      <c r="J476" s="2">
        <v>19.55</v>
      </c>
      <c r="K476" s="16" t="s">
        <v>1080</v>
      </c>
      <c r="L476" t="s">
        <v>51</v>
      </c>
      <c r="M476" t="s">
        <v>103</v>
      </c>
      <c r="N476" s="4">
        <v>174</v>
      </c>
      <c r="O476" s="7">
        <f t="shared" si="49"/>
        <v>45022</v>
      </c>
      <c r="P476" s="8">
        <f t="shared" si="50"/>
        <v>0.1368055555576575</v>
      </c>
      <c r="Q476" s="8">
        <f t="shared" si="51"/>
        <v>0.24305555555474712</v>
      </c>
      <c r="R476" s="8">
        <f t="shared" si="52"/>
        <v>0.11666666666375629</v>
      </c>
      <c r="S476" s="8">
        <f t="shared" si="53"/>
        <v>2.4305555555555556E-2</v>
      </c>
      <c r="T476" s="8">
        <f t="shared" si="54"/>
        <v>8.1944444441534064E-2</v>
      </c>
      <c r="U476" t="str">
        <f t="shared" si="55"/>
        <v>Cobrado</v>
      </c>
      <c r="X476">
        <v>35</v>
      </c>
    </row>
    <row r="477" spans="1:24">
      <c r="A477">
        <v>476</v>
      </c>
      <c r="C477" t="s">
        <v>1081</v>
      </c>
      <c r="D477">
        <v>2</v>
      </c>
      <c r="E477" s="1">
        <v>45022.002083333333</v>
      </c>
      <c r="F477" s="1">
        <v>45022.074305555558</v>
      </c>
      <c r="G477" t="s">
        <v>78</v>
      </c>
      <c r="H477" t="s">
        <v>74</v>
      </c>
      <c r="I477" t="s">
        <v>62</v>
      </c>
      <c r="J477" s="2">
        <v>43.53</v>
      </c>
      <c r="K477" s="16" t="s">
        <v>850</v>
      </c>
      <c r="L477" t="s">
        <v>51</v>
      </c>
      <c r="M477" t="s">
        <v>103</v>
      </c>
      <c r="N477" s="4">
        <v>218</v>
      </c>
      <c r="O477" s="7">
        <f t="shared" si="49"/>
        <v>45022</v>
      </c>
      <c r="P477" s="8">
        <f t="shared" si="50"/>
        <v>2.0833333328482695E-3</v>
      </c>
      <c r="Q477" s="8">
        <f t="shared" si="51"/>
        <v>7.4305555557657499E-2</v>
      </c>
      <c r="R477" s="8">
        <f t="shared" si="52"/>
        <v>8.2638888891475901E-2</v>
      </c>
      <c r="S477" s="8">
        <f t="shared" si="53"/>
        <v>7.9861111111111105E-2</v>
      </c>
      <c r="T477" s="8">
        <f t="shared" si="54"/>
        <v>0</v>
      </c>
      <c r="U477" t="str">
        <f t="shared" si="55"/>
        <v>No Cobrado</v>
      </c>
      <c r="X477">
        <v>115</v>
      </c>
    </row>
    <row r="478" spans="1:24">
      <c r="A478">
        <v>477</v>
      </c>
      <c r="C478" t="s">
        <v>1082</v>
      </c>
      <c r="D478">
        <v>6</v>
      </c>
      <c r="E478" s="1">
        <v>45022.068749999999</v>
      </c>
      <c r="F478" s="1">
        <v>45022.123611111114</v>
      </c>
      <c r="G478" t="s">
        <v>40</v>
      </c>
      <c r="H478" t="s">
        <v>74</v>
      </c>
      <c r="I478" t="s">
        <v>42</v>
      </c>
      <c r="J478" s="2">
        <v>33.85</v>
      </c>
      <c r="K478" s="16" t="s">
        <v>1083</v>
      </c>
      <c r="L478" t="s">
        <v>55</v>
      </c>
      <c r="M478" t="s">
        <v>64</v>
      </c>
      <c r="N478" s="4">
        <v>204</v>
      </c>
      <c r="O478" s="7">
        <f t="shared" si="49"/>
        <v>45022</v>
      </c>
      <c r="P478" s="8">
        <f t="shared" si="50"/>
        <v>6.8749999998544808E-2</v>
      </c>
      <c r="Q478" s="8">
        <f t="shared" si="51"/>
        <v>0.12361111111385981</v>
      </c>
      <c r="R478" s="8">
        <f t="shared" si="52"/>
        <v>5.4861111115314998E-2</v>
      </c>
      <c r="S478" s="8">
        <f t="shared" si="53"/>
        <v>7.9861111111111105E-2</v>
      </c>
      <c r="T478" s="8">
        <f t="shared" si="54"/>
        <v>0</v>
      </c>
      <c r="U478" t="str">
        <f t="shared" si="55"/>
        <v>No Cobrado</v>
      </c>
      <c r="X478">
        <v>115</v>
      </c>
    </row>
    <row r="479" spans="1:24">
      <c r="A479">
        <v>478</v>
      </c>
      <c r="C479" t="s">
        <v>631</v>
      </c>
      <c r="D479">
        <v>5</v>
      </c>
      <c r="E479" s="1">
        <v>45022.000694444447</v>
      </c>
      <c r="F479" s="1">
        <v>45022.144444444442</v>
      </c>
      <c r="G479" t="s">
        <v>105</v>
      </c>
      <c r="H479" t="s">
        <v>48</v>
      </c>
      <c r="I479" t="s">
        <v>49</v>
      </c>
      <c r="J479" s="2">
        <v>32.78</v>
      </c>
      <c r="K479" s="16" t="s">
        <v>1084</v>
      </c>
      <c r="L479" t="s">
        <v>51</v>
      </c>
      <c r="M479" t="s">
        <v>56</v>
      </c>
      <c r="N479" s="4">
        <v>118</v>
      </c>
      <c r="O479" s="7">
        <f t="shared" si="49"/>
        <v>45022</v>
      </c>
      <c r="P479" s="8">
        <f t="shared" si="50"/>
        <v>6.944444467080757E-4</v>
      </c>
      <c r="Q479" s="8">
        <f t="shared" si="51"/>
        <v>0.1444444444423425</v>
      </c>
      <c r="R479" s="8">
        <f t="shared" si="52"/>
        <v>0.15416666666230108</v>
      </c>
      <c r="S479" s="8">
        <f t="shared" si="53"/>
        <v>6.25E-2</v>
      </c>
      <c r="T479" s="8">
        <f t="shared" si="54"/>
        <v>8.1249999995634425E-2</v>
      </c>
      <c r="U479" t="str">
        <f t="shared" si="55"/>
        <v>Cobrado</v>
      </c>
      <c r="X479">
        <v>90</v>
      </c>
    </row>
    <row r="480" spans="1:24">
      <c r="A480">
        <v>479</v>
      </c>
      <c r="C480" t="s">
        <v>554</v>
      </c>
      <c r="D480">
        <v>3</v>
      </c>
      <c r="E480" s="1">
        <v>45022.029166666667</v>
      </c>
      <c r="F480" s="1">
        <v>45022.1875</v>
      </c>
      <c r="G480" t="s">
        <v>78</v>
      </c>
      <c r="H480" t="s">
        <v>48</v>
      </c>
      <c r="I480" t="s">
        <v>62</v>
      </c>
      <c r="J480" s="2">
        <v>39.58</v>
      </c>
      <c r="K480" s="16" t="s">
        <v>1085</v>
      </c>
      <c r="L480" t="s">
        <v>55</v>
      </c>
      <c r="M480" t="s">
        <v>76</v>
      </c>
      <c r="N480" s="4">
        <v>52</v>
      </c>
      <c r="O480" s="7">
        <f t="shared" si="49"/>
        <v>45022</v>
      </c>
      <c r="P480" s="8">
        <f t="shared" si="50"/>
        <v>2.9166666667151731E-2</v>
      </c>
      <c r="Q480" s="8">
        <f t="shared" si="51"/>
        <v>0.1875</v>
      </c>
      <c r="R480" s="8">
        <f t="shared" si="52"/>
        <v>0.15833333333284827</v>
      </c>
      <c r="S480" s="8">
        <f t="shared" si="53"/>
        <v>5.7638888888888892E-2</v>
      </c>
      <c r="T480" s="8">
        <f t="shared" si="54"/>
        <v>0.10069444444395938</v>
      </c>
      <c r="U480" t="str">
        <f t="shared" si="55"/>
        <v>Cobrado</v>
      </c>
      <c r="X480">
        <v>83</v>
      </c>
    </row>
    <row r="481" spans="1:24">
      <c r="A481">
        <v>480</v>
      </c>
      <c r="C481" t="s">
        <v>1086</v>
      </c>
      <c r="D481">
        <v>5</v>
      </c>
      <c r="E481" s="1">
        <v>45022.143055555556</v>
      </c>
      <c r="F481" s="1">
        <v>45022.304861111108</v>
      </c>
      <c r="G481" t="s">
        <v>47</v>
      </c>
      <c r="H481" t="s">
        <v>74</v>
      </c>
      <c r="I481" t="s">
        <v>49</v>
      </c>
      <c r="J481" s="2">
        <v>18.63</v>
      </c>
      <c r="K481" s="16" t="s">
        <v>1087</v>
      </c>
      <c r="L481" t="s">
        <v>55</v>
      </c>
      <c r="M481" t="s">
        <v>82</v>
      </c>
      <c r="N481" s="4">
        <v>159</v>
      </c>
      <c r="O481" s="7">
        <f t="shared" si="49"/>
        <v>45022</v>
      </c>
      <c r="P481" s="8">
        <f t="shared" si="50"/>
        <v>0.14305555555620231</v>
      </c>
      <c r="Q481" s="8">
        <f t="shared" si="51"/>
        <v>0.30486111110803904</v>
      </c>
      <c r="R481" s="8">
        <f t="shared" si="52"/>
        <v>0.16180555555183673</v>
      </c>
      <c r="S481" s="8">
        <f t="shared" si="53"/>
        <v>4.5138888888888888E-2</v>
      </c>
      <c r="T481" s="8">
        <f t="shared" si="54"/>
        <v>0.11666666666294784</v>
      </c>
      <c r="U481" t="str">
        <f t="shared" si="55"/>
        <v>Cobrado</v>
      </c>
      <c r="X481">
        <v>65</v>
      </c>
    </row>
    <row r="482" spans="1:24">
      <c r="A482">
        <v>481</v>
      </c>
      <c r="C482" t="s">
        <v>304</v>
      </c>
      <c r="D482">
        <v>4</v>
      </c>
      <c r="E482" s="1">
        <v>45022.081250000003</v>
      </c>
      <c r="F482" s="1">
        <v>45022.196527777778</v>
      </c>
      <c r="G482" t="s">
        <v>105</v>
      </c>
      <c r="H482" t="s">
        <v>48</v>
      </c>
      <c r="I482" t="s">
        <v>42</v>
      </c>
      <c r="J482" s="2">
        <v>42.02</v>
      </c>
      <c r="K482" s="16" t="s">
        <v>305</v>
      </c>
      <c r="L482" t="s">
        <v>55</v>
      </c>
      <c r="M482" t="s">
        <v>45</v>
      </c>
      <c r="N482" s="4">
        <v>52</v>
      </c>
      <c r="O482" s="7">
        <f t="shared" si="49"/>
        <v>45022</v>
      </c>
      <c r="P482" s="8">
        <f t="shared" si="50"/>
        <v>8.1250000002910383E-2</v>
      </c>
      <c r="Q482" s="8">
        <f t="shared" si="51"/>
        <v>0.19652777777810115</v>
      </c>
      <c r="R482" s="8">
        <f t="shared" si="52"/>
        <v>0.11527777777519077</v>
      </c>
      <c r="S482" s="8">
        <f t="shared" si="53"/>
        <v>4.027777777777778E-2</v>
      </c>
      <c r="T482" s="8">
        <f t="shared" si="54"/>
        <v>7.4999999997412997E-2</v>
      </c>
      <c r="U482" t="str">
        <f t="shared" si="55"/>
        <v>Cobrado</v>
      </c>
      <c r="X482">
        <v>58</v>
      </c>
    </row>
    <row r="483" spans="1:24">
      <c r="A483">
        <v>482</v>
      </c>
      <c r="C483" t="s">
        <v>306</v>
      </c>
      <c r="D483">
        <v>4</v>
      </c>
      <c r="E483" s="1">
        <v>45022.02847222222</v>
      </c>
      <c r="F483" s="1">
        <v>45022.124305555553</v>
      </c>
      <c r="G483" t="s">
        <v>78</v>
      </c>
      <c r="H483" t="s">
        <v>74</v>
      </c>
      <c r="I483" t="s">
        <v>42</v>
      </c>
      <c r="J483" s="2">
        <v>18.84</v>
      </c>
      <c r="K483" s="16" t="s">
        <v>307</v>
      </c>
      <c r="L483" t="s">
        <v>44</v>
      </c>
      <c r="M483" t="s">
        <v>64</v>
      </c>
      <c r="N483" s="4">
        <v>63</v>
      </c>
      <c r="O483" s="7">
        <f t="shared" si="49"/>
        <v>45022</v>
      </c>
      <c r="P483" s="8">
        <f t="shared" si="50"/>
        <v>2.8472222220443655E-2</v>
      </c>
      <c r="Q483" s="8">
        <f t="shared" si="51"/>
        <v>0.12430555555329192</v>
      </c>
      <c r="R483" s="8">
        <f t="shared" si="52"/>
        <v>9.5833333332848269E-2</v>
      </c>
      <c r="S483" s="8">
        <f t="shared" si="53"/>
        <v>1.4583333333333334E-2</v>
      </c>
      <c r="T483" s="8">
        <f t="shared" si="54"/>
        <v>8.1249999999514932E-2</v>
      </c>
      <c r="U483" t="str">
        <f t="shared" si="55"/>
        <v>Cobrado</v>
      </c>
      <c r="X483">
        <v>21</v>
      </c>
    </row>
    <row r="484" spans="1:24">
      <c r="A484">
        <v>483</v>
      </c>
      <c r="C484" t="s">
        <v>308</v>
      </c>
      <c r="D484">
        <v>4</v>
      </c>
      <c r="E484" s="1">
        <v>45022.159722222219</v>
      </c>
      <c r="F484" s="1">
        <v>45022.292361111111</v>
      </c>
      <c r="G484" t="s">
        <v>105</v>
      </c>
      <c r="H484" t="s">
        <v>48</v>
      </c>
      <c r="I484" t="s">
        <v>42</v>
      </c>
      <c r="J484" s="2">
        <v>12.74</v>
      </c>
      <c r="K484" s="16" t="s">
        <v>309</v>
      </c>
      <c r="L484" t="s">
        <v>55</v>
      </c>
      <c r="M484" t="s">
        <v>90</v>
      </c>
      <c r="N484" s="4">
        <v>81</v>
      </c>
      <c r="O484" s="7">
        <f t="shared" si="49"/>
        <v>45022</v>
      </c>
      <c r="P484" s="8">
        <f t="shared" si="50"/>
        <v>0.15972222221898846</v>
      </c>
      <c r="Q484" s="8">
        <f t="shared" si="51"/>
        <v>0.29236111111094942</v>
      </c>
      <c r="R484" s="8">
        <f t="shared" si="52"/>
        <v>0.13263888889196096</v>
      </c>
      <c r="S484" s="8">
        <f t="shared" si="53"/>
        <v>3.6805555555555557E-2</v>
      </c>
      <c r="T484" s="8">
        <f t="shared" si="54"/>
        <v>9.5833333336405396E-2</v>
      </c>
      <c r="U484" t="str">
        <f t="shared" si="55"/>
        <v>Cobrado</v>
      </c>
      <c r="X484">
        <v>53</v>
      </c>
    </row>
    <row r="485" spans="1:24">
      <c r="A485">
        <v>484</v>
      </c>
      <c r="C485" t="s">
        <v>310</v>
      </c>
      <c r="D485">
        <v>2</v>
      </c>
      <c r="E485" s="1">
        <v>45022.064583333333</v>
      </c>
      <c r="F485" s="1">
        <v>45022.188194444447</v>
      </c>
      <c r="G485" t="s">
        <v>40</v>
      </c>
      <c r="H485" t="s">
        <v>48</v>
      </c>
      <c r="I485" t="s">
        <v>42</v>
      </c>
      <c r="J485" s="2">
        <v>22.76</v>
      </c>
      <c r="K485" s="16" t="s">
        <v>311</v>
      </c>
      <c r="L485" t="s">
        <v>44</v>
      </c>
      <c r="M485" t="s">
        <v>60</v>
      </c>
      <c r="N485" s="4">
        <v>75</v>
      </c>
      <c r="O485" s="7">
        <f t="shared" si="49"/>
        <v>45022</v>
      </c>
      <c r="P485" s="8">
        <f t="shared" si="50"/>
        <v>6.4583333332848269E-2</v>
      </c>
      <c r="Q485" s="8">
        <f t="shared" si="51"/>
        <v>0.18819444444670808</v>
      </c>
      <c r="R485" s="8">
        <f t="shared" si="52"/>
        <v>0.12361111111385981</v>
      </c>
      <c r="S485" s="8">
        <f t="shared" si="53"/>
        <v>2.361111111111111E-2</v>
      </c>
      <c r="T485" s="8">
        <f t="shared" si="54"/>
        <v>0.1000000000027487</v>
      </c>
      <c r="U485" t="str">
        <f t="shared" si="55"/>
        <v>Cobrado</v>
      </c>
      <c r="X485">
        <v>34</v>
      </c>
    </row>
    <row r="486" spans="1:24">
      <c r="A486">
        <v>485</v>
      </c>
      <c r="C486" t="s">
        <v>920</v>
      </c>
      <c r="D486">
        <v>5</v>
      </c>
      <c r="E486" s="1">
        <v>45022.041666666664</v>
      </c>
      <c r="F486" s="1">
        <v>45022.119444444441</v>
      </c>
      <c r="G486" t="s">
        <v>47</v>
      </c>
      <c r="H486" t="s">
        <v>41</v>
      </c>
      <c r="I486" t="s">
        <v>42</v>
      </c>
      <c r="J486" s="2">
        <v>39.07</v>
      </c>
      <c r="K486" s="16" t="s">
        <v>1088</v>
      </c>
      <c r="L486" t="s">
        <v>55</v>
      </c>
      <c r="M486" t="s">
        <v>56</v>
      </c>
      <c r="N486" s="4">
        <v>144</v>
      </c>
      <c r="O486" s="7">
        <f t="shared" si="49"/>
        <v>45022</v>
      </c>
      <c r="P486" s="8">
        <f t="shared" si="50"/>
        <v>4.1666666664241347E-2</v>
      </c>
      <c r="Q486" s="8">
        <f t="shared" si="51"/>
        <v>0.11944444444088731</v>
      </c>
      <c r="R486" s="8">
        <f t="shared" si="52"/>
        <v>7.7777777776645962E-2</v>
      </c>
      <c r="S486" s="8">
        <f t="shared" si="53"/>
        <v>5.486111111111111E-2</v>
      </c>
      <c r="T486" s="8">
        <f t="shared" si="54"/>
        <v>2.2916666665534852E-2</v>
      </c>
      <c r="U486" t="str">
        <f t="shared" si="55"/>
        <v>Cobrado</v>
      </c>
      <c r="X486">
        <v>79</v>
      </c>
    </row>
    <row r="487" spans="1:24">
      <c r="A487">
        <v>486</v>
      </c>
      <c r="C487" t="s">
        <v>1089</v>
      </c>
      <c r="D487">
        <v>3</v>
      </c>
      <c r="E487" s="1">
        <v>45022.115972222222</v>
      </c>
      <c r="F487" s="1">
        <v>45022.258333333331</v>
      </c>
      <c r="G487" t="s">
        <v>105</v>
      </c>
      <c r="H487" t="s">
        <v>74</v>
      </c>
      <c r="I487" t="s">
        <v>62</v>
      </c>
      <c r="J487" s="2">
        <v>12.66</v>
      </c>
      <c r="K487" s="16" t="s">
        <v>1090</v>
      </c>
      <c r="L487" t="s">
        <v>51</v>
      </c>
      <c r="M487" t="s">
        <v>64</v>
      </c>
      <c r="N487" s="4">
        <v>150</v>
      </c>
      <c r="O487" s="7">
        <f t="shared" si="49"/>
        <v>45022</v>
      </c>
      <c r="P487" s="8">
        <f t="shared" si="50"/>
        <v>0.11597222222189885</v>
      </c>
      <c r="Q487" s="8">
        <f t="shared" si="51"/>
        <v>0.25833333333139308</v>
      </c>
      <c r="R487" s="8">
        <f t="shared" si="52"/>
        <v>0.15277777777616089</v>
      </c>
      <c r="S487" s="8">
        <f t="shared" si="53"/>
        <v>4.0972222222222222E-2</v>
      </c>
      <c r="T487" s="8">
        <f t="shared" si="54"/>
        <v>0.10138888888727202</v>
      </c>
      <c r="U487" t="str">
        <f t="shared" si="55"/>
        <v>Cobrado</v>
      </c>
      <c r="X487">
        <v>59</v>
      </c>
    </row>
    <row r="488" spans="1:24">
      <c r="A488">
        <v>487</v>
      </c>
      <c r="C488" t="s">
        <v>386</v>
      </c>
      <c r="D488">
        <v>1</v>
      </c>
      <c r="E488" s="1">
        <v>45022.06527777778</v>
      </c>
      <c r="F488" s="1">
        <v>45022.159722222219</v>
      </c>
      <c r="G488" t="s">
        <v>105</v>
      </c>
      <c r="H488" t="s">
        <v>48</v>
      </c>
      <c r="I488" t="s">
        <v>42</v>
      </c>
      <c r="J488" s="2">
        <v>45.76</v>
      </c>
      <c r="K488" s="16" t="s">
        <v>1091</v>
      </c>
      <c r="L488" t="s">
        <v>51</v>
      </c>
      <c r="M488" t="s">
        <v>103</v>
      </c>
      <c r="N488" s="4">
        <v>152</v>
      </c>
      <c r="O488" s="7">
        <f t="shared" si="49"/>
        <v>45022</v>
      </c>
      <c r="P488" s="8">
        <f t="shared" si="50"/>
        <v>6.5277777779556345E-2</v>
      </c>
      <c r="Q488" s="8">
        <f t="shared" si="51"/>
        <v>0.15972222221898846</v>
      </c>
      <c r="R488" s="8">
        <f t="shared" si="52"/>
        <v>0.10486111110609879</v>
      </c>
      <c r="S488" s="8">
        <f t="shared" si="53"/>
        <v>6.3888888888888884E-2</v>
      </c>
      <c r="T488" s="8">
        <f t="shared" si="54"/>
        <v>3.0555555550543234E-2</v>
      </c>
      <c r="U488" t="str">
        <f t="shared" si="55"/>
        <v>Cobrado</v>
      </c>
      <c r="X488">
        <v>92</v>
      </c>
    </row>
    <row r="489" spans="1:24">
      <c r="A489">
        <v>488</v>
      </c>
      <c r="C489" t="s">
        <v>1092</v>
      </c>
      <c r="D489">
        <v>4</v>
      </c>
      <c r="E489" s="1">
        <v>45022</v>
      </c>
      <c r="F489" s="1">
        <v>45022.081944444442</v>
      </c>
      <c r="G489" t="s">
        <v>78</v>
      </c>
      <c r="H489" t="s">
        <v>48</v>
      </c>
      <c r="I489" t="s">
        <v>62</v>
      </c>
      <c r="J489" s="2">
        <v>37.380000000000003</v>
      </c>
      <c r="K489" s="16" t="s">
        <v>1093</v>
      </c>
      <c r="L489" t="s">
        <v>44</v>
      </c>
      <c r="M489" t="s">
        <v>76</v>
      </c>
      <c r="N489" s="4">
        <v>185</v>
      </c>
      <c r="O489" s="7">
        <f t="shared" si="49"/>
        <v>45022</v>
      </c>
      <c r="P489" s="8">
        <f t="shared" si="50"/>
        <v>0</v>
      </c>
      <c r="Q489" s="8">
        <f t="shared" si="51"/>
        <v>8.1944444442342501E-2</v>
      </c>
      <c r="R489" s="8">
        <f t="shared" si="52"/>
        <v>8.1944444442342501E-2</v>
      </c>
      <c r="S489" s="8">
        <f t="shared" si="53"/>
        <v>8.611111111111111E-2</v>
      </c>
      <c r="T489" s="8">
        <f t="shared" si="54"/>
        <v>0</v>
      </c>
      <c r="U489" t="str">
        <f t="shared" si="55"/>
        <v>No Cobrado</v>
      </c>
      <c r="X489">
        <v>124</v>
      </c>
    </row>
    <row r="490" spans="1:24">
      <c r="A490">
        <v>489</v>
      </c>
      <c r="C490" t="s">
        <v>1094</v>
      </c>
      <c r="D490">
        <v>1</v>
      </c>
      <c r="E490" s="1">
        <v>45022.122916666667</v>
      </c>
      <c r="F490" s="1">
        <v>45022.227083333331</v>
      </c>
      <c r="G490" t="s">
        <v>78</v>
      </c>
      <c r="H490" t="s">
        <v>74</v>
      </c>
      <c r="I490" t="s">
        <v>42</v>
      </c>
      <c r="J490" s="2">
        <v>22.27</v>
      </c>
      <c r="K490" s="16" t="s">
        <v>1095</v>
      </c>
      <c r="L490" t="s">
        <v>51</v>
      </c>
      <c r="M490" t="s">
        <v>76</v>
      </c>
      <c r="N490" s="4">
        <v>149</v>
      </c>
      <c r="O490" s="7">
        <f t="shared" si="49"/>
        <v>45022</v>
      </c>
      <c r="P490" s="8">
        <f t="shared" si="50"/>
        <v>0.12291666666715173</v>
      </c>
      <c r="Q490" s="8">
        <f t="shared" si="51"/>
        <v>0.22708333333139308</v>
      </c>
      <c r="R490" s="8">
        <f t="shared" si="52"/>
        <v>0.11458333333090802</v>
      </c>
      <c r="S490" s="8">
        <f t="shared" si="53"/>
        <v>2.361111111111111E-2</v>
      </c>
      <c r="T490" s="8">
        <f t="shared" si="54"/>
        <v>8.0555555553130237E-2</v>
      </c>
      <c r="U490" t="str">
        <f t="shared" si="55"/>
        <v>Cobrado</v>
      </c>
      <c r="X490">
        <v>34</v>
      </c>
    </row>
    <row r="491" spans="1:24">
      <c r="A491">
        <v>490</v>
      </c>
      <c r="C491" t="s">
        <v>300</v>
      </c>
      <c r="D491">
        <v>2</v>
      </c>
      <c r="E491" s="1">
        <v>45022.138888888891</v>
      </c>
      <c r="F491" s="1">
        <v>45022.206250000003</v>
      </c>
      <c r="G491" t="s">
        <v>47</v>
      </c>
      <c r="H491" t="s">
        <v>48</v>
      </c>
      <c r="I491" t="s">
        <v>42</v>
      </c>
      <c r="J491" s="2">
        <v>26.79</v>
      </c>
      <c r="K491" s="16" t="s">
        <v>1096</v>
      </c>
      <c r="L491" t="s">
        <v>44</v>
      </c>
      <c r="M491" t="s">
        <v>64</v>
      </c>
      <c r="N491" s="4">
        <v>212</v>
      </c>
      <c r="O491" s="7">
        <f t="shared" si="49"/>
        <v>45022</v>
      </c>
      <c r="P491" s="8">
        <f t="shared" si="50"/>
        <v>0.13888888889050577</v>
      </c>
      <c r="Q491" s="8">
        <f t="shared" si="51"/>
        <v>0.20625000000291038</v>
      </c>
      <c r="R491" s="8">
        <f t="shared" si="52"/>
        <v>6.7361111112404615E-2</v>
      </c>
      <c r="S491" s="8">
        <f t="shared" si="53"/>
        <v>9.0972222222222218E-2</v>
      </c>
      <c r="T491" s="8">
        <f t="shared" si="54"/>
        <v>0</v>
      </c>
      <c r="U491" t="str">
        <f t="shared" si="55"/>
        <v>No Cobrado</v>
      </c>
      <c r="X491">
        <v>131</v>
      </c>
    </row>
    <row r="492" spans="1:24">
      <c r="A492">
        <v>491</v>
      </c>
      <c r="C492" t="s">
        <v>1017</v>
      </c>
      <c r="D492">
        <v>4</v>
      </c>
      <c r="E492" s="1">
        <v>45022.004861111112</v>
      </c>
      <c r="F492" s="1">
        <v>45022.109027777777</v>
      </c>
      <c r="G492" t="s">
        <v>40</v>
      </c>
      <c r="H492" t="s">
        <v>74</v>
      </c>
      <c r="I492" t="s">
        <v>42</v>
      </c>
      <c r="J492" s="2">
        <v>34.68</v>
      </c>
      <c r="K492" s="16" t="s">
        <v>450</v>
      </c>
      <c r="L492" t="s">
        <v>51</v>
      </c>
      <c r="M492" t="s">
        <v>87</v>
      </c>
      <c r="N492" s="4">
        <v>118</v>
      </c>
      <c r="O492" s="7">
        <f t="shared" si="49"/>
        <v>45022</v>
      </c>
      <c r="P492" s="8">
        <f t="shared" si="50"/>
        <v>4.8611111124046147E-3</v>
      </c>
      <c r="Q492" s="8">
        <f t="shared" si="51"/>
        <v>0.10902777777664596</v>
      </c>
      <c r="R492" s="8">
        <f t="shared" si="52"/>
        <v>0.11458333333090802</v>
      </c>
      <c r="S492" s="8">
        <f t="shared" si="53"/>
        <v>2.8472222222222222E-2</v>
      </c>
      <c r="T492" s="8">
        <f t="shared" si="54"/>
        <v>7.5694444442019129E-2</v>
      </c>
      <c r="U492" t="str">
        <f t="shared" si="55"/>
        <v>Cobrado</v>
      </c>
      <c r="X492">
        <v>41</v>
      </c>
    </row>
    <row r="493" spans="1:24">
      <c r="A493">
        <v>492</v>
      </c>
      <c r="C493" t="s">
        <v>1097</v>
      </c>
      <c r="D493">
        <v>4</v>
      </c>
      <c r="E493" s="1">
        <v>45022.043749999997</v>
      </c>
      <c r="F493" s="1">
        <v>45022.191666666666</v>
      </c>
      <c r="G493" t="s">
        <v>105</v>
      </c>
      <c r="H493" t="s">
        <v>48</v>
      </c>
      <c r="I493" t="s">
        <v>42</v>
      </c>
      <c r="J493" s="2">
        <v>16.62</v>
      </c>
      <c r="K493" s="16" t="s">
        <v>720</v>
      </c>
      <c r="L493" t="s">
        <v>55</v>
      </c>
      <c r="M493" t="s">
        <v>64</v>
      </c>
      <c r="N493" s="4">
        <v>210</v>
      </c>
      <c r="O493" s="7">
        <f t="shared" si="49"/>
        <v>45022</v>
      </c>
      <c r="P493" s="8">
        <f t="shared" si="50"/>
        <v>4.3749999997089617E-2</v>
      </c>
      <c r="Q493" s="8">
        <f t="shared" si="51"/>
        <v>0.19166666666569654</v>
      </c>
      <c r="R493" s="8">
        <f t="shared" si="52"/>
        <v>0.14791666666860692</v>
      </c>
      <c r="S493" s="8">
        <f t="shared" si="53"/>
        <v>3.4027777777777775E-2</v>
      </c>
      <c r="T493" s="8">
        <f t="shared" si="54"/>
        <v>0.11388888889082915</v>
      </c>
      <c r="U493" t="str">
        <f t="shared" si="55"/>
        <v>Cobrado</v>
      </c>
      <c r="X493">
        <v>49</v>
      </c>
    </row>
    <row r="494" spans="1:24">
      <c r="A494">
        <v>493</v>
      </c>
      <c r="C494" t="s">
        <v>312</v>
      </c>
      <c r="D494">
        <v>2</v>
      </c>
      <c r="E494" s="1">
        <v>45022.021527777775</v>
      </c>
      <c r="F494" s="1">
        <v>45022.073611111111</v>
      </c>
      <c r="G494" t="s">
        <v>47</v>
      </c>
      <c r="H494" t="s">
        <v>48</v>
      </c>
      <c r="I494" t="s">
        <v>42</v>
      </c>
      <c r="J494" s="2">
        <v>32.67</v>
      </c>
      <c r="K494" s="16" t="s">
        <v>313</v>
      </c>
      <c r="L494" t="s">
        <v>51</v>
      </c>
      <c r="M494" t="s">
        <v>45</v>
      </c>
      <c r="N494" s="4">
        <v>54</v>
      </c>
      <c r="O494" s="7">
        <f t="shared" si="49"/>
        <v>45022</v>
      </c>
      <c r="P494" s="8">
        <f t="shared" si="50"/>
        <v>2.1527777775190771E-2</v>
      </c>
      <c r="Q494" s="8">
        <f t="shared" si="51"/>
        <v>7.3611111110949423E-2</v>
      </c>
      <c r="R494" s="8">
        <f t="shared" si="52"/>
        <v>6.2500000002425324E-2</v>
      </c>
      <c r="S494" s="8">
        <f t="shared" si="53"/>
        <v>5.5555555555555558E-3</v>
      </c>
      <c r="T494" s="8">
        <f t="shared" si="54"/>
        <v>4.6527777780203096E-2</v>
      </c>
      <c r="U494" t="str">
        <f t="shared" si="55"/>
        <v>Cobrado</v>
      </c>
      <c r="X494">
        <v>8</v>
      </c>
    </row>
    <row r="495" spans="1:24">
      <c r="A495">
        <v>494</v>
      </c>
      <c r="C495" t="s">
        <v>919</v>
      </c>
      <c r="D495">
        <v>5</v>
      </c>
      <c r="E495" s="1">
        <v>45022.061111111114</v>
      </c>
      <c r="F495" s="1">
        <v>45022.200694444444</v>
      </c>
      <c r="G495" t="s">
        <v>105</v>
      </c>
      <c r="H495" t="s">
        <v>74</v>
      </c>
      <c r="I495" t="s">
        <v>42</v>
      </c>
      <c r="J495" s="2">
        <v>11.85</v>
      </c>
      <c r="K495" s="16" t="s">
        <v>1098</v>
      </c>
      <c r="L495" t="s">
        <v>55</v>
      </c>
      <c r="M495" t="s">
        <v>103</v>
      </c>
      <c r="N495" s="4">
        <v>172</v>
      </c>
      <c r="O495" s="7">
        <f t="shared" si="49"/>
        <v>45022</v>
      </c>
      <c r="P495" s="8">
        <f t="shared" si="50"/>
        <v>6.1111111113859806E-2</v>
      </c>
      <c r="Q495" s="8">
        <f t="shared" si="51"/>
        <v>0.20069444444379769</v>
      </c>
      <c r="R495" s="8">
        <f t="shared" si="52"/>
        <v>0.13958333332993789</v>
      </c>
      <c r="S495" s="8">
        <f t="shared" si="53"/>
        <v>2.1527777777777778E-2</v>
      </c>
      <c r="T495" s="8">
        <f t="shared" si="54"/>
        <v>0.1180555555521601</v>
      </c>
      <c r="U495" t="str">
        <f t="shared" si="55"/>
        <v>Cobrado</v>
      </c>
      <c r="X495">
        <v>31</v>
      </c>
    </row>
    <row r="496" spans="1:24">
      <c r="A496">
        <v>495</v>
      </c>
      <c r="C496" t="s">
        <v>398</v>
      </c>
      <c r="D496">
        <v>6</v>
      </c>
      <c r="E496" s="1">
        <v>45022.125694444447</v>
      </c>
      <c r="F496" s="1">
        <v>45022.284722222219</v>
      </c>
      <c r="G496" t="s">
        <v>58</v>
      </c>
      <c r="H496" t="s">
        <v>74</v>
      </c>
      <c r="I496" t="s">
        <v>42</v>
      </c>
      <c r="J496" s="2">
        <v>33.96</v>
      </c>
      <c r="K496" s="16" t="s">
        <v>1099</v>
      </c>
      <c r="L496" t="s">
        <v>44</v>
      </c>
      <c r="M496" t="s">
        <v>137</v>
      </c>
      <c r="N496" s="4">
        <v>263</v>
      </c>
      <c r="O496" s="7">
        <f t="shared" si="49"/>
        <v>45022</v>
      </c>
      <c r="P496" s="8">
        <f t="shared" si="50"/>
        <v>0.12569444444670808</v>
      </c>
      <c r="Q496" s="8">
        <f t="shared" si="51"/>
        <v>0.28472222221898846</v>
      </c>
      <c r="R496" s="8">
        <f t="shared" si="52"/>
        <v>0.15902777777228039</v>
      </c>
      <c r="S496" s="8">
        <f t="shared" si="53"/>
        <v>7.0833333333333331E-2</v>
      </c>
      <c r="T496" s="8">
        <f t="shared" si="54"/>
        <v>8.8194444438947056E-2</v>
      </c>
      <c r="U496" t="str">
        <f t="shared" si="55"/>
        <v>Cobrado</v>
      </c>
      <c r="X496">
        <v>102</v>
      </c>
    </row>
    <row r="497" spans="1:24">
      <c r="A497">
        <v>496</v>
      </c>
      <c r="C497" t="s">
        <v>693</v>
      </c>
      <c r="D497">
        <v>3</v>
      </c>
      <c r="E497" s="1">
        <v>45022.106944444444</v>
      </c>
      <c r="F497" s="1">
        <v>45022.265277777777</v>
      </c>
      <c r="G497" t="s">
        <v>105</v>
      </c>
      <c r="H497" t="s">
        <v>48</v>
      </c>
      <c r="I497" t="s">
        <v>42</v>
      </c>
      <c r="J497" s="2">
        <v>39.42</v>
      </c>
      <c r="K497" s="16" t="s">
        <v>434</v>
      </c>
      <c r="L497" t="s">
        <v>55</v>
      </c>
      <c r="M497" t="s">
        <v>76</v>
      </c>
      <c r="N497" s="4">
        <v>223</v>
      </c>
      <c r="O497" s="7">
        <f t="shared" si="49"/>
        <v>45022</v>
      </c>
      <c r="P497" s="8">
        <f t="shared" si="50"/>
        <v>0.10694444444379769</v>
      </c>
      <c r="Q497" s="8">
        <f t="shared" si="51"/>
        <v>0.26527777777664596</v>
      </c>
      <c r="R497" s="8">
        <f t="shared" si="52"/>
        <v>0.15833333333284827</v>
      </c>
      <c r="S497" s="8">
        <f t="shared" si="53"/>
        <v>9.2361111111111116E-2</v>
      </c>
      <c r="T497" s="8">
        <f t="shared" si="54"/>
        <v>6.5972222221737153E-2</v>
      </c>
      <c r="U497" t="str">
        <f t="shared" si="55"/>
        <v>Cobrado</v>
      </c>
      <c r="X497">
        <v>133</v>
      </c>
    </row>
    <row r="498" spans="1:24">
      <c r="A498">
        <v>497</v>
      </c>
      <c r="C498" t="s">
        <v>588</v>
      </c>
      <c r="D498">
        <v>6</v>
      </c>
      <c r="E498" s="1">
        <v>45022.145833333336</v>
      </c>
      <c r="F498" s="1">
        <v>45022.290277777778</v>
      </c>
      <c r="G498" t="s">
        <v>78</v>
      </c>
      <c r="H498" t="s">
        <v>48</v>
      </c>
      <c r="I498" t="s">
        <v>62</v>
      </c>
      <c r="J498" s="2">
        <v>29.93</v>
      </c>
      <c r="K498" s="16" t="s">
        <v>1100</v>
      </c>
      <c r="L498" t="s">
        <v>55</v>
      </c>
      <c r="M498" t="s">
        <v>76</v>
      </c>
      <c r="N498" s="4">
        <v>150</v>
      </c>
      <c r="O498" s="7">
        <f t="shared" si="49"/>
        <v>45022</v>
      </c>
      <c r="P498" s="8">
        <f t="shared" si="50"/>
        <v>0.14583333333575865</v>
      </c>
      <c r="Q498" s="8">
        <f t="shared" si="51"/>
        <v>0.29027777777810115</v>
      </c>
      <c r="R498" s="8">
        <f t="shared" si="52"/>
        <v>0.1444444444423425</v>
      </c>
      <c r="S498" s="8">
        <f t="shared" si="53"/>
        <v>2.6388888888888889E-2</v>
      </c>
      <c r="T498" s="8">
        <f t="shared" si="54"/>
        <v>0.11805555555345362</v>
      </c>
      <c r="U498" t="str">
        <f t="shared" si="55"/>
        <v>Cobrado</v>
      </c>
      <c r="X498">
        <v>38</v>
      </c>
    </row>
    <row r="499" spans="1:24">
      <c r="A499">
        <v>498</v>
      </c>
      <c r="C499" t="s">
        <v>280</v>
      </c>
      <c r="D499">
        <v>3</v>
      </c>
      <c r="E499" s="1">
        <v>45022.011805555558</v>
      </c>
      <c r="F499" s="1">
        <v>45022.156944444447</v>
      </c>
      <c r="G499" t="s">
        <v>78</v>
      </c>
      <c r="H499" t="s">
        <v>48</v>
      </c>
      <c r="I499" t="s">
        <v>42</v>
      </c>
      <c r="J499" s="2">
        <v>21.99</v>
      </c>
      <c r="K499" s="16" t="s">
        <v>314</v>
      </c>
      <c r="L499" t="s">
        <v>44</v>
      </c>
      <c r="M499" t="s">
        <v>87</v>
      </c>
      <c r="N499" s="4">
        <v>19</v>
      </c>
      <c r="O499" s="7">
        <f t="shared" si="49"/>
        <v>45022</v>
      </c>
      <c r="P499" s="8">
        <f t="shared" si="50"/>
        <v>1.1805555557657499E-2</v>
      </c>
      <c r="Q499" s="8">
        <f t="shared" si="51"/>
        <v>0.15694444444670808</v>
      </c>
      <c r="R499" s="8">
        <f t="shared" si="52"/>
        <v>0.14513888888905058</v>
      </c>
      <c r="S499" s="8">
        <f t="shared" si="53"/>
        <v>2.2222222222222223E-2</v>
      </c>
      <c r="T499" s="8">
        <f t="shared" si="54"/>
        <v>0.12291666666682835</v>
      </c>
      <c r="U499" t="str">
        <f t="shared" si="55"/>
        <v>Cobrado</v>
      </c>
      <c r="X499">
        <v>32</v>
      </c>
    </row>
    <row r="500" spans="1:24">
      <c r="A500">
        <v>499</v>
      </c>
      <c r="C500" t="s">
        <v>1009</v>
      </c>
      <c r="D500">
        <v>5</v>
      </c>
      <c r="E500" s="1">
        <v>45022.056250000001</v>
      </c>
      <c r="F500" s="1">
        <v>45022.186111111114</v>
      </c>
      <c r="G500" t="s">
        <v>58</v>
      </c>
      <c r="H500" t="s">
        <v>41</v>
      </c>
      <c r="I500" t="s">
        <v>62</v>
      </c>
      <c r="J500" s="2">
        <v>22.69</v>
      </c>
      <c r="K500" s="16" t="s">
        <v>1101</v>
      </c>
      <c r="L500" t="s">
        <v>55</v>
      </c>
      <c r="M500" t="s">
        <v>52</v>
      </c>
      <c r="N500" s="4">
        <v>158</v>
      </c>
      <c r="O500" s="7">
        <f t="shared" si="49"/>
        <v>45022</v>
      </c>
      <c r="P500" s="8">
        <f t="shared" si="50"/>
        <v>5.6250000001455192E-2</v>
      </c>
      <c r="Q500" s="8">
        <f t="shared" si="51"/>
        <v>0.18611111111385981</v>
      </c>
      <c r="R500" s="8">
        <f t="shared" si="52"/>
        <v>0.12986111111240461</v>
      </c>
      <c r="S500" s="8">
        <f t="shared" si="53"/>
        <v>9.0277777777777776E-2</v>
      </c>
      <c r="T500" s="8">
        <f t="shared" si="54"/>
        <v>3.9583333334626825E-2</v>
      </c>
      <c r="U500" t="str">
        <f t="shared" si="55"/>
        <v>Cobrado</v>
      </c>
      <c r="X500">
        <v>130</v>
      </c>
    </row>
    <row r="501" spans="1:24">
      <c r="A501">
        <v>500</v>
      </c>
      <c r="C501" t="s">
        <v>1094</v>
      </c>
      <c r="D501">
        <v>5</v>
      </c>
      <c r="E501" s="1">
        <v>45022.053472222222</v>
      </c>
      <c r="F501" s="1">
        <v>45022.21875</v>
      </c>
      <c r="G501" t="s">
        <v>40</v>
      </c>
      <c r="H501" t="s">
        <v>74</v>
      </c>
      <c r="I501" t="s">
        <v>62</v>
      </c>
      <c r="J501" s="2">
        <v>37.619999999999997</v>
      </c>
      <c r="K501" s="16" t="s">
        <v>1102</v>
      </c>
      <c r="L501" t="s">
        <v>51</v>
      </c>
      <c r="M501" t="s">
        <v>76</v>
      </c>
      <c r="N501" s="4">
        <v>93</v>
      </c>
      <c r="O501" s="7">
        <f t="shared" si="49"/>
        <v>45022</v>
      </c>
      <c r="P501" s="8">
        <f t="shared" si="50"/>
        <v>5.3472222221898846E-2</v>
      </c>
      <c r="Q501" s="8">
        <f t="shared" si="51"/>
        <v>0.21875</v>
      </c>
      <c r="R501" s="8">
        <f t="shared" si="52"/>
        <v>0.17569444444476781</v>
      </c>
      <c r="S501" s="8">
        <f t="shared" si="53"/>
        <v>2.9166666666666667E-2</v>
      </c>
      <c r="T501" s="8">
        <f t="shared" si="54"/>
        <v>0.13611111111143448</v>
      </c>
      <c r="U501" t="str">
        <f t="shared" si="55"/>
        <v>Cobrado</v>
      </c>
      <c r="X501">
        <v>42</v>
      </c>
    </row>
    <row r="502" spans="1:24">
      <c r="A502">
        <v>501</v>
      </c>
      <c r="C502" t="s">
        <v>1103</v>
      </c>
      <c r="D502">
        <v>1</v>
      </c>
      <c r="E502" s="1">
        <v>45022.155555555553</v>
      </c>
      <c r="F502" s="1">
        <v>45022.271527777775</v>
      </c>
      <c r="G502" t="s">
        <v>105</v>
      </c>
      <c r="H502" t="s">
        <v>41</v>
      </c>
      <c r="I502" t="s">
        <v>42</v>
      </c>
      <c r="J502" s="2">
        <v>28.38</v>
      </c>
      <c r="K502" s="16" t="s">
        <v>1104</v>
      </c>
      <c r="L502" t="s">
        <v>51</v>
      </c>
      <c r="M502" t="s">
        <v>137</v>
      </c>
      <c r="N502" s="4">
        <v>138</v>
      </c>
      <c r="O502" s="7">
        <f t="shared" si="49"/>
        <v>45022</v>
      </c>
      <c r="P502" s="8">
        <f t="shared" si="50"/>
        <v>0.15555555555329192</v>
      </c>
      <c r="Q502" s="8">
        <f t="shared" si="51"/>
        <v>0.27152777777519077</v>
      </c>
      <c r="R502" s="8">
        <f t="shared" si="52"/>
        <v>0.1263888888885655</v>
      </c>
      <c r="S502" s="8">
        <f t="shared" si="53"/>
        <v>2.7083333333333334E-2</v>
      </c>
      <c r="T502" s="8">
        <f t="shared" si="54"/>
        <v>8.8888888888565498E-2</v>
      </c>
      <c r="U502" t="str">
        <f t="shared" si="55"/>
        <v>Cobrado</v>
      </c>
      <c r="X502">
        <v>39</v>
      </c>
    </row>
    <row r="503" spans="1:24">
      <c r="A503">
        <v>502</v>
      </c>
      <c r="C503" t="s">
        <v>777</v>
      </c>
      <c r="D503">
        <v>2</v>
      </c>
      <c r="E503" s="1">
        <v>45022.03125</v>
      </c>
      <c r="F503" s="1">
        <v>45022.081250000003</v>
      </c>
      <c r="G503" t="s">
        <v>47</v>
      </c>
      <c r="H503" t="s">
        <v>48</v>
      </c>
      <c r="I503" t="s">
        <v>42</v>
      </c>
      <c r="J503" s="2">
        <v>32.9</v>
      </c>
      <c r="K503" s="16" t="s">
        <v>1105</v>
      </c>
      <c r="L503" t="s">
        <v>55</v>
      </c>
      <c r="M503" t="s">
        <v>56</v>
      </c>
      <c r="N503" s="4">
        <v>139</v>
      </c>
      <c r="O503" s="7">
        <f t="shared" si="49"/>
        <v>45022</v>
      </c>
      <c r="P503" s="8">
        <f t="shared" si="50"/>
        <v>3.125E-2</v>
      </c>
      <c r="Q503" s="8">
        <f t="shared" si="51"/>
        <v>8.1250000002910383E-2</v>
      </c>
      <c r="R503" s="8">
        <f t="shared" si="52"/>
        <v>5.0000000002910383E-2</v>
      </c>
      <c r="S503" s="8">
        <f t="shared" si="53"/>
        <v>5.0694444444444445E-2</v>
      </c>
      <c r="T503" s="8">
        <f t="shared" si="54"/>
        <v>0</v>
      </c>
      <c r="U503" t="str">
        <f t="shared" si="55"/>
        <v>No Cobrado</v>
      </c>
      <c r="X503">
        <v>73</v>
      </c>
    </row>
    <row r="504" spans="1:24">
      <c r="A504">
        <v>503</v>
      </c>
      <c r="C504" t="s">
        <v>1106</v>
      </c>
      <c r="D504">
        <v>1</v>
      </c>
      <c r="E504" s="1">
        <v>45022.097222222219</v>
      </c>
      <c r="F504" s="1">
        <v>45022.168055555558</v>
      </c>
      <c r="G504" t="s">
        <v>78</v>
      </c>
      <c r="H504" t="s">
        <v>48</v>
      </c>
      <c r="I504" t="s">
        <v>42</v>
      </c>
      <c r="J504" s="2">
        <v>35.840000000000003</v>
      </c>
      <c r="K504" s="16" t="s">
        <v>1107</v>
      </c>
      <c r="L504" t="s">
        <v>55</v>
      </c>
      <c r="M504" t="s">
        <v>87</v>
      </c>
      <c r="N504" s="4">
        <v>137</v>
      </c>
      <c r="O504" s="7">
        <f t="shared" si="49"/>
        <v>45022</v>
      </c>
      <c r="P504" s="8">
        <f t="shared" si="50"/>
        <v>9.7222222218988463E-2</v>
      </c>
      <c r="Q504" s="8">
        <f t="shared" si="51"/>
        <v>0.1680555555576575</v>
      </c>
      <c r="R504" s="8">
        <f t="shared" si="52"/>
        <v>7.0833333338669036E-2</v>
      </c>
      <c r="S504" s="8">
        <f t="shared" si="53"/>
        <v>5.9027777777777776E-2</v>
      </c>
      <c r="T504" s="8">
        <f t="shared" si="54"/>
        <v>1.1805555560891245E-2</v>
      </c>
      <c r="U504" t="str">
        <f t="shared" si="55"/>
        <v>Cobrado</v>
      </c>
      <c r="X504">
        <v>85</v>
      </c>
    </row>
    <row r="505" spans="1:24">
      <c r="A505">
        <v>504</v>
      </c>
      <c r="C505" t="s">
        <v>315</v>
      </c>
      <c r="D505">
        <v>5</v>
      </c>
      <c r="E505" s="1">
        <v>45022.090277777781</v>
      </c>
      <c r="F505" s="1">
        <v>45022.2</v>
      </c>
      <c r="G505" t="s">
        <v>47</v>
      </c>
      <c r="H505" t="s">
        <v>41</v>
      </c>
      <c r="I505" t="s">
        <v>49</v>
      </c>
      <c r="J505" s="2">
        <v>31.31</v>
      </c>
      <c r="K505" s="16" t="s">
        <v>316</v>
      </c>
      <c r="L505" t="s">
        <v>55</v>
      </c>
      <c r="M505" t="s">
        <v>52</v>
      </c>
      <c r="N505" s="4">
        <v>54</v>
      </c>
      <c r="O505" s="7">
        <f t="shared" si="49"/>
        <v>45022</v>
      </c>
      <c r="P505" s="8">
        <f t="shared" si="50"/>
        <v>9.0277777781011537E-2</v>
      </c>
      <c r="Q505" s="8">
        <f t="shared" si="51"/>
        <v>0.19999999999708962</v>
      </c>
      <c r="R505" s="8">
        <f t="shared" si="52"/>
        <v>0.10972222221607808</v>
      </c>
      <c r="S505" s="8">
        <f t="shared" si="53"/>
        <v>1.3194444444444444E-2</v>
      </c>
      <c r="T505" s="8">
        <f t="shared" si="54"/>
        <v>9.6527777771633641E-2</v>
      </c>
      <c r="U505" t="str">
        <f t="shared" si="55"/>
        <v>Cobrado</v>
      </c>
      <c r="X505">
        <v>19</v>
      </c>
    </row>
    <row r="506" spans="1:24">
      <c r="A506">
        <v>505</v>
      </c>
      <c r="C506" t="s">
        <v>1108</v>
      </c>
      <c r="D506">
        <v>1</v>
      </c>
      <c r="E506" s="1">
        <v>45022.109722222223</v>
      </c>
      <c r="F506" s="1">
        <v>45022.254861111112</v>
      </c>
      <c r="G506" t="s">
        <v>58</v>
      </c>
      <c r="H506" t="s">
        <v>41</v>
      </c>
      <c r="I506" t="s">
        <v>42</v>
      </c>
      <c r="J506" s="2">
        <v>25.76</v>
      </c>
      <c r="K506" s="16" t="s">
        <v>1109</v>
      </c>
      <c r="L506" t="s">
        <v>55</v>
      </c>
      <c r="M506" t="s">
        <v>64</v>
      </c>
      <c r="N506" s="4">
        <v>155</v>
      </c>
      <c r="O506" s="7">
        <f t="shared" si="49"/>
        <v>45022</v>
      </c>
      <c r="P506" s="8">
        <f t="shared" si="50"/>
        <v>0.10972222222335404</v>
      </c>
      <c r="Q506" s="8">
        <f t="shared" si="51"/>
        <v>0.25486111111240461</v>
      </c>
      <c r="R506" s="8">
        <f t="shared" si="52"/>
        <v>0.14513888888905058</v>
      </c>
      <c r="S506" s="8">
        <f t="shared" si="53"/>
        <v>7.9861111111111105E-2</v>
      </c>
      <c r="T506" s="8">
        <f t="shared" si="54"/>
        <v>6.5277777777939472E-2</v>
      </c>
      <c r="U506" t="str">
        <f t="shared" si="55"/>
        <v>Cobrado</v>
      </c>
      <c r="X506">
        <v>115</v>
      </c>
    </row>
    <row r="507" spans="1:24">
      <c r="A507">
        <v>506</v>
      </c>
      <c r="C507" t="s">
        <v>317</v>
      </c>
      <c r="D507">
        <v>2</v>
      </c>
      <c r="E507" s="1">
        <v>45022.084027777775</v>
      </c>
      <c r="F507" s="1">
        <v>45022.168055555558</v>
      </c>
      <c r="G507" t="s">
        <v>78</v>
      </c>
      <c r="H507" t="s">
        <v>41</v>
      </c>
      <c r="I507" t="s">
        <v>42</v>
      </c>
      <c r="J507" s="2">
        <v>11.65</v>
      </c>
      <c r="K507" s="16" t="s">
        <v>100</v>
      </c>
      <c r="L507" t="s">
        <v>51</v>
      </c>
      <c r="M507" t="s">
        <v>103</v>
      </c>
      <c r="N507" s="4">
        <v>70</v>
      </c>
      <c r="O507" s="7">
        <f t="shared" si="49"/>
        <v>45022</v>
      </c>
      <c r="P507" s="8">
        <f t="shared" si="50"/>
        <v>8.4027777775190771E-2</v>
      </c>
      <c r="Q507" s="8">
        <f t="shared" si="51"/>
        <v>0.1680555555576575</v>
      </c>
      <c r="R507" s="8">
        <f t="shared" si="52"/>
        <v>9.44444444491334E-2</v>
      </c>
      <c r="S507" s="8">
        <f t="shared" si="53"/>
        <v>3.472222222222222E-3</v>
      </c>
      <c r="T507" s="8">
        <f t="shared" si="54"/>
        <v>8.0555555560244504E-2</v>
      </c>
      <c r="U507" t="str">
        <f t="shared" si="55"/>
        <v>Cobrado</v>
      </c>
      <c r="X507">
        <v>5</v>
      </c>
    </row>
    <row r="508" spans="1:24">
      <c r="A508">
        <v>507</v>
      </c>
      <c r="C508" t="s">
        <v>296</v>
      </c>
      <c r="D508">
        <v>4</v>
      </c>
      <c r="E508" s="1">
        <v>45022.143055555556</v>
      </c>
      <c r="F508" s="1">
        <v>45022.1875</v>
      </c>
      <c r="G508" t="s">
        <v>58</v>
      </c>
      <c r="H508" t="s">
        <v>74</v>
      </c>
      <c r="I508" t="s">
        <v>42</v>
      </c>
      <c r="J508" s="2">
        <v>43.42</v>
      </c>
      <c r="K508" s="16" t="s">
        <v>1110</v>
      </c>
      <c r="L508" t="s">
        <v>44</v>
      </c>
      <c r="M508" t="s">
        <v>56</v>
      </c>
      <c r="N508" s="4">
        <v>210</v>
      </c>
      <c r="O508" s="7">
        <f t="shared" si="49"/>
        <v>45022</v>
      </c>
      <c r="P508" s="8">
        <f t="shared" si="50"/>
        <v>0.14305555555620231</v>
      </c>
      <c r="Q508" s="8">
        <f t="shared" si="51"/>
        <v>0.1875</v>
      </c>
      <c r="R508" s="8">
        <f t="shared" si="52"/>
        <v>4.4444444443797693E-2</v>
      </c>
      <c r="S508" s="8">
        <f t="shared" si="53"/>
        <v>4.791666666666667E-2</v>
      </c>
      <c r="T508" s="8">
        <f t="shared" si="54"/>
        <v>0</v>
      </c>
      <c r="U508" t="str">
        <f t="shared" si="55"/>
        <v>No Cobrado</v>
      </c>
      <c r="X508">
        <v>69</v>
      </c>
    </row>
    <row r="509" spans="1:24">
      <c r="A509">
        <v>508</v>
      </c>
      <c r="C509" t="s">
        <v>318</v>
      </c>
      <c r="D509">
        <v>1</v>
      </c>
      <c r="E509" s="1">
        <v>45022.118055555555</v>
      </c>
      <c r="F509" s="1">
        <v>45022.274305555555</v>
      </c>
      <c r="G509" t="s">
        <v>47</v>
      </c>
      <c r="H509" t="s">
        <v>48</v>
      </c>
      <c r="I509" t="s">
        <v>42</v>
      </c>
      <c r="J509" s="2">
        <v>42.8</v>
      </c>
      <c r="K509" s="16" t="s">
        <v>319</v>
      </c>
      <c r="L509" t="s">
        <v>55</v>
      </c>
      <c r="M509" t="s">
        <v>52</v>
      </c>
      <c r="N509" s="4">
        <v>32</v>
      </c>
      <c r="O509" s="7">
        <f t="shared" si="49"/>
        <v>45022</v>
      </c>
      <c r="P509" s="8">
        <f t="shared" si="50"/>
        <v>0.11805555555474712</v>
      </c>
      <c r="Q509" s="8">
        <f t="shared" si="51"/>
        <v>0.27430555555474712</v>
      </c>
      <c r="R509" s="8">
        <f t="shared" si="52"/>
        <v>0.15625</v>
      </c>
      <c r="S509" s="8">
        <f t="shared" si="53"/>
        <v>2.361111111111111E-2</v>
      </c>
      <c r="T509" s="8">
        <f t="shared" si="54"/>
        <v>0.13263888888888889</v>
      </c>
      <c r="U509" t="str">
        <f t="shared" si="55"/>
        <v>Cobrado</v>
      </c>
      <c r="X509">
        <v>34</v>
      </c>
    </row>
    <row r="510" spans="1:24">
      <c r="A510">
        <v>509</v>
      </c>
      <c r="C510" t="s">
        <v>320</v>
      </c>
      <c r="D510">
        <v>3</v>
      </c>
      <c r="E510" s="1">
        <v>45022.133333333331</v>
      </c>
      <c r="F510" s="1">
        <v>45022.251388888886</v>
      </c>
      <c r="G510" t="s">
        <v>105</v>
      </c>
      <c r="H510" t="s">
        <v>74</v>
      </c>
      <c r="I510" t="s">
        <v>42</v>
      </c>
      <c r="J510" s="2">
        <v>16.260000000000002</v>
      </c>
      <c r="K510" s="16" t="s">
        <v>321</v>
      </c>
      <c r="L510" t="s">
        <v>51</v>
      </c>
      <c r="M510" t="s">
        <v>52</v>
      </c>
      <c r="N510" s="4">
        <v>80</v>
      </c>
      <c r="O510" s="7">
        <f t="shared" si="49"/>
        <v>45022</v>
      </c>
      <c r="P510" s="8">
        <f t="shared" si="50"/>
        <v>0.13333333333139308</v>
      </c>
      <c r="Q510" s="8">
        <f t="shared" si="51"/>
        <v>0.25138888888614019</v>
      </c>
      <c r="R510" s="8">
        <f t="shared" si="52"/>
        <v>0.12847222222141377</v>
      </c>
      <c r="S510" s="8">
        <f t="shared" si="53"/>
        <v>3.2638888888888891E-2</v>
      </c>
      <c r="T510" s="8">
        <f t="shared" si="54"/>
        <v>8.5416666665858232E-2</v>
      </c>
      <c r="U510" t="str">
        <f t="shared" si="55"/>
        <v>Cobrado</v>
      </c>
      <c r="X510">
        <v>47</v>
      </c>
    </row>
    <row r="511" spans="1:24">
      <c r="A511">
        <v>510</v>
      </c>
      <c r="C511" t="s">
        <v>322</v>
      </c>
      <c r="D511">
        <v>4</v>
      </c>
      <c r="E511" s="1">
        <v>45022.147222222222</v>
      </c>
      <c r="F511" s="1">
        <v>45022.189583333333</v>
      </c>
      <c r="G511" t="s">
        <v>40</v>
      </c>
      <c r="H511" t="s">
        <v>48</v>
      </c>
      <c r="I511" t="s">
        <v>42</v>
      </c>
      <c r="J511" s="2">
        <v>14.97</v>
      </c>
      <c r="K511" s="16" t="s">
        <v>323</v>
      </c>
      <c r="L511" t="s">
        <v>44</v>
      </c>
      <c r="M511" t="s">
        <v>103</v>
      </c>
      <c r="N511" s="4">
        <v>36</v>
      </c>
      <c r="O511" s="7">
        <f t="shared" si="49"/>
        <v>45022</v>
      </c>
      <c r="P511" s="8">
        <f t="shared" si="50"/>
        <v>0.14722222222189885</v>
      </c>
      <c r="Q511" s="8">
        <f t="shared" si="51"/>
        <v>0.18958333333284827</v>
      </c>
      <c r="R511" s="8">
        <f t="shared" si="52"/>
        <v>4.2361111110949423E-2</v>
      </c>
      <c r="S511" s="8">
        <f t="shared" si="53"/>
        <v>3.3333333333333333E-2</v>
      </c>
      <c r="T511" s="8">
        <f t="shared" si="54"/>
        <v>9.0277777776160972E-3</v>
      </c>
      <c r="U511" t="str">
        <f t="shared" si="55"/>
        <v>Cobrado</v>
      </c>
      <c r="X511">
        <v>48</v>
      </c>
    </row>
    <row r="512" spans="1:24">
      <c r="A512">
        <v>511</v>
      </c>
      <c r="C512" t="s">
        <v>1111</v>
      </c>
      <c r="D512">
        <v>1</v>
      </c>
      <c r="E512" s="1">
        <v>45022.068055555559</v>
      </c>
      <c r="F512" s="1">
        <v>45022.140972222223</v>
      </c>
      <c r="G512" t="s">
        <v>105</v>
      </c>
      <c r="H512" t="s">
        <v>48</v>
      </c>
      <c r="I512" t="s">
        <v>42</v>
      </c>
      <c r="J512" s="2">
        <v>35.950000000000003</v>
      </c>
      <c r="K512" s="16" t="s">
        <v>1112</v>
      </c>
      <c r="L512" t="s">
        <v>44</v>
      </c>
      <c r="M512" t="s">
        <v>76</v>
      </c>
      <c r="N512" s="4">
        <v>137</v>
      </c>
      <c r="O512" s="7">
        <f t="shared" si="49"/>
        <v>45022</v>
      </c>
      <c r="P512" s="8">
        <f t="shared" si="50"/>
        <v>6.805555555911269E-2</v>
      </c>
      <c r="Q512" s="8">
        <f t="shared" si="51"/>
        <v>0.14097222222335404</v>
      </c>
      <c r="R512" s="8">
        <f t="shared" si="52"/>
        <v>7.2916666664241347E-2</v>
      </c>
      <c r="S512" s="8">
        <f t="shared" si="53"/>
        <v>2.6388888888888889E-2</v>
      </c>
      <c r="T512" s="8">
        <f t="shared" si="54"/>
        <v>4.6527777775352455E-2</v>
      </c>
      <c r="U512" t="str">
        <f t="shared" si="55"/>
        <v>Cobrado</v>
      </c>
      <c r="X512">
        <v>38</v>
      </c>
    </row>
    <row r="513" spans="1:24">
      <c r="A513">
        <v>512</v>
      </c>
      <c r="C513" t="s">
        <v>995</v>
      </c>
      <c r="D513">
        <v>1</v>
      </c>
      <c r="E513" s="1">
        <v>45022.054861111108</v>
      </c>
      <c r="F513" s="1">
        <v>45022.101388888892</v>
      </c>
      <c r="G513" t="s">
        <v>47</v>
      </c>
      <c r="H513" t="s">
        <v>48</v>
      </c>
      <c r="I513" t="s">
        <v>42</v>
      </c>
      <c r="J513" s="2">
        <v>37.369999999999997</v>
      </c>
      <c r="K513" s="16" t="s">
        <v>1113</v>
      </c>
      <c r="L513" t="s">
        <v>51</v>
      </c>
      <c r="M513" t="s">
        <v>87</v>
      </c>
      <c r="N513" s="4">
        <v>128</v>
      </c>
      <c r="O513" s="7">
        <f t="shared" si="49"/>
        <v>45022</v>
      </c>
      <c r="P513" s="8">
        <f t="shared" si="50"/>
        <v>5.486111110803904E-2</v>
      </c>
      <c r="Q513" s="8">
        <f t="shared" si="51"/>
        <v>0.10138888889196096</v>
      </c>
      <c r="R513" s="8">
        <f t="shared" si="52"/>
        <v>5.6944444450588584E-2</v>
      </c>
      <c r="S513" s="8">
        <f t="shared" si="53"/>
        <v>4.0972222222222222E-2</v>
      </c>
      <c r="T513" s="8">
        <f t="shared" si="54"/>
        <v>5.5555555616997043E-3</v>
      </c>
      <c r="U513" t="str">
        <f t="shared" si="55"/>
        <v>Cobrado</v>
      </c>
      <c r="X513">
        <v>59</v>
      </c>
    </row>
    <row r="514" spans="1:24">
      <c r="A514">
        <v>513</v>
      </c>
      <c r="C514" t="s">
        <v>46</v>
      </c>
      <c r="D514">
        <v>6</v>
      </c>
      <c r="E514" s="1">
        <v>45022.061111111114</v>
      </c>
      <c r="F514" s="1">
        <v>45022.20208333333</v>
      </c>
      <c r="G514" t="s">
        <v>78</v>
      </c>
      <c r="H514" t="s">
        <v>74</v>
      </c>
      <c r="I514" t="s">
        <v>42</v>
      </c>
      <c r="J514" s="2">
        <v>22.74</v>
      </c>
      <c r="K514" s="16" t="s">
        <v>324</v>
      </c>
      <c r="L514" t="s">
        <v>51</v>
      </c>
      <c r="M514" t="s">
        <v>56</v>
      </c>
      <c r="N514" s="4">
        <v>54</v>
      </c>
      <c r="O514" s="7">
        <f t="shared" ref="O514:O577" si="56">INT(E514)</f>
        <v>45022</v>
      </c>
      <c r="P514" s="8">
        <f t="shared" ref="P514:P577" si="57">MOD(E514,1)</f>
        <v>6.1111111113859806E-2</v>
      </c>
      <c r="Q514" s="8">
        <f t="shared" ref="Q514:Q577" si="58">MOD(F514,1)</f>
        <v>0.20208333332993789</v>
      </c>
      <c r="R514" s="8">
        <f t="shared" ref="R514:R577" si="59">((Q514-P514)+IF(L514="Ocupada",15/1440,0/1440))</f>
        <v>0.15138888888274474</v>
      </c>
      <c r="S514" s="8">
        <f t="shared" si="53"/>
        <v>3.888888888888889E-2</v>
      </c>
      <c r="T514" s="8">
        <f t="shared" si="54"/>
        <v>0.10208333332718919</v>
      </c>
      <c r="U514" t="str">
        <f t="shared" si="55"/>
        <v>Cobrado</v>
      </c>
      <c r="X514">
        <v>56</v>
      </c>
    </row>
    <row r="515" spans="1:24">
      <c r="A515">
        <v>514</v>
      </c>
      <c r="C515" t="s">
        <v>1114</v>
      </c>
      <c r="D515">
        <v>5</v>
      </c>
      <c r="E515" s="1">
        <v>45022.054861111108</v>
      </c>
      <c r="F515" s="1">
        <v>45022.191666666666</v>
      </c>
      <c r="G515" t="s">
        <v>40</v>
      </c>
      <c r="H515" t="s">
        <v>48</v>
      </c>
      <c r="I515" t="s">
        <v>42</v>
      </c>
      <c r="J515" s="2">
        <v>38.840000000000003</v>
      </c>
      <c r="K515" s="16" t="s">
        <v>1115</v>
      </c>
      <c r="L515" t="s">
        <v>44</v>
      </c>
      <c r="M515" t="s">
        <v>60</v>
      </c>
      <c r="N515" s="4">
        <v>174</v>
      </c>
      <c r="O515" s="7">
        <f t="shared" si="56"/>
        <v>45022</v>
      </c>
      <c r="P515" s="8">
        <f t="shared" si="57"/>
        <v>5.486111110803904E-2</v>
      </c>
      <c r="Q515" s="8">
        <f t="shared" si="58"/>
        <v>0.19166666666569654</v>
      </c>
      <c r="R515" s="8">
        <f t="shared" si="59"/>
        <v>0.1368055555576575</v>
      </c>
      <c r="S515" s="8">
        <f t="shared" ref="S515:S578" si="60">X515/1440</f>
        <v>7.7777777777777779E-2</v>
      </c>
      <c r="T515" s="8">
        <f t="shared" ref="T515:T578" si="61">IF(Q515-(S515+P515)&lt;0,0,Q515-(S515+P515))</f>
        <v>5.902777777987972E-2</v>
      </c>
      <c r="U515" t="str">
        <f t="shared" ref="U515:U578" si="62">IF(T515&gt;0,"Cobrado","No Cobrado")</f>
        <v>Cobrado</v>
      </c>
      <c r="X515">
        <v>112</v>
      </c>
    </row>
    <row r="516" spans="1:24">
      <c r="A516">
        <v>515</v>
      </c>
      <c r="C516" t="s">
        <v>325</v>
      </c>
      <c r="D516">
        <v>2</v>
      </c>
      <c r="E516" s="1">
        <v>45022.040277777778</v>
      </c>
      <c r="F516" s="1">
        <v>45022.085416666669</v>
      </c>
      <c r="G516" t="s">
        <v>58</v>
      </c>
      <c r="H516" t="s">
        <v>48</v>
      </c>
      <c r="I516" t="s">
        <v>42</v>
      </c>
      <c r="J516" s="2">
        <v>43.79</v>
      </c>
      <c r="K516" s="16" t="s">
        <v>326</v>
      </c>
      <c r="L516" t="s">
        <v>51</v>
      </c>
      <c r="M516" t="s">
        <v>60</v>
      </c>
      <c r="N516" s="4">
        <v>18</v>
      </c>
      <c r="O516" s="7">
        <f t="shared" si="56"/>
        <v>45022</v>
      </c>
      <c r="P516" s="8">
        <f t="shared" si="57"/>
        <v>4.0277777778101154E-2</v>
      </c>
      <c r="Q516" s="8">
        <f t="shared" si="58"/>
        <v>8.5416666668606922E-2</v>
      </c>
      <c r="R516" s="8">
        <f t="shared" si="59"/>
        <v>5.5555555557172433E-2</v>
      </c>
      <c r="S516" s="8">
        <f t="shared" si="60"/>
        <v>9.0277777777777769E-3</v>
      </c>
      <c r="T516" s="8">
        <f t="shared" si="61"/>
        <v>3.6111111112727995E-2</v>
      </c>
      <c r="U516" t="str">
        <f t="shared" si="62"/>
        <v>Cobrado</v>
      </c>
      <c r="X516">
        <v>13</v>
      </c>
    </row>
    <row r="517" spans="1:24">
      <c r="A517">
        <v>516</v>
      </c>
      <c r="C517" t="s">
        <v>1116</v>
      </c>
      <c r="D517">
        <v>2</v>
      </c>
      <c r="E517" s="1">
        <v>45022.163194444445</v>
      </c>
      <c r="F517" s="1">
        <v>45022.207638888889</v>
      </c>
      <c r="G517" t="s">
        <v>40</v>
      </c>
      <c r="H517" t="s">
        <v>48</v>
      </c>
      <c r="I517" t="s">
        <v>42</v>
      </c>
      <c r="J517" s="2">
        <v>20.85</v>
      </c>
      <c r="K517" s="16" t="s">
        <v>1117</v>
      </c>
      <c r="L517" t="s">
        <v>55</v>
      </c>
      <c r="M517" t="s">
        <v>103</v>
      </c>
      <c r="N517" s="4">
        <v>146</v>
      </c>
      <c r="O517" s="7">
        <f t="shared" si="56"/>
        <v>45022</v>
      </c>
      <c r="P517" s="8">
        <f t="shared" si="57"/>
        <v>0.16319444444525288</v>
      </c>
      <c r="Q517" s="8">
        <f t="shared" si="58"/>
        <v>0.20763888888905058</v>
      </c>
      <c r="R517" s="8">
        <f t="shared" si="59"/>
        <v>4.4444444443797693E-2</v>
      </c>
      <c r="S517" s="8">
        <f t="shared" si="60"/>
        <v>6.7361111111111108E-2</v>
      </c>
      <c r="T517" s="8">
        <f t="shared" si="61"/>
        <v>0</v>
      </c>
      <c r="U517" t="str">
        <f t="shared" si="62"/>
        <v>No Cobrado</v>
      </c>
      <c r="X517">
        <v>97</v>
      </c>
    </row>
    <row r="518" spans="1:24">
      <c r="A518">
        <v>517</v>
      </c>
      <c r="C518" t="s">
        <v>254</v>
      </c>
      <c r="D518">
        <v>5</v>
      </c>
      <c r="E518" s="1">
        <v>45022.065972222219</v>
      </c>
      <c r="F518" s="1">
        <v>45022.229166666664</v>
      </c>
      <c r="G518" t="s">
        <v>40</v>
      </c>
      <c r="H518" t="s">
        <v>48</v>
      </c>
      <c r="I518" t="s">
        <v>49</v>
      </c>
      <c r="J518" s="2">
        <v>23.92</v>
      </c>
      <c r="K518" s="16" t="s">
        <v>1118</v>
      </c>
      <c r="L518" t="s">
        <v>55</v>
      </c>
      <c r="M518" t="s">
        <v>90</v>
      </c>
      <c r="N518" s="4">
        <v>103</v>
      </c>
      <c r="O518" s="7">
        <f t="shared" si="56"/>
        <v>45022</v>
      </c>
      <c r="P518" s="8">
        <f t="shared" si="57"/>
        <v>6.5972222218988463E-2</v>
      </c>
      <c r="Q518" s="8">
        <f t="shared" si="58"/>
        <v>0.22916666666424135</v>
      </c>
      <c r="R518" s="8">
        <f t="shared" si="59"/>
        <v>0.16319444444525288</v>
      </c>
      <c r="S518" s="8">
        <f t="shared" si="60"/>
        <v>4.5138888888888888E-2</v>
      </c>
      <c r="T518" s="8">
        <f t="shared" si="61"/>
        <v>0.11805555555636399</v>
      </c>
      <c r="U518" t="str">
        <f t="shared" si="62"/>
        <v>Cobrado</v>
      </c>
      <c r="X518">
        <v>65</v>
      </c>
    </row>
    <row r="519" spans="1:24">
      <c r="A519">
        <v>518</v>
      </c>
      <c r="C519" t="s">
        <v>670</v>
      </c>
      <c r="D519">
        <v>6</v>
      </c>
      <c r="E519" s="1">
        <v>45022.088888888888</v>
      </c>
      <c r="F519" s="1">
        <v>45022.251388888886</v>
      </c>
      <c r="G519" t="s">
        <v>40</v>
      </c>
      <c r="H519" t="s">
        <v>74</v>
      </c>
      <c r="I519" t="s">
        <v>42</v>
      </c>
      <c r="J519" s="2">
        <v>18.48</v>
      </c>
      <c r="K519" s="16" t="s">
        <v>1119</v>
      </c>
      <c r="L519" t="s">
        <v>51</v>
      </c>
      <c r="M519" t="s">
        <v>64</v>
      </c>
      <c r="N519" s="4">
        <v>77</v>
      </c>
      <c r="O519" s="7">
        <f t="shared" si="56"/>
        <v>45022</v>
      </c>
      <c r="P519" s="8">
        <f t="shared" si="57"/>
        <v>8.8888888887595385E-2</v>
      </c>
      <c r="Q519" s="8">
        <f t="shared" si="58"/>
        <v>0.25138888888614019</v>
      </c>
      <c r="R519" s="8">
        <f t="shared" si="59"/>
        <v>0.17291666666521147</v>
      </c>
      <c r="S519" s="8">
        <f t="shared" si="60"/>
        <v>3.6805555555555557E-2</v>
      </c>
      <c r="T519" s="8">
        <f t="shared" si="61"/>
        <v>0.12569444444298924</v>
      </c>
      <c r="U519" t="str">
        <f t="shared" si="62"/>
        <v>Cobrado</v>
      </c>
      <c r="X519">
        <v>53</v>
      </c>
    </row>
    <row r="520" spans="1:24">
      <c r="A520">
        <v>519</v>
      </c>
      <c r="C520" t="s">
        <v>1120</v>
      </c>
      <c r="D520">
        <v>2</v>
      </c>
      <c r="E520" s="1">
        <v>45022.033333333333</v>
      </c>
      <c r="F520" s="1">
        <v>45022.15902777778</v>
      </c>
      <c r="G520" t="s">
        <v>47</v>
      </c>
      <c r="H520" t="s">
        <v>48</v>
      </c>
      <c r="I520" t="s">
        <v>42</v>
      </c>
      <c r="J520" s="2">
        <v>34.590000000000003</v>
      </c>
      <c r="K520" s="16" t="s">
        <v>1121</v>
      </c>
      <c r="L520" t="s">
        <v>44</v>
      </c>
      <c r="M520" t="s">
        <v>103</v>
      </c>
      <c r="N520" s="4">
        <v>245</v>
      </c>
      <c r="O520" s="7">
        <f t="shared" si="56"/>
        <v>45022</v>
      </c>
      <c r="P520" s="8">
        <f t="shared" si="57"/>
        <v>3.3333333332848269E-2</v>
      </c>
      <c r="Q520" s="8">
        <f t="shared" si="58"/>
        <v>0.15902777777955635</v>
      </c>
      <c r="R520" s="8">
        <f t="shared" si="59"/>
        <v>0.12569444444670808</v>
      </c>
      <c r="S520" s="8">
        <f t="shared" si="60"/>
        <v>0.10833333333333334</v>
      </c>
      <c r="T520" s="8">
        <f t="shared" si="61"/>
        <v>1.7361111113374739E-2</v>
      </c>
      <c r="U520" t="str">
        <f t="shared" si="62"/>
        <v>Cobrado</v>
      </c>
      <c r="X520">
        <v>156</v>
      </c>
    </row>
    <row r="521" spans="1:24">
      <c r="A521">
        <v>520</v>
      </c>
      <c r="C521" t="s">
        <v>1122</v>
      </c>
      <c r="D521">
        <v>4</v>
      </c>
      <c r="E521" s="1">
        <v>45022.149305555555</v>
      </c>
      <c r="F521" s="1">
        <v>45022.265972222223</v>
      </c>
      <c r="G521" t="s">
        <v>40</v>
      </c>
      <c r="H521" t="s">
        <v>41</v>
      </c>
      <c r="I521" t="s">
        <v>42</v>
      </c>
      <c r="J521" s="2">
        <v>43.99</v>
      </c>
      <c r="K521" s="16" t="s">
        <v>1123</v>
      </c>
      <c r="L521" t="s">
        <v>44</v>
      </c>
      <c r="M521" t="s">
        <v>64</v>
      </c>
      <c r="N521" s="4">
        <v>280</v>
      </c>
      <c r="O521" s="7">
        <f t="shared" si="56"/>
        <v>45022</v>
      </c>
      <c r="P521" s="8">
        <f t="shared" si="57"/>
        <v>0.14930555555474712</v>
      </c>
      <c r="Q521" s="8">
        <f t="shared" si="58"/>
        <v>0.26597222222335404</v>
      </c>
      <c r="R521" s="8">
        <f t="shared" si="59"/>
        <v>0.11666666666860692</v>
      </c>
      <c r="S521" s="8">
        <f t="shared" si="60"/>
        <v>8.4027777777777785E-2</v>
      </c>
      <c r="T521" s="8">
        <f t="shared" si="61"/>
        <v>3.2638888890829137E-2</v>
      </c>
      <c r="U521" t="str">
        <f t="shared" si="62"/>
        <v>Cobrado</v>
      </c>
      <c r="X521">
        <v>121</v>
      </c>
    </row>
    <row r="522" spans="1:24">
      <c r="A522">
        <v>521</v>
      </c>
      <c r="C522" t="s">
        <v>1124</v>
      </c>
      <c r="D522">
        <v>2</v>
      </c>
      <c r="E522" s="1">
        <v>45022.029861111114</v>
      </c>
      <c r="F522" s="1">
        <v>45022.120833333334</v>
      </c>
      <c r="G522" t="s">
        <v>40</v>
      </c>
      <c r="H522" t="s">
        <v>48</v>
      </c>
      <c r="I522" t="s">
        <v>42</v>
      </c>
      <c r="J522" s="2">
        <v>15.18</v>
      </c>
      <c r="K522" s="16" t="s">
        <v>1125</v>
      </c>
      <c r="L522" t="s">
        <v>44</v>
      </c>
      <c r="M522" t="s">
        <v>56</v>
      </c>
      <c r="N522" s="4">
        <v>210</v>
      </c>
      <c r="O522" s="7">
        <f t="shared" si="56"/>
        <v>45022</v>
      </c>
      <c r="P522" s="8">
        <f t="shared" si="57"/>
        <v>2.9861111113859806E-2</v>
      </c>
      <c r="Q522" s="8">
        <f t="shared" si="58"/>
        <v>0.12083333333430346</v>
      </c>
      <c r="R522" s="8">
        <f t="shared" si="59"/>
        <v>9.0972222220443655E-2</v>
      </c>
      <c r="S522" s="8">
        <f t="shared" si="60"/>
        <v>6.3194444444444442E-2</v>
      </c>
      <c r="T522" s="8">
        <f t="shared" si="61"/>
        <v>2.7777777775999213E-2</v>
      </c>
      <c r="U522" t="str">
        <f t="shared" si="62"/>
        <v>Cobrado</v>
      </c>
      <c r="X522">
        <v>91</v>
      </c>
    </row>
    <row r="523" spans="1:24">
      <c r="A523">
        <v>522</v>
      </c>
      <c r="C523" t="s">
        <v>327</v>
      </c>
      <c r="D523">
        <v>5</v>
      </c>
      <c r="E523" s="1">
        <v>45022.068055555559</v>
      </c>
      <c r="F523" s="1">
        <v>45022.18472222222</v>
      </c>
      <c r="G523" t="s">
        <v>40</v>
      </c>
      <c r="H523" t="s">
        <v>48</v>
      </c>
      <c r="I523" t="s">
        <v>49</v>
      </c>
      <c r="J523" s="2">
        <v>35.35</v>
      </c>
      <c r="K523" s="16" t="s">
        <v>328</v>
      </c>
      <c r="L523" t="s">
        <v>44</v>
      </c>
      <c r="M523" t="s">
        <v>82</v>
      </c>
      <c r="N523" s="4">
        <v>84</v>
      </c>
      <c r="O523" s="7">
        <f t="shared" si="56"/>
        <v>45022</v>
      </c>
      <c r="P523" s="8">
        <f t="shared" si="57"/>
        <v>6.805555555911269E-2</v>
      </c>
      <c r="Q523" s="8">
        <f t="shared" si="58"/>
        <v>0.18472222222044365</v>
      </c>
      <c r="R523" s="8">
        <f t="shared" si="59"/>
        <v>0.11666666666133096</v>
      </c>
      <c r="S523" s="8">
        <f t="shared" si="60"/>
        <v>3.2638888888888891E-2</v>
      </c>
      <c r="T523" s="8">
        <f t="shared" si="61"/>
        <v>8.402777777244208E-2</v>
      </c>
      <c r="U523" t="str">
        <f t="shared" si="62"/>
        <v>Cobrado</v>
      </c>
      <c r="X523">
        <v>47</v>
      </c>
    </row>
    <row r="524" spans="1:24">
      <c r="A524">
        <v>523</v>
      </c>
      <c r="C524" t="s">
        <v>329</v>
      </c>
      <c r="D524">
        <v>3</v>
      </c>
      <c r="E524" s="1">
        <v>45022.068749999999</v>
      </c>
      <c r="F524" s="1">
        <v>45022.195833333331</v>
      </c>
      <c r="G524" t="s">
        <v>47</v>
      </c>
      <c r="H524" t="s">
        <v>48</v>
      </c>
      <c r="I524" t="s">
        <v>42</v>
      </c>
      <c r="J524" s="2">
        <v>45.41</v>
      </c>
      <c r="K524" s="16" t="s">
        <v>330</v>
      </c>
      <c r="L524" t="s">
        <v>51</v>
      </c>
      <c r="M524" t="s">
        <v>76</v>
      </c>
      <c r="N524" s="4">
        <v>81</v>
      </c>
      <c r="O524" s="7">
        <f t="shared" si="56"/>
        <v>45022</v>
      </c>
      <c r="P524" s="8">
        <f t="shared" si="57"/>
        <v>6.8749999998544808E-2</v>
      </c>
      <c r="Q524" s="8">
        <f t="shared" si="58"/>
        <v>0.19583333333139308</v>
      </c>
      <c r="R524" s="8">
        <f t="shared" si="59"/>
        <v>0.13749999999951493</v>
      </c>
      <c r="S524" s="8">
        <f t="shared" si="60"/>
        <v>3.5416666666666666E-2</v>
      </c>
      <c r="T524" s="8">
        <f t="shared" si="61"/>
        <v>9.1666666666181604E-2</v>
      </c>
      <c r="U524" t="str">
        <f t="shared" si="62"/>
        <v>Cobrado</v>
      </c>
      <c r="X524">
        <v>51</v>
      </c>
    </row>
    <row r="525" spans="1:24">
      <c r="A525">
        <v>524</v>
      </c>
      <c r="C525" t="s">
        <v>1126</v>
      </c>
      <c r="D525">
        <v>4</v>
      </c>
      <c r="E525" s="1">
        <v>45022.002083333333</v>
      </c>
      <c r="F525" s="1">
        <v>45022.105555555558</v>
      </c>
      <c r="G525" t="s">
        <v>78</v>
      </c>
      <c r="H525" t="s">
        <v>48</v>
      </c>
      <c r="I525" t="s">
        <v>42</v>
      </c>
      <c r="J525" s="2">
        <v>26.91</v>
      </c>
      <c r="K525" s="16" t="s">
        <v>1127</v>
      </c>
      <c r="L525" t="s">
        <v>51</v>
      </c>
      <c r="M525" t="s">
        <v>45</v>
      </c>
      <c r="N525" s="4">
        <v>76</v>
      </c>
      <c r="O525" s="7">
        <f t="shared" si="56"/>
        <v>45022</v>
      </c>
      <c r="P525" s="8">
        <f t="shared" si="57"/>
        <v>2.0833333328482695E-3</v>
      </c>
      <c r="Q525" s="8">
        <f t="shared" si="58"/>
        <v>0.1055555555576575</v>
      </c>
      <c r="R525" s="8">
        <f t="shared" si="59"/>
        <v>0.1138888888914759</v>
      </c>
      <c r="S525" s="8">
        <f t="shared" si="60"/>
        <v>4.2361111111111113E-2</v>
      </c>
      <c r="T525" s="8">
        <f t="shared" si="61"/>
        <v>6.1111111113698116E-2</v>
      </c>
      <c r="U525" t="str">
        <f t="shared" si="62"/>
        <v>Cobrado</v>
      </c>
      <c r="X525">
        <v>61</v>
      </c>
    </row>
    <row r="526" spans="1:24">
      <c r="A526">
        <v>525</v>
      </c>
      <c r="C526" t="s">
        <v>152</v>
      </c>
      <c r="D526">
        <v>3</v>
      </c>
      <c r="E526" s="1">
        <v>45022.143750000003</v>
      </c>
      <c r="F526" s="1">
        <v>45022.301388888889</v>
      </c>
      <c r="G526" t="s">
        <v>78</v>
      </c>
      <c r="H526" t="s">
        <v>48</v>
      </c>
      <c r="I526" t="s">
        <v>42</v>
      </c>
      <c r="J526" s="2">
        <v>32.869999999999997</v>
      </c>
      <c r="K526" s="16" t="s">
        <v>1128</v>
      </c>
      <c r="L526" t="s">
        <v>51</v>
      </c>
      <c r="M526" t="s">
        <v>137</v>
      </c>
      <c r="N526" s="4">
        <v>197</v>
      </c>
      <c r="O526" s="7">
        <f t="shared" si="56"/>
        <v>45022</v>
      </c>
      <c r="P526" s="8">
        <f t="shared" si="57"/>
        <v>0.14375000000291038</v>
      </c>
      <c r="Q526" s="8">
        <f t="shared" si="58"/>
        <v>0.30138888888905058</v>
      </c>
      <c r="R526" s="8">
        <f t="shared" si="59"/>
        <v>0.16805555555280685</v>
      </c>
      <c r="S526" s="8">
        <f t="shared" si="60"/>
        <v>5.347222222222222E-2</v>
      </c>
      <c r="T526" s="8">
        <f t="shared" si="61"/>
        <v>0.10416666666391797</v>
      </c>
      <c r="U526" t="str">
        <f t="shared" si="62"/>
        <v>Cobrado</v>
      </c>
      <c r="X526">
        <v>77</v>
      </c>
    </row>
    <row r="527" spans="1:24">
      <c r="A527">
        <v>526</v>
      </c>
      <c r="C527" t="s">
        <v>331</v>
      </c>
      <c r="D527">
        <v>6</v>
      </c>
      <c r="E527" s="1">
        <v>45022.155555555553</v>
      </c>
      <c r="F527" s="1">
        <v>45022.236805555556</v>
      </c>
      <c r="G527" t="s">
        <v>40</v>
      </c>
      <c r="H527" t="s">
        <v>41</v>
      </c>
      <c r="I527" t="s">
        <v>62</v>
      </c>
      <c r="J527" s="2">
        <v>43.02</v>
      </c>
      <c r="K527" s="16" t="s">
        <v>332</v>
      </c>
      <c r="L527" t="s">
        <v>44</v>
      </c>
      <c r="M527" t="s">
        <v>56</v>
      </c>
      <c r="N527" s="4">
        <v>33</v>
      </c>
      <c r="O527" s="7">
        <f t="shared" si="56"/>
        <v>45022</v>
      </c>
      <c r="P527" s="8">
        <f t="shared" si="57"/>
        <v>0.15555555555329192</v>
      </c>
      <c r="Q527" s="8">
        <f t="shared" si="58"/>
        <v>0.23680555555620231</v>
      </c>
      <c r="R527" s="8">
        <f t="shared" si="59"/>
        <v>8.1250000002910383E-2</v>
      </c>
      <c r="S527" s="8">
        <f t="shared" si="60"/>
        <v>1.5277777777777777E-2</v>
      </c>
      <c r="T527" s="8">
        <f t="shared" si="61"/>
        <v>6.5972222225132604E-2</v>
      </c>
      <c r="U527" t="str">
        <f t="shared" si="62"/>
        <v>Cobrado</v>
      </c>
      <c r="X527">
        <v>22</v>
      </c>
    </row>
    <row r="528" spans="1:24">
      <c r="A528">
        <v>527</v>
      </c>
      <c r="C528" t="s">
        <v>333</v>
      </c>
      <c r="D528">
        <v>4</v>
      </c>
      <c r="E528" s="1">
        <v>45022.15347222222</v>
      </c>
      <c r="F528" s="1">
        <v>45022.246527777781</v>
      </c>
      <c r="G528" t="s">
        <v>105</v>
      </c>
      <c r="H528" t="s">
        <v>74</v>
      </c>
      <c r="I528" t="s">
        <v>49</v>
      </c>
      <c r="J528" s="2">
        <v>22.95</v>
      </c>
      <c r="K528" s="16" t="s">
        <v>334</v>
      </c>
      <c r="L528" t="s">
        <v>51</v>
      </c>
      <c r="M528" t="s">
        <v>87</v>
      </c>
      <c r="N528" s="4">
        <v>54</v>
      </c>
      <c r="O528" s="7">
        <f t="shared" si="56"/>
        <v>45022</v>
      </c>
      <c r="P528" s="8">
        <f t="shared" si="57"/>
        <v>0.15347222222044365</v>
      </c>
      <c r="Q528" s="8">
        <f t="shared" si="58"/>
        <v>0.24652777778101154</v>
      </c>
      <c r="R528" s="8">
        <f t="shared" si="59"/>
        <v>0.10347222222723455</v>
      </c>
      <c r="S528" s="8">
        <f t="shared" si="60"/>
        <v>2.1527777777777778E-2</v>
      </c>
      <c r="T528" s="8">
        <f t="shared" si="61"/>
        <v>7.1527777782790097E-2</v>
      </c>
      <c r="U528" t="str">
        <f t="shared" si="62"/>
        <v>Cobrado</v>
      </c>
      <c r="X528">
        <v>31</v>
      </c>
    </row>
    <row r="529" spans="1:24">
      <c r="A529">
        <v>528</v>
      </c>
      <c r="C529" t="s">
        <v>1129</v>
      </c>
      <c r="D529">
        <v>2</v>
      </c>
      <c r="E529" s="1">
        <v>45022.074305555558</v>
      </c>
      <c r="F529" s="1">
        <v>45022.158333333333</v>
      </c>
      <c r="G529" t="s">
        <v>58</v>
      </c>
      <c r="H529" t="s">
        <v>48</v>
      </c>
      <c r="I529" t="s">
        <v>62</v>
      </c>
      <c r="J529" s="2">
        <v>15.62</v>
      </c>
      <c r="K529" s="16" t="s">
        <v>1130</v>
      </c>
      <c r="L529" t="s">
        <v>55</v>
      </c>
      <c r="M529" t="s">
        <v>56</v>
      </c>
      <c r="N529" s="4">
        <v>78</v>
      </c>
      <c r="O529" s="7">
        <f t="shared" si="56"/>
        <v>45022</v>
      </c>
      <c r="P529" s="8">
        <f t="shared" si="57"/>
        <v>7.4305555557657499E-2</v>
      </c>
      <c r="Q529" s="8">
        <f t="shared" si="58"/>
        <v>0.15833333333284827</v>
      </c>
      <c r="R529" s="8">
        <f t="shared" si="59"/>
        <v>8.4027777775190771E-2</v>
      </c>
      <c r="S529" s="8">
        <f t="shared" si="60"/>
        <v>8.4027777777777785E-2</v>
      </c>
      <c r="T529" s="8">
        <f t="shared" si="61"/>
        <v>0</v>
      </c>
      <c r="U529" t="str">
        <f t="shared" si="62"/>
        <v>No Cobrado</v>
      </c>
      <c r="X529">
        <v>121</v>
      </c>
    </row>
    <row r="530" spans="1:24">
      <c r="A530">
        <v>529</v>
      </c>
      <c r="C530" t="s">
        <v>1131</v>
      </c>
      <c r="D530">
        <v>2</v>
      </c>
      <c r="E530" s="1">
        <v>45022.081944444442</v>
      </c>
      <c r="F530" s="1">
        <v>45022.195833333331</v>
      </c>
      <c r="G530" t="s">
        <v>78</v>
      </c>
      <c r="H530" t="s">
        <v>48</v>
      </c>
      <c r="I530" t="s">
        <v>42</v>
      </c>
      <c r="J530" s="2">
        <v>25.91</v>
      </c>
      <c r="K530" s="16" t="s">
        <v>1132</v>
      </c>
      <c r="L530" t="s">
        <v>51</v>
      </c>
      <c r="M530" t="s">
        <v>87</v>
      </c>
      <c r="N530" s="4">
        <v>208</v>
      </c>
      <c r="O530" s="7">
        <f t="shared" si="56"/>
        <v>45022</v>
      </c>
      <c r="P530" s="8">
        <f t="shared" si="57"/>
        <v>8.1944444442342501E-2</v>
      </c>
      <c r="Q530" s="8">
        <f t="shared" si="58"/>
        <v>0.19583333333139308</v>
      </c>
      <c r="R530" s="8">
        <f t="shared" si="59"/>
        <v>0.12430555555571725</v>
      </c>
      <c r="S530" s="8">
        <f t="shared" si="60"/>
        <v>0.10902777777777778</v>
      </c>
      <c r="T530" s="8">
        <f t="shared" si="61"/>
        <v>4.8611111112727978E-3</v>
      </c>
      <c r="U530" t="str">
        <f t="shared" si="62"/>
        <v>Cobrado</v>
      </c>
      <c r="X530">
        <v>157</v>
      </c>
    </row>
    <row r="531" spans="1:24">
      <c r="A531">
        <v>530</v>
      </c>
      <c r="C531" t="s">
        <v>1133</v>
      </c>
      <c r="D531">
        <v>5</v>
      </c>
      <c r="E531" s="1">
        <v>45022.092361111114</v>
      </c>
      <c r="F531" s="1">
        <v>45022.254861111112</v>
      </c>
      <c r="G531" t="s">
        <v>47</v>
      </c>
      <c r="H531" t="s">
        <v>48</v>
      </c>
      <c r="I531" t="s">
        <v>42</v>
      </c>
      <c r="J531" s="2">
        <v>30.19</v>
      </c>
      <c r="K531" s="16" t="s">
        <v>1134</v>
      </c>
      <c r="L531" t="s">
        <v>51</v>
      </c>
      <c r="M531" t="s">
        <v>103</v>
      </c>
      <c r="N531" s="4">
        <v>160</v>
      </c>
      <c r="O531" s="7">
        <f t="shared" si="56"/>
        <v>45022</v>
      </c>
      <c r="P531" s="8">
        <f t="shared" si="57"/>
        <v>9.2361111113859806E-2</v>
      </c>
      <c r="Q531" s="8">
        <f t="shared" si="58"/>
        <v>0.25486111111240461</v>
      </c>
      <c r="R531" s="8">
        <f t="shared" si="59"/>
        <v>0.17291666666521147</v>
      </c>
      <c r="S531" s="8">
        <f t="shared" si="60"/>
        <v>7.3611111111111113E-2</v>
      </c>
      <c r="T531" s="8">
        <f t="shared" si="61"/>
        <v>8.8888888887433681E-2</v>
      </c>
      <c r="U531" t="str">
        <f t="shared" si="62"/>
        <v>Cobrado</v>
      </c>
      <c r="X531">
        <v>106</v>
      </c>
    </row>
    <row r="532" spans="1:24">
      <c r="A532">
        <v>531</v>
      </c>
      <c r="C532" t="s">
        <v>971</v>
      </c>
      <c r="D532">
        <v>6</v>
      </c>
      <c r="E532" s="1">
        <v>45022.127083333333</v>
      </c>
      <c r="F532" s="1">
        <v>45022.211111111108</v>
      </c>
      <c r="G532" t="s">
        <v>58</v>
      </c>
      <c r="H532" t="s">
        <v>41</v>
      </c>
      <c r="I532" t="s">
        <v>49</v>
      </c>
      <c r="J532" s="2">
        <v>34.39</v>
      </c>
      <c r="K532" s="16" t="s">
        <v>1135</v>
      </c>
      <c r="L532" t="s">
        <v>44</v>
      </c>
      <c r="M532" t="s">
        <v>103</v>
      </c>
      <c r="N532" s="4">
        <v>244</v>
      </c>
      <c r="O532" s="7">
        <f t="shared" si="56"/>
        <v>45022</v>
      </c>
      <c r="P532" s="8">
        <f t="shared" si="57"/>
        <v>0.12708333333284827</v>
      </c>
      <c r="Q532" s="8">
        <f t="shared" si="58"/>
        <v>0.21111111110803904</v>
      </c>
      <c r="R532" s="8">
        <f t="shared" si="59"/>
        <v>8.4027777775190771E-2</v>
      </c>
      <c r="S532" s="8">
        <f t="shared" si="60"/>
        <v>0.13819444444444445</v>
      </c>
      <c r="T532" s="8">
        <f t="shared" si="61"/>
        <v>0</v>
      </c>
      <c r="U532" t="str">
        <f t="shared" si="62"/>
        <v>No Cobrado</v>
      </c>
      <c r="X532">
        <v>199</v>
      </c>
    </row>
    <row r="533" spans="1:24">
      <c r="A533">
        <v>532</v>
      </c>
      <c r="C533" t="s">
        <v>561</v>
      </c>
      <c r="D533">
        <v>3</v>
      </c>
      <c r="E533" s="1">
        <v>45022.074999999997</v>
      </c>
      <c r="F533" s="1">
        <v>45022.226388888892</v>
      </c>
      <c r="G533" t="s">
        <v>78</v>
      </c>
      <c r="H533" t="s">
        <v>74</v>
      </c>
      <c r="I533" t="s">
        <v>62</v>
      </c>
      <c r="J533" s="2">
        <v>17.95</v>
      </c>
      <c r="K533" s="16" t="s">
        <v>1136</v>
      </c>
      <c r="L533" t="s">
        <v>55</v>
      </c>
      <c r="M533" t="s">
        <v>76</v>
      </c>
      <c r="N533" s="4">
        <v>137</v>
      </c>
      <c r="O533" s="7">
        <f t="shared" si="56"/>
        <v>45022</v>
      </c>
      <c r="P533" s="8">
        <f t="shared" si="57"/>
        <v>7.4999999997089617E-2</v>
      </c>
      <c r="Q533" s="8">
        <f t="shared" si="58"/>
        <v>0.22638888889196096</v>
      </c>
      <c r="R533" s="8">
        <f t="shared" si="59"/>
        <v>0.15138888889487134</v>
      </c>
      <c r="S533" s="8">
        <f t="shared" si="60"/>
        <v>4.0972222222222222E-2</v>
      </c>
      <c r="T533" s="8">
        <f t="shared" si="61"/>
        <v>0.11041666667264913</v>
      </c>
      <c r="U533" t="str">
        <f t="shared" si="62"/>
        <v>Cobrado</v>
      </c>
      <c r="X533">
        <v>59</v>
      </c>
    </row>
    <row r="534" spans="1:24">
      <c r="A534">
        <v>533</v>
      </c>
      <c r="C534" t="s">
        <v>373</v>
      </c>
      <c r="D534">
        <v>3</v>
      </c>
      <c r="E534" s="1">
        <v>45022.134722222225</v>
      </c>
      <c r="F534" s="1">
        <v>45022.222222222219</v>
      </c>
      <c r="G534" t="s">
        <v>47</v>
      </c>
      <c r="H534" t="s">
        <v>41</v>
      </c>
      <c r="I534" t="s">
        <v>62</v>
      </c>
      <c r="J534" s="2">
        <v>20.09</v>
      </c>
      <c r="K534" s="16" t="s">
        <v>1137</v>
      </c>
      <c r="L534" t="s">
        <v>44</v>
      </c>
      <c r="M534" t="s">
        <v>90</v>
      </c>
      <c r="N534" s="4">
        <v>41</v>
      </c>
      <c r="O534" s="7">
        <f t="shared" si="56"/>
        <v>45022</v>
      </c>
      <c r="P534" s="8">
        <f t="shared" si="57"/>
        <v>0.13472222222480923</v>
      </c>
      <c r="Q534" s="8">
        <f t="shared" si="58"/>
        <v>0.22222222221898846</v>
      </c>
      <c r="R534" s="8">
        <f t="shared" si="59"/>
        <v>8.7499999994179234E-2</v>
      </c>
      <c r="S534" s="8">
        <f t="shared" si="60"/>
        <v>3.3333333333333333E-2</v>
      </c>
      <c r="T534" s="8">
        <f t="shared" si="61"/>
        <v>5.4166666660845908E-2</v>
      </c>
      <c r="U534" t="str">
        <f t="shared" si="62"/>
        <v>Cobrado</v>
      </c>
      <c r="X534">
        <v>48</v>
      </c>
    </row>
    <row r="535" spans="1:24">
      <c r="A535">
        <v>534</v>
      </c>
      <c r="C535" t="s">
        <v>1138</v>
      </c>
      <c r="D535">
        <v>6</v>
      </c>
      <c r="E535" s="1">
        <v>45022.043055555558</v>
      </c>
      <c r="F535" s="1">
        <v>45022.186805555553</v>
      </c>
      <c r="G535" t="s">
        <v>40</v>
      </c>
      <c r="H535" t="s">
        <v>41</v>
      </c>
      <c r="I535" t="s">
        <v>42</v>
      </c>
      <c r="J535" s="2">
        <v>23.59</v>
      </c>
      <c r="K535" s="16" t="s">
        <v>902</v>
      </c>
      <c r="L535" t="s">
        <v>55</v>
      </c>
      <c r="M535" t="s">
        <v>52</v>
      </c>
      <c r="N535" s="4">
        <v>147</v>
      </c>
      <c r="O535" s="7">
        <f t="shared" si="56"/>
        <v>45022</v>
      </c>
      <c r="P535" s="8">
        <f t="shared" si="57"/>
        <v>4.3055555557657499E-2</v>
      </c>
      <c r="Q535" s="8">
        <f t="shared" si="58"/>
        <v>0.18680555555329192</v>
      </c>
      <c r="R535" s="8">
        <f t="shared" si="59"/>
        <v>0.14374999999563443</v>
      </c>
      <c r="S535" s="8">
        <f t="shared" si="60"/>
        <v>5.2777777777777778E-2</v>
      </c>
      <c r="T535" s="8">
        <f t="shared" si="61"/>
        <v>9.0972222217856641E-2</v>
      </c>
      <c r="U535" t="str">
        <f t="shared" si="62"/>
        <v>Cobrado</v>
      </c>
      <c r="X535">
        <v>76</v>
      </c>
    </row>
    <row r="536" spans="1:24">
      <c r="A536">
        <v>535</v>
      </c>
      <c r="C536" t="s">
        <v>93</v>
      </c>
      <c r="D536">
        <v>3</v>
      </c>
      <c r="E536" s="1">
        <v>45022.039583333331</v>
      </c>
      <c r="F536" s="1">
        <v>45022.147222222222</v>
      </c>
      <c r="G536" t="s">
        <v>105</v>
      </c>
      <c r="H536" t="s">
        <v>74</v>
      </c>
      <c r="I536" t="s">
        <v>42</v>
      </c>
      <c r="J536" s="2">
        <v>39.450000000000003</v>
      </c>
      <c r="K536" s="16" t="s">
        <v>1139</v>
      </c>
      <c r="L536" t="s">
        <v>44</v>
      </c>
      <c r="M536" t="s">
        <v>60</v>
      </c>
      <c r="N536" s="4">
        <v>276</v>
      </c>
      <c r="O536" s="7">
        <f t="shared" si="56"/>
        <v>45022</v>
      </c>
      <c r="P536" s="8">
        <f t="shared" si="57"/>
        <v>3.9583333331393078E-2</v>
      </c>
      <c r="Q536" s="8">
        <f t="shared" si="58"/>
        <v>0.14722222222189885</v>
      </c>
      <c r="R536" s="8">
        <f t="shared" si="59"/>
        <v>0.10763888889050577</v>
      </c>
      <c r="S536" s="8">
        <f t="shared" si="60"/>
        <v>7.8472222222222221E-2</v>
      </c>
      <c r="T536" s="8">
        <f t="shared" si="61"/>
        <v>2.9166666668283547E-2</v>
      </c>
      <c r="U536" t="str">
        <f t="shared" si="62"/>
        <v>Cobrado</v>
      </c>
      <c r="X536">
        <v>113</v>
      </c>
    </row>
    <row r="537" spans="1:24">
      <c r="A537">
        <v>536</v>
      </c>
      <c r="C537" t="s">
        <v>1140</v>
      </c>
      <c r="D537">
        <v>2</v>
      </c>
      <c r="E537" s="1">
        <v>45022.104861111111</v>
      </c>
      <c r="F537" s="1">
        <v>45022.193749999999</v>
      </c>
      <c r="G537" t="s">
        <v>40</v>
      </c>
      <c r="H537" t="s">
        <v>48</v>
      </c>
      <c r="I537" t="s">
        <v>42</v>
      </c>
      <c r="J537" s="2">
        <v>46</v>
      </c>
      <c r="K537" s="16" t="s">
        <v>1141</v>
      </c>
      <c r="L537" t="s">
        <v>55</v>
      </c>
      <c r="M537" t="s">
        <v>60</v>
      </c>
      <c r="N537" s="4">
        <v>212</v>
      </c>
      <c r="O537" s="7">
        <f t="shared" si="56"/>
        <v>45022</v>
      </c>
      <c r="P537" s="8">
        <f t="shared" si="57"/>
        <v>0.10486111111094942</v>
      </c>
      <c r="Q537" s="8">
        <f t="shared" si="58"/>
        <v>0.19374999999854481</v>
      </c>
      <c r="R537" s="8">
        <f t="shared" si="59"/>
        <v>8.8888888887595385E-2</v>
      </c>
      <c r="S537" s="8">
        <f t="shared" si="60"/>
        <v>0.10555555555555556</v>
      </c>
      <c r="T537" s="8">
        <f t="shared" si="61"/>
        <v>0</v>
      </c>
      <c r="U537" t="str">
        <f t="shared" si="62"/>
        <v>No Cobrado</v>
      </c>
      <c r="X537">
        <v>152</v>
      </c>
    </row>
    <row r="538" spans="1:24">
      <c r="A538">
        <v>537</v>
      </c>
      <c r="C538" t="s">
        <v>111</v>
      </c>
      <c r="D538">
        <v>6</v>
      </c>
      <c r="E538" s="1">
        <v>45022.01666666667</v>
      </c>
      <c r="F538" s="1">
        <v>45022.089583333334</v>
      </c>
      <c r="G538" t="s">
        <v>78</v>
      </c>
      <c r="H538" t="s">
        <v>74</v>
      </c>
      <c r="I538" t="s">
        <v>62</v>
      </c>
      <c r="J538" s="2">
        <v>28.68</v>
      </c>
      <c r="K538" s="16" t="s">
        <v>335</v>
      </c>
      <c r="L538" t="s">
        <v>51</v>
      </c>
      <c r="M538" t="s">
        <v>45</v>
      </c>
      <c r="N538" s="4">
        <v>63</v>
      </c>
      <c r="O538" s="7">
        <f t="shared" si="56"/>
        <v>45022</v>
      </c>
      <c r="P538" s="8">
        <f t="shared" si="57"/>
        <v>1.6666666670062114E-2</v>
      </c>
      <c r="Q538" s="8">
        <f t="shared" si="58"/>
        <v>8.9583333334303461E-2</v>
      </c>
      <c r="R538" s="8">
        <f t="shared" si="59"/>
        <v>8.3333333330908019E-2</v>
      </c>
      <c r="S538" s="8">
        <f t="shared" si="60"/>
        <v>1.4583333333333334E-2</v>
      </c>
      <c r="T538" s="8">
        <f t="shared" si="61"/>
        <v>5.833333333090801E-2</v>
      </c>
      <c r="U538" t="str">
        <f t="shared" si="62"/>
        <v>Cobrado</v>
      </c>
      <c r="X538">
        <v>21</v>
      </c>
    </row>
    <row r="539" spans="1:24">
      <c r="A539">
        <v>538</v>
      </c>
      <c r="C539" t="s">
        <v>835</v>
      </c>
      <c r="D539">
        <v>4</v>
      </c>
      <c r="E539" s="1">
        <v>45022.138194444444</v>
      </c>
      <c r="F539" s="1">
        <v>45022.231249999997</v>
      </c>
      <c r="G539" t="s">
        <v>40</v>
      </c>
      <c r="H539" t="s">
        <v>41</v>
      </c>
      <c r="I539" t="s">
        <v>62</v>
      </c>
      <c r="J539" s="2">
        <v>41.35</v>
      </c>
      <c r="K539" s="16" t="s">
        <v>1142</v>
      </c>
      <c r="L539" t="s">
        <v>44</v>
      </c>
      <c r="M539" t="s">
        <v>64</v>
      </c>
      <c r="N539" s="4">
        <v>142</v>
      </c>
      <c r="O539" s="7">
        <f t="shared" si="56"/>
        <v>45022</v>
      </c>
      <c r="P539" s="8">
        <f t="shared" si="57"/>
        <v>0.13819444444379769</v>
      </c>
      <c r="Q539" s="8">
        <f t="shared" si="58"/>
        <v>0.23124999999708962</v>
      </c>
      <c r="R539" s="8">
        <f t="shared" si="59"/>
        <v>9.3055555553291924E-2</v>
      </c>
      <c r="S539" s="8">
        <f t="shared" si="60"/>
        <v>0.13750000000000001</v>
      </c>
      <c r="T539" s="8">
        <f t="shared" si="61"/>
        <v>0</v>
      </c>
      <c r="U539" t="str">
        <f t="shared" si="62"/>
        <v>No Cobrado</v>
      </c>
      <c r="X539">
        <v>198</v>
      </c>
    </row>
    <row r="540" spans="1:24">
      <c r="A540">
        <v>539</v>
      </c>
      <c r="C540" t="s">
        <v>1143</v>
      </c>
      <c r="D540">
        <v>3</v>
      </c>
      <c r="E540" s="1">
        <v>45022.160416666666</v>
      </c>
      <c r="F540" s="1">
        <v>45022.291666666664</v>
      </c>
      <c r="G540" t="s">
        <v>58</v>
      </c>
      <c r="H540" t="s">
        <v>74</v>
      </c>
      <c r="I540" t="s">
        <v>49</v>
      </c>
      <c r="J540" s="2">
        <v>20.9</v>
      </c>
      <c r="K540" s="16" t="s">
        <v>1144</v>
      </c>
      <c r="L540" t="s">
        <v>44</v>
      </c>
      <c r="M540" t="s">
        <v>64</v>
      </c>
      <c r="N540" s="4">
        <v>240</v>
      </c>
      <c r="O540" s="7">
        <f t="shared" si="56"/>
        <v>45022</v>
      </c>
      <c r="P540" s="8">
        <f t="shared" si="57"/>
        <v>0.16041666666569654</v>
      </c>
      <c r="Q540" s="8">
        <f t="shared" si="58"/>
        <v>0.29166666666424135</v>
      </c>
      <c r="R540" s="8">
        <f t="shared" si="59"/>
        <v>0.13124999999854481</v>
      </c>
      <c r="S540" s="8">
        <f t="shared" si="60"/>
        <v>8.9583333333333334E-2</v>
      </c>
      <c r="T540" s="8">
        <f t="shared" si="61"/>
        <v>4.166666666521146E-2</v>
      </c>
      <c r="U540" t="str">
        <f t="shared" si="62"/>
        <v>Cobrado</v>
      </c>
      <c r="X540">
        <v>129</v>
      </c>
    </row>
    <row r="541" spans="1:24">
      <c r="A541">
        <v>540</v>
      </c>
      <c r="C541" t="s">
        <v>1145</v>
      </c>
      <c r="D541">
        <v>4</v>
      </c>
      <c r="E541" s="1">
        <v>45022.156944444447</v>
      </c>
      <c r="F541" s="1">
        <v>45022.288888888892</v>
      </c>
      <c r="G541" t="s">
        <v>105</v>
      </c>
      <c r="H541" t="s">
        <v>48</v>
      </c>
      <c r="I541" t="s">
        <v>42</v>
      </c>
      <c r="J541" s="2">
        <v>47.85</v>
      </c>
      <c r="K541" s="16" t="s">
        <v>1146</v>
      </c>
      <c r="L541" t="s">
        <v>55</v>
      </c>
      <c r="M541" t="s">
        <v>82</v>
      </c>
      <c r="N541" s="4">
        <v>124</v>
      </c>
      <c r="O541" s="7">
        <f t="shared" si="56"/>
        <v>45022</v>
      </c>
      <c r="P541" s="8">
        <f t="shared" si="57"/>
        <v>0.15694444444670808</v>
      </c>
      <c r="Q541" s="8">
        <f t="shared" si="58"/>
        <v>0.28888888889196096</v>
      </c>
      <c r="R541" s="8">
        <f t="shared" si="59"/>
        <v>0.13194444444525288</v>
      </c>
      <c r="S541" s="8">
        <f t="shared" si="60"/>
        <v>5.6944444444444443E-2</v>
      </c>
      <c r="T541" s="8">
        <f t="shared" si="61"/>
        <v>7.5000000000808448E-2</v>
      </c>
      <c r="U541" t="str">
        <f t="shared" si="62"/>
        <v>Cobrado</v>
      </c>
      <c r="X541">
        <v>82</v>
      </c>
    </row>
    <row r="542" spans="1:24">
      <c r="A542">
        <v>541</v>
      </c>
      <c r="C542" t="s">
        <v>508</v>
      </c>
      <c r="D542">
        <v>2</v>
      </c>
      <c r="E542" s="1">
        <v>45022.022916666669</v>
      </c>
      <c r="F542" s="1">
        <v>45022.188888888886</v>
      </c>
      <c r="G542" t="s">
        <v>105</v>
      </c>
      <c r="H542" t="s">
        <v>74</v>
      </c>
      <c r="I542" t="s">
        <v>62</v>
      </c>
      <c r="J542" s="2">
        <v>33.700000000000003</v>
      </c>
      <c r="K542" s="16" t="s">
        <v>1147</v>
      </c>
      <c r="L542" t="s">
        <v>55</v>
      </c>
      <c r="M542" t="s">
        <v>64</v>
      </c>
      <c r="N542" s="4">
        <v>202</v>
      </c>
      <c r="O542" s="7">
        <f t="shared" si="56"/>
        <v>45022</v>
      </c>
      <c r="P542" s="8">
        <f t="shared" si="57"/>
        <v>2.2916666668606922E-2</v>
      </c>
      <c r="Q542" s="8">
        <f t="shared" si="58"/>
        <v>0.18888888888614019</v>
      </c>
      <c r="R542" s="8">
        <f t="shared" si="59"/>
        <v>0.16597222221753327</v>
      </c>
      <c r="S542" s="8">
        <f t="shared" si="60"/>
        <v>8.611111111111111E-2</v>
      </c>
      <c r="T542" s="8">
        <f t="shared" si="61"/>
        <v>7.9861111106422161E-2</v>
      </c>
      <c r="U542" t="str">
        <f t="shared" si="62"/>
        <v>Cobrado</v>
      </c>
      <c r="X542">
        <v>124</v>
      </c>
    </row>
    <row r="543" spans="1:24">
      <c r="A543">
        <v>542</v>
      </c>
      <c r="C543" t="s">
        <v>664</v>
      </c>
      <c r="D543">
        <v>5</v>
      </c>
      <c r="E543" s="1">
        <v>45022.115972222222</v>
      </c>
      <c r="F543" s="1">
        <v>45022.196527777778</v>
      </c>
      <c r="G543" t="s">
        <v>78</v>
      </c>
      <c r="H543" t="s">
        <v>74</v>
      </c>
      <c r="I543" t="s">
        <v>42</v>
      </c>
      <c r="J543" s="2">
        <v>49.05</v>
      </c>
      <c r="K543" s="16" t="s">
        <v>1148</v>
      </c>
      <c r="L543" t="s">
        <v>55</v>
      </c>
      <c r="M543" t="s">
        <v>60</v>
      </c>
      <c r="N543" s="4">
        <v>148</v>
      </c>
      <c r="O543" s="7">
        <f t="shared" si="56"/>
        <v>45022</v>
      </c>
      <c r="P543" s="8">
        <f t="shared" si="57"/>
        <v>0.11597222222189885</v>
      </c>
      <c r="Q543" s="8">
        <f t="shared" si="58"/>
        <v>0.19652777777810115</v>
      </c>
      <c r="R543" s="8">
        <f t="shared" si="59"/>
        <v>8.0555555556202307E-2</v>
      </c>
      <c r="S543" s="8">
        <f t="shared" si="60"/>
        <v>7.9861111111111105E-2</v>
      </c>
      <c r="T543" s="8">
        <f t="shared" si="61"/>
        <v>6.944444450912024E-4</v>
      </c>
      <c r="U543" t="str">
        <f t="shared" si="62"/>
        <v>Cobrado</v>
      </c>
      <c r="X543">
        <v>115</v>
      </c>
    </row>
    <row r="544" spans="1:24">
      <c r="A544">
        <v>543</v>
      </c>
      <c r="C544" t="s">
        <v>1149</v>
      </c>
      <c r="D544">
        <v>5</v>
      </c>
      <c r="E544" s="1">
        <v>45022.032638888886</v>
      </c>
      <c r="F544" s="1">
        <v>45022.150694444441</v>
      </c>
      <c r="G544" t="s">
        <v>40</v>
      </c>
      <c r="H544" t="s">
        <v>41</v>
      </c>
      <c r="I544" t="s">
        <v>42</v>
      </c>
      <c r="J544" s="2">
        <v>49.37</v>
      </c>
      <c r="K544" s="16" t="s">
        <v>1150</v>
      </c>
      <c r="L544" t="s">
        <v>55</v>
      </c>
      <c r="M544" t="s">
        <v>103</v>
      </c>
      <c r="N544" s="4">
        <v>206</v>
      </c>
      <c r="O544" s="7">
        <f t="shared" si="56"/>
        <v>45022</v>
      </c>
      <c r="P544" s="8">
        <f t="shared" si="57"/>
        <v>3.2638888886140194E-2</v>
      </c>
      <c r="Q544" s="8">
        <f t="shared" si="58"/>
        <v>0.15069444444088731</v>
      </c>
      <c r="R544" s="8">
        <f t="shared" si="59"/>
        <v>0.11805555555474712</v>
      </c>
      <c r="S544" s="8">
        <f t="shared" si="60"/>
        <v>5.1388888888888887E-2</v>
      </c>
      <c r="T544" s="8">
        <f t="shared" si="61"/>
        <v>6.6666666665858229E-2</v>
      </c>
      <c r="U544" t="str">
        <f t="shared" si="62"/>
        <v>Cobrado</v>
      </c>
      <c r="X544">
        <v>74</v>
      </c>
    </row>
    <row r="545" spans="1:24">
      <c r="A545">
        <v>544</v>
      </c>
      <c r="C545" t="s">
        <v>336</v>
      </c>
      <c r="D545">
        <v>4</v>
      </c>
      <c r="E545" s="1">
        <v>45022.136805555558</v>
      </c>
      <c r="F545" s="1">
        <v>45022.197916666664</v>
      </c>
      <c r="G545" t="s">
        <v>47</v>
      </c>
      <c r="H545" t="s">
        <v>48</v>
      </c>
      <c r="I545" t="s">
        <v>42</v>
      </c>
      <c r="J545" s="2">
        <v>44.91</v>
      </c>
      <c r="K545" s="16" t="s">
        <v>337</v>
      </c>
      <c r="L545" t="s">
        <v>51</v>
      </c>
      <c r="M545" t="s">
        <v>90</v>
      </c>
      <c r="N545" s="4">
        <v>70</v>
      </c>
      <c r="O545" s="7">
        <f t="shared" si="56"/>
        <v>45022</v>
      </c>
      <c r="P545" s="8">
        <f t="shared" si="57"/>
        <v>0.1368055555576575</v>
      </c>
      <c r="Q545" s="8">
        <f t="shared" si="58"/>
        <v>0.19791666666424135</v>
      </c>
      <c r="R545" s="8">
        <f t="shared" si="59"/>
        <v>7.152777777325052E-2</v>
      </c>
      <c r="S545" s="8">
        <f t="shared" si="60"/>
        <v>3.3333333333333333E-2</v>
      </c>
      <c r="T545" s="8">
        <f t="shared" si="61"/>
        <v>2.7777777773250523E-2</v>
      </c>
      <c r="U545" t="str">
        <f t="shared" si="62"/>
        <v>Cobrado</v>
      </c>
      <c r="X545">
        <v>48</v>
      </c>
    </row>
    <row r="546" spans="1:24">
      <c r="A546">
        <v>545</v>
      </c>
      <c r="C546" t="s">
        <v>1151</v>
      </c>
      <c r="D546">
        <v>5</v>
      </c>
      <c r="E546" s="1">
        <v>45022.11041666667</v>
      </c>
      <c r="F546" s="1">
        <v>45022.18472222222</v>
      </c>
      <c r="G546" t="s">
        <v>58</v>
      </c>
      <c r="H546" t="s">
        <v>48</v>
      </c>
      <c r="I546" t="s">
        <v>49</v>
      </c>
      <c r="J546" s="2">
        <v>12.18</v>
      </c>
      <c r="K546" s="16" t="s">
        <v>1152</v>
      </c>
      <c r="L546" t="s">
        <v>51</v>
      </c>
      <c r="M546" t="s">
        <v>60</v>
      </c>
      <c r="N546" s="4">
        <v>130</v>
      </c>
      <c r="O546" s="7">
        <f t="shared" si="56"/>
        <v>45022</v>
      </c>
      <c r="P546" s="8">
        <f t="shared" si="57"/>
        <v>0.11041666667006211</v>
      </c>
      <c r="Q546" s="8">
        <f t="shared" si="58"/>
        <v>0.18472222222044365</v>
      </c>
      <c r="R546" s="8">
        <f t="shared" si="59"/>
        <v>8.4722222217048213E-2</v>
      </c>
      <c r="S546" s="8">
        <f t="shared" si="60"/>
        <v>6.8750000000000006E-2</v>
      </c>
      <c r="T546" s="8">
        <f t="shared" si="61"/>
        <v>5.5555555503815357E-3</v>
      </c>
      <c r="U546" t="str">
        <f t="shared" si="62"/>
        <v>Cobrado</v>
      </c>
      <c r="X546">
        <v>99</v>
      </c>
    </row>
    <row r="547" spans="1:24">
      <c r="A547">
        <v>546</v>
      </c>
      <c r="C547" t="s">
        <v>1153</v>
      </c>
      <c r="D547">
        <v>2</v>
      </c>
      <c r="E547" s="1">
        <v>45022.134722222225</v>
      </c>
      <c r="F547" s="1">
        <v>45022.228472222225</v>
      </c>
      <c r="G547" t="s">
        <v>40</v>
      </c>
      <c r="H547" t="s">
        <v>48</v>
      </c>
      <c r="I547" t="s">
        <v>62</v>
      </c>
      <c r="J547" s="2">
        <v>47.81</v>
      </c>
      <c r="K547" s="16" t="s">
        <v>710</v>
      </c>
      <c r="L547" t="s">
        <v>55</v>
      </c>
      <c r="M547" t="s">
        <v>56</v>
      </c>
      <c r="N547" s="4">
        <v>92</v>
      </c>
      <c r="O547" s="7">
        <f t="shared" si="56"/>
        <v>45022</v>
      </c>
      <c r="P547" s="8">
        <f t="shared" si="57"/>
        <v>0.13472222222480923</v>
      </c>
      <c r="Q547" s="8">
        <f t="shared" si="58"/>
        <v>0.22847222222480923</v>
      </c>
      <c r="R547" s="8">
        <f t="shared" si="59"/>
        <v>9.375E-2</v>
      </c>
      <c r="S547" s="8">
        <f t="shared" si="60"/>
        <v>6.3194444444444442E-2</v>
      </c>
      <c r="T547" s="8">
        <f t="shared" si="61"/>
        <v>3.0555555555555558E-2</v>
      </c>
      <c r="U547" t="str">
        <f t="shared" si="62"/>
        <v>Cobrado</v>
      </c>
      <c r="X547">
        <v>91</v>
      </c>
    </row>
    <row r="548" spans="1:24">
      <c r="A548">
        <v>547</v>
      </c>
      <c r="C548" t="s">
        <v>1154</v>
      </c>
      <c r="D548">
        <v>3</v>
      </c>
      <c r="E548" s="1">
        <v>45022.113194444442</v>
      </c>
      <c r="F548" s="1">
        <v>45022.191666666666</v>
      </c>
      <c r="G548" t="s">
        <v>47</v>
      </c>
      <c r="H548" t="s">
        <v>41</v>
      </c>
      <c r="I548" t="s">
        <v>42</v>
      </c>
      <c r="J548" s="2">
        <v>20.04</v>
      </c>
      <c r="K548" s="16" t="s">
        <v>1155</v>
      </c>
      <c r="L548" t="s">
        <v>51</v>
      </c>
      <c r="M548" t="s">
        <v>64</v>
      </c>
      <c r="N548" s="4">
        <v>227</v>
      </c>
      <c r="O548" s="7">
        <f t="shared" si="56"/>
        <v>45022</v>
      </c>
      <c r="P548" s="8">
        <f t="shared" si="57"/>
        <v>0.1131944444423425</v>
      </c>
      <c r="Q548" s="8">
        <f t="shared" si="58"/>
        <v>0.19166666666569654</v>
      </c>
      <c r="R548" s="8">
        <f t="shared" si="59"/>
        <v>8.8888888890020709E-2</v>
      </c>
      <c r="S548" s="8">
        <f t="shared" si="60"/>
        <v>6.7361111111111108E-2</v>
      </c>
      <c r="T548" s="8">
        <f t="shared" si="61"/>
        <v>1.1111111112242944E-2</v>
      </c>
      <c r="U548" t="str">
        <f t="shared" si="62"/>
        <v>Cobrado</v>
      </c>
      <c r="X548">
        <v>97</v>
      </c>
    </row>
    <row r="549" spans="1:24">
      <c r="A549">
        <v>548</v>
      </c>
      <c r="C549" t="s">
        <v>1156</v>
      </c>
      <c r="D549">
        <v>2</v>
      </c>
      <c r="E549" s="1">
        <v>45022.038194444445</v>
      </c>
      <c r="F549" s="1">
        <v>45022.168749999997</v>
      </c>
      <c r="G549" t="s">
        <v>58</v>
      </c>
      <c r="H549" t="s">
        <v>48</v>
      </c>
      <c r="I549" t="s">
        <v>42</v>
      </c>
      <c r="J549" s="2">
        <v>28.88</v>
      </c>
      <c r="K549" s="16" t="s">
        <v>1157</v>
      </c>
      <c r="L549" t="s">
        <v>44</v>
      </c>
      <c r="M549" t="s">
        <v>60</v>
      </c>
      <c r="N549" s="4">
        <v>96</v>
      </c>
      <c r="O549" s="7">
        <f t="shared" si="56"/>
        <v>45022</v>
      </c>
      <c r="P549" s="8">
        <f t="shared" si="57"/>
        <v>3.8194444445252884E-2</v>
      </c>
      <c r="Q549" s="8">
        <f t="shared" si="58"/>
        <v>0.16874999999708962</v>
      </c>
      <c r="R549" s="8">
        <f t="shared" si="59"/>
        <v>0.13055555555183673</v>
      </c>
      <c r="S549" s="8">
        <f t="shared" si="60"/>
        <v>7.3611111111111113E-2</v>
      </c>
      <c r="T549" s="8">
        <f t="shared" si="61"/>
        <v>5.694444444072562E-2</v>
      </c>
      <c r="U549" t="str">
        <f t="shared" si="62"/>
        <v>Cobrado</v>
      </c>
      <c r="X549">
        <v>106</v>
      </c>
    </row>
    <row r="550" spans="1:24">
      <c r="A550">
        <v>549</v>
      </c>
      <c r="C550" t="s">
        <v>871</v>
      </c>
      <c r="D550">
        <v>2</v>
      </c>
      <c r="E550" s="1">
        <v>45022.064583333333</v>
      </c>
      <c r="F550" s="1">
        <v>45022.226388888892</v>
      </c>
      <c r="G550" t="s">
        <v>105</v>
      </c>
      <c r="H550" t="s">
        <v>48</v>
      </c>
      <c r="I550" t="s">
        <v>42</v>
      </c>
      <c r="J550" s="2">
        <v>35.340000000000003</v>
      </c>
      <c r="K550" s="16" t="s">
        <v>1158</v>
      </c>
      <c r="L550" t="s">
        <v>44</v>
      </c>
      <c r="M550" t="s">
        <v>64</v>
      </c>
      <c r="N550" s="4">
        <v>162</v>
      </c>
      <c r="O550" s="7">
        <f t="shared" si="56"/>
        <v>45022</v>
      </c>
      <c r="P550" s="8">
        <f t="shared" si="57"/>
        <v>6.4583333332848269E-2</v>
      </c>
      <c r="Q550" s="8">
        <f t="shared" si="58"/>
        <v>0.22638888889196096</v>
      </c>
      <c r="R550" s="8">
        <f t="shared" si="59"/>
        <v>0.16180555555911269</v>
      </c>
      <c r="S550" s="8">
        <f t="shared" si="60"/>
        <v>6.805555555555555E-2</v>
      </c>
      <c r="T550" s="8">
        <f t="shared" si="61"/>
        <v>9.3750000003557155E-2</v>
      </c>
      <c r="U550" t="str">
        <f t="shared" si="62"/>
        <v>Cobrado</v>
      </c>
      <c r="X550">
        <v>98</v>
      </c>
    </row>
    <row r="551" spans="1:24">
      <c r="A551">
        <v>550</v>
      </c>
      <c r="C551" t="s">
        <v>1038</v>
      </c>
      <c r="D551">
        <v>6</v>
      </c>
      <c r="E551" s="1">
        <v>45022.047222222223</v>
      </c>
      <c r="F551" s="1">
        <v>45022.11041666667</v>
      </c>
      <c r="G551" t="s">
        <v>78</v>
      </c>
      <c r="H551" t="s">
        <v>48</v>
      </c>
      <c r="I551" t="s">
        <v>42</v>
      </c>
      <c r="J551" s="2">
        <v>28.33</v>
      </c>
      <c r="K551" s="16" t="s">
        <v>1159</v>
      </c>
      <c r="L551" t="s">
        <v>51</v>
      </c>
      <c r="M551" t="s">
        <v>52</v>
      </c>
      <c r="N551" s="4">
        <v>124</v>
      </c>
      <c r="O551" s="7">
        <f t="shared" si="56"/>
        <v>45022</v>
      </c>
      <c r="P551" s="8">
        <f t="shared" si="57"/>
        <v>4.7222222223354038E-2</v>
      </c>
      <c r="Q551" s="8">
        <f t="shared" si="58"/>
        <v>0.11041666667006211</v>
      </c>
      <c r="R551" s="8">
        <f t="shared" si="59"/>
        <v>7.3611111113374747E-2</v>
      </c>
      <c r="S551" s="8">
        <f t="shared" si="60"/>
        <v>3.9583333333333331E-2</v>
      </c>
      <c r="T551" s="8">
        <f t="shared" si="61"/>
        <v>2.3611111113374744E-2</v>
      </c>
      <c r="U551" t="str">
        <f t="shared" si="62"/>
        <v>Cobrado</v>
      </c>
      <c r="X551">
        <v>57</v>
      </c>
    </row>
    <row r="552" spans="1:24">
      <c r="A552">
        <v>551</v>
      </c>
      <c r="C552" t="s">
        <v>1160</v>
      </c>
      <c r="D552">
        <v>2</v>
      </c>
      <c r="E552" s="1">
        <v>45022.123611111114</v>
      </c>
      <c r="F552" s="1">
        <v>45022.173611111109</v>
      </c>
      <c r="G552" t="s">
        <v>78</v>
      </c>
      <c r="H552" t="s">
        <v>74</v>
      </c>
      <c r="I552" t="s">
        <v>42</v>
      </c>
      <c r="J552" s="2">
        <v>17.54</v>
      </c>
      <c r="K552" s="16" t="s">
        <v>1161</v>
      </c>
      <c r="L552" t="s">
        <v>55</v>
      </c>
      <c r="M552" t="s">
        <v>103</v>
      </c>
      <c r="N552" s="4">
        <v>171</v>
      </c>
      <c r="O552" s="7">
        <f t="shared" si="56"/>
        <v>45022</v>
      </c>
      <c r="P552" s="8">
        <f t="shared" si="57"/>
        <v>0.12361111111385981</v>
      </c>
      <c r="Q552" s="8">
        <f t="shared" si="58"/>
        <v>0.17361111110949423</v>
      </c>
      <c r="R552" s="8">
        <f t="shared" si="59"/>
        <v>4.9999999995634425E-2</v>
      </c>
      <c r="S552" s="8">
        <f t="shared" si="60"/>
        <v>8.5416666666666669E-2</v>
      </c>
      <c r="T552" s="8">
        <f t="shared" si="61"/>
        <v>0</v>
      </c>
      <c r="U552" t="str">
        <f t="shared" si="62"/>
        <v>No Cobrado</v>
      </c>
      <c r="X552">
        <v>123</v>
      </c>
    </row>
    <row r="553" spans="1:24">
      <c r="A553">
        <v>552</v>
      </c>
      <c r="C553" t="s">
        <v>1162</v>
      </c>
      <c r="D553">
        <v>6</v>
      </c>
      <c r="E553" s="1">
        <v>45022.018055555556</v>
      </c>
      <c r="F553" s="1">
        <v>45022.162499999999</v>
      </c>
      <c r="G553" t="s">
        <v>78</v>
      </c>
      <c r="H553" t="s">
        <v>41</v>
      </c>
      <c r="I553" t="s">
        <v>62</v>
      </c>
      <c r="J553" s="2">
        <v>10.28</v>
      </c>
      <c r="K553" s="16" t="s">
        <v>1163</v>
      </c>
      <c r="L553" t="s">
        <v>44</v>
      </c>
      <c r="M553" t="s">
        <v>87</v>
      </c>
      <c r="N553" s="4">
        <v>243</v>
      </c>
      <c r="O553" s="7">
        <f t="shared" si="56"/>
        <v>45022</v>
      </c>
      <c r="P553" s="8">
        <f t="shared" si="57"/>
        <v>1.8055555556202307E-2</v>
      </c>
      <c r="Q553" s="8">
        <f t="shared" si="58"/>
        <v>0.16249999999854481</v>
      </c>
      <c r="R553" s="8">
        <f t="shared" si="59"/>
        <v>0.1444444444423425</v>
      </c>
      <c r="S553" s="8">
        <f t="shared" si="60"/>
        <v>7.9861111111111105E-2</v>
      </c>
      <c r="T553" s="8">
        <f t="shared" si="61"/>
        <v>6.4583333331231396E-2</v>
      </c>
      <c r="U553" t="str">
        <f t="shared" si="62"/>
        <v>Cobrado</v>
      </c>
      <c r="X553">
        <v>115</v>
      </c>
    </row>
    <row r="554" spans="1:24">
      <c r="A554">
        <v>553</v>
      </c>
      <c r="C554" t="s">
        <v>1164</v>
      </c>
      <c r="D554">
        <v>2</v>
      </c>
      <c r="E554" s="1">
        <v>45022.114583333336</v>
      </c>
      <c r="F554" s="1">
        <v>45022.224999999999</v>
      </c>
      <c r="G554" t="s">
        <v>78</v>
      </c>
      <c r="H554" t="s">
        <v>48</v>
      </c>
      <c r="I554" t="s">
        <v>42</v>
      </c>
      <c r="J554" s="2">
        <v>44.38</v>
      </c>
      <c r="K554" s="16" t="s">
        <v>1165</v>
      </c>
      <c r="L554" t="s">
        <v>44</v>
      </c>
      <c r="M554" t="s">
        <v>52</v>
      </c>
      <c r="N554" s="4">
        <v>203</v>
      </c>
      <c r="O554" s="7">
        <f t="shared" si="56"/>
        <v>45022</v>
      </c>
      <c r="P554" s="8">
        <f t="shared" si="57"/>
        <v>0.11458333333575865</v>
      </c>
      <c r="Q554" s="8">
        <f t="shared" si="58"/>
        <v>0.22499999999854481</v>
      </c>
      <c r="R554" s="8">
        <f t="shared" si="59"/>
        <v>0.11041666666278616</v>
      </c>
      <c r="S554" s="8">
        <f t="shared" si="60"/>
        <v>0.12361111111111112</v>
      </c>
      <c r="T554" s="8">
        <f t="shared" si="61"/>
        <v>0</v>
      </c>
      <c r="U554" t="str">
        <f t="shared" si="62"/>
        <v>No Cobrado</v>
      </c>
      <c r="X554">
        <v>178</v>
      </c>
    </row>
    <row r="555" spans="1:24">
      <c r="A555">
        <v>554</v>
      </c>
      <c r="C555" t="s">
        <v>1166</v>
      </c>
      <c r="D555">
        <v>6</v>
      </c>
      <c r="E555" s="1">
        <v>45022.0625</v>
      </c>
      <c r="F555" s="1">
        <v>45022.121527777781</v>
      </c>
      <c r="G555" t="s">
        <v>78</v>
      </c>
      <c r="H555" t="s">
        <v>48</v>
      </c>
      <c r="I555" t="s">
        <v>62</v>
      </c>
      <c r="J555" s="2">
        <v>19.600000000000001</v>
      </c>
      <c r="K555" s="16" t="s">
        <v>927</v>
      </c>
      <c r="L555" t="s">
        <v>51</v>
      </c>
      <c r="M555" t="s">
        <v>87</v>
      </c>
      <c r="N555" s="4">
        <v>166</v>
      </c>
      <c r="O555" s="7">
        <f t="shared" si="56"/>
        <v>45022</v>
      </c>
      <c r="P555" s="8">
        <f t="shared" si="57"/>
        <v>6.25E-2</v>
      </c>
      <c r="Q555" s="8">
        <f t="shared" si="58"/>
        <v>0.12152777778101154</v>
      </c>
      <c r="R555" s="8">
        <f t="shared" si="59"/>
        <v>6.9444444447678208E-2</v>
      </c>
      <c r="S555" s="8">
        <f t="shared" si="60"/>
        <v>4.9305555555555554E-2</v>
      </c>
      <c r="T555" s="8">
        <f t="shared" si="61"/>
        <v>9.7222222254559898E-3</v>
      </c>
      <c r="U555" t="str">
        <f t="shared" si="62"/>
        <v>Cobrado</v>
      </c>
      <c r="X555">
        <v>71</v>
      </c>
    </row>
    <row r="556" spans="1:24">
      <c r="A556">
        <v>555</v>
      </c>
      <c r="C556" t="s">
        <v>338</v>
      </c>
      <c r="D556">
        <v>1</v>
      </c>
      <c r="E556" s="1">
        <v>45022.082638888889</v>
      </c>
      <c r="F556" s="1">
        <v>45022.209722222222</v>
      </c>
      <c r="G556" t="s">
        <v>58</v>
      </c>
      <c r="H556" t="s">
        <v>74</v>
      </c>
      <c r="I556" t="s">
        <v>49</v>
      </c>
      <c r="J556" s="2">
        <v>41.08</v>
      </c>
      <c r="K556" s="16" t="s">
        <v>339</v>
      </c>
      <c r="L556" t="s">
        <v>44</v>
      </c>
      <c r="M556" t="s">
        <v>52</v>
      </c>
      <c r="N556" s="4">
        <v>30</v>
      </c>
      <c r="O556" s="7">
        <f t="shared" si="56"/>
        <v>45022</v>
      </c>
      <c r="P556" s="8">
        <f t="shared" si="57"/>
        <v>8.2638888889050577E-2</v>
      </c>
      <c r="Q556" s="8">
        <f t="shared" si="58"/>
        <v>0.20972222222189885</v>
      </c>
      <c r="R556" s="8">
        <f t="shared" si="59"/>
        <v>0.12708333333284827</v>
      </c>
      <c r="S556" s="8">
        <f t="shared" si="60"/>
        <v>3.1944444444444442E-2</v>
      </c>
      <c r="T556" s="8">
        <f t="shared" si="61"/>
        <v>9.5138888888403828E-2</v>
      </c>
      <c r="U556" t="str">
        <f t="shared" si="62"/>
        <v>Cobrado</v>
      </c>
      <c r="X556">
        <v>46</v>
      </c>
    </row>
    <row r="557" spans="1:24">
      <c r="A557">
        <v>556</v>
      </c>
      <c r="C557" t="s">
        <v>542</v>
      </c>
      <c r="D557">
        <v>6</v>
      </c>
      <c r="E557" s="1">
        <v>45022.164583333331</v>
      </c>
      <c r="F557" s="1">
        <v>45022.320138888892</v>
      </c>
      <c r="G557" t="s">
        <v>58</v>
      </c>
      <c r="H557" t="s">
        <v>48</v>
      </c>
      <c r="I557" t="s">
        <v>62</v>
      </c>
      <c r="J557" s="2">
        <v>14.09</v>
      </c>
      <c r="K557" s="16" t="s">
        <v>1016</v>
      </c>
      <c r="L557" t="s">
        <v>44</v>
      </c>
      <c r="M557" t="s">
        <v>103</v>
      </c>
      <c r="N557" s="4">
        <v>76</v>
      </c>
      <c r="O557" s="7">
        <f t="shared" si="56"/>
        <v>45022</v>
      </c>
      <c r="P557" s="8">
        <f t="shared" si="57"/>
        <v>0.16458333333139308</v>
      </c>
      <c r="Q557" s="8">
        <f t="shared" si="58"/>
        <v>0.32013888889196096</v>
      </c>
      <c r="R557" s="8">
        <f t="shared" si="59"/>
        <v>0.15555555556056788</v>
      </c>
      <c r="S557" s="8">
        <f t="shared" si="60"/>
        <v>4.583333333333333E-2</v>
      </c>
      <c r="T557" s="8">
        <f t="shared" si="61"/>
        <v>0.10972222222723454</v>
      </c>
      <c r="U557" t="str">
        <f t="shared" si="62"/>
        <v>Cobrado</v>
      </c>
      <c r="X557">
        <v>66</v>
      </c>
    </row>
    <row r="558" spans="1:24">
      <c r="A558">
        <v>557</v>
      </c>
      <c r="C558" t="s">
        <v>107</v>
      </c>
      <c r="D558">
        <v>5</v>
      </c>
      <c r="E558" s="1">
        <v>45022.161111111112</v>
      </c>
      <c r="F558" s="1">
        <v>45022.318749999999</v>
      </c>
      <c r="G558" t="s">
        <v>58</v>
      </c>
      <c r="H558" t="s">
        <v>48</v>
      </c>
      <c r="I558" t="s">
        <v>49</v>
      </c>
      <c r="J558" s="2">
        <v>35.880000000000003</v>
      </c>
      <c r="K558" s="16" t="s">
        <v>1167</v>
      </c>
      <c r="L558" t="s">
        <v>51</v>
      </c>
      <c r="M558" t="s">
        <v>90</v>
      </c>
      <c r="N558" s="4">
        <v>177</v>
      </c>
      <c r="O558" s="7">
        <f t="shared" si="56"/>
        <v>45022</v>
      </c>
      <c r="P558" s="8">
        <f t="shared" si="57"/>
        <v>0.16111111111240461</v>
      </c>
      <c r="Q558" s="8">
        <f t="shared" si="58"/>
        <v>0.31874999999854481</v>
      </c>
      <c r="R558" s="8">
        <f t="shared" si="59"/>
        <v>0.16805555555280685</v>
      </c>
      <c r="S558" s="8">
        <f t="shared" si="60"/>
        <v>7.4305555555555555E-2</v>
      </c>
      <c r="T558" s="8">
        <f t="shared" si="61"/>
        <v>8.3333333330584625E-2</v>
      </c>
      <c r="U558" t="str">
        <f t="shared" si="62"/>
        <v>Cobrado</v>
      </c>
      <c r="X558">
        <v>107</v>
      </c>
    </row>
    <row r="559" spans="1:24">
      <c r="A559">
        <v>558</v>
      </c>
      <c r="C559" t="s">
        <v>1052</v>
      </c>
      <c r="D559">
        <v>4</v>
      </c>
      <c r="E559" s="1">
        <v>45022.012499999997</v>
      </c>
      <c r="F559" s="1">
        <v>45022.129166666666</v>
      </c>
      <c r="G559" t="s">
        <v>105</v>
      </c>
      <c r="H559" t="s">
        <v>48</v>
      </c>
      <c r="I559" t="s">
        <v>42</v>
      </c>
      <c r="J559" s="2">
        <v>45.26</v>
      </c>
      <c r="K559" s="16" t="s">
        <v>1168</v>
      </c>
      <c r="L559" t="s">
        <v>55</v>
      </c>
      <c r="M559" t="s">
        <v>103</v>
      </c>
      <c r="N559" s="4">
        <v>179</v>
      </c>
      <c r="O559" s="7">
        <f t="shared" si="56"/>
        <v>45022</v>
      </c>
      <c r="P559" s="8">
        <f t="shared" si="57"/>
        <v>1.2499999997089617E-2</v>
      </c>
      <c r="Q559" s="8">
        <f t="shared" si="58"/>
        <v>0.12916666666569654</v>
      </c>
      <c r="R559" s="8">
        <f t="shared" si="59"/>
        <v>0.11666666666860692</v>
      </c>
      <c r="S559" s="8">
        <f t="shared" si="60"/>
        <v>0.11597222222222223</v>
      </c>
      <c r="T559" s="8">
        <f t="shared" si="61"/>
        <v>6.9444444638469549E-4</v>
      </c>
      <c r="U559" t="str">
        <f t="shared" si="62"/>
        <v>Cobrado</v>
      </c>
      <c r="X559">
        <v>167</v>
      </c>
    </row>
    <row r="560" spans="1:24">
      <c r="A560">
        <v>559</v>
      </c>
      <c r="C560" t="s">
        <v>340</v>
      </c>
      <c r="D560">
        <v>1</v>
      </c>
      <c r="E560" s="1">
        <v>45022.009722222225</v>
      </c>
      <c r="F560" s="1">
        <v>45022.165972222225</v>
      </c>
      <c r="G560" t="s">
        <v>58</v>
      </c>
      <c r="H560" t="s">
        <v>48</v>
      </c>
      <c r="I560" t="s">
        <v>42</v>
      </c>
      <c r="J560" s="2">
        <v>24.36</v>
      </c>
      <c r="K560" s="16" t="s">
        <v>341</v>
      </c>
      <c r="L560" t="s">
        <v>55</v>
      </c>
      <c r="M560" t="s">
        <v>82</v>
      </c>
      <c r="N560" s="4">
        <v>99</v>
      </c>
      <c r="O560" s="7">
        <f t="shared" si="56"/>
        <v>45022</v>
      </c>
      <c r="P560" s="8">
        <f t="shared" si="57"/>
        <v>9.7222222248092294E-3</v>
      </c>
      <c r="Q560" s="8">
        <f t="shared" si="58"/>
        <v>0.16597222222480923</v>
      </c>
      <c r="R560" s="8">
        <f t="shared" si="59"/>
        <v>0.15625</v>
      </c>
      <c r="S560" s="8">
        <f t="shared" si="60"/>
        <v>2.8472222222222222E-2</v>
      </c>
      <c r="T560" s="8">
        <f t="shared" si="61"/>
        <v>0.12777777777777777</v>
      </c>
      <c r="U560" t="str">
        <f t="shared" si="62"/>
        <v>Cobrado</v>
      </c>
      <c r="X560">
        <v>41</v>
      </c>
    </row>
    <row r="561" spans="1:24">
      <c r="A561">
        <v>560</v>
      </c>
      <c r="C561" t="s">
        <v>727</v>
      </c>
      <c r="D561">
        <v>6</v>
      </c>
      <c r="E561" s="1">
        <v>45022.010416666664</v>
      </c>
      <c r="F561" s="1">
        <v>45022.136805555558</v>
      </c>
      <c r="G561" t="s">
        <v>47</v>
      </c>
      <c r="H561" t="s">
        <v>41</v>
      </c>
      <c r="I561" t="s">
        <v>62</v>
      </c>
      <c r="J561" s="2">
        <v>31.53</v>
      </c>
      <c r="K561" s="16" t="s">
        <v>1169</v>
      </c>
      <c r="L561" t="s">
        <v>55</v>
      </c>
      <c r="M561" t="s">
        <v>76</v>
      </c>
      <c r="N561" s="4">
        <v>111</v>
      </c>
      <c r="O561" s="7">
        <f t="shared" si="56"/>
        <v>45022</v>
      </c>
      <c r="P561" s="8">
        <f t="shared" si="57"/>
        <v>1.0416666664241347E-2</v>
      </c>
      <c r="Q561" s="8">
        <f t="shared" si="58"/>
        <v>0.1368055555576575</v>
      </c>
      <c r="R561" s="8">
        <f t="shared" si="59"/>
        <v>0.12638888889341615</v>
      </c>
      <c r="S561" s="8">
        <f t="shared" si="60"/>
        <v>3.3333333333333333E-2</v>
      </c>
      <c r="T561" s="8">
        <f t="shared" si="61"/>
        <v>9.3055555560082825E-2</v>
      </c>
      <c r="U561" t="str">
        <f t="shared" si="62"/>
        <v>Cobrado</v>
      </c>
      <c r="X561">
        <v>48</v>
      </c>
    </row>
    <row r="562" spans="1:24">
      <c r="A562">
        <v>561</v>
      </c>
      <c r="C562" t="s">
        <v>491</v>
      </c>
      <c r="D562">
        <v>2</v>
      </c>
      <c r="E562" s="1">
        <v>45022.050694444442</v>
      </c>
      <c r="F562" s="1">
        <v>45022.152083333334</v>
      </c>
      <c r="G562" t="s">
        <v>105</v>
      </c>
      <c r="H562" t="s">
        <v>48</v>
      </c>
      <c r="I562" t="s">
        <v>42</v>
      </c>
      <c r="J562" s="2">
        <v>44.24</v>
      </c>
      <c r="K562" s="16" t="s">
        <v>374</v>
      </c>
      <c r="L562" t="s">
        <v>55</v>
      </c>
      <c r="M562" t="s">
        <v>60</v>
      </c>
      <c r="N562" s="4">
        <v>64</v>
      </c>
      <c r="O562" s="7">
        <f t="shared" si="56"/>
        <v>45022</v>
      </c>
      <c r="P562" s="8">
        <f t="shared" si="57"/>
        <v>5.0694444442342501E-2</v>
      </c>
      <c r="Q562" s="8">
        <f t="shared" si="58"/>
        <v>0.15208333333430346</v>
      </c>
      <c r="R562" s="8">
        <f t="shared" si="59"/>
        <v>0.10138888889196096</v>
      </c>
      <c r="S562" s="8">
        <f t="shared" si="60"/>
        <v>4.4444444444444446E-2</v>
      </c>
      <c r="T562" s="8">
        <f t="shared" si="61"/>
        <v>5.6944444447516507E-2</v>
      </c>
      <c r="U562" t="str">
        <f t="shared" si="62"/>
        <v>Cobrado</v>
      </c>
      <c r="X562">
        <v>64</v>
      </c>
    </row>
    <row r="563" spans="1:24">
      <c r="A563">
        <v>562</v>
      </c>
      <c r="C563" t="s">
        <v>1170</v>
      </c>
      <c r="D563">
        <v>3</v>
      </c>
      <c r="E563" s="1">
        <v>45022.10833333333</v>
      </c>
      <c r="F563" s="1">
        <v>45022.263888888891</v>
      </c>
      <c r="G563" t="s">
        <v>105</v>
      </c>
      <c r="H563" t="s">
        <v>41</v>
      </c>
      <c r="I563" t="s">
        <v>42</v>
      </c>
      <c r="J563" s="2">
        <v>21.49</v>
      </c>
      <c r="K563" s="16" t="s">
        <v>1171</v>
      </c>
      <c r="L563" t="s">
        <v>44</v>
      </c>
      <c r="M563" t="s">
        <v>137</v>
      </c>
      <c r="N563" s="4">
        <v>288</v>
      </c>
      <c r="O563" s="7">
        <f t="shared" si="56"/>
        <v>45022</v>
      </c>
      <c r="P563" s="8">
        <f t="shared" si="57"/>
        <v>0.10833333332993789</v>
      </c>
      <c r="Q563" s="8">
        <f t="shared" si="58"/>
        <v>0.26388888889050577</v>
      </c>
      <c r="R563" s="8">
        <f t="shared" si="59"/>
        <v>0.15555555556056788</v>
      </c>
      <c r="S563" s="8">
        <f t="shared" si="60"/>
        <v>7.7777777777777779E-2</v>
      </c>
      <c r="T563" s="8">
        <f t="shared" si="61"/>
        <v>7.7777777782790103E-2</v>
      </c>
      <c r="U563" t="str">
        <f t="shared" si="62"/>
        <v>Cobrado</v>
      </c>
      <c r="X563">
        <v>112</v>
      </c>
    </row>
    <row r="564" spans="1:24">
      <c r="A564">
        <v>563</v>
      </c>
      <c r="C564" t="s">
        <v>342</v>
      </c>
      <c r="D564">
        <v>3</v>
      </c>
      <c r="E564" s="1">
        <v>45022.12777777778</v>
      </c>
      <c r="F564" s="1">
        <v>45022.196527777778</v>
      </c>
      <c r="G564" t="s">
        <v>47</v>
      </c>
      <c r="H564" t="s">
        <v>74</v>
      </c>
      <c r="I564" t="s">
        <v>49</v>
      </c>
      <c r="J564" s="2">
        <v>20.07</v>
      </c>
      <c r="K564" s="16" t="s">
        <v>343</v>
      </c>
      <c r="L564" t="s">
        <v>51</v>
      </c>
      <c r="M564" t="s">
        <v>76</v>
      </c>
      <c r="N564" s="4">
        <v>54</v>
      </c>
      <c r="O564" s="7">
        <f t="shared" si="56"/>
        <v>45022</v>
      </c>
      <c r="P564" s="8">
        <f t="shared" si="57"/>
        <v>0.12777777777955635</v>
      </c>
      <c r="Q564" s="8">
        <f t="shared" si="58"/>
        <v>0.19652777777810115</v>
      </c>
      <c r="R564" s="8">
        <f t="shared" si="59"/>
        <v>7.916666666521148E-2</v>
      </c>
      <c r="S564" s="8">
        <f t="shared" si="60"/>
        <v>2.5694444444444443E-2</v>
      </c>
      <c r="T564" s="8">
        <f t="shared" si="61"/>
        <v>4.3055555554100372E-2</v>
      </c>
      <c r="U564" t="str">
        <f t="shared" si="62"/>
        <v>Cobrado</v>
      </c>
      <c r="X564">
        <v>37</v>
      </c>
    </row>
    <row r="565" spans="1:24">
      <c r="A565">
        <v>564</v>
      </c>
      <c r="C565" t="s">
        <v>1172</v>
      </c>
      <c r="D565">
        <v>3</v>
      </c>
      <c r="E565" s="1">
        <v>45022.021527777775</v>
      </c>
      <c r="F565" s="1">
        <v>45022.099305555559</v>
      </c>
      <c r="G565" t="s">
        <v>47</v>
      </c>
      <c r="H565" t="s">
        <v>41</v>
      </c>
      <c r="I565" t="s">
        <v>49</v>
      </c>
      <c r="J565" s="2">
        <v>33.08</v>
      </c>
      <c r="K565" s="16" t="s">
        <v>1173</v>
      </c>
      <c r="L565" t="s">
        <v>55</v>
      </c>
      <c r="M565" t="s">
        <v>137</v>
      </c>
      <c r="N565" s="4">
        <v>156</v>
      </c>
      <c r="O565" s="7">
        <f t="shared" si="56"/>
        <v>45022</v>
      </c>
      <c r="P565" s="8">
        <f t="shared" si="57"/>
        <v>2.1527777775190771E-2</v>
      </c>
      <c r="Q565" s="8">
        <f t="shared" si="58"/>
        <v>9.930555555911269E-2</v>
      </c>
      <c r="R565" s="8">
        <f t="shared" si="59"/>
        <v>7.777777778392192E-2</v>
      </c>
      <c r="S565" s="8">
        <f t="shared" si="60"/>
        <v>3.7499999999999999E-2</v>
      </c>
      <c r="T565" s="8">
        <f t="shared" si="61"/>
        <v>4.0277777783921921E-2</v>
      </c>
      <c r="U565" t="str">
        <f t="shared" si="62"/>
        <v>Cobrado</v>
      </c>
      <c r="X565">
        <v>54</v>
      </c>
    </row>
    <row r="566" spans="1:24">
      <c r="A566">
        <v>565</v>
      </c>
      <c r="C566" t="s">
        <v>1174</v>
      </c>
      <c r="D566">
        <v>6</v>
      </c>
      <c r="E566" s="1">
        <v>45022.11041666667</v>
      </c>
      <c r="F566" s="1">
        <v>45022.228472222225</v>
      </c>
      <c r="G566" t="s">
        <v>105</v>
      </c>
      <c r="H566" t="s">
        <v>48</v>
      </c>
      <c r="I566" t="s">
        <v>42</v>
      </c>
      <c r="J566" s="2">
        <v>15.11</v>
      </c>
      <c r="K566" s="16" t="s">
        <v>84</v>
      </c>
      <c r="L566" t="s">
        <v>44</v>
      </c>
      <c r="M566" t="s">
        <v>137</v>
      </c>
      <c r="N566" s="4">
        <v>251</v>
      </c>
      <c r="O566" s="7">
        <f t="shared" si="56"/>
        <v>45022</v>
      </c>
      <c r="P566" s="8">
        <f t="shared" si="57"/>
        <v>0.11041666667006211</v>
      </c>
      <c r="Q566" s="8">
        <f t="shared" si="58"/>
        <v>0.22847222222480923</v>
      </c>
      <c r="R566" s="8">
        <f t="shared" si="59"/>
        <v>0.11805555555474712</v>
      </c>
      <c r="S566" s="8">
        <f t="shared" si="60"/>
        <v>6.805555555555555E-2</v>
      </c>
      <c r="T566" s="8">
        <f t="shared" si="61"/>
        <v>4.999999999919158E-2</v>
      </c>
      <c r="U566" t="str">
        <f t="shared" si="62"/>
        <v>Cobrado</v>
      </c>
      <c r="X566">
        <v>98</v>
      </c>
    </row>
    <row r="567" spans="1:24">
      <c r="A567">
        <v>566</v>
      </c>
      <c r="C567" t="s">
        <v>344</v>
      </c>
      <c r="D567">
        <v>3</v>
      </c>
      <c r="E567" s="1">
        <v>45022.072916666664</v>
      </c>
      <c r="F567" s="1">
        <v>45022.206250000003</v>
      </c>
      <c r="G567" t="s">
        <v>78</v>
      </c>
      <c r="H567" t="s">
        <v>48</v>
      </c>
      <c r="I567" t="s">
        <v>42</v>
      </c>
      <c r="J567" s="2">
        <v>42.62</v>
      </c>
      <c r="K567" s="16" t="s">
        <v>345</v>
      </c>
      <c r="L567" t="s">
        <v>44</v>
      </c>
      <c r="M567" t="s">
        <v>82</v>
      </c>
      <c r="N567" s="4">
        <v>78</v>
      </c>
      <c r="O567" s="7">
        <f t="shared" si="56"/>
        <v>45022</v>
      </c>
      <c r="P567" s="8">
        <f t="shared" si="57"/>
        <v>7.2916666664241347E-2</v>
      </c>
      <c r="Q567" s="8">
        <f t="shared" si="58"/>
        <v>0.20625000000291038</v>
      </c>
      <c r="R567" s="8">
        <f t="shared" si="59"/>
        <v>0.13333333333866904</v>
      </c>
      <c r="S567" s="8">
        <f t="shared" si="60"/>
        <v>3.888888888888889E-2</v>
      </c>
      <c r="T567" s="8">
        <f t="shared" si="61"/>
        <v>9.4444444449780146E-2</v>
      </c>
      <c r="U567" t="str">
        <f t="shared" si="62"/>
        <v>Cobrado</v>
      </c>
      <c r="X567">
        <v>56</v>
      </c>
    </row>
    <row r="568" spans="1:24">
      <c r="A568">
        <v>567</v>
      </c>
      <c r="C568" t="s">
        <v>974</v>
      </c>
      <c r="D568">
        <v>4</v>
      </c>
      <c r="E568" s="1">
        <v>45022.082638888889</v>
      </c>
      <c r="F568" s="1">
        <v>45022.219444444447</v>
      </c>
      <c r="G568" t="s">
        <v>40</v>
      </c>
      <c r="H568" t="s">
        <v>48</v>
      </c>
      <c r="I568" t="s">
        <v>62</v>
      </c>
      <c r="J568" s="2">
        <v>42.83</v>
      </c>
      <c r="K568" s="16" t="s">
        <v>827</v>
      </c>
      <c r="L568" t="s">
        <v>51</v>
      </c>
      <c r="M568" t="s">
        <v>60</v>
      </c>
      <c r="N568" s="4">
        <v>253</v>
      </c>
      <c r="O568" s="7">
        <f t="shared" si="56"/>
        <v>45022</v>
      </c>
      <c r="P568" s="8">
        <f t="shared" si="57"/>
        <v>8.2638888889050577E-2</v>
      </c>
      <c r="Q568" s="8">
        <f t="shared" si="58"/>
        <v>0.21944444444670808</v>
      </c>
      <c r="R568" s="8">
        <f t="shared" si="59"/>
        <v>0.14722222222432416</v>
      </c>
      <c r="S568" s="8">
        <f t="shared" si="60"/>
        <v>7.0833333333333331E-2</v>
      </c>
      <c r="T568" s="8">
        <f t="shared" si="61"/>
        <v>6.5972222224324167E-2</v>
      </c>
      <c r="U568" t="str">
        <f t="shared" si="62"/>
        <v>Cobrado</v>
      </c>
      <c r="X568">
        <v>102</v>
      </c>
    </row>
    <row r="569" spans="1:24">
      <c r="A569">
        <v>568</v>
      </c>
      <c r="C569" t="s">
        <v>561</v>
      </c>
      <c r="D569">
        <v>1</v>
      </c>
      <c r="E569" s="1">
        <v>45022.068749999999</v>
      </c>
      <c r="F569" s="1">
        <v>45022.144444444442</v>
      </c>
      <c r="G569" t="s">
        <v>40</v>
      </c>
      <c r="H569" t="s">
        <v>48</v>
      </c>
      <c r="I569" t="s">
        <v>62</v>
      </c>
      <c r="J569" s="2">
        <v>21.13</v>
      </c>
      <c r="K569" s="16" t="s">
        <v>1175</v>
      </c>
      <c r="L569" t="s">
        <v>51</v>
      </c>
      <c r="M569" t="s">
        <v>64</v>
      </c>
      <c r="N569" s="4">
        <v>182</v>
      </c>
      <c r="O569" s="7">
        <f t="shared" si="56"/>
        <v>45022</v>
      </c>
      <c r="P569" s="8">
        <f t="shared" si="57"/>
        <v>6.8749999998544808E-2</v>
      </c>
      <c r="Q569" s="8">
        <f t="shared" si="58"/>
        <v>0.1444444444423425</v>
      </c>
      <c r="R569" s="8">
        <f t="shared" si="59"/>
        <v>8.6111111110464364E-2</v>
      </c>
      <c r="S569" s="8">
        <f t="shared" si="60"/>
        <v>5.8333333333333334E-2</v>
      </c>
      <c r="T569" s="8">
        <f t="shared" si="61"/>
        <v>1.7361111110464345E-2</v>
      </c>
      <c r="U569" t="str">
        <f t="shared" si="62"/>
        <v>Cobrado</v>
      </c>
      <c r="X569">
        <v>84</v>
      </c>
    </row>
    <row r="570" spans="1:24">
      <c r="A570">
        <v>569</v>
      </c>
      <c r="C570" t="s">
        <v>1176</v>
      </c>
      <c r="D570">
        <v>5</v>
      </c>
      <c r="E570" s="1">
        <v>45022.061111111114</v>
      </c>
      <c r="F570" s="1">
        <v>45022.128472222219</v>
      </c>
      <c r="G570" t="s">
        <v>105</v>
      </c>
      <c r="H570" t="s">
        <v>48</v>
      </c>
      <c r="I570" t="s">
        <v>42</v>
      </c>
      <c r="J570" s="2">
        <v>28.52</v>
      </c>
      <c r="K570" s="16" t="s">
        <v>1177</v>
      </c>
      <c r="L570" t="s">
        <v>55</v>
      </c>
      <c r="M570" t="s">
        <v>56</v>
      </c>
      <c r="N570" s="4">
        <v>131</v>
      </c>
      <c r="O570" s="7">
        <f t="shared" si="56"/>
        <v>45022</v>
      </c>
      <c r="P570" s="8">
        <f t="shared" si="57"/>
        <v>6.1111111113859806E-2</v>
      </c>
      <c r="Q570" s="8">
        <f t="shared" si="58"/>
        <v>0.12847222221898846</v>
      </c>
      <c r="R570" s="8">
        <f t="shared" si="59"/>
        <v>6.7361111105128657E-2</v>
      </c>
      <c r="S570" s="8">
        <f t="shared" si="60"/>
        <v>4.027777777777778E-2</v>
      </c>
      <c r="T570" s="8">
        <f t="shared" si="61"/>
        <v>2.7083333327350884E-2</v>
      </c>
      <c r="U570" t="str">
        <f t="shared" si="62"/>
        <v>Cobrado</v>
      </c>
      <c r="X570">
        <v>58</v>
      </c>
    </row>
    <row r="571" spans="1:24">
      <c r="A571">
        <v>570</v>
      </c>
      <c r="C571" t="s">
        <v>1178</v>
      </c>
      <c r="D571">
        <v>6</v>
      </c>
      <c r="E571" s="1">
        <v>45022.111111111109</v>
      </c>
      <c r="F571" s="1">
        <v>45022.185416666667</v>
      </c>
      <c r="G571" t="s">
        <v>47</v>
      </c>
      <c r="H571" t="s">
        <v>48</v>
      </c>
      <c r="I571" t="s">
        <v>42</v>
      </c>
      <c r="J571" s="2">
        <v>38.4</v>
      </c>
      <c r="K571" s="16" t="s">
        <v>124</v>
      </c>
      <c r="L571" t="s">
        <v>44</v>
      </c>
      <c r="M571" t="s">
        <v>64</v>
      </c>
      <c r="N571" s="4">
        <v>85</v>
      </c>
      <c r="O571" s="7">
        <f t="shared" si="56"/>
        <v>45022</v>
      </c>
      <c r="P571" s="8">
        <f t="shared" si="57"/>
        <v>0.11111111110949423</v>
      </c>
      <c r="Q571" s="8">
        <f t="shared" si="58"/>
        <v>0.18541666666715173</v>
      </c>
      <c r="R571" s="8">
        <f t="shared" si="59"/>
        <v>7.4305555557657499E-2</v>
      </c>
      <c r="S571" s="8">
        <f t="shared" si="60"/>
        <v>3.1944444444444442E-2</v>
      </c>
      <c r="T571" s="8">
        <f t="shared" si="61"/>
        <v>4.2361111113213057E-2</v>
      </c>
      <c r="U571" t="str">
        <f t="shared" si="62"/>
        <v>Cobrado</v>
      </c>
      <c r="X571">
        <v>46</v>
      </c>
    </row>
    <row r="572" spans="1:24">
      <c r="A572">
        <v>571</v>
      </c>
      <c r="C572" t="s">
        <v>346</v>
      </c>
      <c r="D572">
        <v>2</v>
      </c>
      <c r="E572" s="1">
        <v>45022.056250000001</v>
      </c>
      <c r="F572" s="1">
        <v>45022.120833333334</v>
      </c>
      <c r="G572" t="s">
        <v>47</v>
      </c>
      <c r="H572" t="s">
        <v>48</v>
      </c>
      <c r="I572" t="s">
        <v>42</v>
      </c>
      <c r="J572" s="2">
        <v>49.54</v>
      </c>
      <c r="K572" s="16" t="s">
        <v>347</v>
      </c>
      <c r="L572" t="s">
        <v>44</v>
      </c>
      <c r="M572" t="s">
        <v>45</v>
      </c>
      <c r="N572" s="4">
        <v>54</v>
      </c>
      <c r="O572" s="7">
        <f t="shared" si="56"/>
        <v>45022</v>
      </c>
      <c r="P572" s="8">
        <f t="shared" si="57"/>
        <v>5.6250000001455192E-2</v>
      </c>
      <c r="Q572" s="8">
        <f t="shared" si="58"/>
        <v>0.12083333333430346</v>
      </c>
      <c r="R572" s="8">
        <f t="shared" si="59"/>
        <v>6.4583333332848269E-2</v>
      </c>
      <c r="S572" s="8">
        <f t="shared" si="60"/>
        <v>1.8055555555555554E-2</v>
      </c>
      <c r="T572" s="8">
        <f t="shared" si="61"/>
        <v>4.6527777777292723E-2</v>
      </c>
      <c r="U572" t="str">
        <f t="shared" si="62"/>
        <v>Cobrado</v>
      </c>
      <c r="X572">
        <v>26</v>
      </c>
    </row>
    <row r="573" spans="1:24">
      <c r="A573">
        <v>572</v>
      </c>
      <c r="C573" t="s">
        <v>1179</v>
      </c>
      <c r="D573">
        <v>3</v>
      </c>
      <c r="E573" s="1">
        <v>45022.120138888888</v>
      </c>
      <c r="F573" s="1">
        <v>45022.268750000003</v>
      </c>
      <c r="G573" t="s">
        <v>40</v>
      </c>
      <c r="H573" t="s">
        <v>48</v>
      </c>
      <c r="I573" t="s">
        <v>49</v>
      </c>
      <c r="J573" s="2">
        <v>46.21</v>
      </c>
      <c r="K573" s="16" t="s">
        <v>1180</v>
      </c>
      <c r="L573" t="s">
        <v>51</v>
      </c>
      <c r="M573" t="s">
        <v>52</v>
      </c>
      <c r="N573" s="4">
        <v>74</v>
      </c>
      <c r="O573" s="7">
        <f t="shared" si="56"/>
        <v>45022</v>
      </c>
      <c r="P573" s="8">
        <f t="shared" si="57"/>
        <v>0.12013888888759539</v>
      </c>
      <c r="Q573" s="8">
        <f t="shared" si="58"/>
        <v>0.26875000000291038</v>
      </c>
      <c r="R573" s="8">
        <f t="shared" si="59"/>
        <v>0.15902777778198166</v>
      </c>
      <c r="S573" s="8">
        <f t="shared" si="60"/>
        <v>3.0555555555555555E-2</v>
      </c>
      <c r="T573" s="8">
        <f t="shared" si="61"/>
        <v>0.11805555555975944</v>
      </c>
      <c r="U573" t="str">
        <f t="shared" si="62"/>
        <v>Cobrado</v>
      </c>
      <c r="X573">
        <v>44</v>
      </c>
    </row>
    <row r="574" spans="1:24">
      <c r="A574">
        <v>573</v>
      </c>
      <c r="C574" t="s">
        <v>1181</v>
      </c>
      <c r="D574">
        <v>3</v>
      </c>
      <c r="E574" s="1">
        <v>45022.133333333331</v>
      </c>
      <c r="F574" s="1">
        <v>45022.29791666667</v>
      </c>
      <c r="G574" t="s">
        <v>78</v>
      </c>
      <c r="H574" t="s">
        <v>48</v>
      </c>
      <c r="I574" t="s">
        <v>42</v>
      </c>
      <c r="J574" s="2">
        <v>47.08</v>
      </c>
      <c r="K574" s="16" t="s">
        <v>1182</v>
      </c>
      <c r="L574" t="s">
        <v>51</v>
      </c>
      <c r="M574" t="s">
        <v>60</v>
      </c>
      <c r="N574" s="4">
        <v>165</v>
      </c>
      <c r="O574" s="7">
        <f t="shared" si="56"/>
        <v>45022</v>
      </c>
      <c r="P574" s="8">
        <f t="shared" si="57"/>
        <v>0.13333333333139308</v>
      </c>
      <c r="Q574" s="8">
        <f t="shared" si="58"/>
        <v>0.29791666667006211</v>
      </c>
      <c r="R574" s="8">
        <f t="shared" si="59"/>
        <v>0.17500000000533569</v>
      </c>
      <c r="S574" s="8">
        <f t="shared" si="60"/>
        <v>4.791666666666667E-2</v>
      </c>
      <c r="T574" s="8">
        <f t="shared" si="61"/>
        <v>0.11666666667200237</v>
      </c>
      <c r="U574" t="str">
        <f t="shared" si="62"/>
        <v>Cobrado</v>
      </c>
      <c r="X574">
        <v>69</v>
      </c>
    </row>
    <row r="575" spans="1:24">
      <c r="A575">
        <v>574</v>
      </c>
      <c r="C575" t="s">
        <v>1183</v>
      </c>
      <c r="D575">
        <v>3</v>
      </c>
      <c r="E575" s="1">
        <v>45022.021527777775</v>
      </c>
      <c r="F575" s="1">
        <v>45022.130555555559</v>
      </c>
      <c r="G575" t="s">
        <v>47</v>
      </c>
      <c r="H575" t="s">
        <v>48</v>
      </c>
      <c r="I575" t="s">
        <v>42</v>
      </c>
      <c r="J575" s="2">
        <v>42.57</v>
      </c>
      <c r="K575" s="16" t="s">
        <v>1184</v>
      </c>
      <c r="L575" t="s">
        <v>44</v>
      </c>
      <c r="M575" t="s">
        <v>52</v>
      </c>
      <c r="N575" s="4">
        <v>207</v>
      </c>
      <c r="O575" s="7">
        <f t="shared" si="56"/>
        <v>45022</v>
      </c>
      <c r="P575" s="8">
        <f t="shared" si="57"/>
        <v>2.1527777775190771E-2</v>
      </c>
      <c r="Q575" s="8">
        <f t="shared" si="58"/>
        <v>0.13055555555911269</v>
      </c>
      <c r="R575" s="8">
        <f t="shared" si="59"/>
        <v>0.10902777778392192</v>
      </c>
      <c r="S575" s="8">
        <f t="shared" si="60"/>
        <v>0.11666666666666667</v>
      </c>
      <c r="T575" s="8">
        <f t="shared" si="61"/>
        <v>0</v>
      </c>
      <c r="U575" t="str">
        <f t="shared" si="62"/>
        <v>No Cobrado</v>
      </c>
      <c r="X575">
        <v>168</v>
      </c>
    </row>
    <row r="576" spans="1:24">
      <c r="A576">
        <v>575</v>
      </c>
      <c r="C576" t="s">
        <v>348</v>
      </c>
      <c r="D576">
        <v>4</v>
      </c>
      <c r="E576" s="1">
        <v>45022.066666666666</v>
      </c>
      <c r="F576" s="1">
        <v>45022.197222222225</v>
      </c>
      <c r="G576" t="s">
        <v>40</v>
      </c>
      <c r="H576" t="s">
        <v>48</v>
      </c>
      <c r="I576" t="s">
        <v>42</v>
      </c>
      <c r="J576" s="2">
        <v>33.520000000000003</v>
      </c>
      <c r="K576" s="16" t="s">
        <v>349</v>
      </c>
      <c r="L576" t="s">
        <v>44</v>
      </c>
      <c r="M576" t="s">
        <v>103</v>
      </c>
      <c r="N576" s="4">
        <v>18</v>
      </c>
      <c r="O576" s="7">
        <f t="shared" si="56"/>
        <v>45022</v>
      </c>
      <c r="P576" s="8">
        <f t="shared" si="57"/>
        <v>6.6666666665696539E-2</v>
      </c>
      <c r="Q576" s="8">
        <f t="shared" si="58"/>
        <v>0.19722222222480923</v>
      </c>
      <c r="R576" s="8">
        <f t="shared" si="59"/>
        <v>0.13055555555911269</v>
      </c>
      <c r="S576" s="8">
        <f t="shared" si="60"/>
        <v>3.0555555555555555E-2</v>
      </c>
      <c r="T576" s="8">
        <f t="shared" si="61"/>
        <v>0.10000000000355713</v>
      </c>
      <c r="U576" t="str">
        <f t="shared" si="62"/>
        <v>Cobrado</v>
      </c>
      <c r="X576">
        <v>44</v>
      </c>
    </row>
    <row r="577" spans="1:24">
      <c r="A577">
        <v>576</v>
      </c>
      <c r="C577" t="s">
        <v>1185</v>
      </c>
      <c r="D577">
        <v>1</v>
      </c>
      <c r="E577" s="1">
        <v>45022.164583333331</v>
      </c>
      <c r="F577" s="1">
        <v>45022.29583333333</v>
      </c>
      <c r="G577" t="s">
        <v>40</v>
      </c>
      <c r="H577" t="s">
        <v>41</v>
      </c>
      <c r="I577" t="s">
        <v>49</v>
      </c>
      <c r="J577" s="2">
        <v>21.71</v>
      </c>
      <c r="K577" s="16" t="s">
        <v>1186</v>
      </c>
      <c r="L577" t="s">
        <v>55</v>
      </c>
      <c r="M577" t="s">
        <v>82</v>
      </c>
      <c r="N577" s="4">
        <v>234</v>
      </c>
      <c r="O577" s="7">
        <f t="shared" si="56"/>
        <v>45022</v>
      </c>
      <c r="P577" s="8">
        <f t="shared" si="57"/>
        <v>0.16458333333139308</v>
      </c>
      <c r="Q577" s="8">
        <f t="shared" si="58"/>
        <v>0.29583333332993789</v>
      </c>
      <c r="R577" s="8">
        <f t="shared" si="59"/>
        <v>0.13124999999854481</v>
      </c>
      <c r="S577" s="8">
        <f t="shared" si="60"/>
        <v>7.9861111111111105E-2</v>
      </c>
      <c r="T577" s="8">
        <f t="shared" si="61"/>
        <v>5.1388888887433704E-2</v>
      </c>
      <c r="U577" t="str">
        <f t="shared" si="62"/>
        <v>Cobrado</v>
      </c>
      <c r="X577">
        <v>115</v>
      </c>
    </row>
    <row r="578" spans="1:24">
      <c r="A578">
        <v>577</v>
      </c>
      <c r="C578" t="s">
        <v>421</v>
      </c>
      <c r="D578">
        <v>4</v>
      </c>
      <c r="E578" s="1">
        <v>45022.134027777778</v>
      </c>
      <c r="F578" s="1">
        <v>45022.277777777781</v>
      </c>
      <c r="G578" t="s">
        <v>40</v>
      </c>
      <c r="H578" t="s">
        <v>48</v>
      </c>
      <c r="I578" t="s">
        <v>42</v>
      </c>
      <c r="J578" s="2">
        <v>34.119999999999997</v>
      </c>
      <c r="K578" s="16" t="s">
        <v>1187</v>
      </c>
      <c r="L578" t="s">
        <v>44</v>
      </c>
      <c r="M578" t="s">
        <v>45</v>
      </c>
      <c r="N578" s="4">
        <v>40</v>
      </c>
      <c r="O578" s="7">
        <f t="shared" ref="O578:O641" si="63">INT(E578)</f>
        <v>45022</v>
      </c>
      <c r="P578" s="8">
        <f t="shared" ref="P578:P641" si="64">MOD(E578,1)</f>
        <v>0.13402777777810115</v>
      </c>
      <c r="Q578" s="8">
        <f t="shared" ref="Q578:Q641" si="65">MOD(F578,1)</f>
        <v>0.27777777778101154</v>
      </c>
      <c r="R578" s="8">
        <f t="shared" ref="R578:R641" si="66">((Q578-P578)+IF(L578="Ocupada",15/1440,0/1440))</f>
        <v>0.14375000000291038</v>
      </c>
      <c r="S578" s="8">
        <f t="shared" si="60"/>
        <v>1.7361111111111112E-2</v>
      </c>
      <c r="T578" s="8">
        <f t="shared" si="61"/>
        <v>0.12638888889179928</v>
      </c>
      <c r="U578" t="str">
        <f t="shared" si="62"/>
        <v>Cobrado</v>
      </c>
      <c r="X578">
        <v>25</v>
      </c>
    </row>
    <row r="579" spans="1:24">
      <c r="A579">
        <v>578</v>
      </c>
      <c r="C579" t="s">
        <v>350</v>
      </c>
      <c r="D579">
        <v>6</v>
      </c>
      <c r="E579" s="1">
        <v>45022.09097222222</v>
      </c>
      <c r="F579" s="1">
        <v>45022.183333333334</v>
      </c>
      <c r="G579" t="s">
        <v>78</v>
      </c>
      <c r="H579" t="s">
        <v>48</v>
      </c>
      <c r="I579" t="s">
        <v>42</v>
      </c>
      <c r="J579" s="2">
        <v>32.799999999999997</v>
      </c>
      <c r="K579" s="16" t="s">
        <v>351</v>
      </c>
      <c r="L579" t="s">
        <v>51</v>
      </c>
      <c r="M579" t="s">
        <v>87</v>
      </c>
      <c r="N579" s="4">
        <v>90</v>
      </c>
      <c r="O579" s="7">
        <f t="shared" si="63"/>
        <v>45022</v>
      </c>
      <c r="P579" s="8">
        <f t="shared" si="64"/>
        <v>9.0972222220443655E-2</v>
      </c>
      <c r="Q579" s="8">
        <f t="shared" si="65"/>
        <v>0.18333333333430346</v>
      </c>
      <c r="R579" s="8">
        <f t="shared" si="66"/>
        <v>0.10277777778052648</v>
      </c>
      <c r="S579" s="8">
        <f t="shared" ref="S579:S642" si="67">X579/1440</f>
        <v>3.0555555555555555E-2</v>
      </c>
      <c r="T579" s="8">
        <f t="shared" ref="T579:T642" si="68">IF(Q579-(S579+P579)&lt;0,0,Q579-(S579+P579))</f>
        <v>6.1805555558304248E-2</v>
      </c>
      <c r="U579" t="str">
        <f t="shared" ref="U579:U642" si="69">IF(T579&gt;0,"Cobrado","No Cobrado")</f>
        <v>Cobrado</v>
      </c>
      <c r="X579">
        <v>44</v>
      </c>
    </row>
    <row r="580" spans="1:24">
      <c r="A580">
        <v>579</v>
      </c>
      <c r="C580" t="s">
        <v>352</v>
      </c>
      <c r="D580">
        <v>2</v>
      </c>
      <c r="E580" s="1">
        <v>45022.006944444445</v>
      </c>
      <c r="F580" s="1">
        <v>45022.095138888886</v>
      </c>
      <c r="G580" t="s">
        <v>78</v>
      </c>
      <c r="H580" t="s">
        <v>48</v>
      </c>
      <c r="I580" t="s">
        <v>42</v>
      </c>
      <c r="J580" s="2">
        <v>35.96</v>
      </c>
      <c r="K580" s="16" t="s">
        <v>353</v>
      </c>
      <c r="L580" t="s">
        <v>44</v>
      </c>
      <c r="M580" t="s">
        <v>103</v>
      </c>
      <c r="N580" s="4">
        <v>50</v>
      </c>
      <c r="O580" s="7">
        <f t="shared" si="63"/>
        <v>45022</v>
      </c>
      <c r="P580" s="8">
        <f t="shared" si="64"/>
        <v>6.9444444452528842E-3</v>
      </c>
      <c r="Q580" s="8">
        <f t="shared" si="65"/>
        <v>9.5138888886140194E-2</v>
      </c>
      <c r="R580" s="8">
        <f t="shared" si="66"/>
        <v>8.819444444088731E-2</v>
      </c>
      <c r="S580" s="8">
        <f t="shared" si="67"/>
        <v>3.3333333333333333E-2</v>
      </c>
      <c r="T580" s="8">
        <f t="shared" si="68"/>
        <v>5.4861111107553977E-2</v>
      </c>
      <c r="U580" t="str">
        <f t="shared" si="69"/>
        <v>Cobrado</v>
      </c>
      <c r="X580">
        <v>48</v>
      </c>
    </row>
    <row r="581" spans="1:24">
      <c r="A581">
        <v>580</v>
      </c>
      <c r="C581" t="s">
        <v>69</v>
      </c>
      <c r="D581">
        <v>5</v>
      </c>
      <c r="E581" s="1">
        <v>45022.004166666666</v>
      </c>
      <c r="F581" s="1">
        <v>45022.054166666669</v>
      </c>
      <c r="G581" t="s">
        <v>40</v>
      </c>
      <c r="H581" t="s">
        <v>48</v>
      </c>
      <c r="I581" t="s">
        <v>62</v>
      </c>
      <c r="J581" s="2">
        <v>44.54</v>
      </c>
      <c r="K581" s="16" t="s">
        <v>354</v>
      </c>
      <c r="L581" t="s">
        <v>44</v>
      </c>
      <c r="M581" t="s">
        <v>82</v>
      </c>
      <c r="N581" s="4">
        <v>33</v>
      </c>
      <c r="O581" s="7">
        <f t="shared" si="63"/>
        <v>45022</v>
      </c>
      <c r="P581" s="8">
        <f t="shared" si="64"/>
        <v>4.166666665696539E-3</v>
      </c>
      <c r="Q581" s="8">
        <f t="shared" si="65"/>
        <v>5.4166666668606922E-2</v>
      </c>
      <c r="R581" s="8">
        <f t="shared" si="66"/>
        <v>5.0000000002910383E-2</v>
      </c>
      <c r="S581" s="8">
        <f t="shared" si="67"/>
        <v>2.0833333333333332E-2</v>
      </c>
      <c r="T581" s="8">
        <f t="shared" si="68"/>
        <v>2.9166666669577051E-2</v>
      </c>
      <c r="U581" t="str">
        <f t="shared" si="69"/>
        <v>Cobrado</v>
      </c>
      <c r="X581">
        <v>30</v>
      </c>
    </row>
    <row r="582" spans="1:24">
      <c r="A582">
        <v>581</v>
      </c>
      <c r="C582" t="s">
        <v>641</v>
      </c>
      <c r="D582">
        <v>5</v>
      </c>
      <c r="E582" s="1">
        <v>45022.147916666669</v>
      </c>
      <c r="F582" s="1">
        <v>45022.213888888888</v>
      </c>
      <c r="G582" t="s">
        <v>40</v>
      </c>
      <c r="H582" t="s">
        <v>48</v>
      </c>
      <c r="I582" t="s">
        <v>42</v>
      </c>
      <c r="J582" s="2">
        <v>13.27</v>
      </c>
      <c r="K582" s="16" t="s">
        <v>1188</v>
      </c>
      <c r="L582" t="s">
        <v>51</v>
      </c>
      <c r="M582" t="s">
        <v>45</v>
      </c>
      <c r="N582" s="4">
        <v>123</v>
      </c>
      <c r="O582" s="7">
        <f t="shared" si="63"/>
        <v>45022</v>
      </c>
      <c r="P582" s="8">
        <f t="shared" si="64"/>
        <v>0.14791666666860692</v>
      </c>
      <c r="Q582" s="8">
        <f t="shared" si="65"/>
        <v>0.21388888888759539</v>
      </c>
      <c r="R582" s="8">
        <f t="shared" si="66"/>
        <v>7.6388888885655135E-2</v>
      </c>
      <c r="S582" s="8">
        <f t="shared" si="67"/>
        <v>3.8194444444444448E-2</v>
      </c>
      <c r="T582" s="8">
        <f t="shared" si="68"/>
        <v>2.7777777774544016E-2</v>
      </c>
      <c r="U582" t="str">
        <f t="shared" si="69"/>
        <v>Cobrado</v>
      </c>
      <c r="X582">
        <v>55</v>
      </c>
    </row>
    <row r="583" spans="1:24">
      <c r="A583">
        <v>582</v>
      </c>
      <c r="C583" t="s">
        <v>355</v>
      </c>
      <c r="D583">
        <v>1</v>
      </c>
      <c r="E583" s="1">
        <v>45022.158333333333</v>
      </c>
      <c r="F583" s="1">
        <v>45022.214583333334</v>
      </c>
      <c r="G583" t="s">
        <v>58</v>
      </c>
      <c r="H583" t="s">
        <v>48</v>
      </c>
      <c r="I583" t="s">
        <v>42</v>
      </c>
      <c r="J583" s="2">
        <v>20.23</v>
      </c>
      <c r="K583" s="16" t="s">
        <v>356</v>
      </c>
      <c r="L583" t="s">
        <v>55</v>
      </c>
      <c r="M583" t="s">
        <v>82</v>
      </c>
      <c r="N583" s="4">
        <v>54</v>
      </c>
      <c r="O583" s="7">
        <f t="shared" si="63"/>
        <v>45022</v>
      </c>
      <c r="P583" s="8">
        <f t="shared" si="64"/>
        <v>0.15833333333284827</v>
      </c>
      <c r="Q583" s="8">
        <f t="shared" si="65"/>
        <v>0.21458333333430346</v>
      </c>
      <c r="R583" s="8">
        <f t="shared" si="66"/>
        <v>5.6250000001455192E-2</v>
      </c>
      <c r="S583" s="8">
        <f t="shared" si="67"/>
        <v>2.9166666666666667E-2</v>
      </c>
      <c r="T583" s="8">
        <f t="shared" si="68"/>
        <v>2.7083333334788517E-2</v>
      </c>
      <c r="U583" t="str">
        <f t="shared" si="69"/>
        <v>Cobrado</v>
      </c>
      <c r="X583">
        <v>42</v>
      </c>
    </row>
    <row r="584" spans="1:24">
      <c r="A584">
        <v>583</v>
      </c>
      <c r="C584" t="s">
        <v>189</v>
      </c>
      <c r="D584">
        <v>2</v>
      </c>
      <c r="E584" s="1">
        <v>45022.070138888892</v>
      </c>
      <c r="F584" s="1">
        <v>45022.148611111108</v>
      </c>
      <c r="G584" t="s">
        <v>58</v>
      </c>
      <c r="H584" t="s">
        <v>41</v>
      </c>
      <c r="I584" t="s">
        <v>62</v>
      </c>
      <c r="J584" s="2">
        <v>35.99</v>
      </c>
      <c r="K584" s="16" t="s">
        <v>1189</v>
      </c>
      <c r="L584" t="s">
        <v>44</v>
      </c>
      <c r="M584" t="s">
        <v>52</v>
      </c>
      <c r="N584" s="4">
        <v>243</v>
      </c>
      <c r="O584" s="7">
        <f t="shared" si="63"/>
        <v>45022</v>
      </c>
      <c r="P584" s="8">
        <f t="shared" si="64"/>
        <v>7.013888889196096E-2</v>
      </c>
      <c r="Q584" s="8">
        <f t="shared" si="65"/>
        <v>0.14861111110803904</v>
      </c>
      <c r="R584" s="8">
        <f t="shared" si="66"/>
        <v>7.847222221607808E-2</v>
      </c>
      <c r="S584" s="8">
        <f t="shared" si="67"/>
        <v>7.2916666666666671E-2</v>
      </c>
      <c r="T584" s="8">
        <f t="shared" si="68"/>
        <v>5.5555555494113951E-3</v>
      </c>
      <c r="U584" t="str">
        <f t="shared" si="69"/>
        <v>Cobrado</v>
      </c>
      <c r="X584">
        <v>105</v>
      </c>
    </row>
    <row r="585" spans="1:24">
      <c r="A585">
        <v>584</v>
      </c>
      <c r="C585" t="s">
        <v>1190</v>
      </c>
      <c r="D585">
        <v>4</v>
      </c>
      <c r="E585" s="1">
        <v>45022.149305555555</v>
      </c>
      <c r="F585" s="1">
        <v>45022.290972222225</v>
      </c>
      <c r="G585" t="s">
        <v>78</v>
      </c>
      <c r="H585" t="s">
        <v>48</v>
      </c>
      <c r="I585" t="s">
        <v>62</v>
      </c>
      <c r="J585" s="2">
        <v>36.979999999999997</v>
      </c>
      <c r="K585" s="16" t="s">
        <v>1191</v>
      </c>
      <c r="L585" t="s">
        <v>55</v>
      </c>
      <c r="M585" t="s">
        <v>60</v>
      </c>
      <c r="N585" s="4">
        <v>139</v>
      </c>
      <c r="O585" s="7">
        <f t="shared" si="63"/>
        <v>45022</v>
      </c>
      <c r="P585" s="8">
        <f t="shared" si="64"/>
        <v>0.14930555555474712</v>
      </c>
      <c r="Q585" s="8">
        <f t="shared" si="65"/>
        <v>0.29097222222480923</v>
      </c>
      <c r="R585" s="8">
        <f t="shared" si="66"/>
        <v>0.14166666667006211</v>
      </c>
      <c r="S585" s="8">
        <f t="shared" si="67"/>
        <v>7.9166666666666663E-2</v>
      </c>
      <c r="T585" s="8">
        <f t="shared" si="68"/>
        <v>6.2500000003395451E-2</v>
      </c>
      <c r="U585" t="str">
        <f t="shared" si="69"/>
        <v>Cobrado</v>
      </c>
      <c r="X585">
        <v>114</v>
      </c>
    </row>
    <row r="586" spans="1:24">
      <c r="A586">
        <v>585</v>
      </c>
      <c r="C586" t="s">
        <v>1064</v>
      </c>
      <c r="D586">
        <v>5</v>
      </c>
      <c r="E586" s="1">
        <v>45022.057638888888</v>
      </c>
      <c r="F586" s="1">
        <v>45022.109027777777</v>
      </c>
      <c r="G586" t="s">
        <v>78</v>
      </c>
      <c r="H586" t="s">
        <v>74</v>
      </c>
      <c r="I586" t="s">
        <v>42</v>
      </c>
      <c r="J586" s="2">
        <v>10.07</v>
      </c>
      <c r="K586" s="16" t="s">
        <v>1192</v>
      </c>
      <c r="L586" t="s">
        <v>44</v>
      </c>
      <c r="M586" t="s">
        <v>90</v>
      </c>
      <c r="N586" s="4">
        <v>128</v>
      </c>
      <c r="O586" s="7">
        <f t="shared" si="63"/>
        <v>45022</v>
      </c>
      <c r="P586" s="8">
        <f t="shared" si="64"/>
        <v>5.7638888887595385E-2</v>
      </c>
      <c r="Q586" s="8">
        <f t="shared" si="65"/>
        <v>0.10902777777664596</v>
      </c>
      <c r="R586" s="8">
        <f t="shared" si="66"/>
        <v>5.1388888889050577E-2</v>
      </c>
      <c r="S586" s="8">
        <f t="shared" si="67"/>
        <v>6.5972222222222224E-2</v>
      </c>
      <c r="T586" s="8">
        <f t="shared" si="68"/>
        <v>0</v>
      </c>
      <c r="U586" t="str">
        <f t="shared" si="69"/>
        <v>No Cobrado</v>
      </c>
      <c r="X586">
        <v>95</v>
      </c>
    </row>
    <row r="587" spans="1:24">
      <c r="A587">
        <v>586</v>
      </c>
      <c r="C587" t="s">
        <v>1193</v>
      </c>
      <c r="D587">
        <v>5</v>
      </c>
      <c r="E587" s="1">
        <v>45022.030555555553</v>
      </c>
      <c r="F587" s="1">
        <v>45022.163194444445</v>
      </c>
      <c r="G587" t="s">
        <v>78</v>
      </c>
      <c r="H587" t="s">
        <v>41</v>
      </c>
      <c r="I587" t="s">
        <v>49</v>
      </c>
      <c r="J587" s="2">
        <v>32.79</v>
      </c>
      <c r="K587" s="16" t="s">
        <v>682</v>
      </c>
      <c r="L587" t="s">
        <v>51</v>
      </c>
      <c r="M587" t="s">
        <v>137</v>
      </c>
      <c r="N587" s="4">
        <v>171</v>
      </c>
      <c r="O587" s="7">
        <f t="shared" si="63"/>
        <v>45022</v>
      </c>
      <c r="P587" s="8">
        <f t="shared" si="64"/>
        <v>3.0555555553291924E-2</v>
      </c>
      <c r="Q587" s="8">
        <f t="shared" si="65"/>
        <v>0.16319444444525288</v>
      </c>
      <c r="R587" s="8">
        <f t="shared" si="66"/>
        <v>0.14305555555862762</v>
      </c>
      <c r="S587" s="8">
        <f t="shared" si="67"/>
        <v>6.3888888888888884E-2</v>
      </c>
      <c r="T587" s="8">
        <f t="shared" si="68"/>
        <v>6.8750000003072076E-2</v>
      </c>
      <c r="U587" t="str">
        <f t="shared" si="69"/>
        <v>Cobrado</v>
      </c>
      <c r="X587">
        <v>92</v>
      </c>
    </row>
    <row r="588" spans="1:24">
      <c r="A588">
        <v>587</v>
      </c>
      <c r="C588" t="s">
        <v>357</v>
      </c>
      <c r="D588">
        <v>4</v>
      </c>
      <c r="E588" s="1">
        <v>45022.151388888888</v>
      </c>
      <c r="F588" s="1">
        <v>45022.195833333331</v>
      </c>
      <c r="G588" t="s">
        <v>78</v>
      </c>
      <c r="H588" t="s">
        <v>74</v>
      </c>
      <c r="I588" t="s">
        <v>42</v>
      </c>
      <c r="J588" s="2">
        <v>35.03</v>
      </c>
      <c r="K588" s="16" t="s">
        <v>358</v>
      </c>
      <c r="L588" t="s">
        <v>51</v>
      </c>
      <c r="M588" t="s">
        <v>82</v>
      </c>
      <c r="N588" s="4">
        <v>48</v>
      </c>
      <c r="O588" s="7">
        <f t="shared" si="63"/>
        <v>45022</v>
      </c>
      <c r="P588" s="8">
        <f t="shared" si="64"/>
        <v>0.15138888888759539</v>
      </c>
      <c r="Q588" s="8">
        <f t="shared" si="65"/>
        <v>0.19583333333139308</v>
      </c>
      <c r="R588" s="8">
        <f t="shared" si="66"/>
        <v>5.4861111110464357E-2</v>
      </c>
      <c r="S588" s="8">
        <f t="shared" si="67"/>
        <v>2.9861111111111113E-2</v>
      </c>
      <c r="T588" s="8">
        <f t="shared" si="68"/>
        <v>1.4583333332686577E-2</v>
      </c>
      <c r="U588" t="str">
        <f t="shared" si="69"/>
        <v>Cobrado</v>
      </c>
      <c r="X588">
        <v>43</v>
      </c>
    </row>
    <row r="589" spans="1:24">
      <c r="A589">
        <v>588</v>
      </c>
      <c r="C589" t="s">
        <v>1166</v>
      </c>
      <c r="D589">
        <v>2</v>
      </c>
      <c r="E589" s="1">
        <v>45022.097222222219</v>
      </c>
      <c r="F589" s="1">
        <v>45022.248611111114</v>
      </c>
      <c r="G589" t="s">
        <v>78</v>
      </c>
      <c r="H589" t="s">
        <v>41</v>
      </c>
      <c r="I589" t="s">
        <v>49</v>
      </c>
      <c r="J589" s="2">
        <v>33.93</v>
      </c>
      <c r="K589" s="16" t="s">
        <v>1194</v>
      </c>
      <c r="L589" t="s">
        <v>44</v>
      </c>
      <c r="M589" t="s">
        <v>103</v>
      </c>
      <c r="N589" s="4">
        <v>101</v>
      </c>
      <c r="O589" s="7">
        <f t="shared" si="63"/>
        <v>45022</v>
      </c>
      <c r="P589" s="8">
        <f t="shared" si="64"/>
        <v>9.7222222218988463E-2</v>
      </c>
      <c r="Q589" s="8">
        <f t="shared" si="65"/>
        <v>0.24861111111385981</v>
      </c>
      <c r="R589" s="8">
        <f t="shared" si="66"/>
        <v>0.15138888889487134</v>
      </c>
      <c r="S589" s="8">
        <f t="shared" si="67"/>
        <v>2.5694444444444443E-2</v>
      </c>
      <c r="T589" s="8">
        <f t="shared" si="68"/>
        <v>0.12569444445042691</v>
      </c>
      <c r="U589" t="str">
        <f t="shared" si="69"/>
        <v>Cobrado</v>
      </c>
      <c r="X589">
        <v>37</v>
      </c>
    </row>
    <row r="590" spans="1:24">
      <c r="A590">
        <v>589</v>
      </c>
      <c r="C590" t="s">
        <v>1195</v>
      </c>
      <c r="D590">
        <v>4</v>
      </c>
      <c r="E590" s="1">
        <v>45022.134722222225</v>
      </c>
      <c r="F590" s="1">
        <v>45022.247916666667</v>
      </c>
      <c r="G590" t="s">
        <v>40</v>
      </c>
      <c r="H590" t="s">
        <v>48</v>
      </c>
      <c r="I590" t="s">
        <v>62</v>
      </c>
      <c r="J590" s="2">
        <v>28.96</v>
      </c>
      <c r="K590" s="16" t="s">
        <v>257</v>
      </c>
      <c r="L590" t="s">
        <v>44</v>
      </c>
      <c r="M590" t="s">
        <v>82</v>
      </c>
      <c r="N590" s="4">
        <v>284</v>
      </c>
      <c r="O590" s="7">
        <f t="shared" si="63"/>
        <v>45022</v>
      </c>
      <c r="P590" s="8">
        <f t="shared" si="64"/>
        <v>0.13472222222480923</v>
      </c>
      <c r="Q590" s="8">
        <f t="shared" si="65"/>
        <v>0.24791666666715173</v>
      </c>
      <c r="R590" s="8">
        <f t="shared" si="66"/>
        <v>0.1131944444423425</v>
      </c>
      <c r="S590" s="8">
        <f t="shared" si="67"/>
        <v>8.3333333333333329E-2</v>
      </c>
      <c r="T590" s="8">
        <f t="shared" si="68"/>
        <v>2.9861111109009186E-2</v>
      </c>
      <c r="U590" t="str">
        <f t="shared" si="69"/>
        <v>Cobrado</v>
      </c>
      <c r="X590">
        <v>120</v>
      </c>
    </row>
    <row r="591" spans="1:24">
      <c r="A591">
        <v>590</v>
      </c>
      <c r="C591" t="s">
        <v>775</v>
      </c>
      <c r="D591">
        <v>6</v>
      </c>
      <c r="E591" s="1">
        <v>45022.114583333336</v>
      </c>
      <c r="F591" s="1">
        <v>45022.185416666667</v>
      </c>
      <c r="G591" t="s">
        <v>58</v>
      </c>
      <c r="H591" t="s">
        <v>74</v>
      </c>
      <c r="I591" t="s">
        <v>42</v>
      </c>
      <c r="J591" s="2">
        <v>40.94</v>
      </c>
      <c r="K591" s="16" t="s">
        <v>1196</v>
      </c>
      <c r="L591" t="s">
        <v>51</v>
      </c>
      <c r="M591" t="s">
        <v>137</v>
      </c>
      <c r="N591" s="4">
        <v>122</v>
      </c>
      <c r="O591" s="7">
        <f t="shared" si="63"/>
        <v>45022</v>
      </c>
      <c r="P591" s="8">
        <f t="shared" si="64"/>
        <v>0.11458333333575865</v>
      </c>
      <c r="Q591" s="8">
        <f t="shared" si="65"/>
        <v>0.18541666666715173</v>
      </c>
      <c r="R591" s="8">
        <f t="shared" si="66"/>
        <v>8.1249999998059749E-2</v>
      </c>
      <c r="S591" s="8">
        <f t="shared" si="67"/>
        <v>4.4444444444444446E-2</v>
      </c>
      <c r="T591" s="8">
        <f t="shared" si="68"/>
        <v>2.6388888886948625E-2</v>
      </c>
      <c r="U591" t="str">
        <f t="shared" si="69"/>
        <v>Cobrado</v>
      </c>
      <c r="X591">
        <v>64</v>
      </c>
    </row>
    <row r="592" spans="1:24">
      <c r="A592">
        <v>591</v>
      </c>
      <c r="C592" t="s">
        <v>359</v>
      </c>
      <c r="D592">
        <v>6</v>
      </c>
      <c r="E592" s="1">
        <v>45022.155555555553</v>
      </c>
      <c r="F592" s="1">
        <v>45022.263194444444</v>
      </c>
      <c r="G592" t="s">
        <v>78</v>
      </c>
      <c r="H592" t="s">
        <v>74</v>
      </c>
      <c r="I592" t="s">
        <v>42</v>
      </c>
      <c r="J592" s="2">
        <v>44.33</v>
      </c>
      <c r="K592" s="16" t="s">
        <v>360</v>
      </c>
      <c r="L592" t="s">
        <v>44</v>
      </c>
      <c r="M592" t="s">
        <v>56</v>
      </c>
      <c r="N592" s="4">
        <v>120</v>
      </c>
      <c r="O592" s="7">
        <f t="shared" si="63"/>
        <v>45022</v>
      </c>
      <c r="P592" s="8">
        <f t="shared" si="64"/>
        <v>0.15555555555329192</v>
      </c>
      <c r="Q592" s="8">
        <f t="shared" si="65"/>
        <v>0.26319444444379769</v>
      </c>
      <c r="R592" s="8">
        <f t="shared" si="66"/>
        <v>0.10763888889050577</v>
      </c>
      <c r="S592" s="8">
        <f t="shared" si="67"/>
        <v>3.5416666666666666E-2</v>
      </c>
      <c r="T592" s="8">
        <f t="shared" si="68"/>
        <v>7.2222222223839116E-2</v>
      </c>
      <c r="U592" t="str">
        <f t="shared" si="69"/>
        <v>Cobrado</v>
      </c>
      <c r="X592">
        <v>51</v>
      </c>
    </row>
    <row r="593" spans="1:24">
      <c r="A593">
        <v>592</v>
      </c>
      <c r="C593" t="s">
        <v>1197</v>
      </c>
      <c r="D593">
        <v>1</v>
      </c>
      <c r="E593" s="1">
        <v>45022.033333333333</v>
      </c>
      <c r="F593" s="1">
        <v>45022.111111111109</v>
      </c>
      <c r="G593" t="s">
        <v>58</v>
      </c>
      <c r="H593" t="s">
        <v>48</v>
      </c>
      <c r="I593" t="s">
        <v>42</v>
      </c>
      <c r="J593" s="2">
        <v>35.67</v>
      </c>
      <c r="K593" s="16" t="s">
        <v>1198</v>
      </c>
      <c r="L593" t="s">
        <v>55</v>
      </c>
      <c r="M593" t="s">
        <v>90</v>
      </c>
      <c r="N593" s="4">
        <v>94</v>
      </c>
      <c r="O593" s="7">
        <f t="shared" si="63"/>
        <v>45022</v>
      </c>
      <c r="P593" s="8">
        <f t="shared" si="64"/>
        <v>3.3333333332848269E-2</v>
      </c>
      <c r="Q593" s="8">
        <f t="shared" si="65"/>
        <v>0.11111111110949423</v>
      </c>
      <c r="R593" s="8">
        <f t="shared" si="66"/>
        <v>7.7777777776645962E-2</v>
      </c>
      <c r="S593" s="8">
        <f t="shared" si="67"/>
        <v>7.013888888888889E-2</v>
      </c>
      <c r="T593" s="8">
        <f t="shared" si="68"/>
        <v>7.6388888877570726E-3</v>
      </c>
      <c r="U593" t="str">
        <f t="shared" si="69"/>
        <v>Cobrado</v>
      </c>
      <c r="X593">
        <v>101</v>
      </c>
    </row>
    <row r="594" spans="1:24">
      <c r="A594">
        <v>593</v>
      </c>
      <c r="C594" t="s">
        <v>1199</v>
      </c>
      <c r="D594">
        <v>5</v>
      </c>
      <c r="E594" s="1">
        <v>45022.017361111109</v>
      </c>
      <c r="F594" s="1">
        <v>45022.095138888886</v>
      </c>
      <c r="G594" t="s">
        <v>40</v>
      </c>
      <c r="H594" t="s">
        <v>48</v>
      </c>
      <c r="I594" t="s">
        <v>62</v>
      </c>
      <c r="J594" s="2">
        <v>48.8</v>
      </c>
      <c r="K594" s="16" t="s">
        <v>1200</v>
      </c>
      <c r="L594" t="s">
        <v>55</v>
      </c>
      <c r="M594" t="s">
        <v>87</v>
      </c>
      <c r="N594" s="4">
        <v>209</v>
      </c>
      <c r="O594" s="7">
        <f t="shared" si="63"/>
        <v>45022</v>
      </c>
      <c r="P594" s="8">
        <f t="shared" si="64"/>
        <v>1.7361111109494232E-2</v>
      </c>
      <c r="Q594" s="8">
        <f t="shared" si="65"/>
        <v>9.5138888886140194E-2</v>
      </c>
      <c r="R594" s="8">
        <f t="shared" si="66"/>
        <v>7.7777777776645962E-2</v>
      </c>
      <c r="S594" s="8">
        <f t="shared" si="67"/>
        <v>3.3333333333333333E-2</v>
      </c>
      <c r="T594" s="8">
        <f t="shared" si="68"/>
        <v>4.4444444443312629E-2</v>
      </c>
      <c r="U594" t="str">
        <f t="shared" si="69"/>
        <v>Cobrado</v>
      </c>
      <c r="X594">
        <v>48</v>
      </c>
    </row>
    <row r="595" spans="1:24">
      <c r="A595">
        <v>594</v>
      </c>
      <c r="C595" t="s">
        <v>1201</v>
      </c>
      <c r="D595">
        <v>1</v>
      </c>
      <c r="E595" s="1">
        <v>45022.138888888891</v>
      </c>
      <c r="F595" s="1">
        <v>45022.200694444444</v>
      </c>
      <c r="G595" t="s">
        <v>78</v>
      </c>
      <c r="H595" t="s">
        <v>48</v>
      </c>
      <c r="I595" t="s">
        <v>62</v>
      </c>
      <c r="J595" s="2">
        <v>46.01</v>
      </c>
      <c r="K595" s="16" t="s">
        <v>1202</v>
      </c>
      <c r="L595" t="s">
        <v>44</v>
      </c>
      <c r="M595" t="s">
        <v>56</v>
      </c>
      <c r="N595" s="4">
        <v>139</v>
      </c>
      <c r="O595" s="7">
        <f t="shared" si="63"/>
        <v>45022</v>
      </c>
      <c r="P595" s="8">
        <f t="shared" si="64"/>
        <v>0.13888888889050577</v>
      </c>
      <c r="Q595" s="8">
        <f t="shared" si="65"/>
        <v>0.20069444444379769</v>
      </c>
      <c r="R595" s="8">
        <f t="shared" si="66"/>
        <v>6.1805555553291924E-2</v>
      </c>
      <c r="S595" s="8">
        <f t="shared" si="67"/>
        <v>6.805555555555555E-2</v>
      </c>
      <c r="T595" s="8">
        <f t="shared" si="68"/>
        <v>0</v>
      </c>
      <c r="U595" t="str">
        <f t="shared" si="69"/>
        <v>No Cobrado</v>
      </c>
      <c r="X595">
        <v>98</v>
      </c>
    </row>
    <row r="596" spans="1:24">
      <c r="A596">
        <v>595</v>
      </c>
      <c r="C596" t="s">
        <v>57</v>
      </c>
      <c r="D596">
        <v>5</v>
      </c>
      <c r="E596" s="1">
        <v>45022.127083333333</v>
      </c>
      <c r="F596" s="1">
        <v>45022.227083333331</v>
      </c>
      <c r="G596" t="s">
        <v>58</v>
      </c>
      <c r="H596" t="s">
        <v>48</v>
      </c>
      <c r="I596" t="s">
        <v>42</v>
      </c>
      <c r="J596" s="2">
        <v>40.33</v>
      </c>
      <c r="K596" s="16" t="s">
        <v>1203</v>
      </c>
      <c r="L596" t="s">
        <v>51</v>
      </c>
      <c r="M596" t="s">
        <v>103</v>
      </c>
      <c r="N596" s="4">
        <v>72</v>
      </c>
      <c r="O596" s="7">
        <f t="shared" si="63"/>
        <v>45022</v>
      </c>
      <c r="P596" s="8">
        <f t="shared" si="64"/>
        <v>0.12708333333284827</v>
      </c>
      <c r="Q596" s="8">
        <f t="shared" si="65"/>
        <v>0.22708333333139308</v>
      </c>
      <c r="R596" s="8">
        <f t="shared" si="66"/>
        <v>0.11041666666521148</v>
      </c>
      <c r="S596" s="8">
        <f t="shared" si="67"/>
        <v>3.4027777777777775E-2</v>
      </c>
      <c r="T596" s="8">
        <f t="shared" si="68"/>
        <v>6.5972222220767041E-2</v>
      </c>
      <c r="U596" t="str">
        <f t="shared" si="69"/>
        <v>Cobrado</v>
      </c>
      <c r="X596">
        <v>49</v>
      </c>
    </row>
    <row r="597" spans="1:24">
      <c r="A597">
        <v>596</v>
      </c>
      <c r="C597" t="s">
        <v>1204</v>
      </c>
      <c r="D597">
        <v>2</v>
      </c>
      <c r="E597" s="1">
        <v>45022.056250000001</v>
      </c>
      <c r="F597" s="1">
        <v>45022.152083333334</v>
      </c>
      <c r="G597" t="s">
        <v>58</v>
      </c>
      <c r="H597" t="s">
        <v>48</v>
      </c>
      <c r="I597" t="s">
        <v>62</v>
      </c>
      <c r="J597" s="2">
        <v>23.7</v>
      </c>
      <c r="K597" s="16" t="s">
        <v>1205</v>
      </c>
      <c r="L597" t="s">
        <v>51</v>
      </c>
      <c r="M597" t="s">
        <v>90</v>
      </c>
      <c r="N597" s="4">
        <v>240</v>
      </c>
      <c r="O597" s="7">
        <f t="shared" si="63"/>
        <v>45022</v>
      </c>
      <c r="P597" s="8">
        <f t="shared" si="64"/>
        <v>5.6250000001455192E-2</v>
      </c>
      <c r="Q597" s="8">
        <f t="shared" si="65"/>
        <v>0.15208333333430346</v>
      </c>
      <c r="R597" s="8">
        <f t="shared" si="66"/>
        <v>0.10624999999951494</v>
      </c>
      <c r="S597" s="8">
        <f t="shared" si="67"/>
        <v>0.10972222222222222</v>
      </c>
      <c r="T597" s="8">
        <f t="shared" si="68"/>
        <v>0</v>
      </c>
      <c r="U597" t="str">
        <f t="shared" si="69"/>
        <v>No Cobrado</v>
      </c>
      <c r="X597">
        <v>158</v>
      </c>
    </row>
    <row r="598" spans="1:24">
      <c r="A598">
        <v>597</v>
      </c>
      <c r="C598" t="s">
        <v>1094</v>
      </c>
      <c r="D598">
        <v>1</v>
      </c>
      <c r="E598" s="1">
        <v>45022.035416666666</v>
      </c>
      <c r="F598" s="1">
        <v>45022.160416666666</v>
      </c>
      <c r="G598" t="s">
        <v>105</v>
      </c>
      <c r="H598" t="s">
        <v>48</v>
      </c>
      <c r="I598" t="s">
        <v>42</v>
      </c>
      <c r="J598" s="2">
        <v>45.46</v>
      </c>
      <c r="K598" s="16" t="s">
        <v>1206</v>
      </c>
      <c r="L598" t="s">
        <v>51</v>
      </c>
      <c r="M598" t="s">
        <v>56</v>
      </c>
      <c r="N598" s="4">
        <v>150</v>
      </c>
      <c r="O598" s="7">
        <f t="shared" si="63"/>
        <v>45022</v>
      </c>
      <c r="P598" s="8">
        <f t="shared" si="64"/>
        <v>3.5416666665696539E-2</v>
      </c>
      <c r="Q598" s="8">
        <f t="shared" si="65"/>
        <v>0.16041666666569654</v>
      </c>
      <c r="R598" s="8">
        <f t="shared" si="66"/>
        <v>0.13541666666666666</v>
      </c>
      <c r="S598" s="8">
        <f t="shared" si="67"/>
        <v>9.7916666666666666E-2</v>
      </c>
      <c r="T598" s="8">
        <f t="shared" si="68"/>
        <v>2.7083333333333348E-2</v>
      </c>
      <c r="U598" t="str">
        <f t="shared" si="69"/>
        <v>Cobrado</v>
      </c>
      <c r="X598">
        <v>141</v>
      </c>
    </row>
    <row r="599" spans="1:24">
      <c r="A599">
        <v>598</v>
      </c>
      <c r="C599" t="s">
        <v>1207</v>
      </c>
      <c r="D599">
        <v>6</v>
      </c>
      <c r="E599" s="1">
        <v>45022.136111111111</v>
      </c>
      <c r="F599" s="1">
        <v>45022.290972222225</v>
      </c>
      <c r="G599" t="s">
        <v>47</v>
      </c>
      <c r="H599" t="s">
        <v>48</v>
      </c>
      <c r="I599" t="s">
        <v>42</v>
      </c>
      <c r="J599" s="2">
        <v>11.31</v>
      </c>
      <c r="K599" s="16" t="s">
        <v>1208</v>
      </c>
      <c r="L599" t="s">
        <v>55</v>
      </c>
      <c r="M599" t="s">
        <v>87</v>
      </c>
      <c r="N599" s="4">
        <v>209</v>
      </c>
      <c r="O599" s="7">
        <f t="shared" si="63"/>
        <v>45022</v>
      </c>
      <c r="P599" s="8">
        <f t="shared" si="64"/>
        <v>0.13611111111094942</v>
      </c>
      <c r="Q599" s="8">
        <f t="shared" si="65"/>
        <v>0.29097222222480923</v>
      </c>
      <c r="R599" s="8">
        <f t="shared" si="66"/>
        <v>0.15486111111385981</v>
      </c>
      <c r="S599" s="8">
        <f t="shared" si="67"/>
        <v>5.6250000000000001E-2</v>
      </c>
      <c r="T599" s="8">
        <f t="shared" si="68"/>
        <v>9.8611111113859812E-2</v>
      </c>
      <c r="U599" t="str">
        <f t="shared" si="69"/>
        <v>Cobrado</v>
      </c>
      <c r="X599">
        <v>81</v>
      </c>
    </row>
    <row r="600" spans="1:24">
      <c r="A600">
        <v>599</v>
      </c>
      <c r="C600" t="s">
        <v>1209</v>
      </c>
      <c r="D600">
        <v>3</v>
      </c>
      <c r="E600" s="1">
        <v>45022.023611111108</v>
      </c>
      <c r="F600" s="1">
        <v>45022.181250000001</v>
      </c>
      <c r="G600" t="s">
        <v>58</v>
      </c>
      <c r="H600" t="s">
        <v>48</v>
      </c>
      <c r="I600" t="s">
        <v>42</v>
      </c>
      <c r="J600" s="2">
        <v>30.97</v>
      </c>
      <c r="K600" s="16" t="s">
        <v>1210</v>
      </c>
      <c r="L600" t="s">
        <v>44</v>
      </c>
      <c r="M600" t="s">
        <v>103</v>
      </c>
      <c r="N600" s="4">
        <v>169</v>
      </c>
      <c r="O600" s="7">
        <f t="shared" si="63"/>
        <v>45022</v>
      </c>
      <c r="P600" s="8">
        <f t="shared" si="64"/>
        <v>2.361111110803904E-2</v>
      </c>
      <c r="Q600" s="8">
        <f t="shared" si="65"/>
        <v>0.18125000000145519</v>
      </c>
      <c r="R600" s="8">
        <f t="shared" si="66"/>
        <v>0.15763888889341615</v>
      </c>
      <c r="S600" s="8">
        <f t="shared" si="67"/>
        <v>7.4999999999999997E-2</v>
      </c>
      <c r="T600" s="8">
        <f t="shared" si="68"/>
        <v>8.2638888893416154E-2</v>
      </c>
      <c r="U600" t="str">
        <f t="shared" si="69"/>
        <v>Cobrado</v>
      </c>
      <c r="X600">
        <v>108</v>
      </c>
    </row>
    <row r="601" spans="1:24">
      <c r="A601">
        <v>600</v>
      </c>
      <c r="C601" t="s">
        <v>1211</v>
      </c>
      <c r="D601">
        <v>4</v>
      </c>
      <c r="E601" s="1">
        <v>45022.165277777778</v>
      </c>
      <c r="F601" s="1">
        <v>45022.209027777775</v>
      </c>
      <c r="G601" t="s">
        <v>78</v>
      </c>
      <c r="H601" t="s">
        <v>48</v>
      </c>
      <c r="I601" t="s">
        <v>62</v>
      </c>
      <c r="J601" s="2">
        <v>41.35</v>
      </c>
      <c r="K601" s="16" t="s">
        <v>1142</v>
      </c>
      <c r="L601" t="s">
        <v>51</v>
      </c>
      <c r="M601" t="s">
        <v>60</v>
      </c>
      <c r="N601" s="4">
        <v>144</v>
      </c>
      <c r="O601" s="7">
        <f t="shared" si="63"/>
        <v>45022</v>
      </c>
      <c r="P601" s="8">
        <f t="shared" si="64"/>
        <v>0.16527777777810115</v>
      </c>
      <c r="Q601" s="8">
        <f t="shared" si="65"/>
        <v>0.20902777777519077</v>
      </c>
      <c r="R601" s="8">
        <f t="shared" si="66"/>
        <v>5.4166666663756281E-2</v>
      </c>
      <c r="S601" s="8">
        <f t="shared" si="67"/>
        <v>4.5138888888888888E-2</v>
      </c>
      <c r="T601" s="8">
        <f t="shared" si="68"/>
        <v>0</v>
      </c>
      <c r="U601" t="str">
        <f t="shared" si="69"/>
        <v>No Cobrado</v>
      </c>
      <c r="X601">
        <v>65</v>
      </c>
    </row>
    <row r="602" spans="1:24">
      <c r="A602">
        <v>601</v>
      </c>
      <c r="C602" t="s">
        <v>344</v>
      </c>
      <c r="D602">
        <v>1</v>
      </c>
      <c r="E602" s="1">
        <v>45022.113194444442</v>
      </c>
      <c r="F602" s="1">
        <v>45022.260416666664</v>
      </c>
      <c r="G602" t="s">
        <v>40</v>
      </c>
      <c r="H602" t="s">
        <v>41</v>
      </c>
      <c r="I602" t="s">
        <v>42</v>
      </c>
      <c r="J602" s="2">
        <v>16.809999999999999</v>
      </c>
      <c r="K602" s="16" t="s">
        <v>1212</v>
      </c>
      <c r="L602" t="s">
        <v>44</v>
      </c>
      <c r="M602" t="s">
        <v>45</v>
      </c>
      <c r="N602" s="4">
        <v>292</v>
      </c>
      <c r="O602" s="7">
        <f t="shared" si="63"/>
        <v>45022</v>
      </c>
      <c r="P602" s="8">
        <f t="shared" si="64"/>
        <v>0.1131944444423425</v>
      </c>
      <c r="Q602" s="8">
        <f t="shared" si="65"/>
        <v>0.26041666666424135</v>
      </c>
      <c r="R602" s="8">
        <f t="shared" si="66"/>
        <v>0.14722222222189885</v>
      </c>
      <c r="S602" s="8">
        <f t="shared" si="67"/>
        <v>7.9861111111111105E-2</v>
      </c>
      <c r="T602" s="8">
        <f t="shared" si="68"/>
        <v>6.7361111110787741E-2</v>
      </c>
      <c r="U602" t="str">
        <f t="shared" si="69"/>
        <v>Cobrado</v>
      </c>
      <c r="X602">
        <v>115</v>
      </c>
    </row>
    <row r="603" spans="1:24">
      <c r="A603">
        <v>602</v>
      </c>
      <c r="C603" t="s">
        <v>1213</v>
      </c>
      <c r="D603">
        <v>3</v>
      </c>
      <c r="E603" s="1">
        <v>45022.161111111112</v>
      </c>
      <c r="F603" s="1">
        <v>45022.291666666664</v>
      </c>
      <c r="G603" t="s">
        <v>58</v>
      </c>
      <c r="H603" t="s">
        <v>48</v>
      </c>
      <c r="I603" t="s">
        <v>49</v>
      </c>
      <c r="J603" s="2">
        <v>16.5</v>
      </c>
      <c r="K603" s="16" t="s">
        <v>1214</v>
      </c>
      <c r="L603" t="s">
        <v>55</v>
      </c>
      <c r="M603" t="s">
        <v>87</v>
      </c>
      <c r="N603" s="4">
        <v>266</v>
      </c>
      <c r="O603" s="7">
        <f t="shared" si="63"/>
        <v>45022</v>
      </c>
      <c r="P603" s="8">
        <f t="shared" si="64"/>
        <v>0.16111111111240461</v>
      </c>
      <c r="Q603" s="8">
        <f t="shared" si="65"/>
        <v>0.29166666666424135</v>
      </c>
      <c r="R603" s="8">
        <f t="shared" si="66"/>
        <v>0.13055555555183673</v>
      </c>
      <c r="S603" s="8">
        <f t="shared" si="67"/>
        <v>0.1125</v>
      </c>
      <c r="T603" s="8">
        <f t="shared" si="68"/>
        <v>1.8055555551836744E-2</v>
      </c>
      <c r="U603" t="str">
        <f t="shared" si="69"/>
        <v>Cobrado</v>
      </c>
      <c r="X603">
        <v>162</v>
      </c>
    </row>
    <row r="604" spans="1:24">
      <c r="A604">
        <v>603</v>
      </c>
      <c r="C604" t="s">
        <v>361</v>
      </c>
      <c r="D604">
        <v>6</v>
      </c>
      <c r="E604" s="1">
        <v>45022.035416666666</v>
      </c>
      <c r="F604" s="1">
        <v>45022.181250000001</v>
      </c>
      <c r="G604" t="s">
        <v>105</v>
      </c>
      <c r="H604" t="s">
        <v>48</v>
      </c>
      <c r="I604" t="s">
        <v>42</v>
      </c>
      <c r="J604" s="2">
        <v>24.2</v>
      </c>
      <c r="K604" s="16" t="s">
        <v>362</v>
      </c>
      <c r="L604" t="s">
        <v>44</v>
      </c>
      <c r="M604" t="s">
        <v>82</v>
      </c>
      <c r="N604" s="4">
        <v>62</v>
      </c>
      <c r="O604" s="7">
        <f t="shared" si="63"/>
        <v>45022</v>
      </c>
      <c r="P604" s="8">
        <f t="shared" si="64"/>
        <v>3.5416666665696539E-2</v>
      </c>
      <c r="Q604" s="8">
        <f t="shared" si="65"/>
        <v>0.18125000000145519</v>
      </c>
      <c r="R604" s="8">
        <f t="shared" si="66"/>
        <v>0.14583333333575865</v>
      </c>
      <c r="S604" s="8">
        <f t="shared" si="67"/>
        <v>1.1805555555555555E-2</v>
      </c>
      <c r="T604" s="8">
        <f t="shared" si="68"/>
        <v>0.13402777778020308</v>
      </c>
      <c r="U604" t="str">
        <f t="shared" si="69"/>
        <v>Cobrado</v>
      </c>
      <c r="X604">
        <v>17</v>
      </c>
    </row>
    <row r="605" spans="1:24">
      <c r="A605">
        <v>604</v>
      </c>
      <c r="C605" t="s">
        <v>363</v>
      </c>
      <c r="D605">
        <v>5</v>
      </c>
      <c r="E605" s="1">
        <v>45022.054166666669</v>
      </c>
      <c r="F605" s="1">
        <v>45022.219444444447</v>
      </c>
      <c r="G605" t="s">
        <v>58</v>
      </c>
      <c r="H605" t="s">
        <v>48</v>
      </c>
      <c r="I605" t="s">
        <v>42</v>
      </c>
      <c r="J605" s="2">
        <v>42.6</v>
      </c>
      <c r="K605" s="16" t="s">
        <v>364</v>
      </c>
      <c r="L605" t="s">
        <v>51</v>
      </c>
      <c r="M605" t="s">
        <v>90</v>
      </c>
      <c r="N605" s="4">
        <v>105</v>
      </c>
      <c r="O605" s="7">
        <f t="shared" si="63"/>
        <v>45022</v>
      </c>
      <c r="P605" s="8">
        <f t="shared" si="64"/>
        <v>5.4166666668606922E-2</v>
      </c>
      <c r="Q605" s="8">
        <f t="shared" si="65"/>
        <v>0.21944444444670808</v>
      </c>
      <c r="R605" s="8">
        <f t="shared" si="66"/>
        <v>0.17569444444476781</v>
      </c>
      <c r="S605" s="8">
        <f t="shared" si="67"/>
        <v>2.9166666666666667E-2</v>
      </c>
      <c r="T605" s="8">
        <f t="shared" si="68"/>
        <v>0.13611111111143448</v>
      </c>
      <c r="U605" t="str">
        <f t="shared" si="69"/>
        <v>Cobrado</v>
      </c>
      <c r="X605">
        <v>42</v>
      </c>
    </row>
    <row r="606" spans="1:24">
      <c r="A606">
        <v>605</v>
      </c>
      <c r="C606" t="s">
        <v>1215</v>
      </c>
      <c r="D606">
        <v>2</v>
      </c>
      <c r="E606" s="1">
        <v>45022.117361111108</v>
      </c>
      <c r="F606" s="1">
        <v>45022.26666666667</v>
      </c>
      <c r="G606" t="s">
        <v>78</v>
      </c>
      <c r="H606" t="s">
        <v>48</v>
      </c>
      <c r="I606" t="s">
        <v>49</v>
      </c>
      <c r="J606" s="2">
        <v>24.38</v>
      </c>
      <c r="K606" s="16" t="s">
        <v>1216</v>
      </c>
      <c r="L606" t="s">
        <v>51</v>
      </c>
      <c r="M606" t="s">
        <v>82</v>
      </c>
      <c r="N606" s="4">
        <v>220</v>
      </c>
      <c r="O606" s="7">
        <f t="shared" si="63"/>
        <v>45022</v>
      </c>
      <c r="P606" s="8">
        <f t="shared" si="64"/>
        <v>0.11736111110803904</v>
      </c>
      <c r="Q606" s="8">
        <f t="shared" si="65"/>
        <v>0.26666666667006211</v>
      </c>
      <c r="R606" s="8">
        <f t="shared" si="66"/>
        <v>0.15972222222868973</v>
      </c>
      <c r="S606" s="8">
        <f t="shared" si="67"/>
        <v>0.12222222222222222</v>
      </c>
      <c r="T606" s="8">
        <f t="shared" si="68"/>
        <v>2.7083333339800841E-2</v>
      </c>
      <c r="U606" t="str">
        <f t="shared" si="69"/>
        <v>Cobrado</v>
      </c>
      <c r="X606">
        <v>176</v>
      </c>
    </row>
    <row r="607" spans="1:24">
      <c r="A607">
        <v>606</v>
      </c>
      <c r="C607" t="s">
        <v>1081</v>
      </c>
      <c r="D607">
        <v>2</v>
      </c>
      <c r="E607" s="1">
        <v>45022.134722222225</v>
      </c>
      <c r="F607" s="1">
        <v>45022.254166666666</v>
      </c>
      <c r="G607" t="s">
        <v>47</v>
      </c>
      <c r="H607" t="s">
        <v>48</v>
      </c>
      <c r="I607" t="s">
        <v>42</v>
      </c>
      <c r="J607" s="2">
        <v>31.58</v>
      </c>
      <c r="K607" s="16" t="s">
        <v>1217</v>
      </c>
      <c r="L607" t="s">
        <v>51</v>
      </c>
      <c r="M607" t="s">
        <v>137</v>
      </c>
      <c r="N607" s="4">
        <v>183</v>
      </c>
      <c r="O607" s="7">
        <f t="shared" si="63"/>
        <v>45022</v>
      </c>
      <c r="P607" s="8">
        <f t="shared" si="64"/>
        <v>0.13472222222480923</v>
      </c>
      <c r="Q607" s="8">
        <f t="shared" si="65"/>
        <v>0.25416666666569654</v>
      </c>
      <c r="R607" s="8">
        <f t="shared" si="66"/>
        <v>0.12986111110755397</v>
      </c>
      <c r="S607" s="8">
        <f t="shared" si="67"/>
        <v>0.10069444444444445</v>
      </c>
      <c r="T607" s="8">
        <f t="shared" si="68"/>
        <v>1.8749999996442862E-2</v>
      </c>
      <c r="U607" t="str">
        <f t="shared" si="69"/>
        <v>Cobrado</v>
      </c>
      <c r="X607">
        <v>145</v>
      </c>
    </row>
    <row r="608" spans="1:24">
      <c r="A608">
        <v>607</v>
      </c>
      <c r="C608" t="s">
        <v>519</v>
      </c>
      <c r="D608">
        <v>1</v>
      </c>
      <c r="E608" s="1">
        <v>45022.058333333334</v>
      </c>
      <c r="F608" s="1">
        <v>45022.145138888889</v>
      </c>
      <c r="G608" t="s">
        <v>47</v>
      </c>
      <c r="H608" t="s">
        <v>48</v>
      </c>
      <c r="I608" t="s">
        <v>42</v>
      </c>
      <c r="J608" s="2">
        <v>28.9</v>
      </c>
      <c r="K608" s="16" t="s">
        <v>1218</v>
      </c>
      <c r="L608" t="s">
        <v>51</v>
      </c>
      <c r="M608" t="s">
        <v>103</v>
      </c>
      <c r="N608" s="4">
        <v>68</v>
      </c>
      <c r="O608" s="7">
        <f t="shared" si="63"/>
        <v>45022</v>
      </c>
      <c r="P608" s="8">
        <f t="shared" si="64"/>
        <v>5.8333333334303461E-2</v>
      </c>
      <c r="Q608" s="8">
        <f t="shared" si="65"/>
        <v>0.14513888888905058</v>
      </c>
      <c r="R608" s="8">
        <f t="shared" si="66"/>
        <v>9.7222222221413787E-2</v>
      </c>
      <c r="S608" s="8">
        <f t="shared" si="67"/>
        <v>4.791666666666667E-2</v>
      </c>
      <c r="T608" s="8">
        <f t="shared" si="68"/>
        <v>3.8888888888080453E-2</v>
      </c>
      <c r="U608" t="str">
        <f t="shared" si="69"/>
        <v>Cobrado</v>
      </c>
      <c r="X608">
        <v>69</v>
      </c>
    </row>
    <row r="609" spans="1:24">
      <c r="A609">
        <v>608</v>
      </c>
      <c r="C609" t="s">
        <v>365</v>
      </c>
      <c r="D609">
        <v>6</v>
      </c>
      <c r="E609" s="1">
        <v>45022.165277777778</v>
      </c>
      <c r="F609" s="1">
        <v>45022.305555555555</v>
      </c>
      <c r="G609" t="s">
        <v>78</v>
      </c>
      <c r="H609" t="s">
        <v>48</v>
      </c>
      <c r="I609" t="s">
        <v>42</v>
      </c>
      <c r="J609" s="2">
        <v>36.549999999999997</v>
      </c>
      <c r="K609" s="16" t="s">
        <v>366</v>
      </c>
      <c r="L609" t="s">
        <v>55</v>
      </c>
      <c r="M609" t="s">
        <v>87</v>
      </c>
      <c r="N609" s="4">
        <v>29</v>
      </c>
      <c r="O609" s="7">
        <f t="shared" si="63"/>
        <v>45022</v>
      </c>
      <c r="P609" s="8">
        <f t="shared" si="64"/>
        <v>0.16527777777810115</v>
      </c>
      <c r="Q609" s="8">
        <f t="shared" si="65"/>
        <v>0.30555555555474712</v>
      </c>
      <c r="R609" s="8">
        <f t="shared" si="66"/>
        <v>0.14027777777664596</v>
      </c>
      <c r="S609" s="8">
        <f t="shared" si="67"/>
        <v>3.125E-2</v>
      </c>
      <c r="T609" s="8">
        <f t="shared" si="68"/>
        <v>0.10902777777664596</v>
      </c>
      <c r="U609" t="str">
        <f t="shared" si="69"/>
        <v>Cobrado</v>
      </c>
      <c r="X609">
        <v>45</v>
      </c>
    </row>
    <row r="610" spans="1:24">
      <c r="A610">
        <v>609</v>
      </c>
      <c r="C610" t="s">
        <v>158</v>
      </c>
      <c r="D610">
        <v>4</v>
      </c>
      <c r="E610" s="1">
        <v>45022.140972222223</v>
      </c>
      <c r="F610" s="1">
        <v>45022.293055555558</v>
      </c>
      <c r="G610" t="s">
        <v>105</v>
      </c>
      <c r="H610" t="s">
        <v>48</v>
      </c>
      <c r="I610" t="s">
        <v>42</v>
      </c>
      <c r="J610" s="2">
        <v>23.29</v>
      </c>
      <c r="K610" s="16" t="s">
        <v>367</v>
      </c>
      <c r="L610" t="s">
        <v>55</v>
      </c>
      <c r="M610" t="s">
        <v>90</v>
      </c>
      <c r="N610" s="4">
        <v>32</v>
      </c>
      <c r="O610" s="7">
        <f t="shared" si="63"/>
        <v>45022</v>
      </c>
      <c r="P610" s="8">
        <f t="shared" si="64"/>
        <v>0.14097222222335404</v>
      </c>
      <c r="Q610" s="8">
        <f t="shared" si="65"/>
        <v>0.2930555555576575</v>
      </c>
      <c r="R610" s="8">
        <f t="shared" si="66"/>
        <v>0.15208333333430346</v>
      </c>
      <c r="S610" s="8">
        <f t="shared" si="67"/>
        <v>1.8749999999999999E-2</v>
      </c>
      <c r="T610" s="8">
        <f t="shared" si="68"/>
        <v>0.13333333333430347</v>
      </c>
      <c r="U610" t="str">
        <f t="shared" si="69"/>
        <v>Cobrado</v>
      </c>
      <c r="X610">
        <v>27</v>
      </c>
    </row>
    <row r="611" spans="1:24">
      <c r="A611">
        <v>610</v>
      </c>
      <c r="C611" t="s">
        <v>340</v>
      </c>
      <c r="D611">
        <v>4</v>
      </c>
      <c r="E611" s="1">
        <v>45022.091666666667</v>
      </c>
      <c r="F611" s="1">
        <v>45022.174305555556</v>
      </c>
      <c r="G611" t="s">
        <v>47</v>
      </c>
      <c r="H611" t="s">
        <v>41</v>
      </c>
      <c r="I611" t="s">
        <v>42</v>
      </c>
      <c r="J611" s="2">
        <v>37.9</v>
      </c>
      <c r="K611" s="16" t="s">
        <v>54</v>
      </c>
      <c r="L611" t="s">
        <v>51</v>
      </c>
      <c r="M611" t="s">
        <v>103</v>
      </c>
      <c r="N611" s="4">
        <v>44</v>
      </c>
      <c r="O611" s="7">
        <f t="shared" si="63"/>
        <v>45022</v>
      </c>
      <c r="P611" s="8">
        <f t="shared" si="64"/>
        <v>9.1666666667151731E-2</v>
      </c>
      <c r="Q611" s="8">
        <f t="shared" si="65"/>
        <v>0.17430555555620231</v>
      </c>
      <c r="R611" s="8">
        <f t="shared" si="66"/>
        <v>9.3055555555717248E-2</v>
      </c>
      <c r="S611" s="8">
        <f t="shared" si="67"/>
        <v>3.2638888888888891E-2</v>
      </c>
      <c r="T611" s="8">
        <f t="shared" si="68"/>
        <v>5.0000000000161693E-2</v>
      </c>
      <c r="U611" t="str">
        <f t="shared" si="69"/>
        <v>Cobrado</v>
      </c>
      <c r="X611">
        <v>47</v>
      </c>
    </row>
    <row r="612" spans="1:24">
      <c r="A612">
        <v>611</v>
      </c>
      <c r="C612" t="s">
        <v>1219</v>
      </c>
      <c r="D612">
        <v>1</v>
      </c>
      <c r="E612" s="1">
        <v>45022.163194444445</v>
      </c>
      <c r="F612" s="1">
        <v>45022.321527777778</v>
      </c>
      <c r="G612" t="s">
        <v>105</v>
      </c>
      <c r="H612" t="s">
        <v>48</v>
      </c>
      <c r="I612" t="s">
        <v>42</v>
      </c>
      <c r="J612" s="2">
        <v>44.28</v>
      </c>
      <c r="K612" s="16" t="s">
        <v>1220</v>
      </c>
      <c r="L612" t="s">
        <v>51</v>
      </c>
      <c r="M612" t="s">
        <v>52</v>
      </c>
      <c r="N612" s="4">
        <v>78</v>
      </c>
      <c r="O612" s="7">
        <f t="shared" si="63"/>
        <v>45022</v>
      </c>
      <c r="P612" s="8">
        <f t="shared" si="64"/>
        <v>0.16319444444525288</v>
      </c>
      <c r="Q612" s="8">
        <f t="shared" si="65"/>
        <v>0.32152777777810115</v>
      </c>
      <c r="R612" s="8">
        <f t="shared" si="66"/>
        <v>0.16874999999951493</v>
      </c>
      <c r="S612" s="8">
        <f t="shared" si="67"/>
        <v>5.7638888888888892E-2</v>
      </c>
      <c r="T612" s="8">
        <f t="shared" si="68"/>
        <v>0.10069444444395936</v>
      </c>
      <c r="U612" t="str">
        <f t="shared" si="69"/>
        <v>Cobrado</v>
      </c>
      <c r="X612">
        <v>83</v>
      </c>
    </row>
    <row r="613" spans="1:24">
      <c r="A613">
        <v>612</v>
      </c>
      <c r="C613" t="s">
        <v>1221</v>
      </c>
      <c r="D613">
        <v>4</v>
      </c>
      <c r="E613" s="1">
        <v>45022.05</v>
      </c>
      <c r="F613" s="1">
        <v>45022.208333333336</v>
      </c>
      <c r="G613" t="s">
        <v>47</v>
      </c>
      <c r="H613" t="s">
        <v>48</v>
      </c>
      <c r="I613" t="s">
        <v>42</v>
      </c>
      <c r="J613" s="2">
        <v>23.54</v>
      </c>
      <c r="K613" s="16" t="s">
        <v>1222</v>
      </c>
      <c r="L613" t="s">
        <v>55</v>
      </c>
      <c r="M613" t="s">
        <v>103</v>
      </c>
      <c r="N613" s="4">
        <v>231</v>
      </c>
      <c r="O613" s="7">
        <f t="shared" si="63"/>
        <v>45022</v>
      </c>
      <c r="P613" s="8">
        <f t="shared" si="64"/>
        <v>5.0000000002910383E-2</v>
      </c>
      <c r="Q613" s="8">
        <f t="shared" si="65"/>
        <v>0.20833333333575865</v>
      </c>
      <c r="R613" s="8">
        <f t="shared" si="66"/>
        <v>0.15833333333284827</v>
      </c>
      <c r="S613" s="8">
        <f t="shared" si="67"/>
        <v>8.9583333333333334E-2</v>
      </c>
      <c r="T613" s="8">
        <f t="shared" si="68"/>
        <v>6.8749999999514921E-2</v>
      </c>
      <c r="U613" t="str">
        <f t="shared" si="69"/>
        <v>Cobrado</v>
      </c>
      <c r="X613">
        <v>129</v>
      </c>
    </row>
    <row r="614" spans="1:24">
      <c r="A614">
        <v>613</v>
      </c>
      <c r="C614" t="s">
        <v>173</v>
      </c>
      <c r="D614">
        <v>5</v>
      </c>
      <c r="E614" s="1">
        <v>45022.081250000003</v>
      </c>
      <c r="F614" s="1">
        <v>45022.149305555555</v>
      </c>
      <c r="G614" t="s">
        <v>58</v>
      </c>
      <c r="H614" t="s">
        <v>74</v>
      </c>
      <c r="I614" t="s">
        <v>49</v>
      </c>
      <c r="J614" s="2">
        <v>23.56</v>
      </c>
      <c r="K614" s="16" t="s">
        <v>1223</v>
      </c>
      <c r="L614" t="s">
        <v>55</v>
      </c>
      <c r="M614" t="s">
        <v>87</v>
      </c>
      <c r="N614" s="4">
        <v>285</v>
      </c>
      <c r="O614" s="7">
        <f t="shared" si="63"/>
        <v>45022</v>
      </c>
      <c r="P614" s="8">
        <f t="shared" si="64"/>
        <v>8.1250000002910383E-2</v>
      </c>
      <c r="Q614" s="8">
        <f t="shared" si="65"/>
        <v>0.14930555555474712</v>
      </c>
      <c r="R614" s="8">
        <f t="shared" si="66"/>
        <v>6.8055555551836733E-2</v>
      </c>
      <c r="S614" s="8">
        <f t="shared" si="67"/>
        <v>0.10555555555555556</v>
      </c>
      <c r="T614" s="8">
        <f t="shared" si="68"/>
        <v>0</v>
      </c>
      <c r="U614" t="str">
        <f t="shared" si="69"/>
        <v>No Cobrado</v>
      </c>
      <c r="X614">
        <v>152</v>
      </c>
    </row>
    <row r="615" spans="1:24">
      <c r="A615">
        <v>614</v>
      </c>
      <c r="C615" t="s">
        <v>224</v>
      </c>
      <c r="D615">
        <v>6</v>
      </c>
      <c r="E615" s="1">
        <v>45022.105555555558</v>
      </c>
      <c r="F615" s="1">
        <v>45022.192361111112</v>
      </c>
      <c r="G615" t="s">
        <v>105</v>
      </c>
      <c r="H615" t="s">
        <v>74</v>
      </c>
      <c r="I615" t="s">
        <v>62</v>
      </c>
      <c r="J615" s="2">
        <v>26.48</v>
      </c>
      <c r="K615" s="16" t="s">
        <v>368</v>
      </c>
      <c r="L615" t="s">
        <v>55</v>
      </c>
      <c r="M615" t="s">
        <v>137</v>
      </c>
      <c r="N615" s="4">
        <v>72</v>
      </c>
      <c r="O615" s="7">
        <f t="shared" si="63"/>
        <v>45022</v>
      </c>
      <c r="P615" s="8">
        <f t="shared" si="64"/>
        <v>0.1055555555576575</v>
      </c>
      <c r="Q615" s="8">
        <f t="shared" si="65"/>
        <v>0.19236111111240461</v>
      </c>
      <c r="R615" s="8">
        <f t="shared" si="66"/>
        <v>8.6805555554747116E-2</v>
      </c>
      <c r="S615" s="8">
        <f t="shared" si="67"/>
        <v>3.4722222222222224E-2</v>
      </c>
      <c r="T615" s="8">
        <f t="shared" si="68"/>
        <v>5.2083333332524906E-2</v>
      </c>
      <c r="U615" t="str">
        <f t="shared" si="69"/>
        <v>Cobrado</v>
      </c>
      <c r="X615">
        <v>50</v>
      </c>
    </row>
    <row r="616" spans="1:24">
      <c r="A616">
        <v>615</v>
      </c>
      <c r="C616" t="s">
        <v>1224</v>
      </c>
      <c r="D616">
        <v>1</v>
      </c>
      <c r="E616" s="1">
        <v>45022.031944444447</v>
      </c>
      <c r="F616" s="1">
        <v>45022.078472222223</v>
      </c>
      <c r="G616" t="s">
        <v>47</v>
      </c>
      <c r="H616" t="s">
        <v>41</v>
      </c>
      <c r="I616" t="s">
        <v>42</v>
      </c>
      <c r="J616" s="2">
        <v>18.420000000000002</v>
      </c>
      <c r="K616" s="16" t="s">
        <v>1225</v>
      </c>
      <c r="L616" t="s">
        <v>51</v>
      </c>
      <c r="M616" t="s">
        <v>90</v>
      </c>
      <c r="N616" s="4">
        <v>333</v>
      </c>
      <c r="O616" s="7">
        <f t="shared" si="63"/>
        <v>45022</v>
      </c>
      <c r="P616" s="8">
        <f t="shared" si="64"/>
        <v>3.1944444446708076E-2</v>
      </c>
      <c r="Q616" s="8">
        <f t="shared" si="65"/>
        <v>7.8472222223354038E-2</v>
      </c>
      <c r="R616" s="8">
        <f t="shared" si="66"/>
        <v>5.6944444443312627E-2</v>
      </c>
      <c r="S616" s="8">
        <f t="shared" si="67"/>
        <v>0.10833333333333334</v>
      </c>
      <c r="T616" s="8">
        <f t="shared" si="68"/>
        <v>0</v>
      </c>
      <c r="U616" t="str">
        <f t="shared" si="69"/>
        <v>No Cobrado</v>
      </c>
      <c r="X616">
        <v>156</v>
      </c>
    </row>
    <row r="617" spans="1:24">
      <c r="A617">
        <v>616</v>
      </c>
      <c r="C617" t="s">
        <v>1215</v>
      </c>
      <c r="D617">
        <v>4</v>
      </c>
      <c r="E617" s="1">
        <v>45022.009722222225</v>
      </c>
      <c r="F617" s="1">
        <v>45022.15</v>
      </c>
      <c r="G617" t="s">
        <v>47</v>
      </c>
      <c r="H617" t="s">
        <v>41</v>
      </c>
      <c r="I617" t="s">
        <v>42</v>
      </c>
      <c r="J617" s="2">
        <v>23.89</v>
      </c>
      <c r="K617" s="16" t="s">
        <v>1226</v>
      </c>
      <c r="L617" t="s">
        <v>51</v>
      </c>
      <c r="M617" t="s">
        <v>137</v>
      </c>
      <c r="N617" s="4">
        <v>132</v>
      </c>
      <c r="O617" s="7">
        <f t="shared" si="63"/>
        <v>45022</v>
      </c>
      <c r="P617" s="8">
        <f t="shared" si="64"/>
        <v>9.7222222248092294E-3</v>
      </c>
      <c r="Q617" s="8">
        <f t="shared" si="65"/>
        <v>0.15000000000145519</v>
      </c>
      <c r="R617" s="8">
        <f t="shared" si="66"/>
        <v>0.15069444444331262</v>
      </c>
      <c r="S617" s="8">
        <f t="shared" si="67"/>
        <v>3.2638888888888891E-2</v>
      </c>
      <c r="T617" s="8">
        <f t="shared" si="68"/>
        <v>0.10763888888775708</v>
      </c>
      <c r="U617" t="str">
        <f t="shared" si="69"/>
        <v>Cobrado</v>
      </c>
      <c r="X617">
        <v>47</v>
      </c>
    </row>
    <row r="618" spans="1:24">
      <c r="A618">
        <v>617</v>
      </c>
      <c r="C618" t="s">
        <v>298</v>
      </c>
      <c r="D618">
        <v>5</v>
      </c>
      <c r="E618" s="1">
        <v>45022.055555555555</v>
      </c>
      <c r="F618" s="1">
        <v>45022.220138888886</v>
      </c>
      <c r="G618" t="s">
        <v>58</v>
      </c>
      <c r="H618" t="s">
        <v>48</v>
      </c>
      <c r="I618" t="s">
        <v>42</v>
      </c>
      <c r="J618" s="2">
        <v>38.18</v>
      </c>
      <c r="K618" s="16" t="s">
        <v>511</v>
      </c>
      <c r="L618" t="s">
        <v>44</v>
      </c>
      <c r="M618" t="s">
        <v>82</v>
      </c>
      <c r="N618" s="4">
        <v>142</v>
      </c>
      <c r="O618" s="7">
        <f t="shared" si="63"/>
        <v>45022</v>
      </c>
      <c r="P618" s="8">
        <f t="shared" si="64"/>
        <v>5.5555555554747116E-2</v>
      </c>
      <c r="Q618" s="8">
        <f t="shared" si="65"/>
        <v>0.22013888888614019</v>
      </c>
      <c r="R618" s="8">
        <f t="shared" si="66"/>
        <v>0.16458333333139308</v>
      </c>
      <c r="S618" s="8">
        <f t="shared" si="67"/>
        <v>3.5416666666666666E-2</v>
      </c>
      <c r="T618" s="8">
        <f t="shared" si="68"/>
        <v>0.12916666666472643</v>
      </c>
      <c r="U618" t="str">
        <f t="shared" si="69"/>
        <v>Cobrado</v>
      </c>
      <c r="X618">
        <v>51</v>
      </c>
    </row>
    <row r="619" spans="1:24">
      <c r="A619">
        <v>618</v>
      </c>
      <c r="C619" t="s">
        <v>1227</v>
      </c>
      <c r="D619">
        <v>5</v>
      </c>
      <c r="E619" s="1">
        <v>45022.038888888892</v>
      </c>
      <c r="F619" s="1">
        <v>45022.133333333331</v>
      </c>
      <c r="G619" t="s">
        <v>40</v>
      </c>
      <c r="H619" t="s">
        <v>74</v>
      </c>
      <c r="I619" t="s">
        <v>42</v>
      </c>
      <c r="J619" s="2">
        <v>25.93</v>
      </c>
      <c r="K619" s="16" t="s">
        <v>1228</v>
      </c>
      <c r="L619" t="s">
        <v>44</v>
      </c>
      <c r="M619" t="s">
        <v>60</v>
      </c>
      <c r="N619" s="4">
        <v>319</v>
      </c>
      <c r="O619" s="7">
        <f t="shared" si="63"/>
        <v>45022</v>
      </c>
      <c r="P619" s="8">
        <f t="shared" si="64"/>
        <v>3.888888889196096E-2</v>
      </c>
      <c r="Q619" s="8">
        <f t="shared" si="65"/>
        <v>0.13333333333139308</v>
      </c>
      <c r="R619" s="8">
        <f t="shared" si="66"/>
        <v>9.4444444439432118E-2</v>
      </c>
      <c r="S619" s="8">
        <f t="shared" si="67"/>
        <v>8.1944444444444445E-2</v>
      </c>
      <c r="T619" s="8">
        <f t="shared" si="68"/>
        <v>1.2499999994987673E-2</v>
      </c>
      <c r="U619" t="str">
        <f t="shared" si="69"/>
        <v>Cobrado</v>
      </c>
      <c r="X619">
        <v>118</v>
      </c>
    </row>
    <row r="620" spans="1:24">
      <c r="A620">
        <v>619</v>
      </c>
      <c r="C620" t="s">
        <v>943</v>
      </c>
      <c r="D620">
        <v>4</v>
      </c>
      <c r="E620" s="1">
        <v>45022.011111111111</v>
      </c>
      <c r="F620" s="1">
        <v>45022.111805555556</v>
      </c>
      <c r="G620" t="s">
        <v>47</v>
      </c>
      <c r="H620" t="s">
        <v>41</v>
      </c>
      <c r="I620" t="s">
        <v>42</v>
      </c>
      <c r="J620" s="2">
        <v>16.440000000000001</v>
      </c>
      <c r="K620" s="16" t="s">
        <v>1229</v>
      </c>
      <c r="L620" t="s">
        <v>55</v>
      </c>
      <c r="M620" t="s">
        <v>90</v>
      </c>
      <c r="N620" s="4">
        <v>132</v>
      </c>
      <c r="O620" s="7">
        <f t="shared" si="63"/>
        <v>45022</v>
      </c>
      <c r="P620" s="8">
        <f t="shared" si="64"/>
        <v>1.1111111110949423E-2</v>
      </c>
      <c r="Q620" s="8">
        <f t="shared" si="65"/>
        <v>0.11180555555620231</v>
      </c>
      <c r="R620" s="8">
        <f t="shared" si="66"/>
        <v>0.10069444444525288</v>
      </c>
      <c r="S620" s="8">
        <f t="shared" si="67"/>
        <v>6.6666666666666666E-2</v>
      </c>
      <c r="T620" s="8">
        <f t="shared" si="68"/>
        <v>3.4027777778586218E-2</v>
      </c>
      <c r="U620" t="str">
        <f t="shared" si="69"/>
        <v>Cobrado</v>
      </c>
      <c r="X620">
        <v>96</v>
      </c>
    </row>
    <row r="621" spans="1:24">
      <c r="A621">
        <v>620</v>
      </c>
      <c r="C621" t="s">
        <v>369</v>
      </c>
      <c r="D621">
        <v>3</v>
      </c>
      <c r="E621" s="1">
        <v>45022.117361111108</v>
      </c>
      <c r="F621" s="1">
        <v>45022.254861111112</v>
      </c>
      <c r="G621" t="s">
        <v>40</v>
      </c>
      <c r="H621" t="s">
        <v>48</v>
      </c>
      <c r="I621" t="s">
        <v>42</v>
      </c>
      <c r="J621" s="2">
        <v>26.64</v>
      </c>
      <c r="K621" s="16" t="s">
        <v>370</v>
      </c>
      <c r="L621" t="s">
        <v>55</v>
      </c>
      <c r="M621" t="s">
        <v>103</v>
      </c>
      <c r="N621" s="4">
        <v>57</v>
      </c>
      <c r="O621" s="7">
        <f t="shared" si="63"/>
        <v>45022</v>
      </c>
      <c r="P621" s="8">
        <f t="shared" si="64"/>
        <v>0.11736111110803904</v>
      </c>
      <c r="Q621" s="8">
        <f t="shared" si="65"/>
        <v>0.25486111111240461</v>
      </c>
      <c r="R621" s="8">
        <f t="shared" si="66"/>
        <v>0.13750000000436557</v>
      </c>
      <c r="S621" s="8">
        <f t="shared" si="67"/>
        <v>2.7777777777777776E-2</v>
      </c>
      <c r="T621" s="8">
        <f t="shared" si="68"/>
        <v>0.10972222222658778</v>
      </c>
      <c r="U621" t="str">
        <f t="shared" si="69"/>
        <v>Cobrado</v>
      </c>
      <c r="X621">
        <v>40</v>
      </c>
    </row>
    <row r="622" spans="1:24">
      <c r="A622">
        <v>621</v>
      </c>
      <c r="C622" t="s">
        <v>371</v>
      </c>
      <c r="D622">
        <v>2</v>
      </c>
      <c r="E622" s="1">
        <v>45022.047222222223</v>
      </c>
      <c r="F622" s="1">
        <v>45022.102083333331</v>
      </c>
      <c r="G622" t="s">
        <v>58</v>
      </c>
      <c r="H622" t="s">
        <v>48</v>
      </c>
      <c r="I622" t="s">
        <v>42</v>
      </c>
      <c r="J622" s="2">
        <v>42.27</v>
      </c>
      <c r="K622" s="16" t="s">
        <v>372</v>
      </c>
      <c r="L622" t="s">
        <v>51</v>
      </c>
      <c r="M622" t="s">
        <v>90</v>
      </c>
      <c r="N622" s="4">
        <v>105</v>
      </c>
      <c r="O622" s="7">
        <f t="shared" si="63"/>
        <v>45022</v>
      </c>
      <c r="P622" s="8">
        <f t="shared" si="64"/>
        <v>4.7222222223354038E-2</v>
      </c>
      <c r="Q622" s="8">
        <f t="shared" si="65"/>
        <v>0.10208333333139308</v>
      </c>
      <c r="R622" s="8">
        <f t="shared" si="66"/>
        <v>6.5277777774705711E-2</v>
      </c>
      <c r="S622" s="8">
        <f t="shared" si="67"/>
        <v>5.5555555555555558E-3</v>
      </c>
      <c r="T622" s="8">
        <f t="shared" si="68"/>
        <v>4.9305555552483483E-2</v>
      </c>
      <c r="U622" t="str">
        <f t="shared" si="69"/>
        <v>Cobrado</v>
      </c>
      <c r="X622">
        <v>8</v>
      </c>
    </row>
    <row r="623" spans="1:24">
      <c r="A623">
        <v>622</v>
      </c>
      <c r="C623" t="s">
        <v>421</v>
      </c>
      <c r="D623">
        <v>5</v>
      </c>
      <c r="E623" s="1">
        <v>45022.088194444441</v>
      </c>
      <c r="F623" s="1">
        <v>45022.229861111111</v>
      </c>
      <c r="G623" t="s">
        <v>78</v>
      </c>
      <c r="H623" t="s">
        <v>41</v>
      </c>
      <c r="I623" t="s">
        <v>42</v>
      </c>
      <c r="J623" s="2">
        <v>11.47</v>
      </c>
      <c r="K623" s="16" t="s">
        <v>889</v>
      </c>
      <c r="L623" t="s">
        <v>55</v>
      </c>
      <c r="M623" t="s">
        <v>76</v>
      </c>
      <c r="N623" s="4">
        <v>121</v>
      </c>
      <c r="O623" s="7">
        <f t="shared" si="63"/>
        <v>45022</v>
      </c>
      <c r="P623" s="8">
        <f t="shared" si="64"/>
        <v>8.819444444088731E-2</v>
      </c>
      <c r="Q623" s="8">
        <f t="shared" si="65"/>
        <v>0.22986111111094942</v>
      </c>
      <c r="R623" s="8">
        <f t="shared" si="66"/>
        <v>0.14166666667006211</v>
      </c>
      <c r="S623" s="8">
        <f t="shared" si="67"/>
        <v>5.4166666666666669E-2</v>
      </c>
      <c r="T623" s="8">
        <f t="shared" si="68"/>
        <v>8.7500000003395445E-2</v>
      </c>
      <c r="U623" t="str">
        <f t="shared" si="69"/>
        <v>Cobrado</v>
      </c>
      <c r="X623">
        <v>78</v>
      </c>
    </row>
    <row r="624" spans="1:24">
      <c r="A624">
        <v>623</v>
      </c>
      <c r="C624" t="s">
        <v>1011</v>
      </c>
      <c r="D624">
        <v>1</v>
      </c>
      <c r="E624" s="1">
        <v>45022.03125</v>
      </c>
      <c r="F624" s="1">
        <v>45022.131944444445</v>
      </c>
      <c r="G624" t="s">
        <v>78</v>
      </c>
      <c r="H624" t="s">
        <v>48</v>
      </c>
      <c r="I624" t="s">
        <v>49</v>
      </c>
      <c r="J624" s="2">
        <v>22.05</v>
      </c>
      <c r="K624" s="16" t="s">
        <v>881</v>
      </c>
      <c r="L624" t="s">
        <v>44</v>
      </c>
      <c r="M624" t="s">
        <v>82</v>
      </c>
      <c r="N624" s="4">
        <v>235</v>
      </c>
      <c r="O624" s="7">
        <f t="shared" si="63"/>
        <v>45022</v>
      </c>
      <c r="P624" s="8">
        <f t="shared" si="64"/>
        <v>3.125E-2</v>
      </c>
      <c r="Q624" s="8">
        <f t="shared" si="65"/>
        <v>0.13194444444525288</v>
      </c>
      <c r="R624" s="8">
        <f t="shared" si="66"/>
        <v>0.10069444444525288</v>
      </c>
      <c r="S624" s="8">
        <f t="shared" si="67"/>
        <v>0.10069444444444445</v>
      </c>
      <c r="T624" s="8">
        <f t="shared" si="68"/>
        <v>8.0843665095642336E-13</v>
      </c>
      <c r="U624" t="str">
        <f t="shared" si="69"/>
        <v>Cobrado</v>
      </c>
      <c r="X624">
        <v>145</v>
      </c>
    </row>
    <row r="625" spans="1:24">
      <c r="A625">
        <v>624</v>
      </c>
      <c r="C625" t="s">
        <v>945</v>
      </c>
      <c r="D625">
        <v>4</v>
      </c>
      <c r="E625" s="1">
        <v>45022.080555555556</v>
      </c>
      <c r="F625" s="1">
        <v>45022.143055555556</v>
      </c>
      <c r="G625" t="s">
        <v>105</v>
      </c>
      <c r="H625" t="s">
        <v>41</v>
      </c>
      <c r="I625" t="s">
        <v>42</v>
      </c>
      <c r="J625" s="2">
        <v>38</v>
      </c>
      <c r="K625" s="16" t="s">
        <v>1230</v>
      </c>
      <c r="L625" t="s">
        <v>55</v>
      </c>
      <c r="M625" t="s">
        <v>76</v>
      </c>
      <c r="N625" s="4">
        <v>102</v>
      </c>
      <c r="O625" s="7">
        <f t="shared" si="63"/>
        <v>45022</v>
      </c>
      <c r="P625" s="8">
        <f t="shared" si="64"/>
        <v>8.0555555556202307E-2</v>
      </c>
      <c r="Q625" s="8">
        <f t="shared" si="65"/>
        <v>0.14305555555620231</v>
      </c>
      <c r="R625" s="8">
        <f t="shared" si="66"/>
        <v>6.25E-2</v>
      </c>
      <c r="S625" s="8">
        <f t="shared" si="67"/>
        <v>5.486111111111111E-2</v>
      </c>
      <c r="T625" s="8">
        <f t="shared" si="68"/>
        <v>7.6388888888888895E-3</v>
      </c>
      <c r="U625" t="str">
        <f t="shared" si="69"/>
        <v>Cobrado</v>
      </c>
      <c r="X625">
        <v>79</v>
      </c>
    </row>
    <row r="626" spans="1:24">
      <c r="A626">
        <v>625</v>
      </c>
      <c r="C626" t="s">
        <v>1231</v>
      </c>
      <c r="D626">
        <v>4</v>
      </c>
      <c r="E626" s="1">
        <v>45022.006249999999</v>
      </c>
      <c r="F626" s="1">
        <v>45022.140277777777</v>
      </c>
      <c r="G626" t="s">
        <v>40</v>
      </c>
      <c r="H626" t="s">
        <v>41</v>
      </c>
      <c r="I626" t="s">
        <v>42</v>
      </c>
      <c r="J626" s="2">
        <v>41.73</v>
      </c>
      <c r="K626" s="16" t="s">
        <v>955</v>
      </c>
      <c r="L626" t="s">
        <v>51</v>
      </c>
      <c r="M626" t="s">
        <v>60</v>
      </c>
      <c r="N626" s="4">
        <v>139</v>
      </c>
      <c r="O626" s="7">
        <f t="shared" si="63"/>
        <v>45022</v>
      </c>
      <c r="P626" s="8">
        <f t="shared" si="64"/>
        <v>6.2499999985448085E-3</v>
      </c>
      <c r="Q626" s="8">
        <f t="shared" si="65"/>
        <v>0.14027777777664596</v>
      </c>
      <c r="R626" s="8">
        <f t="shared" si="66"/>
        <v>0.14444444444476781</v>
      </c>
      <c r="S626" s="8">
        <f t="shared" si="67"/>
        <v>6.7361111111111108E-2</v>
      </c>
      <c r="T626" s="8">
        <f t="shared" si="68"/>
        <v>6.6666666666990046E-2</v>
      </c>
      <c r="U626" t="str">
        <f t="shared" si="69"/>
        <v>Cobrado</v>
      </c>
      <c r="X626">
        <v>97</v>
      </c>
    </row>
    <row r="627" spans="1:24">
      <c r="A627">
        <v>626</v>
      </c>
      <c r="C627" t="s">
        <v>1232</v>
      </c>
      <c r="D627">
        <v>4</v>
      </c>
      <c r="E627" s="1">
        <v>45022.114583333336</v>
      </c>
      <c r="F627" s="1">
        <v>45022.173611111109</v>
      </c>
      <c r="G627" t="s">
        <v>40</v>
      </c>
      <c r="H627" t="s">
        <v>74</v>
      </c>
      <c r="I627" t="s">
        <v>42</v>
      </c>
      <c r="J627" s="2">
        <v>19.239999999999998</v>
      </c>
      <c r="K627" s="16" t="s">
        <v>1233</v>
      </c>
      <c r="L627" t="s">
        <v>44</v>
      </c>
      <c r="M627" t="s">
        <v>76</v>
      </c>
      <c r="N627" s="4">
        <v>137</v>
      </c>
      <c r="O627" s="7">
        <f t="shared" si="63"/>
        <v>45022</v>
      </c>
      <c r="P627" s="8">
        <f t="shared" si="64"/>
        <v>0.11458333333575865</v>
      </c>
      <c r="Q627" s="8">
        <f t="shared" si="65"/>
        <v>0.17361111110949423</v>
      </c>
      <c r="R627" s="8">
        <f t="shared" si="66"/>
        <v>5.9027777773735579E-2</v>
      </c>
      <c r="S627" s="8">
        <f t="shared" si="67"/>
        <v>4.027777777777778E-2</v>
      </c>
      <c r="T627" s="8">
        <f t="shared" si="68"/>
        <v>1.8749999995957806E-2</v>
      </c>
      <c r="U627" t="str">
        <f t="shared" si="69"/>
        <v>Cobrado</v>
      </c>
      <c r="X627">
        <v>58</v>
      </c>
    </row>
    <row r="628" spans="1:24">
      <c r="A628">
        <v>627</v>
      </c>
      <c r="C628" t="s">
        <v>373</v>
      </c>
      <c r="D628">
        <v>3</v>
      </c>
      <c r="E628" s="1">
        <v>45022.099305555559</v>
      </c>
      <c r="F628" s="1">
        <v>45022.175694444442</v>
      </c>
      <c r="G628" t="s">
        <v>78</v>
      </c>
      <c r="H628" t="s">
        <v>48</v>
      </c>
      <c r="I628" t="s">
        <v>42</v>
      </c>
      <c r="J628" s="2">
        <v>44.24</v>
      </c>
      <c r="K628" s="16" t="s">
        <v>374</v>
      </c>
      <c r="L628" t="s">
        <v>51</v>
      </c>
      <c r="M628" t="s">
        <v>90</v>
      </c>
      <c r="N628" s="4">
        <v>21</v>
      </c>
      <c r="O628" s="7">
        <f t="shared" si="63"/>
        <v>45022</v>
      </c>
      <c r="P628" s="8">
        <f t="shared" si="64"/>
        <v>9.930555555911269E-2</v>
      </c>
      <c r="Q628" s="8">
        <f t="shared" si="65"/>
        <v>0.1756944444423425</v>
      </c>
      <c r="R628" s="8">
        <f t="shared" si="66"/>
        <v>8.6805555549896482E-2</v>
      </c>
      <c r="S628" s="8">
        <f t="shared" si="67"/>
        <v>2.5694444444444443E-2</v>
      </c>
      <c r="T628" s="8">
        <f t="shared" si="68"/>
        <v>5.0694444438785374E-2</v>
      </c>
      <c r="U628" t="str">
        <f t="shared" si="69"/>
        <v>Cobrado</v>
      </c>
      <c r="X628">
        <v>37</v>
      </c>
    </row>
    <row r="629" spans="1:24">
      <c r="A629">
        <v>628</v>
      </c>
      <c r="C629" t="s">
        <v>140</v>
      </c>
      <c r="D629">
        <v>1</v>
      </c>
      <c r="E629" s="1">
        <v>45022.006249999999</v>
      </c>
      <c r="F629" s="1">
        <v>45022.067361111112</v>
      </c>
      <c r="G629" t="s">
        <v>78</v>
      </c>
      <c r="H629" t="s">
        <v>74</v>
      </c>
      <c r="I629" t="s">
        <v>42</v>
      </c>
      <c r="J629" s="2">
        <v>15.03</v>
      </c>
      <c r="K629" s="16" t="s">
        <v>1234</v>
      </c>
      <c r="L629" t="s">
        <v>55</v>
      </c>
      <c r="M629" t="s">
        <v>60</v>
      </c>
      <c r="N629" s="4">
        <v>168</v>
      </c>
      <c r="O629" s="7">
        <f t="shared" si="63"/>
        <v>45022</v>
      </c>
      <c r="P629" s="8">
        <f t="shared" si="64"/>
        <v>6.2499999985448085E-3</v>
      </c>
      <c r="Q629" s="8">
        <f t="shared" si="65"/>
        <v>6.7361111112404615E-2</v>
      </c>
      <c r="R629" s="8">
        <f t="shared" si="66"/>
        <v>6.1111111113859806E-2</v>
      </c>
      <c r="S629" s="8">
        <f t="shared" si="67"/>
        <v>2.9861111111111113E-2</v>
      </c>
      <c r="T629" s="8">
        <f t="shared" si="68"/>
        <v>3.125000000274869E-2</v>
      </c>
      <c r="U629" t="str">
        <f t="shared" si="69"/>
        <v>Cobrado</v>
      </c>
      <c r="X629">
        <v>43</v>
      </c>
    </row>
    <row r="630" spans="1:24">
      <c r="A630">
        <v>629</v>
      </c>
      <c r="C630" t="s">
        <v>534</v>
      </c>
      <c r="D630">
        <v>2</v>
      </c>
      <c r="E630" s="1">
        <v>45022.088194444441</v>
      </c>
      <c r="F630" s="1">
        <v>45022.246527777781</v>
      </c>
      <c r="G630" t="s">
        <v>40</v>
      </c>
      <c r="H630" t="s">
        <v>41</v>
      </c>
      <c r="I630" t="s">
        <v>62</v>
      </c>
      <c r="J630" s="2">
        <v>26.07</v>
      </c>
      <c r="K630" s="16" t="s">
        <v>1235</v>
      </c>
      <c r="L630" t="s">
        <v>51</v>
      </c>
      <c r="M630" t="s">
        <v>76</v>
      </c>
      <c r="N630" s="4">
        <v>130</v>
      </c>
      <c r="O630" s="7">
        <f t="shared" si="63"/>
        <v>45022</v>
      </c>
      <c r="P630" s="8">
        <f t="shared" si="64"/>
        <v>8.819444444088731E-2</v>
      </c>
      <c r="Q630" s="8">
        <f t="shared" si="65"/>
        <v>0.24652777778101154</v>
      </c>
      <c r="R630" s="8">
        <f t="shared" si="66"/>
        <v>0.16875000000679088</v>
      </c>
      <c r="S630" s="8">
        <f t="shared" si="67"/>
        <v>5.8333333333333334E-2</v>
      </c>
      <c r="T630" s="8">
        <f t="shared" si="68"/>
        <v>0.10000000000679088</v>
      </c>
      <c r="U630" t="str">
        <f t="shared" si="69"/>
        <v>Cobrado</v>
      </c>
      <c r="X630">
        <v>84</v>
      </c>
    </row>
    <row r="631" spans="1:24">
      <c r="A631">
        <v>630</v>
      </c>
      <c r="C631" t="s">
        <v>876</v>
      </c>
      <c r="D631">
        <v>2</v>
      </c>
      <c r="E631" s="1">
        <v>45022.001388888886</v>
      </c>
      <c r="F631" s="1">
        <v>45022.117361111108</v>
      </c>
      <c r="G631" t="s">
        <v>47</v>
      </c>
      <c r="H631" t="s">
        <v>48</v>
      </c>
      <c r="I631" t="s">
        <v>62</v>
      </c>
      <c r="J631" s="2">
        <v>36.619999999999997</v>
      </c>
      <c r="K631" s="16" t="s">
        <v>1236</v>
      </c>
      <c r="L631" t="s">
        <v>44</v>
      </c>
      <c r="M631" t="s">
        <v>56</v>
      </c>
      <c r="N631" s="4">
        <v>182</v>
      </c>
      <c r="O631" s="7">
        <f t="shared" si="63"/>
        <v>45022</v>
      </c>
      <c r="P631" s="8">
        <f t="shared" si="64"/>
        <v>1.3888888861401938E-3</v>
      </c>
      <c r="Q631" s="8">
        <f t="shared" si="65"/>
        <v>0.11736111110803904</v>
      </c>
      <c r="R631" s="8">
        <f t="shared" si="66"/>
        <v>0.11597222222189885</v>
      </c>
      <c r="S631" s="8">
        <f t="shared" si="67"/>
        <v>5.2083333333333336E-2</v>
      </c>
      <c r="T631" s="8">
        <f t="shared" si="68"/>
        <v>6.3888888888565504E-2</v>
      </c>
      <c r="U631" t="str">
        <f t="shared" si="69"/>
        <v>Cobrado</v>
      </c>
      <c r="X631">
        <v>75</v>
      </c>
    </row>
    <row r="632" spans="1:24">
      <c r="A632">
        <v>631</v>
      </c>
      <c r="C632" t="s">
        <v>375</v>
      </c>
      <c r="D632">
        <v>1</v>
      </c>
      <c r="E632" s="1">
        <v>45022.01458333333</v>
      </c>
      <c r="F632" s="1">
        <v>45022.118750000001</v>
      </c>
      <c r="G632" t="s">
        <v>47</v>
      </c>
      <c r="H632" t="s">
        <v>41</v>
      </c>
      <c r="I632" t="s">
        <v>42</v>
      </c>
      <c r="J632" s="2">
        <v>39.71</v>
      </c>
      <c r="K632" s="16" t="s">
        <v>376</v>
      </c>
      <c r="L632" t="s">
        <v>55</v>
      </c>
      <c r="M632" t="s">
        <v>64</v>
      </c>
      <c r="N632" s="4">
        <v>66</v>
      </c>
      <c r="O632" s="7">
        <f t="shared" si="63"/>
        <v>45022</v>
      </c>
      <c r="P632" s="8">
        <f t="shared" si="64"/>
        <v>1.4583333329937886E-2</v>
      </c>
      <c r="Q632" s="8">
        <f t="shared" si="65"/>
        <v>0.11875000000145519</v>
      </c>
      <c r="R632" s="8">
        <f t="shared" si="66"/>
        <v>0.10416666667151731</v>
      </c>
      <c r="S632" s="8">
        <f t="shared" si="67"/>
        <v>3.1944444444444442E-2</v>
      </c>
      <c r="T632" s="8">
        <f t="shared" si="68"/>
        <v>7.2222222227072863E-2</v>
      </c>
      <c r="U632" t="str">
        <f t="shared" si="69"/>
        <v>Cobrado</v>
      </c>
      <c r="X632">
        <v>46</v>
      </c>
    </row>
    <row r="633" spans="1:24">
      <c r="A633">
        <v>632</v>
      </c>
      <c r="C633" t="s">
        <v>1237</v>
      </c>
      <c r="D633">
        <v>2</v>
      </c>
      <c r="E633" s="1">
        <v>45022.010416666664</v>
      </c>
      <c r="F633" s="1">
        <v>45022.121527777781</v>
      </c>
      <c r="G633" t="s">
        <v>78</v>
      </c>
      <c r="H633" t="s">
        <v>74</v>
      </c>
      <c r="I633" t="s">
        <v>42</v>
      </c>
      <c r="J633" s="2">
        <v>22.41</v>
      </c>
      <c r="K633" s="16" t="s">
        <v>1238</v>
      </c>
      <c r="L633" t="s">
        <v>44</v>
      </c>
      <c r="M633" t="s">
        <v>90</v>
      </c>
      <c r="N633" s="4">
        <v>129</v>
      </c>
      <c r="O633" s="7">
        <f t="shared" si="63"/>
        <v>45022</v>
      </c>
      <c r="P633" s="8">
        <f t="shared" si="64"/>
        <v>1.0416666664241347E-2</v>
      </c>
      <c r="Q633" s="8">
        <f t="shared" si="65"/>
        <v>0.12152777778101154</v>
      </c>
      <c r="R633" s="8">
        <f t="shared" si="66"/>
        <v>0.11111111111677019</v>
      </c>
      <c r="S633" s="8">
        <f t="shared" si="67"/>
        <v>6.1111111111111109E-2</v>
      </c>
      <c r="T633" s="8">
        <f t="shared" si="68"/>
        <v>5.0000000005659073E-2</v>
      </c>
      <c r="U633" t="str">
        <f t="shared" si="69"/>
        <v>Cobrado</v>
      </c>
      <c r="X633">
        <v>88</v>
      </c>
    </row>
    <row r="634" spans="1:24">
      <c r="A634">
        <v>633</v>
      </c>
      <c r="C634" t="s">
        <v>1239</v>
      </c>
      <c r="D634">
        <v>5</v>
      </c>
      <c r="E634" s="1">
        <v>45022.154861111114</v>
      </c>
      <c r="F634" s="1">
        <v>45022.227777777778</v>
      </c>
      <c r="G634" t="s">
        <v>78</v>
      </c>
      <c r="H634" t="s">
        <v>48</v>
      </c>
      <c r="I634" t="s">
        <v>42</v>
      </c>
      <c r="J634" s="2">
        <v>11.19</v>
      </c>
      <c r="K634" s="16" t="s">
        <v>1240</v>
      </c>
      <c r="L634" t="s">
        <v>55</v>
      </c>
      <c r="M634" t="s">
        <v>56</v>
      </c>
      <c r="N634" s="4">
        <v>236</v>
      </c>
      <c r="O634" s="7">
        <f t="shared" si="63"/>
        <v>45022</v>
      </c>
      <c r="P634" s="8">
        <f t="shared" si="64"/>
        <v>0.15486111111385981</v>
      </c>
      <c r="Q634" s="8">
        <f t="shared" si="65"/>
        <v>0.22777777777810115</v>
      </c>
      <c r="R634" s="8">
        <f t="shared" si="66"/>
        <v>7.2916666664241347E-2</v>
      </c>
      <c r="S634" s="8">
        <f t="shared" si="67"/>
        <v>0.10347222222222222</v>
      </c>
      <c r="T634" s="8">
        <f t="shared" si="68"/>
        <v>0</v>
      </c>
      <c r="U634" t="str">
        <f t="shared" si="69"/>
        <v>No Cobrado</v>
      </c>
      <c r="X634">
        <v>149</v>
      </c>
    </row>
    <row r="635" spans="1:24">
      <c r="A635">
        <v>634</v>
      </c>
      <c r="C635" t="s">
        <v>995</v>
      </c>
      <c r="D635">
        <v>1</v>
      </c>
      <c r="E635" s="1">
        <v>45022.002083333333</v>
      </c>
      <c r="F635" s="1">
        <v>45022.15</v>
      </c>
      <c r="G635" t="s">
        <v>105</v>
      </c>
      <c r="H635" t="s">
        <v>74</v>
      </c>
      <c r="I635" t="s">
        <v>42</v>
      </c>
      <c r="J635" s="2">
        <v>29.25</v>
      </c>
      <c r="K635" s="16" t="s">
        <v>1241</v>
      </c>
      <c r="L635" t="s">
        <v>55</v>
      </c>
      <c r="M635" t="s">
        <v>137</v>
      </c>
      <c r="N635" s="4">
        <v>344</v>
      </c>
      <c r="O635" s="7">
        <f t="shared" si="63"/>
        <v>45022</v>
      </c>
      <c r="P635" s="8">
        <f t="shared" si="64"/>
        <v>2.0833333328482695E-3</v>
      </c>
      <c r="Q635" s="8">
        <f t="shared" si="65"/>
        <v>0.15000000000145519</v>
      </c>
      <c r="R635" s="8">
        <f t="shared" si="66"/>
        <v>0.14791666666860692</v>
      </c>
      <c r="S635" s="8">
        <f t="shared" si="67"/>
        <v>0.10902777777777778</v>
      </c>
      <c r="T635" s="8">
        <f t="shared" si="68"/>
        <v>3.8888888890829143E-2</v>
      </c>
      <c r="U635" t="str">
        <f t="shared" si="69"/>
        <v>Cobrado</v>
      </c>
      <c r="X635">
        <v>157</v>
      </c>
    </row>
    <row r="636" spans="1:24">
      <c r="A636">
        <v>635</v>
      </c>
      <c r="C636" t="s">
        <v>377</v>
      </c>
      <c r="D636">
        <v>2</v>
      </c>
      <c r="E636" s="1">
        <v>45022.011805555558</v>
      </c>
      <c r="F636" s="1">
        <v>45022.12777777778</v>
      </c>
      <c r="G636" t="s">
        <v>58</v>
      </c>
      <c r="H636" t="s">
        <v>48</v>
      </c>
      <c r="I636" t="s">
        <v>42</v>
      </c>
      <c r="J636" s="2">
        <v>22.15</v>
      </c>
      <c r="K636" s="16" t="s">
        <v>378</v>
      </c>
      <c r="L636" t="s">
        <v>44</v>
      </c>
      <c r="M636" t="s">
        <v>45</v>
      </c>
      <c r="N636" s="4">
        <v>58</v>
      </c>
      <c r="O636" s="7">
        <f t="shared" si="63"/>
        <v>45022</v>
      </c>
      <c r="P636" s="8">
        <f t="shared" si="64"/>
        <v>1.1805555557657499E-2</v>
      </c>
      <c r="Q636" s="8">
        <f t="shared" si="65"/>
        <v>0.12777777777955635</v>
      </c>
      <c r="R636" s="8">
        <f t="shared" si="66"/>
        <v>0.11597222222189885</v>
      </c>
      <c r="S636" s="8">
        <f t="shared" si="67"/>
        <v>1.7361111111111112E-2</v>
      </c>
      <c r="T636" s="8">
        <f t="shared" si="68"/>
        <v>9.8611111110787741E-2</v>
      </c>
      <c r="U636" t="str">
        <f t="shared" si="69"/>
        <v>Cobrado</v>
      </c>
      <c r="X636">
        <v>25</v>
      </c>
    </row>
    <row r="637" spans="1:24">
      <c r="A637">
        <v>636</v>
      </c>
      <c r="C637" t="s">
        <v>1242</v>
      </c>
      <c r="D637">
        <v>3</v>
      </c>
      <c r="E637" s="1">
        <v>45022.149305555555</v>
      </c>
      <c r="F637" s="1">
        <v>45022.241666666669</v>
      </c>
      <c r="G637" t="s">
        <v>47</v>
      </c>
      <c r="H637" t="s">
        <v>41</v>
      </c>
      <c r="I637" t="s">
        <v>62</v>
      </c>
      <c r="J637" s="2">
        <v>32.86</v>
      </c>
      <c r="K637" s="16" t="s">
        <v>1243</v>
      </c>
      <c r="L637" t="s">
        <v>44</v>
      </c>
      <c r="M637" t="s">
        <v>90</v>
      </c>
      <c r="N637" s="4">
        <v>126</v>
      </c>
      <c r="O637" s="7">
        <f t="shared" si="63"/>
        <v>45022</v>
      </c>
      <c r="P637" s="8">
        <f t="shared" si="64"/>
        <v>0.14930555555474712</v>
      </c>
      <c r="Q637" s="8">
        <f t="shared" si="65"/>
        <v>0.24166666666860692</v>
      </c>
      <c r="R637" s="8">
        <f t="shared" si="66"/>
        <v>9.2361111113859806E-2</v>
      </c>
      <c r="S637" s="8">
        <f t="shared" si="67"/>
        <v>0.10486111111111111</v>
      </c>
      <c r="T637" s="8">
        <f t="shared" si="68"/>
        <v>0</v>
      </c>
      <c r="U637" t="str">
        <f t="shared" si="69"/>
        <v>No Cobrado</v>
      </c>
      <c r="X637">
        <v>151</v>
      </c>
    </row>
    <row r="638" spans="1:24">
      <c r="A638">
        <v>637</v>
      </c>
      <c r="C638" t="s">
        <v>1244</v>
      </c>
      <c r="D638">
        <v>3</v>
      </c>
      <c r="E638" s="1">
        <v>45022.079861111109</v>
      </c>
      <c r="F638" s="1">
        <v>45022.188888888886</v>
      </c>
      <c r="G638" t="s">
        <v>40</v>
      </c>
      <c r="H638" t="s">
        <v>48</v>
      </c>
      <c r="I638" t="s">
        <v>42</v>
      </c>
      <c r="J638" s="2">
        <v>36.58</v>
      </c>
      <c r="K638" s="16" t="s">
        <v>1245</v>
      </c>
      <c r="L638" t="s">
        <v>55</v>
      </c>
      <c r="M638" t="s">
        <v>90</v>
      </c>
      <c r="N638" s="4">
        <v>117</v>
      </c>
      <c r="O638" s="7">
        <f t="shared" si="63"/>
        <v>45022</v>
      </c>
      <c r="P638" s="8">
        <f t="shared" si="64"/>
        <v>7.9861111109494232E-2</v>
      </c>
      <c r="Q638" s="8">
        <f t="shared" si="65"/>
        <v>0.18888888888614019</v>
      </c>
      <c r="R638" s="8">
        <f t="shared" si="66"/>
        <v>0.10902777777664596</v>
      </c>
      <c r="S638" s="8">
        <f t="shared" si="67"/>
        <v>4.2361111111111113E-2</v>
      </c>
      <c r="T638" s="8">
        <f t="shared" si="68"/>
        <v>6.6666666665534849E-2</v>
      </c>
      <c r="U638" t="str">
        <f t="shared" si="69"/>
        <v>Cobrado</v>
      </c>
      <c r="X638">
        <v>61</v>
      </c>
    </row>
    <row r="639" spans="1:24">
      <c r="A639">
        <v>638</v>
      </c>
      <c r="C639" t="s">
        <v>131</v>
      </c>
      <c r="D639">
        <v>6</v>
      </c>
      <c r="E639" s="1">
        <v>45022.037499999999</v>
      </c>
      <c r="F639" s="1">
        <v>45022.094444444447</v>
      </c>
      <c r="G639" t="s">
        <v>78</v>
      </c>
      <c r="H639" t="s">
        <v>41</v>
      </c>
      <c r="I639" t="s">
        <v>42</v>
      </c>
      <c r="J639" s="2">
        <v>30.71</v>
      </c>
      <c r="K639" s="16" t="s">
        <v>379</v>
      </c>
      <c r="L639" t="s">
        <v>51</v>
      </c>
      <c r="M639" t="s">
        <v>76</v>
      </c>
      <c r="N639" s="4">
        <v>90</v>
      </c>
      <c r="O639" s="7">
        <f t="shared" si="63"/>
        <v>45022</v>
      </c>
      <c r="P639" s="8">
        <f t="shared" si="64"/>
        <v>3.7499999998544808E-2</v>
      </c>
      <c r="Q639" s="8">
        <f t="shared" si="65"/>
        <v>9.4444444446708076E-2</v>
      </c>
      <c r="R639" s="8">
        <f t="shared" si="66"/>
        <v>6.7361111114829939E-2</v>
      </c>
      <c r="S639" s="8">
        <f t="shared" si="67"/>
        <v>3.0555555555555555E-2</v>
      </c>
      <c r="T639" s="8">
        <f t="shared" si="68"/>
        <v>2.6388888892607709E-2</v>
      </c>
      <c r="U639" t="str">
        <f t="shared" si="69"/>
        <v>Cobrado</v>
      </c>
      <c r="X639">
        <v>44</v>
      </c>
    </row>
    <row r="640" spans="1:24">
      <c r="A640">
        <v>639</v>
      </c>
      <c r="C640" t="s">
        <v>1246</v>
      </c>
      <c r="D640">
        <v>4</v>
      </c>
      <c r="E640" s="1">
        <v>45022.095138888886</v>
      </c>
      <c r="F640" s="1">
        <v>45022.22152777778</v>
      </c>
      <c r="G640" t="s">
        <v>58</v>
      </c>
      <c r="H640" t="s">
        <v>41</v>
      </c>
      <c r="I640" t="s">
        <v>42</v>
      </c>
      <c r="J640" s="2">
        <v>18.97</v>
      </c>
      <c r="K640" s="16" t="s">
        <v>1247</v>
      </c>
      <c r="L640" t="s">
        <v>55</v>
      </c>
      <c r="M640" t="s">
        <v>87</v>
      </c>
      <c r="N640" s="4">
        <v>152</v>
      </c>
      <c r="O640" s="7">
        <f t="shared" si="63"/>
        <v>45022</v>
      </c>
      <c r="P640" s="8">
        <f t="shared" si="64"/>
        <v>9.5138888886140194E-2</v>
      </c>
      <c r="Q640" s="8">
        <f t="shared" si="65"/>
        <v>0.22152777777955635</v>
      </c>
      <c r="R640" s="8">
        <f t="shared" si="66"/>
        <v>0.12638888889341615</v>
      </c>
      <c r="S640" s="8">
        <f t="shared" si="67"/>
        <v>9.4444444444444442E-2</v>
      </c>
      <c r="T640" s="8">
        <f t="shared" si="68"/>
        <v>3.1944444448971709E-2</v>
      </c>
      <c r="U640" t="str">
        <f t="shared" si="69"/>
        <v>Cobrado</v>
      </c>
      <c r="X640">
        <v>136</v>
      </c>
    </row>
    <row r="641" spans="1:24">
      <c r="A641">
        <v>640</v>
      </c>
      <c r="C641" t="s">
        <v>1248</v>
      </c>
      <c r="D641">
        <v>3</v>
      </c>
      <c r="E641" s="1">
        <v>45022.02847222222</v>
      </c>
      <c r="F641" s="1">
        <v>45022.076388888891</v>
      </c>
      <c r="G641" t="s">
        <v>78</v>
      </c>
      <c r="H641" t="s">
        <v>48</v>
      </c>
      <c r="I641" t="s">
        <v>62</v>
      </c>
      <c r="J641" s="2">
        <v>49.29</v>
      </c>
      <c r="K641" s="16" t="s">
        <v>1249</v>
      </c>
      <c r="L641" t="s">
        <v>44</v>
      </c>
      <c r="M641" t="s">
        <v>137</v>
      </c>
      <c r="N641" s="4">
        <v>219</v>
      </c>
      <c r="O641" s="7">
        <f t="shared" si="63"/>
        <v>45022</v>
      </c>
      <c r="P641" s="8">
        <f t="shared" si="64"/>
        <v>2.8472222220443655E-2</v>
      </c>
      <c r="Q641" s="8">
        <f t="shared" si="65"/>
        <v>7.6388888890505768E-2</v>
      </c>
      <c r="R641" s="8">
        <f t="shared" si="66"/>
        <v>4.7916666670062114E-2</v>
      </c>
      <c r="S641" s="8">
        <f t="shared" si="67"/>
        <v>5.2083333333333336E-2</v>
      </c>
      <c r="T641" s="8">
        <f t="shared" si="68"/>
        <v>0</v>
      </c>
      <c r="U641" t="str">
        <f t="shared" si="69"/>
        <v>No Cobrado</v>
      </c>
      <c r="X641">
        <v>75</v>
      </c>
    </row>
    <row r="642" spans="1:24">
      <c r="A642">
        <v>641</v>
      </c>
      <c r="C642" t="s">
        <v>1250</v>
      </c>
      <c r="D642">
        <v>4</v>
      </c>
      <c r="E642" s="1">
        <v>45022.047222222223</v>
      </c>
      <c r="F642" s="1">
        <v>45022.161111111112</v>
      </c>
      <c r="G642" t="s">
        <v>105</v>
      </c>
      <c r="H642" t="s">
        <v>48</v>
      </c>
      <c r="I642" t="s">
        <v>62</v>
      </c>
      <c r="J642" s="2">
        <v>39.68</v>
      </c>
      <c r="K642" s="16" t="s">
        <v>1251</v>
      </c>
      <c r="L642" t="s">
        <v>55</v>
      </c>
      <c r="M642" t="s">
        <v>90</v>
      </c>
      <c r="N642" s="4">
        <v>208</v>
      </c>
      <c r="O642" s="7">
        <f t="shared" ref="O642:O705" si="70">INT(E642)</f>
        <v>45022</v>
      </c>
      <c r="P642" s="8">
        <f t="shared" ref="P642:P705" si="71">MOD(E642,1)</f>
        <v>4.7222222223354038E-2</v>
      </c>
      <c r="Q642" s="8">
        <f t="shared" ref="Q642:Q705" si="72">MOD(F642,1)</f>
        <v>0.16111111111240461</v>
      </c>
      <c r="R642" s="8">
        <f t="shared" ref="R642:R705" si="73">((Q642-P642)+IF(L642="Ocupada",15/1440,0/1440))</f>
        <v>0.11388888888905058</v>
      </c>
      <c r="S642" s="8">
        <f t="shared" si="67"/>
        <v>5.1388888888888887E-2</v>
      </c>
      <c r="T642" s="8">
        <f t="shared" si="68"/>
        <v>6.250000000016169E-2</v>
      </c>
      <c r="U642" t="str">
        <f t="shared" si="69"/>
        <v>Cobrado</v>
      </c>
      <c r="X642">
        <v>74</v>
      </c>
    </row>
    <row r="643" spans="1:24">
      <c r="A643">
        <v>642</v>
      </c>
      <c r="C643" t="s">
        <v>1252</v>
      </c>
      <c r="D643">
        <v>1</v>
      </c>
      <c r="E643" s="1">
        <v>45022.10833333333</v>
      </c>
      <c r="F643" s="1">
        <v>45022.224999999999</v>
      </c>
      <c r="G643" t="s">
        <v>58</v>
      </c>
      <c r="H643" t="s">
        <v>48</v>
      </c>
      <c r="I643" t="s">
        <v>42</v>
      </c>
      <c r="J643" s="2">
        <v>11.11</v>
      </c>
      <c r="K643" s="16" t="s">
        <v>1253</v>
      </c>
      <c r="L643" t="s">
        <v>51</v>
      </c>
      <c r="M643" t="s">
        <v>76</v>
      </c>
      <c r="N643" s="4">
        <v>176</v>
      </c>
      <c r="O643" s="7">
        <f t="shared" si="70"/>
        <v>45022</v>
      </c>
      <c r="P643" s="8">
        <f t="shared" si="71"/>
        <v>0.10833333332993789</v>
      </c>
      <c r="Q643" s="8">
        <f t="shared" si="72"/>
        <v>0.22499999999854481</v>
      </c>
      <c r="R643" s="8">
        <f t="shared" si="73"/>
        <v>0.12708333333527358</v>
      </c>
      <c r="S643" s="8">
        <f t="shared" ref="S643:S706" si="74">X643/1440</f>
        <v>5.6250000000000001E-2</v>
      </c>
      <c r="T643" s="8">
        <f t="shared" ref="T643:T706" si="75">IF(Q643-(S643+P643)&lt;0,0,Q643-(S643+P643))</f>
        <v>6.0416666668606928E-2</v>
      </c>
      <c r="U643" t="str">
        <f t="shared" ref="U643:U706" si="76">IF(T643&gt;0,"Cobrado","No Cobrado")</f>
        <v>Cobrado</v>
      </c>
      <c r="X643">
        <v>81</v>
      </c>
    </row>
    <row r="644" spans="1:24">
      <c r="A644">
        <v>643</v>
      </c>
      <c r="C644" t="s">
        <v>380</v>
      </c>
      <c r="D644">
        <v>2</v>
      </c>
      <c r="E644" s="1">
        <v>45022.011805555558</v>
      </c>
      <c r="F644" s="1">
        <v>45022.080555555556</v>
      </c>
      <c r="G644" t="s">
        <v>58</v>
      </c>
      <c r="H644" t="s">
        <v>74</v>
      </c>
      <c r="I644" t="s">
        <v>62</v>
      </c>
      <c r="J644" s="2">
        <v>28.81</v>
      </c>
      <c r="K644" s="16" t="s">
        <v>381</v>
      </c>
      <c r="L644" t="s">
        <v>51</v>
      </c>
      <c r="M644" t="s">
        <v>82</v>
      </c>
      <c r="N644" s="4">
        <v>33</v>
      </c>
      <c r="O644" s="7">
        <f t="shared" si="70"/>
        <v>45022</v>
      </c>
      <c r="P644" s="8">
        <f t="shared" si="71"/>
        <v>1.1805555557657499E-2</v>
      </c>
      <c r="Q644" s="8">
        <f t="shared" si="72"/>
        <v>8.0555555556202307E-2</v>
      </c>
      <c r="R644" s="8">
        <f t="shared" si="73"/>
        <v>7.916666666521148E-2</v>
      </c>
      <c r="S644" s="8">
        <f t="shared" si="74"/>
        <v>1.2500000000000001E-2</v>
      </c>
      <c r="T644" s="8">
        <f t="shared" si="75"/>
        <v>5.6249999998544811E-2</v>
      </c>
      <c r="U644" t="str">
        <f t="shared" si="76"/>
        <v>Cobrado</v>
      </c>
      <c r="X644">
        <v>18</v>
      </c>
    </row>
    <row r="645" spans="1:24">
      <c r="A645">
        <v>644</v>
      </c>
      <c r="C645" t="s">
        <v>382</v>
      </c>
      <c r="D645">
        <v>6</v>
      </c>
      <c r="E645" s="1">
        <v>45022.155555555553</v>
      </c>
      <c r="F645" s="1">
        <v>45022.298611111109</v>
      </c>
      <c r="G645" t="s">
        <v>105</v>
      </c>
      <c r="H645" t="s">
        <v>48</v>
      </c>
      <c r="I645" t="s">
        <v>62</v>
      </c>
      <c r="J645" s="2">
        <v>13.86</v>
      </c>
      <c r="K645" s="16" t="s">
        <v>383</v>
      </c>
      <c r="L645" t="s">
        <v>55</v>
      </c>
      <c r="M645" t="s">
        <v>90</v>
      </c>
      <c r="N645" s="4">
        <v>93</v>
      </c>
      <c r="O645" s="7">
        <f t="shared" si="70"/>
        <v>45022</v>
      </c>
      <c r="P645" s="8">
        <f t="shared" si="71"/>
        <v>0.15555555555329192</v>
      </c>
      <c r="Q645" s="8">
        <f t="shared" si="72"/>
        <v>0.29861111110949423</v>
      </c>
      <c r="R645" s="8">
        <f t="shared" si="73"/>
        <v>0.14305555555620231</v>
      </c>
      <c r="S645" s="8">
        <f t="shared" si="74"/>
        <v>3.5416666666666666E-2</v>
      </c>
      <c r="T645" s="8">
        <f t="shared" si="75"/>
        <v>0.10763888888953566</v>
      </c>
      <c r="U645" t="str">
        <f t="shared" si="76"/>
        <v>Cobrado</v>
      </c>
      <c r="X645">
        <v>51</v>
      </c>
    </row>
    <row r="646" spans="1:24">
      <c r="A646">
        <v>645</v>
      </c>
      <c r="C646" t="s">
        <v>985</v>
      </c>
      <c r="D646">
        <v>6</v>
      </c>
      <c r="E646" s="1">
        <v>45022.118055555555</v>
      </c>
      <c r="F646" s="1">
        <v>45022.267361111109</v>
      </c>
      <c r="G646" t="s">
        <v>78</v>
      </c>
      <c r="H646" t="s">
        <v>41</v>
      </c>
      <c r="I646" t="s">
        <v>49</v>
      </c>
      <c r="J646" s="2">
        <v>40.03</v>
      </c>
      <c r="K646" s="16" t="s">
        <v>1254</v>
      </c>
      <c r="L646" t="s">
        <v>44</v>
      </c>
      <c r="M646" t="s">
        <v>56</v>
      </c>
      <c r="N646" s="4">
        <v>180</v>
      </c>
      <c r="O646" s="7">
        <f t="shared" si="70"/>
        <v>45022</v>
      </c>
      <c r="P646" s="8">
        <f t="shared" si="71"/>
        <v>0.11805555555474712</v>
      </c>
      <c r="Q646" s="8">
        <f t="shared" si="72"/>
        <v>0.26736111110949423</v>
      </c>
      <c r="R646" s="8">
        <f t="shared" si="73"/>
        <v>0.14930555555474712</v>
      </c>
      <c r="S646" s="8">
        <f t="shared" si="74"/>
        <v>6.7361111111111108E-2</v>
      </c>
      <c r="T646" s="8">
        <f t="shared" si="75"/>
        <v>8.1944444443636022E-2</v>
      </c>
      <c r="U646" t="str">
        <f t="shared" si="76"/>
        <v>Cobrado</v>
      </c>
      <c r="X646">
        <v>97</v>
      </c>
    </row>
    <row r="647" spans="1:24">
      <c r="A647">
        <v>646</v>
      </c>
      <c r="C647" t="s">
        <v>384</v>
      </c>
      <c r="D647">
        <v>2</v>
      </c>
      <c r="E647" s="1">
        <v>45022.165972222225</v>
      </c>
      <c r="F647" s="1">
        <v>45022.276388888888</v>
      </c>
      <c r="G647" t="s">
        <v>58</v>
      </c>
      <c r="H647" t="s">
        <v>48</v>
      </c>
      <c r="I647" t="s">
        <v>62</v>
      </c>
      <c r="J647" s="2">
        <v>12.59</v>
      </c>
      <c r="K647" s="16" t="s">
        <v>385</v>
      </c>
      <c r="L647" t="s">
        <v>44</v>
      </c>
      <c r="M647" t="s">
        <v>56</v>
      </c>
      <c r="N647" s="4">
        <v>70</v>
      </c>
      <c r="O647" s="7">
        <f t="shared" si="70"/>
        <v>45022</v>
      </c>
      <c r="P647" s="8">
        <f t="shared" si="71"/>
        <v>0.16597222222480923</v>
      </c>
      <c r="Q647" s="8">
        <f t="shared" si="72"/>
        <v>0.27638888888759539</v>
      </c>
      <c r="R647" s="8">
        <f t="shared" si="73"/>
        <v>0.11041666666278616</v>
      </c>
      <c r="S647" s="8">
        <f t="shared" si="74"/>
        <v>2.5000000000000001E-2</v>
      </c>
      <c r="T647" s="8">
        <f t="shared" si="75"/>
        <v>8.5416666662786161E-2</v>
      </c>
      <c r="U647" t="str">
        <f t="shared" si="76"/>
        <v>Cobrado</v>
      </c>
      <c r="X647">
        <v>36</v>
      </c>
    </row>
    <row r="648" spans="1:24">
      <c r="A648">
        <v>647</v>
      </c>
      <c r="C648" t="s">
        <v>1255</v>
      </c>
      <c r="D648">
        <v>2</v>
      </c>
      <c r="E648" s="1">
        <v>45022.121527777781</v>
      </c>
      <c r="F648" s="1">
        <v>45022.267361111109</v>
      </c>
      <c r="G648" t="s">
        <v>58</v>
      </c>
      <c r="H648" t="s">
        <v>48</v>
      </c>
      <c r="I648" t="s">
        <v>42</v>
      </c>
      <c r="J648" s="2">
        <v>42.79</v>
      </c>
      <c r="K648" s="16" t="s">
        <v>1256</v>
      </c>
      <c r="L648" t="s">
        <v>55</v>
      </c>
      <c r="M648" t="s">
        <v>56</v>
      </c>
      <c r="N648" s="4">
        <v>98</v>
      </c>
      <c r="O648" s="7">
        <f t="shared" si="70"/>
        <v>45022</v>
      </c>
      <c r="P648" s="8">
        <f t="shared" si="71"/>
        <v>0.12152777778101154</v>
      </c>
      <c r="Q648" s="8">
        <f t="shared" si="72"/>
        <v>0.26736111110949423</v>
      </c>
      <c r="R648" s="8">
        <f t="shared" si="73"/>
        <v>0.14583333332848269</v>
      </c>
      <c r="S648" s="8">
        <f t="shared" si="74"/>
        <v>2.7083333333333334E-2</v>
      </c>
      <c r="T648" s="8">
        <f t="shared" si="75"/>
        <v>0.11874999999514935</v>
      </c>
      <c r="U648" t="str">
        <f t="shared" si="76"/>
        <v>Cobrado</v>
      </c>
      <c r="X648">
        <v>39</v>
      </c>
    </row>
    <row r="649" spans="1:24">
      <c r="A649">
        <v>648</v>
      </c>
      <c r="C649" t="s">
        <v>386</v>
      </c>
      <c r="D649">
        <v>1</v>
      </c>
      <c r="E649" s="1">
        <v>45022.124305555553</v>
      </c>
      <c r="F649" s="1">
        <v>45022.204861111109</v>
      </c>
      <c r="G649" t="s">
        <v>58</v>
      </c>
      <c r="H649" t="s">
        <v>41</v>
      </c>
      <c r="I649" t="s">
        <v>42</v>
      </c>
      <c r="J649" s="2">
        <v>17.43</v>
      </c>
      <c r="K649" s="16" t="s">
        <v>387</v>
      </c>
      <c r="L649" t="s">
        <v>44</v>
      </c>
      <c r="M649" t="s">
        <v>52</v>
      </c>
      <c r="N649" s="4">
        <v>56</v>
      </c>
      <c r="O649" s="7">
        <f t="shared" si="70"/>
        <v>45022</v>
      </c>
      <c r="P649" s="8">
        <f t="shared" si="71"/>
        <v>0.12430555555329192</v>
      </c>
      <c r="Q649" s="8">
        <f t="shared" si="72"/>
        <v>0.20486111110949423</v>
      </c>
      <c r="R649" s="8">
        <f t="shared" si="73"/>
        <v>8.0555555556202307E-2</v>
      </c>
      <c r="S649" s="8">
        <f t="shared" si="74"/>
        <v>3.2638888888888891E-2</v>
      </c>
      <c r="T649" s="8">
        <f t="shared" si="75"/>
        <v>4.7916666667313423E-2</v>
      </c>
      <c r="U649" t="str">
        <f t="shared" si="76"/>
        <v>Cobrado</v>
      </c>
      <c r="X649">
        <v>47</v>
      </c>
    </row>
    <row r="650" spans="1:24">
      <c r="A650">
        <v>649</v>
      </c>
      <c r="C650" t="s">
        <v>1257</v>
      </c>
      <c r="D650">
        <v>1</v>
      </c>
      <c r="E650" s="1">
        <v>45022.038194444445</v>
      </c>
      <c r="F650" s="1">
        <v>45022.15625</v>
      </c>
      <c r="G650" t="s">
        <v>47</v>
      </c>
      <c r="H650" t="s">
        <v>48</v>
      </c>
      <c r="I650" t="s">
        <v>49</v>
      </c>
      <c r="J650" s="2">
        <v>15.98</v>
      </c>
      <c r="K650" s="16" t="s">
        <v>1258</v>
      </c>
      <c r="L650" t="s">
        <v>51</v>
      </c>
      <c r="M650" t="s">
        <v>103</v>
      </c>
      <c r="N650" s="4">
        <v>256</v>
      </c>
      <c r="O650" s="7">
        <f t="shared" si="70"/>
        <v>45022</v>
      </c>
      <c r="P650" s="8">
        <f t="shared" si="71"/>
        <v>3.8194444445252884E-2</v>
      </c>
      <c r="Q650" s="8">
        <f t="shared" si="72"/>
        <v>0.15625</v>
      </c>
      <c r="R650" s="8">
        <f t="shared" si="73"/>
        <v>0.12847222222141377</v>
      </c>
      <c r="S650" s="8">
        <f t="shared" si="74"/>
        <v>7.5694444444444439E-2</v>
      </c>
      <c r="T650" s="8">
        <f t="shared" si="75"/>
        <v>4.2361111110302677E-2</v>
      </c>
      <c r="U650" t="str">
        <f t="shared" si="76"/>
        <v>Cobrado</v>
      </c>
      <c r="X650">
        <v>109</v>
      </c>
    </row>
    <row r="651" spans="1:24">
      <c r="A651">
        <v>650</v>
      </c>
      <c r="C651" t="s">
        <v>1133</v>
      </c>
      <c r="D651">
        <v>3</v>
      </c>
      <c r="E651" s="1">
        <v>45023.147916666669</v>
      </c>
      <c r="F651" s="1">
        <v>45023.209722222222</v>
      </c>
      <c r="G651" t="s">
        <v>78</v>
      </c>
      <c r="H651" t="s">
        <v>48</v>
      </c>
      <c r="I651" t="s">
        <v>62</v>
      </c>
      <c r="J651" s="2">
        <v>38.21</v>
      </c>
      <c r="K651" s="16" t="s">
        <v>1259</v>
      </c>
      <c r="L651" t="s">
        <v>44</v>
      </c>
      <c r="M651" t="s">
        <v>76</v>
      </c>
      <c r="N651" s="4">
        <v>237</v>
      </c>
      <c r="O651" s="7">
        <f t="shared" si="70"/>
        <v>45023</v>
      </c>
      <c r="P651" s="8">
        <f t="shared" si="71"/>
        <v>0.14791666666860692</v>
      </c>
      <c r="Q651" s="8">
        <f t="shared" si="72"/>
        <v>0.20972222222189885</v>
      </c>
      <c r="R651" s="8">
        <f t="shared" si="73"/>
        <v>6.1805555553291924E-2</v>
      </c>
      <c r="S651" s="8">
        <f t="shared" si="74"/>
        <v>5.2777777777777778E-2</v>
      </c>
      <c r="T651" s="8">
        <f t="shared" si="75"/>
        <v>9.0277777755141397E-3</v>
      </c>
      <c r="U651" t="str">
        <f t="shared" si="76"/>
        <v>Cobrado</v>
      </c>
      <c r="X651">
        <v>76</v>
      </c>
    </row>
    <row r="652" spans="1:24">
      <c r="A652">
        <v>651</v>
      </c>
      <c r="C652" t="s">
        <v>1260</v>
      </c>
      <c r="D652">
        <v>4</v>
      </c>
      <c r="E652" s="1">
        <v>45023.086111111108</v>
      </c>
      <c r="F652" s="1">
        <v>45023.238888888889</v>
      </c>
      <c r="G652" t="s">
        <v>40</v>
      </c>
      <c r="H652" t="s">
        <v>41</v>
      </c>
      <c r="I652" t="s">
        <v>42</v>
      </c>
      <c r="J652" s="2">
        <v>20.27</v>
      </c>
      <c r="K652" s="16" t="s">
        <v>1261</v>
      </c>
      <c r="L652" t="s">
        <v>44</v>
      </c>
      <c r="M652" t="s">
        <v>76</v>
      </c>
      <c r="N652" s="4">
        <v>209</v>
      </c>
      <c r="O652" s="7">
        <f t="shared" si="70"/>
        <v>45023</v>
      </c>
      <c r="P652" s="8">
        <f t="shared" si="71"/>
        <v>8.611111110803904E-2</v>
      </c>
      <c r="Q652" s="8">
        <f t="shared" si="72"/>
        <v>0.23888888888905058</v>
      </c>
      <c r="R652" s="8">
        <f t="shared" si="73"/>
        <v>0.15277777778101154</v>
      </c>
      <c r="S652" s="8">
        <f t="shared" si="74"/>
        <v>6.1111111111111109E-2</v>
      </c>
      <c r="T652" s="8">
        <f t="shared" si="75"/>
        <v>9.1666666669900421E-2</v>
      </c>
      <c r="U652" t="str">
        <f t="shared" si="76"/>
        <v>Cobrado</v>
      </c>
      <c r="X652">
        <v>88</v>
      </c>
    </row>
    <row r="653" spans="1:24">
      <c r="A653">
        <v>652</v>
      </c>
      <c r="C653" t="s">
        <v>1153</v>
      </c>
      <c r="D653">
        <v>5</v>
      </c>
      <c r="E653" s="1">
        <v>45023.004166666666</v>
      </c>
      <c r="F653" s="1">
        <v>45023.101388888892</v>
      </c>
      <c r="G653" t="s">
        <v>58</v>
      </c>
      <c r="H653" t="s">
        <v>48</v>
      </c>
      <c r="I653" t="s">
        <v>62</v>
      </c>
      <c r="J653" s="2">
        <v>23.26</v>
      </c>
      <c r="K653" s="16" t="s">
        <v>648</v>
      </c>
      <c r="L653" t="s">
        <v>51</v>
      </c>
      <c r="M653" t="s">
        <v>82</v>
      </c>
      <c r="N653" s="4">
        <v>170</v>
      </c>
      <c r="O653" s="7">
        <f t="shared" si="70"/>
        <v>45023</v>
      </c>
      <c r="P653" s="8">
        <f t="shared" si="71"/>
        <v>4.166666665696539E-3</v>
      </c>
      <c r="Q653" s="8">
        <f t="shared" si="72"/>
        <v>0.10138888889196096</v>
      </c>
      <c r="R653" s="8">
        <f t="shared" si="73"/>
        <v>0.10763888889293109</v>
      </c>
      <c r="S653" s="8">
        <f t="shared" si="74"/>
        <v>3.4722222222222224E-2</v>
      </c>
      <c r="T653" s="8">
        <f t="shared" si="75"/>
        <v>6.2500000004042197E-2</v>
      </c>
      <c r="U653" t="str">
        <f t="shared" si="76"/>
        <v>Cobrado</v>
      </c>
      <c r="X653">
        <v>50</v>
      </c>
    </row>
    <row r="654" spans="1:24">
      <c r="A654">
        <v>653</v>
      </c>
      <c r="C654" t="s">
        <v>1262</v>
      </c>
      <c r="D654">
        <v>5</v>
      </c>
      <c r="E654" s="1">
        <v>45023.104861111111</v>
      </c>
      <c r="F654" s="1">
        <v>45023.180555555555</v>
      </c>
      <c r="G654" t="s">
        <v>105</v>
      </c>
      <c r="H654" t="s">
        <v>48</v>
      </c>
      <c r="I654" t="s">
        <v>42</v>
      </c>
      <c r="J654" s="2">
        <v>34.33</v>
      </c>
      <c r="K654" s="16" t="s">
        <v>1263</v>
      </c>
      <c r="L654" t="s">
        <v>44</v>
      </c>
      <c r="M654" t="s">
        <v>137</v>
      </c>
      <c r="N654" s="4">
        <v>244</v>
      </c>
      <c r="O654" s="7">
        <f t="shared" si="70"/>
        <v>45023</v>
      </c>
      <c r="P654" s="8">
        <f t="shared" si="71"/>
        <v>0.10486111111094942</v>
      </c>
      <c r="Q654" s="8">
        <f t="shared" si="72"/>
        <v>0.18055555555474712</v>
      </c>
      <c r="R654" s="8">
        <f t="shared" si="73"/>
        <v>7.5694444443797693E-2</v>
      </c>
      <c r="S654" s="8">
        <f t="shared" si="74"/>
        <v>0.10416666666666667</v>
      </c>
      <c r="T654" s="8">
        <f t="shared" si="75"/>
        <v>0</v>
      </c>
      <c r="U654" t="str">
        <f t="shared" si="76"/>
        <v>No Cobrado</v>
      </c>
      <c r="X654">
        <v>150</v>
      </c>
    </row>
    <row r="655" spans="1:24">
      <c r="A655">
        <v>654</v>
      </c>
      <c r="C655" t="s">
        <v>1264</v>
      </c>
      <c r="D655">
        <v>5</v>
      </c>
      <c r="E655" s="1">
        <v>45023.001388888886</v>
      </c>
      <c r="F655" s="1">
        <v>45023.072222222225</v>
      </c>
      <c r="G655" t="s">
        <v>47</v>
      </c>
      <c r="H655" t="s">
        <v>41</v>
      </c>
      <c r="I655" t="s">
        <v>42</v>
      </c>
      <c r="J655" s="2">
        <v>23.98</v>
      </c>
      <c r="K655" s="16" t="s">
        <v>1265</v>
      </c>
      <c r="L655" t="s">
        <v>51</v>
      </c>
      <c r="M655" t="s">
        <v>82</v>
      </c>
      <c r="N655" s="4">
        <v>42</v>
      </c>
      <c r="O655" s="7">
        <f t="shared" si="70"/>
        <v>45023</v>
      </c>
      <c r="P655" s="8">
        <f t="shared" si="71"/>
        <v>1.3888888861401938E-3</v>
      </c>
      <c r="Q655" s="8">
        <f t="shared" si="72"/>
        <v>7.2222222224809229E-2</v>
      </c>
      <c r="R655" s="8">
        <f t="shared" si="73"/>
        <v>8.1250000005335707E-2</v>
      </c>
      <c r="S655" s="8">
        <f t="shared" si="74"/>
        <v>3.0555555555555555E-2</v>
      </c>
      <c r="T655" s="8">
        <f t="shared" si="75"/>
        <v>4.0277777783113478E-2</v>
      </c>
      <c r="U655" t="str">
        <f t="shared" si="76"/>
        <v>Cobrado</v>
      </c>
      <c r="X655">
        <v>44</v>
      </c>
    </row>
    <row r="656" spans="1:24">
      <c r="A656">
        <v>655</v>
      </c>
      <c r="C656" t="s">
        <v>388</v>
      </c>
      <c r="D656">
        <v>4</v>
      </c>
      <c r="E656" s="1">
        <v>45023.052083333336</v>
      </c>
      <c r="F656" s="1">
        <v>45023.200694444444</v>
      </c>
      <c r="G656" t="s">
        <v>47</v>
      </c>
      <c r="H656" t="s">
        <v>48</v>
      </c>
      <c r="I656" t="s">
        <v>49</v>
      </c>
      <c r="J656" s="2">
        <v>21.7</v>
      </c>
      <c r="K656" s="16" t="s">
        <v>389</v>
      </c>
      <c r="L656" t="s">
        <v>55</v>
      </c>
      <c r="M656" t="s">
        <v>52</v>
      </c>
      <c r="N656" s="4">
        <v>93</v>
      </c>
      <c r="O656" s="7">
        <f t="shared" si="70"/>
        <v>45023</v>
      </c>
      <c r="P656" s="8">
        <f t="shared" si="71"/>
        <v>5.2083333335758653E-2</v>
      </c>
      <c r="Q656" s="8">
        <f t="shared" si="72"/>
        <v>0.20069444444379769</v>
      </c>
      <c r="R656" s="8">
        <f t="shared" si="73"/>
        <v>0.14861111110803904</v>
      </c>
      <c r="S656" s="8">
        <f t="shared" si="74"/>
        <v>2.5000000000000001E-2</v>
      </c>
      <c r="T656" s="8">
        <f t="shared" si="75"/>
        <v>0.12361111110803905</v>
      </c>
      <c r="U656" t="str">
        <f t="shared" si="76"/>
        <v>Cobrado</v>
      </c>
      <c r="X656">
        <v>36</v>
      </c>
    </row>
    <row r="657" spans="1:24">
      <c r="A657">
        <v>656</v>
      </c>
      <c r="C657" t="s">
        <v>1266</v>
      </c>
      <c r="D657">
        <v>6</v>
      </c>
      <c r="E657" s="1">
        <v>45023.15</v>
      </c>
      <c r="F657" s="1">
        <v>45023.277777777781</v>
      </c>
      <c r="G657" t="s">
        <v>105</v>
      </c>
      <c r="H657" t="s">
        <v>41</v>
      </c>
      <c r="I657" t="s">
        <v>42</v>
      </c>
      <c r="J657" s="2">
        <v>31.23</v>
      </c>
      <c r="K657" s="16" t="s">
        <v>1267</v>
      </c>
      <c r="L657" t="s">
        <v>55</v>
      </c>
      <c r="M657" t="s">
        <v>76</v>
      </c>
      <c r="N657" s="4">
        <v>157</v>
      </c>
      <c r="O657" s="7">
        <f t="shared" si="70"/>
        <v>45023</v>
      </c>
      <c r="P657" s="8">
        <f t="shared" si="71"/>
        <v>0.15000000000145519</v>
      </c>
      <c r="Q657" s="8">
        <f t="shared" si="72"/>
        <v>0.27777777778101154</v>
      </c>
      <c r="R657" s="8">
        <f t="shared" si="73"/>
        <v>0.12777777777955635</v>
      </c>
      <c r="S657" s="8">
        <f t="shared" si="74"/>
        <v>7.6388888888888895E-2</v>
      </c>
      <c r="T657" s="8">
        <f t="shared" si="75"/>
        <v>5.138888889066745E-2</v>
      </c>
      <c r="U657" t="str">
        <f t="shared" si="76"/>
        <v>Cobrado</v>
      </c>
      <c r="X657">
        <v>110</v>
      </c>
    </row>
    <row r="658" spans="1:24">
      <c r="A658">
        <v>657</v>
      </c>
      <c r="C658" t="s">
        <v>1268</v>
      </c>
      <c r="D658">
        <v>2</v>
      </c>
      <c r="E658" s="1">
        <v>45023.035416666666</v>
      </c>
      <c r="F658" s="1">
        <v>45023.171527777777</v>
      </c>
      <c r="G658" t="s">
        <v>105</v>
      </c>
      <c r="H658" t="s">
        <v>48</v>
      </c>
      <c r="I658" t="s">
        <v>49</v>
      </c>
      <c r="J658" s="2">
        <v>44.2</v>
      </c>
      <c r="K658" s="16" t="s">
        <v>1269</v>
      </c>
      <c r="L658" t="s">
        <v>55</v>
      </c>
      <c r="M658" t="s">
        <v>60</v>
      </c>
      <c r="N658" s="4">
        <v>196</v>
      </c>
      <c r="O658" s="7">
        <f t="shared" si="70"/>
        <v>45023</v>
      </c>
      <c r="P658" s="8">
        <f t="shared" si="71"/>
        <v>3.5416666665696539E-2</v>
      </c>
      <c r="Q658" s="8">
        <f t="shared" si="72"/>
        <v>0.17152777777664596</v>
      </c>
      <c r="R658" s="8">
        <f t="shared" si="73"/>
        <v>0.13611111111094942</v>
      </c>
      <c r="S658" s="8">
        <f t="shared" si="74"/>
        <v>9.3055555555555558E-2</v>
      </c>
      <c r="T658" s="8">
        <f t="shared" si="75"/>
        <v>4.3055555555393865E-2</v>
      </c>
      <c r="U658" t="str">
        <f t="shared" si="76"/>
        <v>Cobrado</v>
      </c>
      <c r="X658">
        <v>134</v>
      </c>
    </row>
    <row r="659" spans="1:24">
      <c r="A659">
        <v>658</v>
      </c>
      <c r="C659" t="s">
        <v>1270</v>
      </c>
      <c r="D659">
        <v>5</v>
      </c>
      <c r="E659" s="1">
        <v>45023.071527777778</v>
      </c>
      <c r="F659" s="1">
        <v>45023.209722222222</v>
      </c>
      <c r="G659" t="s">
        <v>47</v>
      </c>
      <c r="H659" t="s">
        <v>74</v>
      </c>
      <c r="I659" t="s">
        <v>49</v>
      </c>
      <c r="J659" s="2">
        <v>31.27</v>
      </c>
      <c r="K659" s="16" t="s">
        <v>1271</v>
      </c>
      <c r="L659" t="s">
        <v>55</v>
      </c>
      <c r="M659" t="s">
        <v>52</v>
      </c>
      <c r="N659" s="4">
        <v>86</v>
      </c>
      <c r="O659" s="7">
        <f t="shared" si="70"/>
        <v>45023</v>
      </c>
      <c r="P659" s="8">
        <f t="shared" si="71"/>
        <v>7.1527777778101154E-2</v>
      </c>
      <c r="Q659" s="8">
        <f t="shared" si="72"/>
        <v>0.20972222222189885</v>
      </c>
      <c r="R659" s="8">
        <f t="shared" si="73"/>
        <v>0.13819444444379769</v>
      </c>
      <c r="S659" s="8">
        <f t="shared" si="74"/>
        <v>3.3333333333333333E-2</v>
      </c>
      <c r="T659" s="8">
        <f t="shared" si="75"/>
        <v>0.10486111111046437</v>
      </c>
      <c r="U659" t="str">
        <f t="shared" si="76"/>
        <v>Cobrado</v>
      </c>
      <c r="X659">
        <v>48</v>
      </c>
    </row>
    <row r="660" spans="1:24">
      <c r="A660">
        <v>659</v>
      </c>
      <c r="C660" t="s">
        <v>183</v>
      </c>
      <c r="D660">
        <v>4</v>
      </c>
      <c r="E660" s="1">
        <v>45023.118055555555</v>
      </c>
      <c r="F660" s="1">
        <v>45023.168749999997</v>
      </c>
      <c r="G660" t="s">
        <v>40</v>
      </c>
      <c r="H660" t="s">
        <v>48</v>
      </c>
      <c r="I660" t="s">
        <v>42</v>
      </c>
      <c r="J660" s="2">
        <v>35.24</v>
      </c>
      <c r="K660" s="16" t="s">
        <v>291</v>
      </c>
      <c r="L660" t="s">
        <v>51</v>
      </c>
      <c r="M660" t="s">
        <v>45</v>
      </c>
      <c r="N660" s="4">
        <v>87</v>
      </c>
      <c r="O660" s="7">
        <f t="shared" si="70"/>
        <v>45023</v>
      </c>
      <c r="P660" s="8">
        <f t="shared" si="71"/>
        <v>0.11805555555474712</v>
      </c>
      <c r="Q660" s="8">
        <f t="shared" si="72"/>
        <v>0.16874999999708962</v>
      </c>
      <c r="R660" s="8">
        <f t="shared" si="73"/>
        <v>6.1111111109009165E-2</v>
      </c>
      <c r="S660" s="8">
        <f t="shared" si="74"/>
        <v>2.1527777777777778E-2</v>
      </c>
      <c r="T660" s="8">
        <f t="shared" si="75"/>
        <v>2.9166666664564717E-2</v>
      </c>
      <c r="U660" t="str">
        <f t="shared" si="76"/>
        <v>Cobrado</v>
      </c>
      <c r="X660">
        <v>31</v>
      </c>
    </row>
    <row r="661" spans="1:24">
      <c r="A661">
        <v>660</v>
      </c>
      <c r="C661" t="s">
        <v>1272</v>
      </c>
      <c r="D661">
        <v>4</v>
      </c>
      <c r="E661" s="1">
        <v>45023.080555555556</v>
      </c>
      <c r="F661" s="1">
        <v>45023.243750000001</v>
      </c>
      <c r="G661" t="s">
        <v>58</v>
      </c>
      <c r="H661" t="s">
        <v>74</v>
      </c>
      <c r="I661" t="s">
        <v>42</v>
      </c>
      <c r="J661" s="2">
        <v>15.91</v>
      </c>
      <c r="K661" s="16" t="s">
        <v>1273</v>
      </c>
      <c r="L661" t="s">
        <v>55</v>
      </c>
      <c r="M661" t="s">
        <v>52</v>
      </c>
      <c r="N661" s="4">
        <v>208</v>
      </c>
      <c r="O661" s="7">
        <f t="shared" si="70"/>
        <v>45023</v>
      </c>
      <c r="P661" s="8">
        <f t="shared" si="71"/>
        <v>8.0555555556202307E-2</v>
      </c>
      <c r="Q661" s="8">
        <f t="shared" si="72"/>
        <v>0.24375000000145519</v>
      </c>
      <c r="R661" s="8">
        <f t="shared" si="73"/>
        <v>0.16319444444525288</v>
      </c>
      <c r="S661" s="8">
        <f t="shared" si="74"/>
        <v>3.125E-2</v>
      </c>
      <c r="T661" s="8">
        <f t="shared" si="75"/>
        <v>0.13194444444525288</v>
      </c>
      <c r="U661" t="str">
        <f t="shared" si="76"/>
        <v>Cobrado</v>
      </c>
      <c r="X661">
        <v>45</v>
      </c>
    </row>
    <row r="662" spans="1:24">
      <c r="A662">
        <v>661</v>
      </c>
      <c r="C662" t="s">
        <v>658</v>
      </c>
      <c r="D662">
        <v>4</v>
      </c>
      <c r="E662" s="1">
        <v>45023.140277777777</v>
      </c>
      <c r="F662" s="1">
        <v>45023.286111111112</v>
      </c>
      <c r="G662" t="s">
        <v>40</v>
      </c>
      <c r="H662" t="s">
        <v>41</v>
      </c>
      <c r="I662" t="s">
        <v>42</v>
      </c>
      <c r="J662" s="2">
        <v>32.54</v>
      </c>
      <c r="K662" s="16" t="s">
        <v>1274</v>
      </c>
      <c r="L662" t="s">
        <v>51</v>
      </c>
      <c r="M662" t="s">
        <v>76</v>
      </c>
      <c r="N662" s="4">
        <v>206</v>
      </c>
      <c r="O662" s="7">
        <f t="shared" si="70"/>
        <v>45023</v>
      </c>
      <c r="P662" s="8">
        <f t="shared" si="71"/>
        <v>0.14027777777664596</v>
      </c>
      <c r="Q662" s="8">
        <f t="shared" si="72"/>
        <v>0.28611111111240461</v>
      </c>
      <c r="R662" s="8">
        <f t="shared" si="73"/>
        <v>0.15625000000242531</v>
      </c>
      <c r="S662" s="8">
        <f t="shared" si="74"/>
        <v>9.375E-2</v>
      </c>
      <c r="T662" s="8">
        <f t="shared" si="75"/>
        <v>5.2083333335758653E-2</v>
      </c>
      <c r="U662" t="str">
        <f t="shared" si="76"/>
        <v>Cobrado</v>
      </c>
      <c r="X662">
        <v>135</v>
      </c>
    </row>
    <row r="663" spans="1:24">
      <c r="A663">
        <v>662</v>
      </c>
      <c r="C663" t="s">
        <v>1275</v>
      </c>
      <c r="D663">
        <v>4</v>
      </c>
      <c r="E663" s="1">
        <v>45023.084027777775</v>
      </c>
      <c r="F663" s="1">
        <v>45023.209722222222</v>
      </c>
      <c r="G663" t="s">
        <v>105</v>
      </c>
      <c r="H663" t="s">
        <v>48</v>
      </c>
      <c r="I663" t="s">
        <v>42</v>
      </c>
      <c r="J663" s="2">
        <v>11.64</v>
      </c>
      <c r="K663" s="16" t="s">
        <v>1276</v>
      </c>
      <c r="L663" t="s">
        <v>44</v>
      </c>
      <c r="M663" t="s">
        <v>56</v>
      </c>
      <c r="N663" s="4">
        <v>133</v>
      </c>
      <c r="O663" s="7">
        <f t="shared" si="70"/>
        <v>45023</v>
      </c>
      <c r="P663" s="8">
        <f t="shared" si="71"/>
        <v>8.4027777775190771E-2</v>
      </c>
      <c r="Q663" s="8">
        <f t="shared" si="72"/>
        <v>0.20972222222189885</v>
      </c>
      <c r="R663" s="8">
        <f t="shared" si="73"/>
        <v>0.12569444444670808</v>
      </c>
      <c r="S663" s="8">
        <f t="shared" si="74"/>
        <v>5.9027777777777776E-2</v>
      </c>
      <c r="T663" s="8">
        <f t="shared" si="75"/>
        <v>6.6666666668930286E-2</v>
      </c>
      <c r="U663" t="str">
        <f t="shared" si="76"/>
        <v>Cobrado</v>
      </c>
      <c r="X663">
        <v>85</v>
      </c>
    </row>
    <row r="664" spans="1:24">
      <c r="A664">
        <v>663</v>
      </c>
      <c r="C664" t="s">
        <v>1277</v>
      </c>
      <c r="D664">
        <v>1</v>
      </c>
      <c r="E664" s="1">
        <v>45023.04791666667</v>
      </c>
      <c r="F664" s="1">
        <v>45023.157638888886</v>
      </c>
      <c r="G664" t="s">
        <v>105</v>
      </c>
      <c r="H664" t="s">
        <v>48</v>
      </c>
      <c r="I664" t="s">
        <v>49</v>
      </c>
      <c r="J664" s="2">
        <v>41.8</v>
      </c>
      <c r="K664" s="16" t="s">
        <v>415</v>
      </c>
      <c r="L664" t="s">
        <v>51</v>
      </c>
      <c r="M664" t="s">
        <v>87</v>
      </c>
      <c r="N664" s="4">
        <v>114</v>
      </c>
      <c r="O664" s="7">
        <f t="shared" si="70"/>
        <v>45023</v>
      </c>
      <c r="P664" s="8">
        <f t="shared" si="71"/>
        <v>4.7916666670062114E-2</v>
      </c>
      <c r="Q664" s="8">
        <f t="shared" si="72"/>
        <v>0.15763888888614019</v>
      </c>
      <c r="R664" s="8">
        <f t="shared" si="73"/>
        <v>0.12013888888274475</v>
      </c>
      <c r="S664" s="8">
        <f t="shared" si="74"/>
        <v>6.0416666666666667E-2</v>
      </c>
      <c r="T664" s="8">
        <f t="shared" si="75"/>
        <v>4.9305555549411406E-2</v>
      </c>
      <c r="U664" t="str">
        <f t="shared" si="76"/>
        <v>Cobrado</v>
      </c>
      <c r="X664">
        <v>87</v>
      </c>
    </row>
    <row r="665" spans="1:24">
      <c r="A665">
        <v>664</v>
      </c>
      <c r="C665" t="s">
        <v>1278</v>
      </c>
      <c r="D665">
        <v>6</v>
      </c>
      <c r="E665" s="1">
        <v>45023.065972222219</v>
      </c>
      <c r="F665" s="1">
        <v>45023.161805555559</v>
      </c>
      <c r="G665" t="s">
        <v>40</v>
      </c>
      <c r="H665" t="s">
        <v>74</v>
      </c>
      <c r="I665" t="s">
        <v>62</v>
      </c>
      <c r="J665" s="2">
        <v>31.27</v>
      </c>
      <c r="K665" s="16" t="s">
        <v>1271</v>
      </c>
      <c r="L665" t="s">
        <v>55</v>
      </c>
      <c r="M665" t="s">
        <v>64</v>
      </c>
      <c r="N665" s="4">
        <v>122</v>
      </c>
      <c r="O665" s="7">
        <f t="shared" si="70"/>
        <v>45023</v>
      </c>
      <c r="P665" s="8">
        <f t="shared" si="71"/>
        <v>6.5972222218988463E-2</v>
      </c>
      <c r="Q665" s="8">
        <f t="shared" si="72"/>
        <v>0.16180555555911269</v>
      </c>
      <c r="R665" s="8">
        <f t="shared" si="73"/>
        <v>9.5833333340124227E-2</v>
      </c>
      <c r="S665" s="8">
        <f t="shared" si="74"/>
        <v>6.8750000000000006E-2</v>
      </c>
      <c r="T665" s="8">
        <f t="shared" si="75"/>
        <v>2.7083333340124222E-2</v>
      </c>
      <c r="U665" t="str">
        <f t="shared" si="76"/>
        <v>Cobrado</v>
      </c>
      <c r="X665">
        <v>99</v>
      </c>
    </row>
    <row r="666" spans="1:24">
      <c r="A666">
        <v>665</v>
      </c>
      <c r="C666" t="s">
        <v>817</v>
      </c>
      <c r="D666">
        <v>1</v>
      </c>
      <c r="E666" s="1">
        <v>45023.086805555555</v>
      </c>
      <c r="F666" s="1">
        <v>45023.24722222222</v>
      </c>
      <c r="G666" t="s">
        <v>47</v>
      </c>
      <c r="H666" t="s">
        <v>48</v>
      </c>
      <c r="I666" t="s">
        <v>42</v>
      </c>
      <c r="J666" s="2">
        <v>25.32</v>
      </c>
      <c r="K666" s="16" t="s">
        <v>1279</v>
      </c>
      <c r="L666" t="s">
        <v>51</v>
      </c>
      <c r="M666" t="s">
        <v>56</v>
      </c>
      <c r="N666" s="4">
        <v>129</v>
      </c>
      <c r="O666" s="7">
        <f t="shared" si="70"/>
        <v>45023</v>
      </c>
      <c r="P666" s="8">
        <f t="shared" si="71"/>
        <v>8.6805555554747116E-2</v>
      </c>
      <c r="Q666" s="8">
        <f t="shared" si="72"/>
        <v>0.24722222222044365</v>
      </c>
      <c r="R666" s="8">
        <f t="shared" si="73"/>
        <v>0.1708333333323632</v>
      </c>
      <c r="S666" s="8">
        <f t="shared" si="74"/>
        <v>2.7777777777777776E-2</v>
      </c>
      <c r="T666" s="8">
        <f t="shared" si="75"/>
        <v>0.13263888888791875</v>
      </c>
      <c r="U666" t="str">
        <f t="shared" si="76"/>
        <v>Cobrado</v>
      </c>
      <c r="X666">
        <v>40</v>
      </c>
    </row>
    <row r="667" spans="1:24">
      <c r="A667">
        <v>666</v>
      </c>
      <c r="C667" t="s">
        <v>390</v>
      </c>
      <c r="D667">
        <v>4</v>
      </c>
      <c r="E667" s="1">
        <v>45023.044444444444</v>
      </c>
      <c r="F667" s="1">
        <v>45023.206250000003</v>
      </c>
      <c r="G667" t="s">
        <v>58</v>
      </c>
      <c r="H667" t="s">
        <v>48</v>
      </c>
      <c r="I667" t="s">
        <v>42</v>
      </c>
      <c r="J667" s="2">
        <v>11.86</v>
      </c>
      <c r="K667" s="16" t="s">
        <v>391</v>
      </c>
      <c r="L667" t="s">
        <v>44</v>
      </c>
      <c r="M667" t="s">
        <v>103</v>
      </c>
      <c r="N667" s="4">
        <v>40</v>
      </c>
      <c r="O667" s="7">
        <f t="shared" si="70"/>
        <v>45023</v>
      </c>
      <c r="P667" s="8">
        <f t="shared" si="71"/>
        <v>4.4444444443797693E-2</v>
      </c>
      <c r="Q667" s="8">
        <f t="shared" si="72"/>
        <v>0.20625000000291038</v>
      </c>
      <c r="R667" s="8">
        <f t="shared" si="73"/>
        <v>0.16180555555911269</v>
      </c>
      <c r="S667" s="8">
        <f t="shared" si="74"/>
        <v>1.8749999999999999E-2</v>
      </c>
      <c r="T667" s="8">
        <f t="shared" si="75"/>
        <v>0.1430555555591127</v>
      </c>
      <c r="U667" t="str">
        <f t="shared" si="76"/>
        <v>Cobrado</v>
      </c>
      <c r="X667">
        <v>27</v>
      </c>
    </row>
    <row r="668" spans="1:24">
      <c r="A668">
        <v>667</v>
      </c>
      <c r="C668" t="s">
        <v>392</v>
      </c>
      <c r="D668">
        <v>5</v>
      </c>
      <c r="E668" s="1">
        <v>45023.152083333334</v>
      </c>
      <c r="F668" s="1">
        <v>45023.296527777777</v>
      </c>
      <c r="G668" t="s">
        <v>78</v>
      </c>
      <c r="H668" t="s">
        <v>48</v>
      </c>
      <c r="I668" t="s">
        <v>42</v>
      </c>
      <c r="J668" s="2">
        <v>20.49</v>
      </c>
      <c r="K668" s="16" t="s">
        <v>393</v>
      </c>
      <c r="L668" t="s">
        <v>55</v>
      </c>
      <c r="M668" t="s">
        <v>45</v>
      </c>
      <c r="N668" s="4">
        <v>36</v>
      </c>
      <c r="O668" s="7">
        <f t="shared" si="70"/>
        <v>45023</v>
      </c>
      <c r="P668" s="8">
        <f t="shared" si="71"/>
        <v>0.15208333333430346</v>
      </c>
      <c r="Q668" s="8">
        <f t="shared" si="72"/>
        <v>0.29652777777664596</v>
      </c>
      <c r="R668" s="8">
        <f t="shared" si="73"/>
        <v>0.1444444444423425</v>
      </c>
      <c r="S668" s="8">
        <f t="shared" si="74"/>
        <v>8.3333333333333332E-3</v>
      </c>
      <c r="T668" s="8">
        <f t="shared" si="75"/>
        <v>0.13611111110900917</v>
      </c>
      <c r="U668" t="str">
        <f t="shared" si="76"/>
        <v>Cobrado</v>
      </c>
      <c r="X668">
        <v>12</v>
      </c>
    </row>
    <row r="669" spans="1:24">
      <c r="A669">
        <v>668</v>
      </c>
      <c r="C669" t="s">
        <v>833</v>
      </c>
      <c r="D669">
        <v>4</v>
      </c>
      <c r="E669" s="1">
        <v>45023.071527777778</v>
      </c>
      <c r="F669" s="1">
        <v>45023.195138888892</v>
      </c>
      <c r="G669" t="s">
        <v>105</v>
      </c>
      <c r="H669" t="s">
        <v>74</v>
      </c>
      <c r="I669" t="s">
        <v>42</v>
      </c>
      <c r="J669" s="2">
        <v>18.61</v>
      </c>
      <c r="K669" s="16" t="s">
        <v>1280</v>
      </c>
      <c r="L669" t="s">
        <v>55</v>
      </c>
      <c r="M669" t="s">
        <v>56</v>
      </c>
      <c r="N669" s="4">
        <v>201</v>
      </c>
      <c r="O669" s="7">
        <f t="shared" si="70"/>
        <v>45023</v>
      </c>
      <c r="P669" s="8">
        <f t="shared" si="71"/>
        <v>7.1527777778101154E-2</v>
      </c>
      <c r="Q669" s="8">
        <f t="shared" si="72"/>
        <v>0.19513888889196096</v>
      </c>
      <c r="R669" s="8">
        <f t="shared" si="73"/>
        <v>0.12361111111385981</v>
      </c>
      <c r="S669" s="8">
        <f t="shared" si="74"/>
        <v>7.9861111111111105E-2</v>
      </c>
      <c r="T669" s="8">
        <f t="shared" si="75"/>
        <v>4.3750000002748701E-2</v>
      </c>
      <c r="U669" t="str">
        <f t="shared" si="76"/>
        <v>Cobrado</v>
      </c>
      <c r="X669">
        <v>115</v>
      </c>
    </row>
    <row r="670" spans="1:24">
      <c r="A670">
        <v>669</v>
      </c>
      <c r="C670" t="s">
        <v>1281</v>
      </c>
      <c r="D670">
        <v>4</v>
      </c>
      <c r="E670" s="1">
        <v>45023.042361111111</v>
      </c>
      <c r="F670" s="1">
        <v>45023.19027777778</v>
      </c>
      <c r="G670" t="s">
        <v>78</v>
      </c>
      <c r="H670" t="s">
        <v>48</v>
      </c>
      <c r="I670" t="s">
        <v>42</v>
      </c>
      <c r="J670" s="2">
        <v>10.68</v>
      </c>
      <c r="K670" s="16" t="s">
        <v>1282</v>
      </c>
      <c r="L670" t="s">
        <v>44</v>
      </c>
      <c r="M670" t="s">
        <v>137</v>
      </c>
      <c r="N670" s="4">
        <v>181</v>
      </c>
      <c r="O670" s="7">
        <f t="shared" si="70"/>
        <v>45023</v>
      </c>
      <c r="P670" s="8">
        <f t="shared" si="71"/>
        <v>4.2361111110949423E-2</v>
      </c>
      <c r="Q670" s="8">
        <f t="shared" si="72"/>
        <v>0.19027777777955635</v>
      </c>
      <c r="R670" s="8">
        <f t="shared" si="73"/>
        <v>0.14791666666860692</v>
      </c>
      <c r="S670" s="8">
        <f t="shared" si="74"/>
        <v>4.791666666666667E-2</v>
      </c>
      <c r="T670" s="8">
        <f t="shared" si="75"/>
        <v>0.10000000000194026</v>
      </c>
      <c r="U670" t="str">
        <f t="shared" si="76"/>
        <v>Cobrado</v>
      </c>
      <c r="X670">
        <v>69</v>
      </c>
    </row>
    <row r="671" spans="1:24">
      <c r="A671">
        <v>670</v>
      </c>
      <c r="C671" t="s">
        <v>1283</v>
      </c>
      <c r="D671">
        <v>6</v>
      </c>
      <c r="E671" s="1">
        <v>45023.077777777777</v>
      </c>
      <c r="F671" s="1">
        <v>45023.133333333331</v>
      </c>
      <c r="G671" t="s">
        <v>58</v>
      </c>
      <c r="H671" t="s">
        <v>48</v>
      </c>
      <c r="I671" t="s">
        <v>49</v>
      </c>
      <c r="J671" s="2">
        <v>37.93</v>
      </c>
      <c r="K671" s="16" t="s">
        <v>578</v>
      </c>
      <c r="L671" t="s">
        <v>51</v>
      </c>
      <c r="M671" t="s">
        <v>56</v>
      </c>
      <c r="N671" s="4">
        <v>94</v>
      </c>
      <c r="O671" s="7">
        <f t="shared" si="70"/>
        <v>45023</v>
      </c>
      <c r="P671" s="8">
        <f t="shared" si="71"/>
        <v>7.7777777776645962E-2</v>
      </c>
      <c r="Q671" s="8">
        <f t="shared" si="72"/>
        <v>0.13333333333139308</v>
      </c>
      <c r="R671" s="8">
        <f t="shared" si="73"/>
        <v>6.5972222221413787E-2</v>
      </c>
      <c r="S671" s="8">
        <f t="shared" si="74"/>
        <v>5.2083333333333336E-2</v>
      </c>
      <c r="T671" s="8">
        <f t="shared" si="75"/>
        <v>3.4722222214137732E-3</v>
      </c>
      <c r="U671" t="str">
        <f t="shared" si="76"/>
        <v>Cobrado</v>
      </c>
      <c r="X671">
        <v>75</v>
      </c>
    </row>
    <row r="672" spans="1:24">
      <c r="A672">
        <v>671</v>
      </c>
      <c r="C672" t="s">
        <v>777</v>
      </c>
      <c r="D672">
        <v>3</v>
      </c>
      <c r="E672" s="1">
        <v>45023.095833333333</v>
      </c>
      <c r="F672" s="1">
        <v>45023.145833333336</v>
      </c>
      <c r="G672" t="s">
        <v>78</v>
      </c>
      <c r="H672" t="s">
        <v>48</v>
      </c>
      <c r="I672" t="s">
        <v>49</v>
      </c>
      <c r="J672" s="2">
        <v>32.200000000000003</v>
      </c>
      <c r="K672" s="16" t="s">
        <v>1284</v>
      </c>
      <c r="L672" t="s">
        <v>55</v>
      </c>
      <c r="M672" t="s">
        <v>56</v>
      </c>
      <c r="N672" s="4">
        <v>184</v>
      </c>
      <c r="O672" s="7">
        <f t="shared" si="70"/>
        <v>45023</v>
      </c>
      <c r="P672" s="8">
        <f t="shared" si="71"/>
        <v>9.5833333332848269E-2</v>
      </c>
      <c r="Q672" s="8">
        <f t="shared" si="72"/>
        <v>0.14583333333575865</v>
      </c>
      <c r="R672" s="8">
        <f t="shared" si="73"/>
        <v>5.0000000002910383E-2</v>
      </c>
      <c r="S672" s="8">
        <f t="shared" si="74"/>
        <v>6.5972222222222224E-2</v>
      </c>
      <c r="T672" s="8">
        <f t="shared" si="75"/>
        <v>0</v>
      </c>
      <c r="U672" t="str">
        <f t="shared" si="76"/>
        <v>No Cobrado</v>
      </c>
      <c r="X672">
        <v>95</v>
      </c>
    </row>
    <row r="673" spans="1:24">
      <c r="A673">
        <v>672</v>
      </c>
      <c r="C673" t="s">
        <v>643</v>
      </c>
      <c r="D673">
        <v>6</v>
      </c>
      <c r="E673" s="1">
        <v>45023.058333333334</v>
      </c>
      <c r="F673" s="1">
        <v>45023.160416666666</v>
      </c>
      <c r="G673" t="s">
        <v>40</v>
      </c>
      <c r="H673" t="s">
        <v>41</v>
      </c>
      <c r="I673" t="s">
        <v>42</v>
      </c>
      <c r="J673" s="2">
        <v>29.19</v>
      </c>
      <c r="K673" s="16" t="s">
        <v>1285</v>
      </c>
      <c r="L673" t="s">
        <v>55</v>
      </c>
      <c r="M673" t="s">
        <v>60</v>
      </c>
      <c r="N673" s="4">
        <v>157</v>
      </c>
      <c r="O673" s="7">
        <f t="shared" si="70"/>
        <v>45023</v>
      </c>
      <c r="P673" s="8">
        <f t="shared" si="71"/>
        <v>5.8333333334303461E-2</v>
      </c>
      <c r="Q673" s="8">
        <f t="shared" si="72"/>
        <v>0.16041666666569654</v>
      </c>
      <c r="R673" s="8">
        <f t="shared" si="73"/>
        <v>0.10208333333139308</v>
      </c>
      <c r="S673" s="8">
        <f t="shared" si="74"/>
        <v>5.4166666666666669E-2</v>
      </c>
      <c r="T673" s="8">
        <f t="shared" si="75"/>
        <v>4.7916666664726409E-2</v>
      </c>
      <c r="U673" t="str">
        <f t="shared" si="76"/>
        <v>Cobrado</v>
      </c>
      <c r="X673">
        <v>78</v>
      </c>
    </row>
    <row r="674" spans="1:24">
      <c r="A674">
        <v>673</v>
      </c>
      <c r="C674" t="s">
        <v>396</v>
      </c>
      <c r="D674">
        <v>6</v>
      </c>
      <c r="E674" s="1">
        <v>45023.025694444441</v>
      </c>
      <c r="F674" s="1">
        <v>45023.119444444441</v>
      </c>
      <c r="G674" t="s">
        <v>47</v>
      </c>
      <c r="H674" t="s">
        <v>48</v>
      </c>
      <c r="I674" t="s">
        <v>42</v>
      </c>
      <c r="J674" s="2">
        <v>36.5</v>
      </c>
      <c r="K674" s="16" t="s">
        <v>1286</v>
      </c>
      <c r="L674" t="s">
        <v>55</v>
      </c>
      <c r="M674" t="s">
        <v>137</v>
      </c>
      <c r="N674" s="4">
        <v>265</v>
      </c>
      <c r="O674" s="7">
        <f t="shared" si="70"/>
        <v>45023</v>
      </c>
      <c r="P674" s="8">
        <f t="shared" si="71"/>
        <v>2.569444444088731E-2</v>
      </c>
      <c r="Q674" s="8">
        <f t="shared" si="72"/>
        <v>0.11944444444088731</v>
      </c>
      <c r="R674" s="8">
        <f t="shared" si="73"/>
        <v>9.375E-2</v>
      </c>
      <c r="S674" s="8">
        <f t="shared" si="74"/>
        <v>6.458333333333334E-2</v>
      </c>
      <c r="T674" s="8">
        <f t="shared" si="75"/>
        <v>2.916666666666666E-2</v>
      </c>
      <c r="U674" t="str">
        <f t="shared" si="76"/>
        <v>Cobrado</v>
      </c>
      <c r="X674">
        <v>93</v>
      </c>
    </row>
    <row r="675" spans="1:24">
      <c r="A675">
        <v>674</v>
      </c>
      <c r="C675" t="s">
        <v>1287</v>
      </c>
      <c r="D675">
        <v>3</v>
      </c>
      <c r="E675" s="1">
        <v>45023.002083333333</v>
      </c>
      <c r="F675" s="1">
        <v>45023.0625</v>
      </c>
      <c r="G675" t="s">
        <v>47</v>
      </c>
      <c r="H675" t="s">
        <v>41</v>
      </c>
      <c r="I675" t="s">
        <v>42</v>
      </c>
      <c r="J675" s="2">
        <v>41.29</v>
      </c>
      <c r="K675" s="16" t="s">
        <v>1288</v>
      </c>
      <c r="L675" t="s">
        <v>44</v>
      </c>
      <c r="M675" t="s">
        <v>103</v>
      </c>
      <c r="N675" s="4">
        <v>207</v>
      </c>
      <c r="O675" s="7">
        <f t="shared" si="70"/>
        <v>45023</v>
      </c>
      <c r="P675" s="8">
        <f t="shared" si="71"/>
        <v>2.0833333328482695E-3</v>
      </c>
      <c r="Q675" s="8">
        <f t="shared" si="72"/>
        <v>6.25E-2</v>
      </c>
      <c r="R675" s="8">
        <f t="shared" si="73"/>
        <v>6.0416666667151731E-2</v>
      </c>
      <c r="S675" s="8">
        <f t="shared" si="74"/>
        <v>4.5138888888888888E-2</v>
      </c>
      <c r="T675" s="8">
        <f t="shared" si="75"/>
        <v>1.5277777778262842E-2</v>
      </c>
      <c r="U675" t="str">
        <f t="shared" si="76"/>
        <v>Cobrado</v>
      </c>
      <c r="X675">
        <v>65</v>
      </c>
    </row>
    <row r="676" spans="1:24">
      <c r="A676">
        <v>675</v>
      </c>
      <c r="C676" t="s">
        <v>1289</v>
      </c>
      <c r="D676">
        <v>2</v>
      </c>
      <c r="E676" s="1">
        <v>45023.037499999999</v>
      </c>
      <c r="F676" s="1">
        <v>45023.189583333333</v>
      </c>
      <c r="G676" t="s">
        <v>58</v>
      </c>
      <c r="H676" t="s">
        <v>41</v>
      </c>
      <c r="I676" t="s">
        <v>49</v>
      </c>
      <c r="J676" s="2">
        <v>30.74</v>
      </c>
      <c r="K676" s="16" t="s">
        <v>1290</v>
      </c>
      <c r="L676" t="s">
        <v>55</v>
      </c>
      <c r="M676" t="s">
        <v>90</v>
      </c>
      <c r="N676" s="4">
        <v>193</v>
      </c>
      <c r="O676" s="7">
        <f t="shared" si="70"/>
        <v>45023</v>
      </c>
      <c r="P676" s="8">
        <f t="shared" si="71"/>
        <v>3.7499999998544808E-2</v>
      </c>
      <c r="Q676" s="8">
        <f t="shared" si="72"/>
        <v>0.18958333333284827</v>
      </c>
      <c r="R676" s="8">
        <f t="shared" si="73"/>
        <v>0.15208333333430346</v>
      </c>
      <c r="S676" s="8">
        <f t="shared" si="74"/>
        <v>8.4027777777777785E-2</v>
      </c>
      <c r="T676" s="8">
        <f t="shared" si="75"/>
        <v>6.8055555556525676E-2</v>
      </c>
      <c r="U676" t="str">
        <f t="shared" si="76"/>
        <v>Cobrado</v>
      </c>
      <c r="X676">
        <v>121</v>
      </c>
    </row>
    <row r="677" spans="1:24">
      <c r="A677">
        <v>676</v>
      </c>
      <c r="C677" t="s">
        <v>794</v>
      </c>
      <c r="D677">
        <v>6</v>
      </c>
      <c r="E677" s="1">
        <v>45023.019444444442</v>
      </c>
      <c r="F677" s="1">
        <v>45023.15625</v>
      </c>
      <c r="G677" t="s">
        <v>78</v>
      </c>
      <c r="H677" t="s">
        <v>48</v>
      </c>
      <c r="I677" t="s">
        <v>42</v>
      </c>
      <c r="J677" s="2">
        <v>41.6</v>
      </c>
      <c r="K677" s="16" t="s">
        <v>1291</v>
      </c>
      <c r="L677" t="s">
        <v>51</v>
      </c>
      <c r="M677" t="s">
        <v>90</v>
      </c>
      <c r="N677" s="4">
        <v>124</v>
      </c>
      <c r="O677" s="7">
        <f t="shared" si="70"/>
        <v>45023</v>
      </c>
      <c r="P677" s="8">
        <f t="shared" si="71"/>
        <v>1.9444444442342501E-2</v>
      </c>
      <c r="Q677" s="8">
        <f t="shared" si="72"/>
        <v>0.15625</v>
      </c>
      <c r="R677" s="8">
        <f t="shared" si="73"/>
        <v>0.14722222222432416</v>
      </c>
      <c r="S677" s="8">
        <f t="shared" si="74"/>
        <v>8.4027777777777785E-2</v>
      </c>
      <c r="T677" s="8">
        <f t="shared" si="75"/>
        <v>5.2777777779879714E-2</v>
      </c>
      <c r="U677" t="str">
        <f t="shared" si="76"/>
        <v>Cobrado</v>
      </c>
      <c r="X677">
        <v>121</v>
      </c>
    </row>
    <row r="678" spans="1:24">
      <c r="A678">
        <v>677</v>
      </c>
      <c r="C678" t="s">
        <v>158</v>
      </c>
      <c r="D678">
        <v>6</v>
      </c>
      <c r="E678" s="1">
        <v>45023.023611111108</v>
      </c>
      <c r="F678" s="1">
        <v>45023.109027777777</v>
      </c>
      <c r="G678" t="s">
        <v>58</v>
      </c>
      <c r="H678" t="s">
        <v>48</v>
      </c>
      <c r="I678" t="s">
        <v>42</v>
      </c>
      <c r="J678" s="2">
        <v>12.57</v>
      </c>
      <c r="K678" s="16" t="s">
        <v>1292</v>
      </c>
      <c r="L678" t="s">
        <v>51</v>
      </c>
      <c r="M678" t="s">
        <v>56</v>
      </c>
      <c r="N678" s="4">
        <v>144</v>
      </c>
      <c r="O678" s="7">
        <f t="shared" si="70"/>
        <v>45023</v>
      </c>
      <c r="P678" s="8">
        <f t="shared" si="71"/>
        <v>2.361111110803904E-2</v>
      </c>
      <c r="Q678" s="8">
        <f t="shared" si="72"/>
        <v>0.10902777777664596</v>
      </c>
      <c r="R678" s="8">
        <f t="shared" si="73"/>
        <v>9.5833333335273593E-2</v>
      </c>
      <c r="S678" s="8">
        <f t="shared" si="74"/>
        <v>0.10277777777777777</v>
      </c>
      <c r="T678" s="8">
        <f t="shared" si="75"/>
        <v>0</v>
      </c>
      <c r="U678" t="str">
        <f t="shared" si="76"/>
        <v>No Cobrado</v>
      </c>
      <c r="X678">
        <v>148</v>
      </c>
    </row>
    <row r="679" spans="1:24">
      <c r="A679">
        <v>678</v>
      </c>
      <c r="C679" t="s">
        <v>1272</v>
      </c>
      <c r="D679">
        <v>1</v>
      </c>
      <c r="E679" s="1">
        <v>45023.125694444447</v>
      </c>
      <c r="F679" s="1">
        <v>45023.223611111112</v>
      </c>
      <c r="G679" t="s">
        <v>78</v>
      </c>
      <c r="H679" t="s">
        <v>48</v>
      </c>
      <c r="I679" t="s">
        <v>42</v>
      </c>
      <c r="J679" s="2">
        <v>26.76</v>
      </c>
      <c r="K679" s="16" t="s">
        <v>1293</v>
      </c>
      <c r="L679" t="s">
        <v>51</v>
      </c>
      <c r="M679" t="s">
        <v>60</v>
      </c>
      <c r="N679" s="4">
        <v>204</v>
      </c>
      <c r="O679" s="7">
        <f t="shared" si="70"/>
        <v>45023</v>
      </c>
      <c r="P679" s="8">
        <f t="shared" si="71"/>
        <v>0.12569444444670808</v>
      </c>
      <c r="Q679" s="8">
        <f t="shared" si="72"/>
        <v>0.22361111111240461</v>
      </c>
      <c r="R679" s="8">
        <f t="shared" si="73"/>
        <v>0.10833333333236321</v>
      </c>
      <c r="S679" s="8">
        <f t="shared" si="74"/>
        <v>8.4027777777777785E-2</v>
      </c>
      <c r="T679" s="8">
        <f t="shared" si="75"/>
        <v>1.3888888887918754E-2</v>
      </c>
      <c r="U679" t="str">
        <f t="shared" si="76"/>
        <v>Cobrado</v>
      </c>
      <c r="X679">
        <v>121</v>
      </c>
    </row>
    <row r="680" spans="1:24">
      <c r="A680">
        <v>679</v>
      </c>
      <c r="C680" t="s">
        <v>209</v>
      </c>
      <c r="D680">
        <v>4</v>
      </c>
      <c r="E680" s="1">
        <v>45023.001388888886</v>
      </c>
      <c r="F680" s="1">
        <v>45023.127083333333</v>
      </c>
      <c r="G680" t="s">
        <v>58</v>
      </c>
      <c r="H680" t="s">
        <v>48</v>
      </c>
      <c r="I680" t="s">
        <v>42</v>
      </c>
      <c r="J680" s="2">
        <v>36.43</v>
      </c>
      <c r="K680" s="16" t="s">
        <v>821</v>
      </c>
      <c r="L680" t="s">
        <v>51</v>
      </c>
      <c r="M680" t="s">
        <v>60</v>
      </c>
      <c r="N680" s="4">
        <v>199</v>
      </c>
      <c r="O680" s="7">
        <f t="shared" si="70"/>
        <v>45023</v>
      </c>
      <c r="P680" s="8">
        <f t="shared" si="71"/>
        <v>1.3888888861401938E-3</v>
      </c>
      <c r="Q680" s="8">
        <f t="shared" si="72"/>
        <v>0.12708333333284827</v>
      </c>
      <c r="R680" s="8">
        <f t="shared" si="73"/>
        <v>0.13611111111337473</v>
      </c>
      <c r="S680" s="8">
        <f t="shared" si="74"/>
        <v>7.3611111111111113E-2</v>
      </c>
      <c r="T680" s="8">
        <f t="shared" si="75"/>
        <v>5.2083333335596962E-2</v>
      </c>
      <c r="U680" t="str">
        <f t="shared" si="76"/>
        <v>Cobrado</v>
      </c>
      <c r="X680">
        <v>106</v>
      </c>
    </row>
    <row r="681" spans="1:24">
      <c r="A681">
        <v>680</v>
      </c>
      <c r="C681" t="s">
        <v>1294</v>
      </c>
      <c r="D681">
        <v>4</v>
      </c>
      <c r="E681" s="1">
        <v>45023.057638888888</v>
      </c>
      <c r="F681" s="1">
        <v>45023.222222222219</v>
      </c>
      <c r="G681" t="s">
        <v>78</v>
      </c>
      <c r="H681" t="s">
        <v>48</v>
      </c>
      <c r="I681" t="s">
        <v>49</v>
      </c>
      <c r="J681" s="2">
        <v>12.06</v>
      </c>
      <c r="K681" s="16" t="s">
        <v>1295</v>
      </c>
      <c r="L681" t="s">
        <v>55</v>
      </c>
      <c r="M681" t="s">
        <v>103</v>
      </c>
      <c r="N681" s="4">
        <v>162</v>
      </c>
      <c r="O681" s="7">
        <f t="shared" si="70"/>
        <v>45023</v>
      </c>
      <c r="P681" s="8">
        <f t="shared" si="71"/>
        <v>5.7638888887595385E-2</v>
      </c>
      <c r="Q681" s="8">
        <f t="shared" si="72"/>
        <v>0.22222222221898846</v>
      </c>
      <c r="R681" s="8">
        <f t="shared" si="73"/>
        <v>0.16458333333139308</v>
      </c>
      <c r="S681" s="8">
        <f t="shared" si="74"/>
        <v>7.7083333333333337E-2</v>
      </c>
      <c r="T681" s="8">
        <f t="shared" si="75"/>
        <v>8.7499999998059741E-2</v>
      </c>
      <c r="U681" t="str">
        <f t="shared" si="76"/>
        <v>Cobrado</v>
      </c>
      <c r="X681">
        <v>111</v>
      </c>
    </row>
    <row r="682" spans="1:24">
      <c r="A682">
        <v>681</v>
      </c>
      <c r="C682" t="s">
        <v>627</v>
      </c>
      <c r="D682">
        <v>4</v>
      </c>
      <c r="E682" s="1">
        <v>45023.12222222222</v>
      </c>
      <c r="F682" s="1">
        <v>45023.284722222219</v>
      </c>
      <c r="G682" t="s">
        <v>40</v>
      </c>
      <c r="H682" t="s">
        <v>48</v>
      </c>
      <c r="I682" t="s">
        <v>62</v>
      </c>
      <c r="J682" s="2">
        <v>37.07</v>
      </c>
      <c r="K682" s="16" t="s">
        <v>1296</v>
      </c>
      <c r="L682" t="s">
        <v>44</v>
      </c>
      <c r="M682" t="s">
        <v>103</v>
      </c>
      <c r="N682" s="4">
        <v>75</v>
      </c>
      <c r="O682" s="7">
        <f t="shared" si="70"/>
        <v>45023</v>
      </c>
      <c r="P682" s="8">
        <f t="shared" si="71"/>
        <v>0.12222222222044365</v>
      </c>
      <c r="Q682" s="8">
        <f t="shared" si="72"/>
        <v>0.28472222221898846</v>
      </c>
      <c r="R682" s="8">
        <f t="shared" si="73"/>
        <v>0.16249999999854481</v>
      </c>
      <c r="S682" s="8">
        <f t="shared" si="74"/>
        <v>4.5138888888888888E-2</v>
      </c>
      <c r="T682" s="8">
        <f t="shared" si="75"/>
        <v>0.11736111110965591</v>
      </c>
      <c r="U682" t="str">
        <f t="shared" si="76"/>
        <v>Cobrado</v>
      </c>
      <c r="X682">
        <v>65</v>
      </c>
    </row>
    <row r="683" spans="1:24">
      <c r="A683">
        <v>682</v>
      </c>
      <c r="C683" t="s">
        <v>394</v>
      </c>
      <c r="D683">
        <v>5</v>
      </c>
      <c r="E683" s="1">
        <v>45023.05972222222</v>
      </c>
      <c r="F683" s="1">
        <v>45023.170138888891</v>
      </c>
      <c r="G683" t="s">
        <v>47</v>
      </c>
      <c r="H683" t="s">
        <v>74</v>
      </c>
      <c r="I683" t="s">
        <v>42</v>
      </c>
      <c r="J683" s="2">
        <v>21.04</v>
      </c>
      <c r="K683" s="16" t="s">
        <v>395</v>
      </c>
      <c r="L683" t="s">
        <v>51</v>
      </c>
      <c r="M683" t="s">
        <v>137</v>
      </c>
      <c r="N683" s="4">
        <v>23</v>
      </c>
      <c r="O683" s="7">
        <f t="shared" si="70"/>
        <v>45023</v>
      </c>
      <c r="P683" s="8">
        <f t="shared" si="71"/>
        <v>5.9722222220443655E-2</v>
      </c>
      <c r="Q683" s="8">
        <f t="shared" si="72"/>
        <v>0.17013888889050577</v>
      </c>
      <c r="R683" s="8">
        <f t="shared" si="73"/>
        <v>0.12083333333672878</v>
      </c>
      <c r="S683" s="8">
        <f t="shared" si="74"/>
        <v>2.9861111111111113E-2</v>
      </c>
      <c r="T683" s="8">
        <f t="shared" si="75"/>
        <v>8.0555555558950998E-2</v>
      </c>
      <c r="U683" t="str">
        <f t="shared" si="76"/>
        <v>Cobrado</v>
      </c>
      <c r="X683">
        <v>43</v>
      </c>
    </row>
    <row r="684" spans="1:24">
      <c r="A684">
        <v>683</v>
      </c>
      <c r="C684" t="s">
        <v>1297</v>
      </c>
      <c r="D684">
        <v>6</v>
      </c>
      <c r="E684" s="1">
        <v>45023.163888888892</v>
      </c>
      <c r="F684" s="1">
        <v>45023.265277777777</v>
      </c>
      <c r="G684" t="s">
        <v>47</v>
      </c>
      <c r="H684" t="s">
        <v>48</v>
      </c>
      <c r="I684" t="s">
        <v>42</v>
      </c>
      <c r="J684" s="2">
        <v>40.42</v>
      </c>
      <c r="K684" s="16" t="s">
        <v>1298</v>
      </c>
      <c r="L684" t="s">
        <v>51</v>
      </c>
      <c r="M684" t="s">
        <v>64</v>
      </c>
      <c r="N684" s="4">
        <v>164</v>
      </c>
      <c r="O684" s="7">
        <f t="shared" si="70"/>
        <v>45023</v>
      </c>
      <c r="P684" s="8">
        <f t="shared" si="71"/>
        <v>0.16388888889196096</v>
      </c>
      <c r="Q684" s="8">
        <f t="shared" si="72"/>
        <v>0.26527777777664596</v>
      </c>
      <c r="R684" s="8">
        <f t="shared" si="73"/>
        <v>0.11180555555135167</v>
      </c>
      <c r="S684" s="8">
        <f t="shared" si="74"/>
        <v>5.6944444444444443E-2</v>
      </c>
      <c r="T684" s="8">
        <f t="shared" si="75"/>
        <v>4.4444444440240566E-2</v>
      </c>
      <c r="U684" t="str">
        <f t="shared" si="76"/>
        <v>Cobrado</v>
      </c>
      <c r="X684">
        <v>82</v>
      </c>
    </row>
    <row r="685" spans="1:24">
      <c r="A685">
        <v>684</v>
      </c>
      <c r="C685" t="s">
        <v>1299</v>
      </c>
      <c r="D685">
        <v>6</v>
      </c>
      <c r="E685" s="1">
        <v>45023.145138888889</v>
      </c>
      <c r="F685" s="1">
        <v>45023.194444444445</v>
      </c>
      <c r="G685" t="s">
        <v>40</v>
      </c>
      <c r="H685" t="s">
        <v>41</v>
      </c>
      <c r="I685" t="s">
        <v>42</v>
      </c>
      <c r="J685" s="2">
        <v>48.15</v>
      </c>
      <c r="K685" s="16" t="s">
        <v>1300</v>
      </c>
      <c r="L685" t="s">
        <v>51</v>
      </c>
      <c r="M685" t="s">
        <v>60</v>
      </c>
      <c r="N685" s="4">
        <v>180</v>
      </c>
      <c r="O685" s="7">
        <f t="shared" si="70"/>
        <v>45023</v>
      </c>
      <c r="P685" s="8">
        <f t="shared" si="71"/>
        <v>0.14513888888905058</v>
      </c>
      <c r="Q685" s="8">
        <f t="shared" si="72"/>
        <v>0.19444444444525288</v>
      </c>
      <c r="R685" s="8">
        <f t="shared" si="73"/>
        <v>5.9722222222868972E-2</v>
      </c>
      <c r="S685" s="8">
        <f t="shared" si="74"/>
        <v>7.6388888888888895E-2</v>
      </c>
      <c r="T685" s="8">
        <f t="shared" si="75"/>
        <v>0</v>
      </c>
      <c r="U685" t="str">
        <f t="shared" si="76"/>
        <v>No Cobrado</v>
      </c>
      <c r="X685">
        <v>110</v>
      </c>
    </row>
    <row r="686" spans="1:24">
      <c r="A686">
        <v>685</v>
      </c>
      <c r="C686" t="s">
        <v>396</v>
      </c>
      <c r="D686">
        <v>5</v>
      </c>
      <c r="E686" s="1">
        <v>45023.019444444442</v>
      </c>
      <c r="F686" s="1">
        <v>45023.071527777778</v>
      </c>
      <c r="G686" t="s">
        <v>58</v>
      </c>
      <c r="H686" t="s">
        <v>48</v>
      </c>
      <c r="I686" t="s">
        <v>62</v>
      </c>
      <c r="J686" s="2">
        <v>19.89</v>
      </c>
      <c r="K686" s="16" t="s">
        <v>397</v>
      </c>
      <c r="L686" t="s">
        <v>44</v>
      </c>
      <c r="M686" t="s">
        <v>87</v>
      </c>
      <c r="N686" s="4">
        <v>54</v>
      </c>
      <c r="O686" s="7">
        <f t="shared" si="70"/>
        <v>45023</v>
      </c>
      <c r="P686" s="8">
        <f t="shared" si="71"/>
        <v>1.9444444442342501E-2</v>
      </c>
      <c r="Q686" s="8">
        <f t="shared" si="72"/>
        <v>7.1527777778101154E-2</v>
      </c>
      <c r="R686" s="8">
        <f t="shared" si="73"/>
        <v>5.2083333335758653E-2</v>
      </c>
      <c r="S686" s="8">
        <f t="shared" si="74"/>
        <v>1.1805555555555555E-2</v>
      </c>
      <c r="T686" s="8">
        <f t="shared" si="75"/>
        <v>4.0277777780203097E-2</v>
      </c>
      <c r="U686" t="str">
        <f t="shared" si="76"/>
        <v>Cobrado</v>
      </c>
      <c r="X686">
        <v>17</v>
      </c>
    </row>
    <row r="687" spans="1:24">
      <c r="A687">
        <v>686</v>
      </c>
      <c r="C687" t="s">
        <v>1199</v>
      </c>
      <c r="D687">
        <v>6</v>
      </c>
      <c r="E687" s="1">
        <v>45023.05</v>
      </c>
      <c r="F687" s="1">
        <v>45023.152083333334</v>
      </c>
      <c r="G687" t="s">
        <v>105</v>
      </c>
      <c r="H687" t="s">
        <v>48</v>
      </c>
      <c r="I687" t="s">
        <v>49</v>
      </c>
      <c r="J687" s="2">
        <v>15.83</v>
      </c>
      <c r="K687" s="16" t="s">
        <v>1301</v>
      </c>
      <c r="L687" t="s">
        <v>55</v>
      </c>
      <c r="M687" t="s">
        <v>103</v>
      </c>
      <c r="N687" s="4">
        <v>102</v>
      </c>
      <c r="O687" s="7">
        <f t="shared" si="70"/>
        <v>45023</v>
      </c>
      <c r="P687" s="8">
        <f t="shared" si="71"/>
        <v>5.0000000002910383E-2</v>
      </c>
      <c r="Q687" s="8">
        <f t="shared" si="72"/>
        <v>0.15208333333430346</v>
      </c>
      <c r="R687" s="8">
        <f t="shared" si="73"/>
        <v>0.10208333333139308</v>
      </c>
      <c r="S687" s="8">
        <f t="shared" si="74"/>
        <v>4.027777777777778E-2</v>
      </c>
      <c r="T687" s="8">
        <f t="shared" si="75"/>
        <v>6.1805555553615305E-2</v>
      </c>
      <c r="U687" t="str">
        <f t="shared" si="76"/>
        <v>Cobrado</v>
      </c>
      <c r="X687">
        <v>58</v>
      </c>
    </row>
    <row r="688" spans="1:24">
      <c r="A688">
        <v>687</v>
      </c>
      <c r="C688" t="s">
        <v>398</v>
      </c>
      <c r="D688">
        <v>6</v>
      </c>
      <c r="E688" s="1">
        <v>45023.07916666667</v>
      </c>
      <c r="F688" s="1">
        <v>45023.23541666667</v>
      </c>
      <c r="G688" t="s">
        <v>40</v>
      </c>
      <c r="H688" t="s">
        <v>48</v>
      </c>
      <c r="I688" t="s">
        <v>49</v>
      </c>
      <c r="J688" s="2">
        <v>10.53</v>
      </c>
      <c r="K688" s="16" t="s">
        <v>399</v>
      </c>
      <c r="L688" t="s">
        <v>44</v>
      </c>
      <c r="M688" t="s">
        <v>87</v>
      </c>
      <c r="N688" s="4">
        <v>72</v>
      </c>
      <c r="O688" s="7">
        <f t="shared" si="70"/>
        <v>45023</v>
      </c>
      <c r="P688" s="8">
        <f t="shared" si="71"/>
        <v>7.9166666670062114E-2</v>
      </c>
      <c r="Q688" s="8">
        <f t="shared" si="72"/>
        <v>0.23541666667006211</v>
      </c>
      <c r="R688" s="8">
        <f t="shared" si="73"/>
        <v>0.15625</v>
      </c>
      <c r="S688" s="8">
        <f t="shared" si="74"/>
        <v>2.013888888888889E-2</v>
      </c>
      <c r="T688" s="8">
        <f t="shared" si="75"/>
        <v>0.13611111111111113</v>
      </c>
      <c r="U688" t="str">
        <f t="shared" si="76"/>
        <v>Cobrado</v>
      </c>
      <c r="X688">
        <v>29</v>
      </c>
    </row>
    <row r="689" spans="1:24">
      <c r="A689">
        <v>688</v>
      </c>
      <c r="C689" t="s">
        <v>400</v>
      </c>
      <c r="D689">
        <v>1</v>
      </c>
      <c r="E689" s="1">
        <v>45023.143055555556</v>
      </c>
      <c r="F689" s="1">
        <v>45023.210416666669</v>
      </c>
      <c r="G689" t="s">
        <v>105</v>
      </c>
      <c r="H689" t="s">
        <v>48</v>
      </c>
      <c r="I689" t="s">
        <v>42</v>
      </c>
      <c r="J689" s="2">
        <v>48.7</v>
      </c>
      <c r="K689" s="16" t="s">
        <v>401</v>
      </c>
      <c r="L689" t="s">
        <v>51</v>
      </c>
      <c r="M689" t="s">
        <v>76</v>
      </c>
      <c r="N689" s="4">
        <v>29</v>
      </c>
      <c r="O689" s="7">
        <f t="shared" si="70"/>
        <v>45023</v>
      </c>
      <c r="P689" s="8">
        <f t="shared" si="71"/>
        <v>0.14305555555620231</v>
      </c>
      <c r="Q689" s="8">
        <f t="shared" si="72"/>
        <v>0.21041666666860692</v>
      </c>
      <c r="R689" s="8">
        <f t="shared" si="73"/>
        <v>7.7777777779071286E-2</v>
      </c>
      <c r="S689" s="8">
        <f t="shared" si="74"/>
        <v>9.7222222222222224E-3</v>
      </c>
      <c r="T689" s="8">
        <f t="shared" si="75"/>
        <v>5.7638888890182399E-2</v>
      </c>
      <c r="U689" t="str">
        <f t="shared" si="76"/>
        <v>Cobrado</v>
      </c>
      <c r="X689">
        <v>14</v>
      </c>
    </row>
    <row r="690" spans="1:24">
      <c r="A690">
        <v>689</v>
      </c>
      <c r="C690" t="s">
        <v>1302</v>
      </c>
      <c r="D690">
        <v>1</v>
      </c>
      <c r="E690" s="1">
        <v>45023.025000000001</v>
      </c>
      <c r="F690" s="1">
        <v>45023.098611111112</v>
      </c>
      <c r="G690" t="s">
        <v>105</v>
      </c>
      <c r="H690" t="s">
        <v>48</v>
      </c>
      <c r="I690" t="s">
        <v>42</v>
      </c>
      <c r="J690" s="2">
        <v>10.25</v>
      </c>
      <c r="K690" s="16" t="s">
        <v>1303</v>
      </c>
      <c r="L690" t="s">
        <v>51</v>
      </c>
      <c r="M690" t="s">
        <v>103</v>
      </c>
      <c r="N690" s="4">
        <v>165</v>
      </c>
      <c r="O690" s="7">
        <f t="shared" si="70"/>
        <v>45023</v>
      </c>
      <c r="P690" s="8">
        <f t="shared" si="71"/>
        <v>2.5000000001455192E-2</v>
      </c>
      <c r="Q690" s="8">
        <f t="shared" si="72"/>
        <v>9.8611111112404615E-2</v>
      </c>
      <c r="R690" s="8">
        <f t="shared" si="73"/>
        <v>8.4027777777616094E-2</v>
      </c>
      <c r="S690" s="8">
        <f t="shared" si="74"/>
        <v>2.013888888888889E-2</v>
      </c>
      <c r="T690" s="8">
        <f t="shared" si="75"/>
        <v>5.3472222222060536E-2</v>
      </c>
      <c r="U690" t="str">
        <f t="shared" si="76"/>
        <v>Cobrado</v>
      </c>
      <c r="X690">
        <v>29</v>
      </c>
    </row>
    <row r="691" spans="1:24">
      <c r="A691">
        <v>690</v>
      </c>
      <c r="C691" t="s">
        <v>1129</v>
      </c>
      <c r="D691">
        <v>4</v>
      </c>
      <c r="E691" s="1">
        <v>45023.113194444442</v>
      </c>
      <c r="F691" s="1">
        <v>45023.238194444442</v>
      </c>
      <c r="G691" t="s">
        <v>47</v>
      </c>
      <c r="H691" t="s">
        <v>41</v>
      </c>
      <c r="I691" t="s">
        <v>62</v>
      </c>
      <c r="J691" s="2">
        <v>37.22</v>
      </c>
      <c r="K691" s="16" t="s">
        <v>1304</v>
      </c>
      <c r="L691" t="s">
        <v>55</v>
      </c>
      <c r="M691" t="s">
        <v>87</v>
      </c>
      <c r="N691" s="4">
        <v>191</v>
      </c>
      <c r="O691" s="7">
        <f t="shared" si="70"/>
        <v>45023</v>
      </c>
      <c r="P691" s="8">
        <f t="shared" si="71"/>
        <v>0.1131944444423425</v>
      </c>
      <c r="Q691" s="8">
        <f t="shared" si="72"/>
        <v>0.2381944444423425</v>
      </c>
      <c r="R691" s="8">
        <f t="shared" si="73"/>
        <v>0.125</v>
      </c>
      <c r="S691" s="8">
        <f t="shared" si="74"/>
        <v>9.930555555555555E-2</v>
      </c>
      <c r="T691" s="8">
        <f t="shared" si="75"/>
        <v>2.5694444444444464E-2</v>
      </c>
      <c r="U691" t="str">
        <f t="shared" si="76"/>
        <v>Cobrado</v>
      </c>
      <c r="X691">
        <v>143</v>
      </c>
    </row>
    <row r="692" spans="1:24">
      <c r="A692">
        <v>691</v>
      </c>
      <c r="C692" t="s">
        <v>402</v>
      </c>
      <c r="D692">
        <v>4</v>
      </c>
      <c r="E692" s="1">
        <v>45023.071527777778</v>
      </c>
      <c r="F692" s="1">
        <v>45023.220138888886</v>
      </c>
      <c r="G692" t="s">
        <v>78</v>
      </c>
      <c r="H692" t="s">
        <v>41</v>
      </c>
      <c r="I692" t="s">
        <v>62</v>
      </c>
      <c r="J692" s="2">
        <v>13.9</v>
      </c>
      <c r="K692" s="16" t="s">
        <v>403</v>
      </c>
      <c r="L692" t="s">
        <v>51</v>
      </c>
      <c r="M692" t="s">
        <v>64</v>
      </c>
      <c r="N692" s="4">
        <v>66</v>
      </c>
      <c r="O692" s="7">
        <f t="shared" si="70"/>
        <v>45023</v>
      </c>
      <c r="P692" s="8">
        <f t="shared" si="71"/>
        <v>7.1527777778101154E-2</v>
      </c>
      <c r="Q692" s="8">
        <f t="shared" si="72"/>
        <v>0.22013888888614019</v>
      </c>
      <c r="R692" s="8">
        <f t="shared" si="73"/>
        <v>0.1590277777747057</v>
      </c>
      <c r="S692" s="8">
        <f t="shared" si="74"/>
        <v>2.361111111111111E-2</v>
      </c>
      <c r="T692" s="8">
        <f t="shared" si="75"/>
        <v>0.12499999999692793</v>
      </c>
      <c r="U692" t="str">
        <f t="shared" si="76"/>
        <v>Cobrado</v>
      </c>
      <c r="X692">
        <v>34</v>
      </c>
    </row>
    <row r="693" spans="1:24">
      <c r="A693">
        <v>692</v>
      </c>
      <c r="C693" t="s">
        <v>744</v>
      </c>
      <c r="D693">
        <v>2</v>
      </c>
      <c r="E693" s="1">
        <v>45023.036805555559</v>
      </c>
      <c r="F693" s="1">
        <v>45023.18472222222</v>
      </c>
      <c r="G693" t="s">
        <v>105</v>
      </c>
      <c r="H693" t="s">
        <v>41</v>
      </c>
      <c r="I693" t="s">
        <v>42</v>
      </c>
      <c r="J693" s="2">
        <v>25.92</v>
      </c>
      <c r="K693" s="16" t="s">
        <v>1305</v>
      </c>
      <c r="L693" t="s">
        <v>55</v>
      </c>
      <c r="M693" t="s">
        <v>76</v>
      </c>
      <c r="N693" s="4">
        <v>173</v>
      </c>
      <c r="O693" s="7">
        <f t="shared" si="70"/>
        <v>45023</v>
      </c>
      <c r="P693" s="8">
        <f t="shared" si="71"/>
        <v>3.680555555911269E-2</v>
      </c>
      <c r="Q693" s="8">
        <f t="shared" si="72"/>
        <v>0.18472222222044365</v>
      </c>
      <c r="R693" s="8">
        <f t="shared" si="73"/>
        <v>0.14791666666133096</v>
      </c>
      <c r="S693" s="8">
        <f t="shared" si="74"/>
        <v>6.9444444444444448E-2</v>
      </c>
      <c r="T693" s="8">
        <f t="shared" si="75"/>
        <v>7.8472222216886517E-2</v>
      </c>
      <c r="U693" t="str">
        <f t="shared" si="76"/>
        <v>Cobrado</v>
      </c>
      <c r="X693">
        <v>100</v>
      </c>
    </row>
    <row r="694" spans="1:24">
      <c r="A694">
        <v>693</v>
      </c>
      <c r="C694" t="s">
        <v>991</v>
      </c>
      <c r="D694">
        <v>4</v>
      </c>
      <c r="E694" s="1">
        <v>45023.155555555553</v>
      </c>
      <c r="F694" s="1">
        <v>45023.313194444447</v>
      </c>
      <c r="G694" t="s">
        <v>78</v>
      </c>
      <c r="H694" t="s">
        <v>48</v>
      </c>
      <c r="I694" t="s">
        <v>42</v>
      </c>
      <c r="J694" s="2">
        <v>28.31</v>
      </c>
      <c r="K694" s="16" t="s">
        <v>1306</v>
      </c>
      <c r="L694" t="s">
        <v>44</v>
      </c>
      <c r="M694" t="s">
        <v>90</v>
      </c>
      <c r="N694" s="4">
        <v>78</v>
      </c>
      <c r="O694" s="7">
        <f t="shared" si="70"/>
        <v>45023</v>
      </c>
      <c r="P694" s="8">
        <f t="shared" si="71"/>
        <v>0.15555555555329192</v>
      </c>
      <c r="Q694" s="8">
        <f t="shared" si="72"/>
        <v>0.31319444444670808</v>
      </c>
      <c r="R694" s="8">
        <f t="shared" si="73"/>
        <v>0.15763888889341615</v>
      </c>
      <c r="S694" s="8">
        <f t="shared" si="74"/>
        <v>3.0555555555555555E-2</v>
      </c>
      <c r="T694" s="8">
        <f t="shared" si="75"/>
        <v>0.12708333333786059</v>
      </c>
      <c r="U694" t="str">
        <f t="shared" si="76"/>
        <v>Cobrado</v>
      </c>
      <c r="X694">
        <v>44</v>
      </c>
    </row>
    <row r="695" spans="1:24">
      <c r="A695">
        <v>694</v>
      </c>
      <c r="C695" t="s">
        <v>344</v>
      </c>
      <c r="D695">
        <v>4</v>
      </c>
      <c r="E695" s="1">
        <v>45023.07708333333</v>
      </c>
      <c r="F695" s="1">
        <v>45023.217361111114</v>
      </c>
      <c r="G695" t="s">
        <v>58</v>
      </c>
      <c r="H695" t="s">
        <v>48</v>
      </c>
      <c r="I695" t="s">
        <v>42</v>
      </c>
      <c r="J695" s="2">
        <v>23.66</v>
      </c>
      <c r="K695" s="16" t="s">
        <v>1307</v>
      </c>
      <c r="L695" t="s">
        <v>44</v>
      </c>
      <c r="M695" t="s">
        <v>137</v>
      </c>
      <c r="N695" s="4">
        <v>157</v>
      </c>
      <c r="O695" s="7">
        <f t="shared" si="70"/>
        <v>45023</v>
      </c>
      <c r="P695" s="8">
        <f t="shared" si="71"/>
        <v>7.7083333329937886E-2</v>
      </c>
      <c r="Q695" s="8">
        <f t="shared" si="72"/>
        <v>0.21736111111385981</v>
      </c>
      <c r="R695" s="8">
        <f t="shared" si="73"/>
        <v>0.14027777778392192</v>
      </c>
      <c r="S695" s="8">
        <f t="shared" si="74"/>
        <v>8.8888888888888892E-2</v>
      </c>
      <c r="T695" s="8">
        <f t="shared" si="75"/>
        <v>5.1388888895033014E-2</v>
      </c>
      <c r="U695" t="str">
        <f t="shared" si="76"/>
        <v>Cobrado</v>
      </c>
      <c r="X695">
        <v>128</v>
      </c>
    </row>
    <row r="696" spans="1:24">
      <c r="A696">
        <v>695</v>
      </c>
      <c r="C696" t="s">
        <v>873</v>
      </c>
      <c r="D696">
        <v>1</v>
      </c>
      <c r="E696" s="1">
        <v>45023.084722222222</v>
      </c>
      <c r="F696" s="1">
        <v>45023.230555555558</v>
      </c>
      <c r="G696" t="s">
        <v>78</v>
      </c>
      <c r="H696" t="s">
        <v>48</v>
      </c>
      <c r="I696" t="s">
        <v>42</v>
      </c>
      <c r="J696" s="2">
        <v>18.23</v>
      </c>
      <c r="K696" s="16" t="s">
        <v>1308</v>
      </c>
      <c r="L696" t="s">
        <v>51</v>
      </c>
      <c r="M696" t="s">
        <v>137</v>
      </c>
      <c r="N696" s="4">
        <v>116</v>
      </c>
      <c r="O696" s="7">
        <f t="shared" si="70"/>
        <v>45023</v>
      </c>
      <c r="P696" s="8">
        <f t="shared" si="71"/>
        <v>8.4722222221898846E-2</v>
      </c>
      <c r="Q696" s="8">
        <f t="shared" si="72"/>
        <v>0.2305555555576575</v>
      </c>
      <c r="R696" s="8">
        <f t="shared" si="73"/>
        <v>0.15625000000242531</v>
      </c>
      <c r="S696" s="8">
        <f t="shared" si="74"/>
        <v>2.5694444444444443E-2</v>
      </c>
      <c r="T696" s="8">
        <f t="shared" si="75"/>
        <v>0.12013888889131422</v>
      </c>
      <c r="U696" t="str">
        <f t="shared" si="76"/>
        <v>Cobrado</v>
      </c>
      <c r="X696">
        <v>37</v>
      </c>
    </row>
    <row r="697" spans="1:24">
      <c r="A697">
        <v>696</v>
      </c>
      <c r="C697" t="s">
        <v>404</v>
      </c>
      <c r="D697">
        <v>6</v>
      </c>
      <c r="E697" s="1">
        <v>45023.094444444447</v>
      </c>
      <c r="F697" s="1">
        <v>45023.257638888892</v>
      </c>
      <c r="G697" t="s">
        <v>105</v>
      </c>
      <c r="H697" t="s">
        <v>41</v>
      </c>
      <c r="I697" t="s">
        <v>42</v>
      </c>
      <c r="J697" s="2">
        <v>18.760000000000002</v>
      </c>
      <c r="K697" s="16" t="s">
        <v>405</v>
      </c>
      <c r="L697" t="s">
        <v>51</v>
      </c>
      <c r="M697" t="s">
        <v>45</v>
      </c>
      <c r="N697" s="4">
        <v>46</v>
      </c>
      <c r="O697" s="7">
        <f t="shared" si="70"/>
        <v>45023</v>
      </c>
      <c r="P697" s="8">
        <f t="shared" si="71"/>
        <v>9.4444444446708076E-2</v>
      </c>
      <c r="Q697" s="8">
        <f t="shared" si="72"/>
        <v>0.25763888889196096</v>
      </c>
      <c r="R697" s="8">
        <f t="shared" si="73"/>
        <v>0.17361111111191954</v>
      </c>
      <c r="S697" s="8">
        <f t="shared" si="74"/>
        <v>1.5972222222222221E-2</v>
      </c>
      <c r="T697" s="8">
        <f t="shared" si="75"/>
        <v>0.14722222222303066</v>
      </c>
      <c r="U697" t="str">
        <f t="shared" si="76"/>
        <v>Cobrado</v>
      </c>
      <c r="X697">
        <v>23</v>
      </c>
    </row>
    <row r="698" spans="1:24">
      <c r="A698">
        <v>697</v>
      </c>
      <c r="C698" t="s">
        <v>1309</v>
      </c>
      <c r="D698">
        <v>1</v>
      </c>
      <c r="E698" s="1">
        <v>45023.158333333333</v>
      </c>
      <c r="F698" s="1">
        <v>45023.279166666667</v>
      </c>
      <c r="G698" t="s">
        <v>58</v>
      </c>
      <c r="H698" t="s">
        <v>48</v>
      </c>
      <c r="I698" t="s">
        <v>42</v>
      </c>
      <c r="J698" s="2">
        <v>34.35</v>
      </c>
      <c r="K698" s="16" t="s">
        <v>1310</v>
      </c>
      <c r="L698" t="s">
        <v>55</v>
      </c>
      <c r="M698" t="s">
        <v>82</v>
      </c>
      <c r="N698" s="4">
        <v>199</v>
      </c>
      <c r="O698" s="7">
        <f t="shared" si="70"/>
        <v>45023</v>
      </c>
      <c r="P698" s="8">
        <f t="shared" si="71"/>
        <v>0.15833333333284827</v>
      </c>
      <c r="Q698" s="8">
        <f t="shared" si="72"/>
        <v>0.27916666666715173</v>
      </c>
      <c r="R698" s="8">
        <f t="shared" si="73"/>
        <v>0.12083333333430346</v>
      </c>
      <c r="S698" s="8">
        <f t="shared" si="74"/>
        <v>7.4305555555555555E-2</v>
      </c>
      <c r="T698" s="8">
        <f t="shared" si="75"/>
        <v>4.6527777778747892E-2</v>
      </c>
      <c r="U698" t="str">
        <f t="shared" si="76"/>
        <v>Cobrado</v>
      </c>
      <c r="X698">
        <v>107</v>
      </c>
    </row>
    <row r="699" spans="1:24">
      <c r="A699">
        <v>698</v>
      </c>
      <c r="C699" t="s">
        <v>306</v>
      </c>
      <c r="D699">
        <v>4</v>
      </c>
      <c r="E699" s="1">
        <v>45023.104166666664</v>
      </c>
      <c r="F699" s="1">
        <v>45023.267361111109</v>
      </c>
      <c r="G699" t="s">
        <v>105</v>
      </c>
      <c r="H699" t="s">
        <v>41</v>
      </c>
      <c r="I699" t="s">
        <v>42</v>
      </c>
      <c r="J699" s="2">
        <v>39.89</v>
      </c>
      <c r="K699" s="16" t="s">
        <v>214</v>
      </c>
      <c r="L699" t="s">
        <v>44</v>
      </c>
      <c r="M699" t="s">
        <v>56</v>
      </c>
      <c r="N699" s="4">
        <v>185</v>
      </c>
      <c r="O699" s="7">
        <f t="shared" si="70"/>
        <v>45023</v>
      </c>
      <c r="P699" s="8">
        <f t="shared" si="71"/>
        <v>0.10416666666424135</v>
      </c>
      <c r="Q699" s="8">
        <f t="shared" si="72"/>
        <v>0.26736111110949423</v>
      </c>
      <c r="R699" s="8">
        <f t="shared" si="73"/>
        <v>0.16319444444525288</v>
      </c>
      <c r="S699" s="8">
        <f t="shared" si="74"/>
        <v>7.013888888888889E-2</v>
      </c>
      <c r="T699" s="8">
        <f t="shared" si="75"/>
        <v>9.3055555556363995E-2</v>
      </c>
      <c r="U699" t="str">
        <f t="shared" si="76"/>
        <v>Cobrado</v>
      </c>
      <c r="X699">
        <v>101</v>
      </c>
    </row>
    <row r="700" spans="1:24">
      <c r="A700">
        <v>699</v>
      </c>
      <c r="C700" t="s">
        <v>406</v>
      </c>
      <c r="D700">
        <v>6</v>
      </c>
      <c r="E700" s="1">
        <v>45023.065972222219</v>
      </c>
      <c r="F700" s="1">
        <v>45023.12222222222</v>
      </c>
      <c r="G700" t="s">
        <v>58</v>
      </c>
      <c r="H700" t="s">
        <v>48</v>
      </c>
      <c r="I700" t="s">
        <v>42</v>
      </c>
      <c r="J700" s="2">
        <v>38.44</v>
      </c>
      <c r="K700" s="16" t="s">
        <v>407</v>
      </c>
      <c r="L700" t="s">
        <v>55</v>
      </c>
      <c r="M700" t="s">
        <v>87</v>
      </c>
      <c r="N700" s="4">
        <v>58</v>
      </c>
      <c r="O700" s="7">
        <f t="shared" si="70"/>
        <v>45023</v>
      </c>
      <c r="P700" s="8">
        <f t="shared" si="71"/>
        <v>6.5972222218988463E-2</v>
      </c>
      <c r="Q700" s="8">
        <f t="shared" si="72"/>
        <v>0.12222222222044365</v>
      </c>
      <c r="R700" s="8">
        <f t="shared" si="73"/>
        <v>5.6250000001455192E-2</v>
      </c>
      <c r="S700" s="8">
        <f t="shared" si="74"/>
        <v>7.6388888888888886E-3</v>
      </c>
      <c r="T700" s="8">
        <f t="shared" si="75"/>
        <v>4.8611111112566302E-2</v>
      </c>
      <c r="U700" t="str">
        <f t="shared" si="76"/>
        <v>Cobrado</v>
      </c>
      <c r="X700">
        <v>11</v>
      </c>
    </row>
    <row r="701" spans="1:24">
      <c r="A701">
        <v>700</v>
      </c>
      <c r="C701" t="s">
        <v>1311</v>
      </c>
      <c r="D701">
        <v>2</v>
      </c>
      <c r="E701" s="1">
        <v>45023.015972222223</v>
      </c>
      <c r="F701" s="1">
        <v>45023.118055555555</v>
      </c>
      <c r="G701" t="s">
        <v>58</v>
      </c>
      <c r="H701" t="s">
        <v>48</v>
      </c>
      <c r="I701" t="s">
        <v>42</v>
      </c>
      <c r="J701" s="2">
        <v>21.66</v>
      </c>
      <c r="K701" s="16" t="s">
        <v>1079</v>
      </c>
      <c r="L701" t="s">
        <v>55</v>
      </c>
      <c r="M701" t="s">
        <v>76</v>
      </c>
      <c r="N701" s="4">
        <v>234</v>
      </c>
      <c r="O701" s="7">
        <f t="shared" si="70"/>
        <v>45023</v>
      </c>
      <c r="P701" s="8">
        <f t="shared" si="71"/>
        <v>1.5972222223354038E-2</v>
      </c>
      <c r="Q701" s="8">
        <f t="shared" si="72"/>
        <v>0.11805555555474712</v>
      </c>
      <c r="R701" s="8">
        <f t="shared" si="73"/>
        <v>0.10208333333139308</v>
      </c>
      <c r="S701" s="8">
        <f t="shared" si="74"/>
        <v>5.9722222222222225E-2</v>
      </c>
      <c r="T701" s="8">
        <f t="shared" si="75"/>
        <v>4.2361111109170846E-2</v>
      </c>
      <c r="U701" t="str">
        <f t="shared" si="76"/>
        <v>Cobrado</v>
      </c>
      <c r="X701">
        <v>86</v>
      </c>
    </row>
    <row r="702" spans="1:24">
      <c r="A702">
        <v>701</v>
      </c>
      <c r="C702" t="s">
        <v>1312</v>
      </c>
      <c r="D702">
        <v>5</v>
      </c>
      <c r="E702" s="1">
        <v>45023.138888888891</v>
      </c>
      <c r="F702" s="1">
        <v>45023.239583333336</v>
      </c>
      <c r="G702" t="s">
        <v>40</v>
      </c>
      <c r="H702" t="s">
        <v>48</v>
      </c>
      <c r="I702" t="s">
        <v>42</v>
      </c>
      <c r="J702" s="2">
        <v>39.83</v>
      </c>
      <c r="K702" s="16" t="s">
        <v>1313</v>
      </c>
      <c r="L702" t="s">
        <v>44</v>
      </c>
      <c r="M702" t="s">
        <v>56</v>
      </c>
      <c r="N702" s="4">
        <v>102</v>
      </c>
      <c r="O702" s="7">
        <f t="shared" si="70"/>
        <v>45023</v>
      </c>
      <c r="P702" s="8">
        <f t="shared" si="71"/>
        <v>0.13888888889050577</v>
      </c>
      <c r="Q702" s="8">
        <f t="shared" si="72"/>
        <v>0.23958333333575865</v>
      </c>
      <c r="R702" s="8">
        <f t="shared" si="73"/>
        <v>0.10069444444525288</v>
      </c>
      <c r="S702" s="8">
        <f t="shared" si="74"/>
        <v>6.7361111111111108E-2</v>
      </c>
      <c r="T702" s="8">
        <f t="shared" si="75"/>
        <v>3.333333333414179E-2</v>
      </c>
      <c r="U702" t="str">
        <f t="shared" si="76"/>
        <v>Cobrado</v>
      </c>
      <c r="X702">
        <v>97</v>
      </c>
    </row>
    <row r="703" spans="1:24">
      <c r="A703">
        <v>702</v>
      </c>
      <c r="C703" t="s">
        <v>1314</v>
      </c>
      <c r="D703">
        <v>2</v>
      </c>
      <c r="E703" s="1">
        <v>45023.104166666664</v>
      </c>
      <c r="F703" s="1">
        <v>45023.21875</v>
      </c>
      <c r="G703" t="s">
        <v>78</v>
      </c>
      <c r="H703" t="s">
        <v>41</v>
      </c>
      <c r="I703" t="s">
        <v>42</v>
      </c>
      <c r="J703" s="2">
        <v>47.07</v>
      </c>
      <c r="K703" s="16" t="s">
        <v>1315</v>
      </c>
      <c r="L703" t="s">
        <v>44</v>
      </c>
      <c r="M703" t="s">
        <v>52</v>
      </c>
      <c r="N703" s="4">
        <v>195</v>
      </c>
      <c r="O703" s="7">
        <f t="shared" si="70"/>
        <v>45023</v>
      </c>
      <c r="P703" s="8">
        <f t="shared" si="71"/>
        <v>0.10416666666424135</v>
      </c>
      <c r="Q703" s="8">
        <f t="shared" si="72"/>
        <v>0.21875</v>
      </c>
      <c r="R703" s="8">
        <f t="shared" si="73"/>
        <v>0.11458333333575865</v>
      </c>
      <c r="S703" s="8">
        <f t="shared" si="74"/>
        <v>0.1076388888888889</v>
      </c>
      <c r="T703" s="8">
        <f t="shared" si="75"/>
        <v>6.9444444468697575E-3</v>
      </c>
      <c r="U703" t="str">
        <f t="shared" si="76"/>
        <v>Cobrado</v>
      </c>
      <c r="X703">
        <v>155</v>
      </c>
    </row>
    <row r="704" spans="1:24">
      <c r="A704">
        <v>703</v>
      </c>
      <c r="C704" t="s">
        <v>408</v>
      </c>
      <c r="D704">
        <v>5</v>
      </c>
      <c r="E704" s="1">
        <v>45023.011805555558</v>
      </c>
      <c r="F704" s="1">
        <v>45023.09652777778</v>
      </c>
      <c r="G704" t="s">
        <v>105</v>
      </c>
      <c r="H704" t="s">
        <v>48</v>
      </c>
      <c r="I704" t="s">
        <v>42</v>
      </c>
      <c r="J704" s="2">
        <v>22.24</v>
      </c>
      <c r="K704" s="16" t="s">
        <v>409</v>
      </c>
      <c r="L704" t="s">
        <v>51</v>
      </c>
      <c r="M704" t="s">
        <v>137</v>
      </c>
      <c r="N704" s="4">
        <v>63</v>
      </c>
      <c r="O704" s="7">
        <f t="shared" si="70"/>
        <v>45023</v>
      </c>
      <c r="P704" s="8">
        <f t="shared" si="71"/>
        <v>1.1805555557657499E-2</v>
      </c>
      <c r="Q704" s="8">
        <f t="shared" si="72"/>
        <v>9.6527777779556345E-2</v>
      </c>
      <c r="R704" s="8">
        <f t="shared" si="73"/>
        <v>9.5138888888565518E-2</v>
      </c>
      <c r="S704" s="8">
        <f t="shared" si="74"/>
        <v>2.013888888888889E-2</v>
      </c>
      <c r="T704" s="8">
        <f t="shared" si="75"/>
        <v>6.458333333300996E-2</v>
      </c>
      <c r="U704" t="str">
        <f t="shared" si="76"/>
        <v>Cobrado</v>
      </c>
      <c r="X704">
        <v>29</v>
      </c>
    </row>
    <row r="705" spans="1:24">
      <c r="A705">
        <v>704</v>
      </c>
      <c r="C705" t="s">
        <v>410</v>
      </c>
      <c r="D705">
        <v>6</v>
      </c>
      <c r="E705" s="1">
        <v>45023.069444444445</v>
      </c>
      <c r="F705" s="1">
        <v>45023.186805555553</v>
      </c>
      <c r="G705" t="s">
        <v>58</v>
      </c>
      <c r="H705" t="s">
        <v>41</v>
      </c>
      <c r="I705" t="s">
        <v>42</v>
      </c>
      <c r="J705" s="2">
        <v>33.29</v>
      </c>
      <c r="K705" s="16" t="s">
        <v>411</v>
      </c>
      <c r="L705" t="s">
        <v>55</v>
      </c>
      <c r="M705" t="s">
        <v>56</v>
      </c>
      <c r="N705" s="4">
        <v>18</v>
      </c>
      <c r="O705" s="7">
        <f t="shared" si="70"/>
        <v>45023</v>
      </c>
      <c r="P705" s="8">
        <f t="shared" si="71"/>
        <v>6.9444444445252884E-2</v>
      </c>
      <c r="Q705" s="8">
        <f t="shared" si="72"/>
        <v>0.18680555555329192</v>
      </c>
      <c r="R705" s="8">
        <f t="shared" si="73"/>
        <v>0.11736111110803904</v>
      </c>
      <c r="S705" s="8">
        <f t="shared" si="74"/>
        <v>2.6388888888888889E-2</v>
      </c>
      <c r="T705" s="8">
        <f t="shared" si="75"/>
        <v>9.0972222219150148E-2</v>
      </c>
      <c r="U705" t="str">
        <f t="shared" si="76"/>
        <v>Cobrado</v>
      </c>
      <c r="X705">
        <v>38</v>
      </c>
    </row>
    <row r="706" spans="1:24">
      <c r="A706">
        <v>705</v>
      </c>
      <c r="C706" t="s">
        <v>355</v>
      </c>
      <c r="D706">
        <v>3</v>
      </c>
      <c r="E706" s="1">
        <v>45023.074999999997</v>
      </c>
      <c r="F706" s="1">
        <v>45023.120138888888</v>
      </c>
      <c r="G706" t="s">
        <v>58</v>
      </c>
      <c r="H706" t="s">
        <v>48</v>
      </c>
      <c r="I706" t="s">
        <v>42</v>
      </c>
      <c r="J706" s="2">
        <v>43.07</v>
      </c>
      <c r="K706" s="16" t="s">
        <v>204</v>
      </c>
      <c r="L706" t="s">
        <v>44</v>
      </c>
      <c r="M706" t="s">
        <v>137</v>
      </c>
      <c r="N706" s="4">
        <v>112</v>
      </c>
      <c r="O706" s="7">
        <f t="shared" ref="O706:O768" si="77">INT(E706)</f>
        <v>45023</v>
      </c>
      <c r="P706" s="8">
        <f t="shared" ref="P706:P768" si="78">MOD(E706,1)</f>
        <v>7.4999999997089617E-2</v>
      </c>
      <c r="Q706" s="8">
        <f t="shared" ref="Q706:Q768" si="79">MOD(F706,1)</f>
        <v>0.12013888888759539</v>
      </c>
      <c r="R706" s="8">
        <f t="shared" ref="R706:R769" si="80">((Q706-P706)+IF(L706="Ocupada",15/1440,0/1440))</f>
        <v>4.5138888890505768E-2</v>
      </c>
      <c r="S706" s="8">
        <f t="shared" si="74"/>
        <v>2.2916666666666665E-2</v>
      </c>
      <c r="T706" s="8">
        <f t="shared" si="75"/>
        <v>2.22222222238391E-2</v>
      </c>
      <c r="U706" t="str">
        <f t="shared" si="76"/>
        <v>Cobrado</v>
      </c>
      <c r="X706">
        <v>33</v>
      </c>
    </row>
    <row r="707" spans="1:24">
      <c r="A707">
        <v>706</v>
      </c>
      <c r="C707" t="s">
        <v>412</v>
      </c>
      <c r="D707">
        <v>6</v>
      </c>
      <c r="E707" s="1">
        <v>45023.051388888889</v>
      </c>
      <c r="F707" s="1">
        <v>45023.20416666667</v>
      </c>
      <c r="G707" t="s">
        <v>105</v>
      </c>
      <c r="H707" t="s">
        <v>48</v>
      </c>
      <c r="I707" t="s">
        <v>42</v>
      </c>
      <c r="J707" s="2">
        <v>44.45</v>
      </c>
      <c r="K707" s="16" t="s">
        <v>413</v>
      </c>
      <c r="L707" t="s">
        <v>51</v>
      </c>
      <c r="M707" t="s">
        <v>76</v>
      </c>
      <c r="N707" s="4">
        <v>54</v>
      </c>
      <c r="O707" s="7">
        <f t="shared" si="77"/>
        <v>45023</v>
      </c>
      <c r="P707" s="8">
        <f t="shared" si="78"/>
        <v>5.1388888889050577E-2</v>
      </c>
      <c r="Q707" s="8">
        <f t="shared" si="79"/>
        <v>0.20416666667006211</v>
      </c>
      <c r="R707" s="8">
        <f t="shared" si="80"/>
        <v>0.16319444444767819</v>
      </c>
      <c r="S707" s="8">
        <f t="shared" ref="S707:S768" si="81">X707/1440</f>
        <v>2.2916666666666665E-2</v>
      </c>
      <c r="T707" s="8">
        <f t="shared" ref="T707:T768" si="82">IF(Q707-(S707+P707)&lt;0,0,Q707-(S707+P707))</f>
        <v>0.12986111111434487</v>
      </c>
      <c r="U707" t="str">
        <f t="shared" ref="U707:U768" si="83">IF(T707&gt;0,"Cobrado","No Cobrado")</f>
        <v>Cobrado</v>
      </c>
      <c r="X707">
        <v>33</v>
      </c>
    </row>
    <row r="708" spans="1:24">
      <c r="A708">
        <v>707</v>
      </c>
      <c r="C708" t="s">
        <v>1316</v>
      </c>
      <c r="D708">
        <v>1</v>
      </c>
      <c r="E708" s="1">
        <v>45023.128472222219</v>
      </c>
      <c r="F708" s="1">
        <v>45023.224305555559</v>
      </c>
      <c r="G708" t="s">
        <v>58</v>
      </c>
      <c r="H708" t="s">
        <v>74</v>
      </c>
      <c r="I708" t="s">
        <v>42</v>
      </c>
      <c r="J708" s="2">
        <v>40.39</v>
      </c>
      <c r="K708" s="16" t="s">
        <v>1317</v>
      </c>
      <c r="L708" t="s">
        <v>55</v>
      </c>
      <c r="M708" t="s">
        <v>82</v>
      </c>
      <c r="N708" s="4">
        <v>185</v>
      </c>
      <c r="O708" s="7">
        <f t="shared" si="77"/>
        <v>45023</v>
      </c>
      <c r="P708" s="8">
        <f t="shared" si="78"/>
        <v>0.12847222221898846</v>
      </c>
      <c r="Q708" s="8">
        <f t="shared" si="79"/>
        <v>0.22430555555911269</v>
      </c>
      <c r="R708" s="8">
        <f t="shared" si="80"/>
        <v>9.5833333340124227E-2</v>
      </c>
      <c r="S708" s="8">
        <f t="shared" si="81"/>
        <v>9.5138888888888884E-2</v>
      </c>
      <c r="T708" s="8">
        <f t="shared" si="82"/>
        <v>6.9444445123534315E-4</v>
      </c>
      <c r="U708" t="str">
        <f t="shared" si="83"/>
        <v>Cobrado</v>
      </c>
      <c r="X708">
        <v>137</v>
      </c>
    </row>
    <row r="709" spans="1:24">
      <c r="A709">
        <v>708</v>
      </c>
      <c r="C709" t="s">
        <v>414</v>
      </c>
      <c r="D709">
        <v>2</v>
      </c>
      <c r="E709" s="1">
        <v>45023.15</v>
      </c>
      <c r="F709" s="1">
        <v>45023.308333333334</v>
      </c>
      <c r="G709" t="s">
        <v>78</v>
      </c>
      <c r="H709" t="s">
        <v>41</v>
      </c>
      <c r="I709" t="s">
        <v>42</v>
      </c>
      <c r="J709" s="2">
        <v>41.8</v>
      </c>
      <c r="K709" s="16" t="s">
        <v>415</v>
      </c>
      <c r="L709" t="s">
        <v>51</v>
      </c>
      <c r="M709" t="s">
        <v>87</v>
      </c>
      <c r="N709" s="4">
        <v>54</v>
      </c>
      <c r="O709" s="7">
        <f t="shared" si="77"/>
        <v>45023</v>
      </c>
      <c r="P709" s="8">
        <f t="shared" si="78"/>
        <v>0.15000000000145519</v>
      </c>
      <c r="Q709" s="8">
        <f t="shared" si="79"/>
        <v>0.30833333333430346</v>
      </c>
      <c r="R709" s="8">
        <f t="shared" si="80"/>
        <v>0.16874999999951493</v>
      </c>
      <c r="S709" s="8">
        <f t="shared" si="81"/>
        <v>1.6666666666666666E-2</v>
      </c>
      <c r="T709" s="8">
        <f t="shared" si="82"/>
        <v>0.14166666666618161</v>
      </c>
      <c r="U709" t="str">
        <f t="shared" si="83"/>
        <v>Cobrado</v>
      </c>
      <c r="X709">
        <v>24</v>
      </c>
    </row>
    <row r="710" spans="1:24">
      <c r="A710">
        <v>709</v>
      </c>
      <c r="C710" t="s">
        <v>357</v>
      </c>
      <c r="D710">
        <v>4</v>
      </c>
      <c r="E710" s="1">
        <v>45023.079861111109</v>
      </c>
      <c r="F710" s="1">
        <v>45023.152777777781</v>
      </c>
      <c r="G710" t="s">
        <v>58</v>
      </c>
      <c r="H710" t="s">
        <v>48</v>
      </c>
      <c r="I710" t="s">
        <v>49</v>
      </c>
      <c r="J710" s="2">
        <v>26.15</v>
      </c>
      <c r="K710" s="16" t="s">
        <v>1318</v>
      </c>
      <c r="L710" t="s">
        <v>51</v>
      </c>
      <c r="M710" t="s">
        <v>90</v>
      </c>
      <c r="N710" s="4">
        <v>193</v>
      </c>
      <c r="O710" s="7">
        <f t="shared" si="77"/>
        <v>45023</v>
      </c>
      <c r="P710" s="8">
        <f t="shared" si="78"/>
        <v>7.9861111109494232E-2</v>
      </c>
      <c r="Q710" s="8">
        <f t="shared" si="79"/>
        <v>0.15277777778101154</v>
      </c>
      <c r="R710" s="8">
        <f t="shared" si="80"/>
        <v>8.3333333338183976E-2</v>
      </c>
      <c r="S710" s="8">
        <f t="shared" si="81"/>
        <v>6.805555555555555E-2</v>
      </c>
      <c r="T710" s="8">
        <f t="shared" si="82"/>
        <v>4.8611111159617693E-3</v>
      </c>
      <c r="U710" t="str">
        <f t="shared" si="83"/>
        <v>Cobrado</v>
      </c>
      <c r="X710">
        <v>98</v>
      </c>
    </row>
    <row r="711" spans="1:24">
      <c r="A711">
        <v>710</v>
      </c>
      <c r="C711" t="s">
        <v>1319</v>
      </c>
      <c r="D711">
        <v>1</v>
      </c>
      <c r="E711" s="1">
        <v>45023.102777777778</v>
      </c>
      <c r="F711" s="1">
        <v>45023.151388888888</v>
      </c>
      <c r="G711" t="s">
        <v>47</v>
      </c>
      <c r="H711" t="s">
        <v>48</v>
      </c>
      <c r="I711" t="s">
        <v>42</v>
      </c>
      <c r="J711" s="2">
        <v>28.43</v>
      </c>
      <c r="K711" s="16" t="s">
        <v>1320</v>
      </c>
      <c r="L711" t="s">
        <v>51</v>
      </c>
      <c r="M711" t="s">
        <v>87</v>
      </c>
      <c r="N711" s="4">
        <v>138</v>
      </c>
      <c r="O711" s="7">
        <f t="shared" si="77"/>
        <v>45023</v>
      </c>
      <c r="P711" s="8">
        <f t="shared" si="78"/>
        <v>0.10277777777810115</v>
      </c>
      <c r="Q711" s="8">
        <f t="shared" si="79"/>
        <v>0.15138888888759539</v>
      </c>
      <c r="R711" s="8">
        <f t="shared" si="80"/>
        <v>5.9027777776160896E-2</v>
      </c>
      <c r="S711" s="8">
        <f t="shared" si="81"/>
        <v>9.7222222222222224E-2</v>
      </c>
      <c r="T711" s="8">
        <f t="shared" si="82"/>
        <v>0</v>
      </c>
      <c r="U711" t="str">
        <f t="shared" si="83"/>
        <v>No Cobrado</v>
      </c>
      <c r="X711">
        <v>140</v>
      </c>
    </row>
    <row r="712" spans="1:24">
      <c r="A712">
        <v>711</v>
      </c>
      <c r="C712" t="s">
        <v>298</v>
      </c>
      <c r="D712">
        <v>6</v>
      </c>
      <c r="E712" s="1">
        <v>45023.07708333333</v>
      </c>
      <c r="F712" s="1">
        <v>45023.220833333333</v>
      </c>
      <c r="G712" t="s">
        <v>105</v>
      </c>
      <c r="H712" t="s">
        <v>48</v>
      </c>
      <c r="I712" t="s">
        <v>62</v>
      </c>
      <c r="J712" s="2">
        <v>49.74</v>
      </c>
      <c r="K712" s="16" t="s">
        <v>1321</v>
      </c>
      <c r="L712" t="s">
        <v>51</v>
      </c>
      <c r="M712" t="s">
        <v>82</v>
      </c>
      <c r="N712" s="4">
        <v>166</v>
      </c>
      <c r="O712" s="7">
        <f t="shared" si="77"/>
        <v>45023</v>
      </c>
      <c r="P712" s="8">
        <f t="shared" si="78"/>
        <v>7.7083333329937886E-2</v>
      </c>
      <c r="Q712" s="8">
        <f t="shared" si="79"/>
        <v>0.22083333333284827</v>
      </c>
      <c r="R712" s="8">
        <f t="shared" si="80"/>
        <v>0.15416666666957704</v>
      </c>
      <c r="S712" s="8">
        <f t="shared" si="81"/>
        <v>4.0972222222222222E-2</v>
      </c>
      <c r="T712" s="8">
        <f t="shared" si="82"/>
        <v>0.10277777778068817</v>
      </c>
      <c r="U712" t="str">
        <f t="shared" si="83"/>
        <v>Cobrado</v>
      </c>
      <c r="X712">
        <v>59</v>
      </c>
    </row>
    <row r="713" spans="1:24">
      <c r="A713">
        <v>712</v>
      </c>
      <c r="C713" t="s">
        <v>416</v>
      </c>
      <c r="D713">
        <v>5</v>
      </c>
      <c r="E713" s="1">
        <v>45023.004166666666</v>
      </c>
      <c r="F713" s="1">
        <v>45023.102083333331</v>
      </c>
      <c r="G713" t="s">
        <v>58</v>
      </c>
      <c r="H713" t="s">
        <v>74</v>
      </c>
      <c r="I713" t="s">
        <v>49</v>
      </c>
      <c r="J713" s="2">
        <v>42.21</v>
      </c>
      <c r="K713" s="16" t="s">
        <v>417</v>
      </c>
      <c r="L713" t="s">
        <v>55</v>
      </c>
      <c r="M713" t="s">
        <v>45</v>
      </c>
      <c r="N713" s="4">
        <v>48</v>
      </c>
      <c r="O713" s="7">
        <f t="shared" si="77"/>
        <v>45023</v>
      </c>
      <c r="P713" s="8">
        <f t="shared" si="78"/>
        <v>4.166666665696539E-3</v>
      </c>
      <c r="Q713" s="8">
        <f t="shared" si="79"/>
        <v>0.10208333333139308</v>
      </c>
      <c r="R713" s="8">
        <f t="shared" si="80"/>
        <v>9.7916666665696539E-2</v>
      </c>
      <c r="S713" s="8">
        <f t="shared" si="81"/>
        <v>3.4027777777777775E-2</v>
      </c>
      <c r="T713" s="8">
        <f t="shared" si="82"/>
        <v>6.3888888887918771E-2</v>
      </c>
      <c r="U713" t="str">
        <f t="shared" si="83"/>
        <v>Cobrado</v>
      </c>
      <c r="X713">
        <v>49</v>
      </c>
    </row>
    <row r="714" spans="1:24">
      <c r="A714">
        <v>713</v>
      </c>
      <c r="C714" t="s">
        <v>1322</v>
      </c>
      <c r="D714">
        <v>4</v>
      </c>
      <c r="E714" s="1">
        <v>45023.010416666664</v>
      </c>
      <c r="F714" s="1">
        <v>45023.119444444441</v>
      </c>
      <c r="G714" t="s">
        <v>105</v>
      </c>
      <c r="H714" t="s">
        <v>41</v>
      </c>
      <c r="I714" t="s">
        <v>42</v>
      </c>
      <c r="J714" s="2">
        <v>35.11</v>
      </c>
      <c r="K714" s="16" t="s">
        <v>1323</v>
      </c>
      <c r="L714" t="s">
        <v>44</v>
      </c>
      <c r="M714" t="s">
        <v>82</v>
      </c>
      <c r="N714" s="4">
        <v>360</v>
      </c>
      <c r="O714" s="7">
        <f t="shared" si="77"/>
        <v>45023</v>
      </c>
      <c r="P714" s="8">
        <f t="shared" si="78"/>
        <v>1.0416666664241347E-2</v>
      </c>
      <c r="Q714" s="8">
        <f t="shared" si="79"/>
        <v>0.11944444444088731</v>
      </c>
      <c r="R714" s="8">
        <f t="shared" si="80"/>
        <v>0.10902777777664596</v>
      </c>
      <c r="S714" s="8">
        <f t="shared" si="81"/>
        <v>8.6805555555555552E-2</v>
      </c>
      <c r="T714" s="8">
        <f t="shared" si="82"/>
        <v>2.222222222109041E-2</v>
      </c>
      <c r="U714" t="str">
        <f t="shared" si="83"/>
        <v>Cobrado</v>
      </c>
      <c r="X714">
        <v>125</v>
      </c>
    </row>
    <row r="715" spans="1:24">
      <c r="A715">
        <v>714</v>
      </c>
      <c r="C715" t="s">
        <v>829</v>
      </c>
      <c r="D715">
        <v>2</v>
      </c>
      <c r="E715" s="1">
        <v>45023.097916666666</v>
      </c>
      <c r="F715" s="1">
        <v>45023.170138888891</v>
      </c>
      <c r="G715" t="s">
        <v>47</v>
      </c>
      <c r="H715" t="s">
        <v>48</v>
      </c>
      <c r="I715" t="s">
        <v>42</v>
      </c>
      <c r="J715" s="2">
        <v>10.69</v>
      </c>
      <c r="K715" s="16" t="s">
        <v>1324</v>
      </c>
      <c r="L715" t="s">
        <v>44</v>
      </c>
      <c r="M715" t="s">
        <v>64</v>
      </c>
      <c r="N715" s="4">
        <v>225</v>
      </c>
      <c r="O715" s="7">
        <f t="shared" si="77"/>
        <v>45023</v>
      </c>
      <c r="P715" s="8">
        <f t="shared" si="78"/>
        <v>9.7916666665696539E-2</v>
      </c>
      <c r="Q715" s="8">
        <f t="shared" si="79"/>
        <v>0.17013888889050577</v>
      </c>
      <c r="R715" s="8">
        <f t="shared" si="80"/>
        <v>7.2222222224809229E-2</v>
      </c>
      <c r="S715" s="8">
        <f t="shared" si="81"/>
        <v>4.3749999999999997E-2</v>
      </c>
      <c r="T715" s="8">
        <f t="shared" si="82"/>
        <v>2.8472222224809218E-2</v>
      </c>
      <c r="U715" t="str">
        <f t="shared" si="83"/>
        <v>Cobrado</v>
      </c>
      <c r="X715">
        <v>63</v>
      </c>
    </row>
    <row r="716" spans="1:24">
      <c r="A716">
        <v>715</v>
      </c>
      <c r="C716" t="s">
        <v>1325</v>
      </c>
      <c r="D716">
        <v>6</v>
      </c>
      <c r="E716" s="1">
        <v>45023.072916666664</v>
      </c>
      <c r="F716" s="1">
        <v>45023.177083333336</v>
      </c>
      <c r="G716" t="s">
        <v>78</v>
      </c>
      <c r="H716" t="s">
        <v>48</v>
      </c>
      <c r="I716" t="s">
        <v>62</v>
      </c>
      <c r="J716" s="2">
        <v>39.909999999999997</v>
      </c>
      <c r="K716" s="16" t="s">
        <v>1326</v>
      </c>
      <c r="L716" t="s">
        <v>51</v>
      </c>
      <c r="M716" t="s">
        <v>45</v>
      </c>
      <c r="N716" s="4">
        <v>246</v>
      </c>
      <c r="O716" s="7">
        <f t="shared" si="77"/>
        <v>45023</v>
      </c>
      <c r="P716" s="8">
        <f t="shared" si="78"/>
        <v>7.2916666664241347E-2</v>
      </c>
      <c r="Q716" s="8">
        <f t="shared" si="79"/>
        <v>0.17708333333575865</v>
      </c>
      <c r="R716" s="8">
        <f t="shared" si="80"/>
        <v>0.11458333333818398</v>
      </c>
      <c r="S716" s="8">
        <f t="shared" si="81"/>
        <v>9.4444444444444442E-2</v>
      </c>
      <c r="T716" s="8">
        <f t="shared" si="82"/>
        <v>9.7222222270728631E-3</v>
      </c>
      <c r="U716" t="str">
        <f t="shared" si="83"/>
        <v>Cobrado</v>
      </c>
      <c r="X716">
        <v>136</v>
      </c>
    </row>
    <row r="717" spans="1:24">
      <c r="A717">
        <v>716</v>
      </c>
      <c r="C717" t="s">
        <v>939</v>
      </c>
      <c r="D717">
        <v>4</v>
      </c>
      <c r="E717" s="1">
        <v>45023.074305555558</v>
      </c>
      <c r="F717" s="1">
        <v>45023.197222222225</v>
      </c>
      <c r="G717" t="s">
        <v>58</v>
      </c>
      <c r="H717" t="s">
        <v>41</v>
      </c>
      <c r="I717" t="s">
        <v>42</v>
      </c>
      <c r="J717" s="2">
        <v>44.73</v>
      </c>
      <c r="K717" s="16" t="s">
        <v>1327</v>
      </c>
      <c r="L717" t="s">
        <v>51</v>
      </c>
      <c r="M717" t="s">
        <v>52</v>
      </c>
      <c r="N717" s="4">
        <v>231</v>
      </c>
      <c r="O717" s="7">
        <f t="shared" si="77"/>
        <v>45023</v>
      </c>
      <c r="P717" s="8">
        <f t="shared" si="78"/>
        <v>7.4305555557657499E-2</v>
      </c>
      <c r="Q717" s="8">
        <f t="shared" si="79"/>
        <v>0.19722222222480923</v>
      </c>
      <c r="R717" s="8">
        <f t="shared" si="80"/>
        <v>0.13333333333381839</v>
      </c>
      <c r="S717" s="8">
        <f t="shared" si="81"/>
        <v>6.25E-2</v>
      </c>
      <c r="T717" s="8">
        <f t="shared" si="82"/>
        <v>6.0416666667151731E-2</v>
      </c>
      <c r="U717" t="str">
        <f t="shared" si="83"/>
        <v>Cobrado</v>
      </c>
      <c r="X717">
        <v>90</v>
      </c>
    </row>
    <row r="718" spans="1:24">
      <c r="A718">
        <v>717</v>
      </c>
      <c r="C718" t="s">
        <v>336</v>
      </c>
      <c r="D718">
        <v>5</v>
      </c>
      <c r="E718" s="1">
        <v>45023.163888888892</v>
      </c>
      <c r="F718" s="1">
        <v>45023.252083333333</v>
      </c>
      <c r="G718" t="s">
        <v>105</v>
      </c>
      <c r="H718" t="s">
        <v>48</v>
      </c>
      <c r="I718" t="s">
        <v>42</v>
      </c>
      <c r="J718" s="2">
        <v>23.67</v>
      </c>
      <c r="K718" s="16" t="s">
        <v>1328</v>
      </c>
      <c r="L718" t="s">
        <v>44</v>
      </c>
      <c r="M718" t="s">
        <v>56</v>
      </c>
      <c r="N718" s="4">
        <v>155</v>
      </c>
      <c r="O718" s="7">
        <f t="shared" si="77"/>
        <v>45023</v>
      </c>
      <c r="P718" s="8">
        <f t="shared" si="78"/>
        <v>0.16388888889196096</v>
      </c>
      <c r="Q718" s="8">
        <f t="shared" si="79"/>
        <v>0.25208333333284827</v>
      </c>
      <c r="R718" s="8">
        <f t="shared" si="80"/>
        <v>8.819444444088731E-2</v>
      </c>
      <c r="S718" s="8">
        <f t="shared" si="81"/>
        <v>0.05</v>
      </c>
      <c r="T718" s="8">
        <f t="shared" si="82"/>
        <v>3.8194444440887321E-2</v>
      </c>
      <c r="U718" t="str">
        <f t="shared" si="83"/>
        <v>Cobrado</v>
      </c>
      <c r="X718">
        <v>72</v>
      </c>
    </row>
    <row r="719" spans="1:24">
      <c r="A719">
        <v>718</v>
      </c>
      <c r="C719" t="s">
        <v>418</v>
      </c>
      <c r="D719">
        <v>6</v>
      </c>
      <c r="E719" s="1">
        <v>45023.137499999997</v>
      </c>
      <c r="F719" s="1">
        <v>45023.29583333333</v>
      </c>
      <c r="G719" t="s">
        <v>58</v>
      </c>
      <c r="H719" t="s">
        <v>74</v>
      </c>
      <c r="I719" t="s">
        <v>42</v>
      </c>
      <c r="J719" s="2">
        <v>37.21</v>
      </c>
      <c r="K719" s="16" t="s">
        <v>419</v>
      </c>
      <c r="L719" t="s">
        <v>44</v>
      </c>
      <c r="M719" t="s">
        <v>137</v>
      </c>
      <c r="N719" s="4">
        <v>20</v>
      </c>
      <c r="O719" s="7">
        <f t="shared" si="77"/>
        <v>45023</v>
      </c>
      <c r="P719" s="8">
        <f t="shared" si="78"/>
        <v>0.13749999999708962</v>
      </c>
      <c r="Q719" s="8">
        <f t="shared" si="79"/>
        <v>0.29583333332993789</v>
      </c>
      <c r="R719" s="8">
        <f t="shared" si="80"/>
        <v>0.15833333333284827</v>
      </c>
      <c r="S719" s="8">
        <f t="shared" si="81"/>
        <v>4.027777777777778E-2</v>
      </c>
      <c r="T719" s="8">
        <f t="shared" si="82"/>
        <v>0.1180555555550705</v>
      </c>
      <c r="U719" t="str">
        <f t="shared" si="83"/>
        <v>Cobrado</v>
      </c>
      <c r="X719">
        <v>58</v>
      </c>
    </row>
    <row r="720" spans="1:24">
      <c r="A720">
        <v>719</v>
      </c>
      <c r="C720" t="s">
        <v>1329</v>
      </c>
      <c r="D720">
        <v>3</v>
      </c>
      <c r="E720" s="1">
        <v>45023.054166666669</v>
      </c>
      <c r="F720" s="1">
        <v>45023.117361111108</v>
      </c>
      <c r="G720" t="s">
        <v>105</v>
      </c>
      <c r="H720" t="s">
        <v>48</v>
      </c>
      <c r="I720" t="s">
        <v>62</v>
      </c>
      <c r="J720" s="2">
        <v>17.23</v>
      </c>
      <c r="K720" s="16" t="s">
        <v>1330</v>
      </c>
      <c r="L720" t="s">
        <v>44</v>
      </c>
      <c r="M720" t="s">
        <v>64</v>
      </c>
      <c r="N720" s="4">
        <v>107</v>
      </c>
      <c r="O720" s="7">
        <f t="shared" si="77"/>
        <v>45023</v>
      </c>
      <c r="P720" s="8">
        <f t="shared" si="78"/>
        <v>5.4166666668606922E-2</v>
      </c>
      <c r="Q720" s="8">
        <f t="shared" si="79"/>
        <v>0.11736111110803904</v>
      </c>
      <c r="R720" s="8">
        <f t="shared" si="80"/>
        <v>6.3194444439432118E-2</v>
      </c>
      <c r="S720" s="8">
        <f t="shared" si="81"/>
        <v>4.8611111111111112E-2</v>
      </c>
      <c r="T720" s="8">
        <f t="shared" si="82"/>
        <v>1.4583333328321013E-2</v>
      </c>
      <c r="U720" t="str">
        <f t="shared" si="83"/>
        <v>Cobrado</v>
      </c>
      <c r="X720">
        <v>70</v>
      </c>
    </row>
    <row r="721" spans="1:24">
      <c r="A721">
        <v>720</v>
      </c>
      <c r="C721" t="s">
        <v>1331</v>
      </c>
      <c r="D721">
        <v>5</v>
      </c>
      <c r="E721" s="1">
        <v>45023.092361111114</v>
      </c>
      <c r="F721" s="1">
        <v>45023.240277777775</v>
      </c>
      <c r="G721" t="s">
        <v>78</v>
      </c>
      <c r="H721" t="s">
        <v>48</v>
      </c>
      <c r="I721" t="s">
        <v>42</v>
      </c>
      <c r="J721" s="2">
        <v>40.28</v>
      </c>
      <c r="K721" s="16" t="s">
        <v>1332</v>
      </c>
      <c r="L721" t="s">
        <v>55</v>
      </c>
      <c r="M721" t="s">
        <v>103</v>
      </c>
      <c r="N721" s="4">
        <v>168</v>
      </c>
      <c r="O721" s="7">
        <f t="shared" si="77"/>
        <v>45023</v>
      </c>
      <c r="P721" s="8">
        <f t="shared" si="78"/>
        <v>9.2361111113859806E-2</v>
      </c>
      <c r="Q721" s="8">
        <f t="shared" si="79"/>
        <v>0.24027777777519077</v>
      </c>
      <c r="R721" s="8">
        <f t="shared" si="80"/>
        <v>0.14791666666133096</v>
      </c>
      <c r="S721" s="8">
        <f t="shared" si="81"/>
        <v>9.2361111111111116E-2</v>
      </c>
      <c r="T721" s="8">
        <f t="shared" si="82"/>
        <v>5.5555555550219848E-2</v>
      </c>
      <c r="U721" t="str">
        <f t="shared" si="83"/>
        <v>Cobrado</v>
      </c>
      <c r="X721">
        <v>133</v>
      </c>
    </row>
    <row r="722" spans="1:24">
      <c r="A722">
        <v>721</v>
      </c>
      <c r="C722" t="s">
        <v>616</v>
      </c>
      <c r="D722">
        <v>2</v>
      </c>
      <c r="E722" s="1">
        <v>45023.161805555559</v>
      </c>
      <c r="F722" s="1">
        <v>45023.292361111111</v>
      </c>
      <c r="G722" t="s">
        <v>58</v>
      </c>
      <c r="H722" t="s">
        <v>74</v>
      </c>
      <c r="I722" t="s">
        <v>42</v>
      </c>
      <c r="J722" s="2">
        <v>47.13</v>
      </c>
      <c r="K722" s="16" t="s">
        <v>1333</v>
      </c>
      <c r="L722" t="s">
        <v>44</v>
      </c>
      <c r="M722" t="s">
        <v>103</v>
      </c>
      <c r="N722" s="4">
        <v>218</v>
      </c>
      <c r="O722" s="7">
        <f t="shared" si="77"/>
        <v>45023</v>
      </c>
      <c r="P722" s="8">
        <f t="shared" si="78"/>
        <v>0.16180555555911269</v>
      </c>
      <c r="Q722" s="8">
        <f t="shared" si="79"/>
        <v>0.29236111111094942</v>
      </c>
      <c r="R722" s="8">
        <f t="shared" si="80"/>
        <v>0.13055555555183673</v>
      </c>
      <c r="S722" s="8">
        <f t="shared" si="81"/>
        <v>9.2361111111111116E-2</v>
      </c>
      <c r="T722" s="8">
        <f t="shared" si="82"/>
        <v>3.8194444440725617E-2</v>
      </c>
      <c r="U722" t="str">
        <f t="shared" si="83"/>
        <v>Cobrado</v>
      </c>
      <c r="X722">
        <v>133</v>
      </c>
    </row>
    <row r="723" spans="1:24">
      <c r="A723">
        <v>722</v>
      </c>
      <c r="C723" t="s">
        <v>1334</v>
      </c>
      <c r="D723">
        <v>5</v>
      </c>
      <c r="E723" s="1">
        <v>45023.118750000001</v>
      </c>
      <c r="F723" s="1">
        <v>45023.172222222223</v>
      </c>
      <c r="G723" t="s">
        <v>58</v>
      </c>
      <c r="H723" t="s">
        <v>48</v>
      </c>
      <c r="I723" t="s">
        <v>42</v>
      </c>
      <c r="J723" s="2">
        <v>20.62</v>
      </c>
      <c r="K723" s="16" t="s">
        <v>1335</v>
      </c>
      <c r="L723" t="s">
        <v>44</v>
      </c>
      <c r="M723" t="s">
        <v>90</v>
      </c>
      <c r="N723" s="4">
        <v>85</v>
      </c>
      <c r="O723" s="7">
        <f t="shared" si="77"/>
        <v>45023</v>
      </c>
      <c r="P723" s="8">
        <f t="shared" si="78"/>
        <v>0.11875000000145519</v>
      </c>
      <c r="Q723" s="8">
        <f t="shared" si="79"/>
        <v>0.17222222222335404</v>
      </c>
      <c r="R723" s="8">
        <f t="shared" si="80"/>
        <v>5.3472222221898846E-2</v>
      </c>
      <c r="S723" s="8">
        <f t="shared" si="81"/>
        <v>4.0972222222222222E-2</v>
      </c>
      <c r="T723" s="8">
        <f t="shared" si="82"/>
        <v>1.2499999999676631E-2</v>
      </c>
      <c r="U723" t="str">
        <f t="shared" si="83"/>
        <v>Cobrado</v>
      </c>
      <c r="X723">
        <v>59</v>
      </c>
    </row>
    <row r="724" spans="1:24">
      <c r="A724">
        <v>723</v>
      </c>
      <c r="C724" t="s">
        <v>649</v>
      </c>
      <c r="D724">
        <v>2</v>
      </c>
      <c r="E724" s="1">
        <v>45023.065972222219</v>
      </c>
      <c r="F724" s="1">
        <v>45023.200694444444</v>
      </c>
      <c r="G724" t="s">
        <v>40</v>
      </c>
      <c r="H724" t="s">
        <v>74</v>
      </c>
      <c r="I724" t="s">
        <v>49</v>
      </c>
      <c r="J724" s="2">
        <v>27.79</v>
      </c>
      <c r="K724" s="16" t="s">
        <v>1336</v>
      </c>
      <c r="L724" t="s">
        <v>44</v>
      </c>
      <c r="M724" t="s">
        <v>60</v>
      </c>
      <c r="N724" s="4">
        <v>126</v>
      </c>
      <c r="O724" s="7">
        <f t="shared" si="77"/>
        <v>45023</v>
      </c>
      <c r="P724" s="8">
        <f t="shared" si="78"/>
        <v>6.5972222218988463E-2</v>
      </c>
      <c r="Q724" s="8">
        <f t="shared" si="79"/>
        <v>0.20069444444379769</v>
      </c>
      <c r="R724" s="8">
        <f t="shared" si="80"/>
        <v>0.13472222222480923</v>
      </c>
      <c r="S724" s="8">
        <f t="shared" si="81"/>
        <v>2.1527777777777778E-2</v>
      </c>
      <c r="T724" s="8">
        <f t="shared" si="82"/>
        <v>0.11319444444703144</v>
      </c>
      <c r="U724" t="str">
        <f t="shared" si="83"/>
        <v>Cobrado</v>
      </c>
      <c r="X724">
        <v>31</v>
      </c>
    </row>
    <row r="725" spans="1:24">
      <c r="A725">
        <v>724</v>
      </c>
      <c r="C725" t="s">
        <v>213</v>
      </c>
      <c r="D725">
        <v>6</v>
      </c>
      <c r="E725" s="1">
        <v>45023.12222222222</v>
      </c>
      <c r="F725" s="1">
        <v>45023.177083333336</v>
      </c>
      <c r="G725" t="s">
        <v>47</v>
      </c>
      <c r="H725" t="s">
        <v>41</v>
      </c>
      <c r="I725" t="s">
        <v>49</v>
      </c>
      <c r="J725" s="2">
        <v>14.12</v>
      </c>
      <c r="K725" s="16" t="s">
        <v>420</v>
      </c>
      <c r="L725" t="s">
        <v>44</v>
      </c>
      <c r="M725" t="s">
        <v>137</v>
      </c>
      <c r="N725" s="4">
        <v>66</v>
      </c>
      <c r="O725" s="7">
        <f t="shared" si="77"/>
        <v>45023</v>
      </c>
      <c r="P725" s="8">
        <f t="shared" si="78"/>
        <v>0.12222222222044365</v>
      </c>
      <c r="Q725" s="8">
        <f t="shared" si="79"/>
        <v>0.17708333333575865</v>
      </c>
      <c r="R725" s="8">
        <f t="shared" si="80"/>
        <v>5.4861111115314998E-2</v>
      </c>
      <c r="S725" s="8">
        <f t="shared" si="81"/>
        <v>3.888888888888889E-2</v>
      </c>
      <c r="T725" s="8">
        <f t="shared" si="82"/>
        <v>1.5972222226426108E-2</v>
      </c>
      <c r="U725" t="str">
        <f t="shared" si="83"/>
        <v>Cobrado</v>
      </c>
      <c r="X725">
        <v>56</v>
      </c>
    </row>
    <row r="726" spans="1:24">
      <c r="A726">
        <v>725</v>
      </c>
      <c r="C726" t="s">
        <v>1337</v>
      </c>
      <c r="D726">
        <v>4</v>
      </c>
      <c r="E726" s="1">
        <v>45023.074999999997</v>
      </c>
      <c r="F726" s="1">
        <v>45023.138888888891</v>
      </c>
      <c r="G726" t="s">
        <v>40</v>
      </c>
      <c r="H726" t="s">
        <v>48</v>
      </c>
      <c r="I726" t="s">
        <v>49</v>
      </c>
      <c r="J726" s="2">
        <v>18.66</v>
      </c>
      <c r="K726" s="16" t="s">
        <v>1338</v>
      </c>
      <c r="L726" t="s">
        <v>51</v>
      </c>
      <c r="M726" t="s">
        <v>60</v>
      </c>
      <c r="N726" s="4">
        <v>168</v>
      </c>
      <c r="O726" s="7">
        <f t="shared" si="77"/>
        <v>45023</v>
      </c>
      <c r="P726" s="8">
        <f t="shared" si="78"/>
        <v>7.4999999997089617E-2</v>
      </c>
      <c r="Q726" s="8">
        <f t="shared" si="79"/>
        <v>0.13888888889050577</v>
      </c>
      <c r="R726" s="8">
        <f t="shared" si="80"/>
        <v>7.4305555560082823E-2</v>
      </c>
      <c r="S726" s="8">
        <f t="shared" si="81"/>
        <v>5.9027777777777776E-2</v>
      </c>
      <c r="T726" s="8">
        <f t="shared" si="82"/>
        <v>4.8611111156383613E-3</v>
      </c>
      <c r="U726" t="str">
        <f t="shared" si="83"/>
        <v>Cobrado</v>
      </c>
      <c r="X726">
        <v>85</v>
      </c>
    </row>
    <row r="727" spans="1:24">
      <c r="A727">
        <v>726</v>
      </c>
      <c r="C727" t="s">
        <v>732</v>
      </c>
      <c r="D727">
        <v>2</v>
      </c>
      <c r="E727" s="1">
        <v>45023.102777777778</v>
      </c>
      <c r="F727" s="1">
        <v>45023.238194444442</v>
      </c>
      <c r="G727" t="s">
        <v>47</v>
      </c>
      <c r="H727" t="s">
        <v>74</v>
      </c>
      <c r="I727" t="s">
        <v>42</v>
      </c>
      <c r="J727" s="2">
        <v>41.38</v>
      </c>
      <c r="K727" s="16" t="s">
        <v>1339</v>
      </c>
      <c r="L727" t="s">
        <v>55</v>
      </c>
      <c r="M727" t="s">
        <v>87</v>
      </c>
      <c r="N727" s="4">
        <v>126</v>
      </c>
      <c r="O727" s="7">
        <f t="shared" si="77"/>
        <v>45023</v>
      </c>
      <c r="P727" s="8">
        <f t="shared" si="78"/>
        <v>0.10277777777810115</v>
      </c>
      <c r="Q727" s="8">
        <f t="shared" si="79"/>
        <v>0.2381944444423425</v>
      </c>
      <c r="R727" s="8">
        <f t="shared" si="80"/>
        <v>0.13541666666424135</v>
      </c>
      <c r="S727" s="8">
        <f t="shared" si="81"/>
        <v>5.1388888888888887E-2</v>
      </c>
      <c r="T727" s="8">
        <f t="shared" si="82"/>
        <v>8.4027777775352475E-2</v>
      </c>
      <c r="U727" t="str">
        <f t="shared" si="83"/>
        <v>Cobrado</v>
      </c>
      <c r="X727">
        <v>74</v>
      </c>
    </row>
    <row r="728" spans="1:24">
      <c r="A728">
        <v>727</v>
      </c>
      <c r="C728" t="s">
        <v>421</v>
      </c>
      <c r="D728">
        <v>6</v>
      </c>
      <c r="E728" s="1">
        <v>45023.021527777775</v>
      </c>
      <c r="F728" s="1">
        <v>45023.126388888886</v>
      </c>
      <c r="G728" t="s">
        <v>58</v>
      </c>
      <c r="H728" t="s">
        <v>41</v>
      </c>
      <c r="I728" t="s">
        <v>62</v>
      </c>
      <c r="J728" s="2">
        <v>13.24</v>
      </c>
      <c r="K728" s="16" t="s">
        <v>422</v>
      </c>
      <c r="L728" t="s">
        <v>55</v>
      </c>
      <c r="M728" t="s">
        <v>64</v>
      </c>
      <c r="N728" s="4">
        <v>40</v>
      </c>
      <c r="O728" s="7">
        <f t="shared" si="77"/>
        <v>45023</v>
      </c>
      <c r="P728" s="8">
        <f t="shared" si="78"/>
        <v>2.1527777775190771E-2</v>
      </c>
      <c r="Q728" s="8">
        <f t="shared" si="79"/>
        <v>0.12638888888614019</v>
      </c>
      <c r="R728" s="8">
        <f t="shared" si="80"/>
        <v>0.10486111111094942</v>
      </c>
      <c r="S728" s="8">
        <f t="shared" si="81"/>
        <v>1.4583333333333334E-2</v>
      </c>
      <c r="T728" s="8">
        <f t="shared" si="82"/>
        <v>9.0277777777616086E-2</v>
      </c>
      <c r="U728" t="str">
        <f t="shared" si="83"/>
        <v>Cobrado</v>
      </c>
      <c r="X728">
        <v>21</v>
      </c>
    </row>
    <row r="729" spans="1:24">
      <c r="A729">
        <v>728</v>
      </c>
      <c r="C729" t="s">
        <v>895</v>
      </c>
      <c r="D729">
        <v>6</v>
      </c>
      <c r="E729" s="1">
        <v>45023.087500000001</v>
      </c>
      <c r="F729" s="1">
        <v>45023.186805555553</v>
      </c>
      <c r="G729" t="s">
        <v>105</v>
      </c>
      <c r="H729" t="s">
        <v>74</v>
      </c>
      <c r="I729" t="s">
        <v>62</v>
      </c>
      <c r="J729" s="2">
        <v>34.28</v>
      </c>
      <c r="K729" s="16" t="s">
        <v>1340</v>
      </c>
      <c r="L729" t="s">
        <v>51</v>
      </c>
      <c r="M729" t="s">
        <v>76</v>
      </c>
      <c r="N729" s="4">
        <v>195</v>
      </c>
      <c r="O729" s="7">
        <f t="shared" si="77"/>
        <v>45023</v>
      </c>
      <c r="P729" s="8">
        <f t="shared" si="78"/>
        <v>8.7500000001455192E-2</v>
      </c>
      <c r="Q729" s="8">
        <f t="shared" si="79"/>
        <v>0.18680555555329192</v>
      </c>
      <c r="R729" s="8">
        <f t="shared" si="80"/>
        <v>0.1097222222185034</v>
      </c>
      <c r="S729" s="8">
        <f t="shared" si="81"/>
        <v>0.05</v>
      </c>
      <c r="T729" s="8">
        <f t="shared" si="82"/>
        <v>4.9305555551836744E-2</v>
      </c>
      <c r="U729" t="str">
        <f t="shared" si="83"/>
        <v>Cobrado</v>
      </c>
      <c r="X729">
        <v>72</v>
      </c>
    </row>
    <row r="730" spans="1:24">
      <c r="A730">
        <v>729</v>
      </c>
      <c r="C730" t="s">
        <v>796</v>
      </c>
      <c r="D730">
        <v>2</v>
      </c>
      <c r="E730" s="1">
        <v>45023.117361111108</v>
      </c>
      <c r="F730" s="1">
        <v>45023.253472222219</v>
      </c>
      <c r="G730" t="s">
        <v>47</v>
      </c>
      <c r="H730" t="s">
        <v>74</v>
      </c>
      <c r="I730" t="s">
        <v>42</v>
      </c>
      <c r="J730" s="2">
        <v>18.97</v>
      </c>
      <c r="K730" s="16" t="s">
        <v>1247</v>
      </c>
      <c r="L730" t="s">
        <v>51</v>
      </c>
      <c r="M730" t="s">
        <v>82</v>
      </c>
      <c r="N730" s="4">
        <v>128</v>
      </c>
      <c r="O730" s="7">
        <f t="shared" si="77"/>
        <v>45023</v>
      </c>
      <c r="P730" s="8">
        <f t="shared" si="78"/>
        <v>0.11736111110803904</v>
      </c>
      <c r="Q730" s="8">
        <f t="shared" si="79"/>
        <v>0.25347222221898846</v>
      </c>
      <c r="R730" s="8">
        <f t="shared" si="80"/>
        <v>0.14652777777761608</v>
      </c>
      <c r="S730" s="8">
        <f t="shared" si="81"/>
        <v>4.5138888888888888E-2</v>
      </c>
      <c r="T730" s="8">
        <f t="shared" si="82"/>
        <v>9.0972222222060528E-2</v>
      </c>
      <c r="U730" t="str">
        <f t="shared" si="83"/>
        <v>Cobrado</v>
      </c>
      <c r="X730">
        <v>65</v>
      </c>
    </row>
    <row r="731" spans="1:24">
      <c r="A731">
        <v>730</v>
      </c>
      <c r="C731" t="s">
        <v>1195</v>
      </c>
      <c r="D731">
        <v>3</v>
      </c>
      <c r="E731" s="1">
        <v>45023.020138888889</v>
      </c>
      <c r="F731" s="1">
        <v>45023.106249999997</v>
      </c>
      <c r="G731" t="s">
        <v>78</v>
      </c>
      <c r="H731" t="s">
        <v>48</v>
      </c>
      <c r="I731" t="s">
        <v>42</v>
      </c>
      <c r="J731" s="2">
        <v>15.02</v>
      </c>
      <c r="K731" s="16" t="s">
        <v>1341</v>
      </c>
      <c r="L731" t="s">
        <v>51</v>
      </c>
      <c r="M731" t="s">
        <v>87</v>
      </c>
      <c r="N731" s="4">
        <v>114</v>
      </c>
      <c r="O731" s="7">
        <f t="shared" si="77"/>
        <v>45023</v>
      </c>
      <c r="P731" s="8">
        <f t="shared" si="78"/>
        <v>2.0138888889050577E-2</v>
      </c>
      <c r="Q731" s="8">
        <f t="shared" si="79"/>
        <v>0.10624999999708962</v>
      </c>
      <c r="R731" s="8">
        <f t="shared" si="80"/>
        <v>9.6527777774705711E-2</v>
      </c>
      <c r="S731" s="8">
        <f t="shared" si="81"/>
        <v>5.486111111111111E-2</v>
      </c>
      <c r="T731" s="8">
        <f t="shared" si="82"/>
        <v>3.124999999692793E-2</v>
      </c>
      <c r="U731" t="str">
        <f t="shared" si="83"/>
        <v>Cobrado</v>
      </c>
      <c r="X731">
        <v>79</v>
      </c>
    </row>
    <row r="732" spans="1:24">
      <c r="A732">
        <v>731</v>
      </c>
      <c r="C732" t="s">
        <v>423</v>
      </c>
      <c r="D732">
        <v>3</v>
      </c>
      <c r="E732" s="1">
        <v>45023.136111111111</v>
      </c>
      <c r="F732" s="1">
        <v>45023.267361111109</v>
      </c>
      <c r="G732" t="s">
        <v>58</v>
      </c>
      <c r="H732" t="s">
        <v>48</v>
      </c>
      <c r="I732" t="s">
        <v>42</v>
      </c>
      <c r="J732" s="2">
        <v>14.35</v>
      </c>
      <c r="K732" s="16" t="s">
        <v>424</v>
      </c>
      <c r="L732" t="s">
        <v>55</v>
      </c>
      <c r="M732" t="s">
        <v>60</v>
      </c>
      <c r="N732" s="4">
        <v>64</v>
      </c>
      <c r="O732" s="7">
        <f t="shared" si="77"/>
        <v>45023</v>
      </c>
      <c r="P732" s="8">
        <f t="shared" si="78"/>
        <v>0.13611111111094942</v>
      </c>
      <c r="Q732" s="8">
        <f t="shared" si="79"/>
        <v>0.26736111110949423</v>
      </c>
      <c r="R732" s="8">
        <f t="shared" si="80"/>
        <v>0.13124999999854481</v>
      </c>
      <c r="S732" s="8">
        <f t="shared" si="81"/>
        <v>3.2638888888888891E-2</v>
      </c>
      <c r="T732" s="8">
        <f t="shared" si="82"/>
        <v>9.8611111109655925E-2</v>
      </c>
      <c r="U732" t="str">
        <f t="shared" si="83"/>
        <v>Cobrado</v>
      </c>
      <c r="X732">
        <v>47</v>
      </c>
    </row>
    <row r="733" spans="1:24">
      <c r="A733">
        <v>732</v>
      </c>
      <c r="C733" t="s">
        <v>1342</v>
      </c>
      <c r="D733">
        <v>3</v>
      </c>
      <c r="E733" s="1">
        <v>45023.136805555558</v>
      </c>
      <c r="F733" s="1">
        <v>45023.300694444442</v>
      </c>
      <c r="G733" t="s">
        <v>40</v>
      </c>
      <c r="H733" t="s">
        <v>48</v>
      </c>
      <c r="I733" t="s">
        <v>42</v>
      </c>
      <c r="J733" s="2">
        <v>43.35</v>
      </c>
      <c r="K733" s="16" t="s">
        <v>1343</v>
      </c>
      <c r="L733" t="s">
        <v>55</v>
      </c>
      <c r="M733" t="s">
        <v>52</v>
      </c>
      <c r="N733" s="4">
        <v>306</v>
      </c>
      <c r="O733" s="7">
        <f t="shared" si="77"/>
        <v>45023</v>
      </c>
      <c r="P733" s="8">
        <f t="shared" si="78"/>
        <v>0.1368055555576575</v>
      </c>
      <c r="Q733" s="8">
        <f t="shared" si="79"/>
        <v>0.3006944444423425</v>
      </c>
      <c r="R733" s="8">
        <f t="shared" si="80"/>
        <v>0.163888888884685</v>
      </c>
      <c r="S733" s="8">
        <f t="shared" si="81"/>
        <v>8.4027777777777785E-2</v>
      </c>
      <c r="T733" s="8">
        <f t="shared" si="82"/>
        <v>7.9861111106907218E-2</v>
      </c>
      <c r="U733" t="str">
        <f t="shared" si="83"/>
        <v>Cobrado</v>
      </c>
      <c r="X733">
        <v>121</v>
      </c>
    </row>
    <row r="734" spans="1:24">
      <c r="A734">
        <v>733</v>
      </c>
      <c r="C734" t="s">
        <v>718</v>
      </c>
      <c r="D734">
        <v>6</v>
      </c>
      <c r="E734" s="1">
        <v>45023.152777777781</v>
      </c>
      <c r="F734" s="1">
        <v>45023.227777777778</v>
      </c>
      <c r="G734" t="s">
        <v>40</v>
      </c>
      <c r="H734" t="s">
        <v>41</v>
      </c>
      <c r="I734" t="s">
        <v>42</v>
      </c>
      <c r="J734" s="2">
        <v>35.090000000000003</v>
      </c>
      <c r="K734" s="16" t="s">
        <v>1344</v>
      </c>
      <c r="L734" t="s">
        <v>44</v>
      </c>
      <c r="M734" t="s">
        <v>76</v>
      </c>
      <c r="N734" s="4">
        <v>186</v>
      </c>
      <c r="O734" s="7">
        <f t="shared" si="77"/>
        <v>45023</v>
      </c>
      <c r="P734" s="8">
        <f t="shared" si="78"/>
        <v>0.15277777778101154</v>
      </c>
      <c r="Q734" s="8">
        <f t="shared" si="79"/>
        <v>0.22777777777810115</v>
      </c>
      <c r="R734" s="8">
        <f t="shared" si="80"/>
        <v>7.4999999997089617E-2</v>
      </c>
      <c r="S734" s="8">
        <f t="shared" si="81"/>
        <v>5.1388888888888887E-2</v>
      </c>
      <c r="T734" s="8">
        <f t="shared" si="82"/>
        <v>2.3611111108200744E-2</v>
      </c>
      <c r="U734" t="str">
        <f t="shared" si="83"/>
        <v>Cobrado</v>
      </c>
      <c r="X734">
        <v>74</v>
      </c>
    </row>
    <row r="735" spans="1:24">
      <c r="A735">
        <v>734</v>
      </c>
      <c r="C735" t="s">
        <v>1345</v>
      </c>
      <c r="D735">
        <v>2</v>
      </c>
      <c r="E735" s="1">
        <v>45023.102083333331</v>
      </c>
      <c r="F735" s="1">
        <v>45023.206250000003</v>
      </c>
      <c r="G735" t="s">
        <v>58</v>
      </c>
      <c r="H735" t="s">
        <v>48</v>
      </c>
      <c r="I735" t="s">
        <v>49</v>
      </c>
      <c r="J735" s="2">
        <v>46.82</v>
      </c>
      <c r="K735" s="16" t="s">
        <v>1346</v>
      </c>
      <c r="L735" t="s">
        <v>44</v>
      </c>
      <c r="M735" t="s">
        <v>137</v>
      </c>
      <c r="N735" s="4">
        <v>139</v>
      </c>
      <c r="O735" s="7">
        <f t="shared" si="77"/>
        <v>45023</v>
      </c>
      <c r="P735" s="8">
        <f t="shared" si="78"/>
        <v>0.10208333333139308</v>
      </c>
      <c r="Q735" s="8">
        <f t="shared" si="79"/>
        <v>0.20625000000291038</v>
      </c>
      <c r="R735" s="8">
        <f t="shared" si="80"/>
        <v>0.10416666667151731</v>
      </c>
      <c r="S735" s="8">
        <f t="shared" si="81"/>
        <v>3.6111111111111108E-2</v>
      </c>
      <c r="T735" s="8">
        <f t="shared" si="82"/>
        <v>6.8055555560406211E-2</v>
      </c>
      <c r="U735" t="str">
        <f t="shared" si="83"/>
        <v>Cobrado</v>
      </c>
      <c r="X735">
        <v>52</v>
      </c>
    </row>
    <row r="736" spans="1:24">
      <c r="A736">
        <v>735</v>
      </c>
      <c r="C736" t="s">
        <v>908</v>
      </c>
      <c r="D736">
        <v>4</v>
      </c>
      <c r="E736" s="1">
        <v>45023.077777777777</v>
      </c>
      <c r="F736" s="1">
        <v>45023.157638888886</v>
      </c>
      <c r="G736" t="s">
        <v>78</v>
      </c>
      <c r="H736" t="s">
        <v>74</v>
      </c>
      <c r="I736" t="s">
        <v>42</v>
      </c>
      <c r="J736" s="2">
        <v>38.43</v>
      </c>
      <c r="K736" s="16" t="s">
        <v>1347</v>
      </c>
      <c r="L736" t="s">
        <v>44</v>
      </c>
      <c r="M736" t="s">
        <v>87</v>
      </c>
      <c r="N736" s="4">
        <v>142</v>
      </c>
      <c r="O736" s="7">
        <f t="shared" si="77"/>
        <v>45023</v>
      </c>
      <c r="P736" s="8">
        <f t="shared" si="78"/>
        <v>7.7777777776645962E-2</v>
      </c>
      <c r="Q736" s="8">
        <f t="shared" si="79"/>
        <v>0.15763888888614019</v>
      </c>
      <c r="R736" s="8">
        <f t="shared" si="80"/>
        <v>7.9861111109494232E-2</v>
      </c>
      <c r="S736" s="8">
        <f t="shared" si="81"/>
        <v>6.0416666666666667E-2</v>
      </c>
      <c r="T736" s="8">
        <f t="shared" si="82"/>
        <v>1.9444444442827558E-2</v>
      </c>
      <c r="U736" t="str">
        <f t="shared" si="83"/>
        <v>Cobrado</v>
      </c>
      <c r="X736">
        <v>87</v>
      </c>
    </row>
    <row r="737" spans="1:24">
      <c r="A737">
        <v>736</v>
      </c>
      <c r="C737" t="s">
        <v>724</v>
      </c>
      <c r="D737">
        <v>2</v>
      </c>
      <c r="E737" s="1">
        <v>45023.047222222223</v>
      </c>
      <c r="F737" s="1">
        <v>45023.14166666667</v>
      </c>
      <c r="G737" t="s">
        <v>40</v>
      </c>
      <c r="H737" t="s">
        <v>74</v>
      </c>
      <c r="I737" t="s">
        <v>42</v>
      </c>
      <c r="J737" s="2">
        <v>25.91</v>
      </c>
      <c r="K737" s="16" t="s">
        <v>1132</v>
      </c>
      <c r="L737" t="s">
        <v>51</v>
      </c>
      <c r="M737" t="s">
        <v>87</v>
      </c>
      <c r="N737" s="4">
        <v>215</v>
      </c>
      <c r="O737" s="7">
        <f t="shared" si="77"/>
        <v>45023</v>
      </c>
      <c r="P737" s="8">
        <f t="shared" si="78"/>
        <v>4.7222222223354038E-2</v>
      </c>
      <c r="Q737" s="8">
        <f t="shared" si="79"/>
        <v>0.14166666667006211</v>
      </c>
      <c r="R737" s="8">
        <f t="shared" si="80"/>
        <v>0.10486111111337475</v>
      </c>
      <c r="S737" s="8">
        <f t="shared" si="81"/>
        <v>6.3888888888888884E-2</v>
      </c>
      <c r="T737" s="8">
        <f t="shared" si="82"/>
        <v>3.0555555557819192E-2</v>
      </c>
      <c r="U737" t="str">
        <f t="shared" si="83"/>
        <v>Cobrado</v>
      </c>
      <c r="X737">
        <v>92</v>
      </c>
    </row>
    <row r="738" spans="1:24">
      <c r="A738">
        <v>737</v>
      </c>
      <c r="C738" t="s">
        <v>1348</v>
      </c>
      <c r="D738">
        <v>1</v>
      </c>
      <c r="E738" s="1">
        <v>45023.027083333334</v>
      </c>
      <c r="F738" s="1">
        <v>45023.129166666666</v>
      </c>
      <c r="G738" t="s">
        <v>58</v>
      </c>
      <c r="H738" t="s">
        <v>74</v>
      </c>
      <c r="I738" t="s">
        <v>62</v>
      </c>
      <c r="J738" s="2">
        <v>24.09</v>
      </c>
      <c r="K738" s="16" t="s">
        <v>1349</v>
      </c>
      <c r="L738" t="s">
        <v>55</v>
      </c>
      <c r="M738" t="s">
        <v>103</v>
      </c>
      <c r="N738" s="4">
        <v>118</v>
      </c>
      <c r="O738" s="7">
        <f t="shared" si="77"/>
        <v>45023</v>
      </c>
      <c r="P738" s="8">
        <f t="shared" si="78"/>
        <v>2.7083333334303461E-2</v>
      </c>
      <c r="Q738" s="8">
        <f t="shared" si="79"/>
        <v>0.12916666666569654</v>
      </c>
      <c r="R738" s="8">
        <f t="shared" si="80"/>
        <v>0.10208333333139308</v>
      </c>
      <c r="S738" s="8">
        <f t="shared" si="81"/>
        <v>1.5277777777777777E-2</v>
      </c>
      <c r="T738" s="8">
        <f t="shared" si="82"/>
        <v>8.6805555553615299E-2</v>
      </c>
      <c r="U738" t="str">
        <f t="shared" si="83"/>
        <v>Cobrado</v>
      </c>
      <c r="X738">
        <v>22</v>
      </c>
    </row>
    <row r="739" spans="1:24">
      <c r="A739">
        <v>738</v>
      </c>
      <c r="C739" t="s">
        <v>1108</v>
      </c>
      <c r="D739">
        <v>1</v>
      </c>
      <c r="E739" s="1">
        <v>45023.035416666666</v>
      </c>
      <c r="F739" s="1">
        <v>45023.086111111108</v>
      </c>
      <c r="G739" t="s">
        <v>78</v>
      </c>
      <c r="H739" t="s">
        <v>48</v>
      </c>
      <c r="I739" t="s">
        <v>42</v>
      </c>
      <c r="J739" s="2">
        <v>17.37</v>
      </c>
      <c r="K739" s="16" t="s">
        <v>1350</v>
      </c>
      <c r="L739" t="s">
        <v>51</v>
      </c>
      <c r="M739" t="s">
        <v>87</v>
      </c>
      <c r="N739" s="4">
        <v>134</v>
      </c>
      <c r="O739" s="7">
        <f t="shared" si="77"/>
        <v>45023</v>
      </c>
      <c r="P739" s="8">
        <f t="shared" si="78"/>
        <v>3.5416666665696539E-2</v>
      </c>
      <c r="Q739" s="8">
        <f t="shared" si="79"/>
        <v>8.611111110803904E-2</v>
      </c>
      <c r="R739" s="8">
        <f t="shared" si="80"/>
        <v>6.1111111109009165E-2</v>
      </c>
      <c r="S739" s="8">
        <f t="shared" si="81"/>
        <v>6.5277777777777782E-2</v>
      </c>
      <c r="T739" s="8">
        <f t="shared" si="82"/>
        <v>0</v>
      </c>
      <c r="U739" t="str">
        <f t="shared" si="83"/>
        <v>No Cobrado</v>
      </c>
      <c r="X739">
        <v>94</v>
      </c>
    </row>
    <row r="740" spans="1:24">
      <c r="A740">
        <v>739</v>
      </c>
      <c r="C740" t="s">
        <v>425</v>
      </c>
      <c r="D740">
        <v>5</v>
      </c>
      <c r="E740" s="1">
        <v>45023.161805555559</v>
      </c>
      <c r="F740" s="1">
        <v>45023.256944444445</v>
      </c>
      <c r="G740" t="s">
        <v>58</v>
      </c>
      <c r="H740" t="s">
        <v>48</v>
      </c>
      <c r="I740" t="s">
        <v>62</v>
      </c>
      <c r="J740" s="2">
        <v>33.69</v>
      </c>
      <c r="K740" s="16" t="s">
        <v>426</v>
      </c>
      <c r="L740" t="s">
        <v>55</v>
      </c>
      <c r="M740" t="s">
        <v>64</v>
      </c>
      <c r="N740" s="4">
        <v>46</v>
      </c>
      <c r="O740" s="7">
        <f t="shared" si="77"/>
        <v>45023</v>
      </c>
      <c r="P740" s="8">
        <f t="shared" si="78"/>
        <v>0.16180555555911269</v>
      </c>
      <c r="Q740" s="8">
        <f t="shared" si="79"/>
        <v>0.25694444444525288</v>
      </c>
      <c r="R740" s="8">
        <f t="shared" si="80"/>
        <v>9.5138888886140194E-2</v>
      </c>
      <c r="S740" s="8">
        <f t="shared" si="81"/>
        <v>3.7499999999999999E-2</v>
      </c>
      <c r="T740" s="8">
        <f t="shared" si="82"/>
        <v>5.7638888886140188E-2</v>
      </c>
      <c r="U740" t="str">
        <f t="shared" si="83"/>
        <v>Cobrado</v>
      </c>
      <c r="X740">
        <v>54</v>
      </c>
    </row>
    <row r="741" spans="1:24">
      <c r="A741">
        <v>740</v>
      </c>
      <c r="C741" t="s">
        <v>1351</v>
      </c>
      <c r="D741">
        <v>6</v>
      </c>
      <c r="E741" s="1">
        <v>45023.15902777778</v>
      </c>
      <c r="F741" s="1">
        <v>45023.26666666667</v>
      </c>
      <c r="G741" t="s">
        <v>105</v>
      </c>
      <c r="H741" t="s">
        <v>48</v>
      </c>
      <c r="I741" t="s">
        <v>62</v>
      </c>
      <c r="J741" s="2">
        <v>16.05</v>
      </c>
      <c r="K741" s="16" t="s">
        <v>1352</v>
      </c>
      <c r="L741" t="s">
        <v>55</v>
      </c>
      <c r="M741" t="s">
        <v>90</v>
      </c>
      <c r="N741" s="4">
        <v>293</v>
      </c>
      <c r="O741" s="7">
        <f t="shared" si="77"/>
        <v>45023</v>
      </c>
      <c r="P741" s="8">
        <f t="shared" si="78"/>
        <v>0.15902777777955635</v>
      </c>
      <c r="Q741" s="8">
        <f t="shared" si="79"/>
        <v>0.26666666667006211</v>
      </c>
      <c r="R741" s="8">
        <f t="shared" si="80"/>
        <v>0.10763888889050577</v>
      </c>
      <c r="S741" s="8">
        <f t="shared" si="81"/>
        <v>7.8472222222222221E-2</v>
      </c>
      <c r="T741" s="8">
        <f t="shared" si="82"/>
        <v>2.9166666668283547E-2</v>
      </c>
      <c r="U741" t="str">
        <f t="shared" si="83"/>
        <v>Cobrado</v>
      </c>
      <c r="X741">
        <v>113</v>
      </c>
    </row>
    <row r="742" spans="1:24">
      <c r="A742">
        <v>741</v>
      </c>
      <c r="C742" t="s">
        <v>985</v>
      </c>
      <c r="D742">
        <v>4</v>
      </c>
      <c r="E742" s="1">
        <v>45023.020138888889</v>
      </c>
      <c r="F742" s="1">
        <v>45023.182638888888</v>
      </c>
      <c r="G742" t="s">
        <v>58</v>
      </c>
      <c r="H742" t="s">
        <v>48</v>
      </c>
      <c r="I742" t="s">
        <v>62</v>
      </c>
      <c r="J742" s="2">
        <v>40.31</v>
      </c>
      <c r="K742" s="16" t="s">
        <v>975</v>
      </c>
      <c r="L742" t="s">
        <v>51</v>
      </c>
      <c r="M742" t="s">
        <v>82</v>
      </c>
      <c r="N742" s="4">
        <v>285</v>
      </c>
      <c r="O742" s="7">
        <f t="shared" si="77"/>
        <v>45023</v>
      </c>
      <c r="P742" s="8">
        <f t="shared" si="78"/>
        <v>2.0138888889050577E-2</v>
      </c>
      <c r="Q742" s="8">
        <f t="shared" si="79"/>
        <v>0.18263888888759539</v>
      </c>
      <c r="R742" s="8">
        <f t="shared" si="80"/>
        <v>0.17291666666521147</v>
      </c>
      <c r="S742" s="8">
        <f t="shared" si="81"/>
        <v>0.11458333333333333</v>
      </c>
      <c r="T742" s="8">
        <f t="shared" si="82"/>
        <v>4.7916666665211494E-2</v>
      </c>
      <c r="U742" t="str">
        <f t="shared" si="83"/>
        <v>Cobrado</v>
      </c>
      <c r="X742">
        <v>165</v>
      </c>
    </row>
    <row r="743" spans="1:24">
      <c r="A743">
        <v>742</v>
      </c>
      <c r="C743" t="s">
        <v>1145</v>
      </c>
      <c r="D743">
        <v>4</v>
      </c>
      <c r="E743" s="1">
        <v>45023.025000000001</v>
      </c>
      <c r="F743" s="1">
        <v>45023.098611111112</v>
      </c>
      <c r="G743" t="s">
        <v>58</v>
      </c>
      <c r="H743" t="s">
        <v>74</v>
      </c>
      <c r="I743" t="s">
        <v>42</v>
      </c>
      <c r="J743" s="2">
        <v>10.51</v>
      </c>
      <c r="K743" s="16" t="s">
        <v>1353</v>
      </c>
      <c r="L743" t="s">
        <v>55</v>
      </c>
      <c r="M743" t="s">
        <v>64</v>
      </c>
      <c r="N743" s="4">
        <v>166</v>
      </c>
      <c r="O743" s="7">
        <f t="shared" si="77"/>
        <v>45023</v>
      </c>
      <c r="P743" s="8">
        <f t="shared" si="78"/>
        <v>2.5000000001455192E-2</v>
      </c>
      <c r="Q743" s="8">
        <f t="shared" si="79"/>
        <v>9.8611111112404615E-2</v>
      </c>
      <c r="R743" s="8">
        <f t="shared" si="80"/>
        <v>7.3611111110949423E-2</v>
      </c>
      <c r="S743" s="8">
        <f t="shared" si="81"/>
        <v>0.10069444444444445</v>
      </c>
      <c r="T743" s="8">
        <f t="shared" si="82"/>
        <v>0</v>
      </c>
      <c r="U743" t="str">
        <f t="shared" si="83"/>
        <v>No Cobrado</v>
      </c>
      <c r="X743">
        <v>145</v>
      </c>
    </row>
    <row r="744" spans="1:24">
      <c r="A744">
        <v>743</v>
      </c>
      <c r="C744" t="s">
        <v>914</v>
      </c>
      <c r="D744">
        <v>2</v>
      </c>
      <c r="E744" s="1">
        <v>45023.157638888886</v>
      </c>
      <c r="F744" s="1">
        <v>45023.322222222225</v>
      </c>
      <c r="G744" t="s">
        <v>78</v>
      </c>
      <c r="H744" t="s">
        <v>48</v>
      </c>
      <c r="I744" t="s">
        <v>62</v>
      </c>
      <c r="J744" s="2">
        <v>25.7</v>
      </c>
      <c r="K744" s="16" t="s">
        <v>1354</v>
      </c>
      <c r="L744" t="s">
        <v>51</v>
      </c>
      <c r="M744" t="s">
        <v>52</v>
      </c>
      <c r="N744" s="4">
        <v>134</v>
      </c>
      <c r="O744" s="7">
        <f t="shared" si="77"/>
        <v>45023</v>
      </c>
      <c r="P744" s="8">
        <f t="shared" si="78"/>
        <v>0.15763888888614019</v>
      </c>
      <c r="Q744" s="8">
        <f t="shared" si="79"/>
        <v>0.32222222222480923</v>
      </c>
      <c r="R744" s="8">
        <f t="shared" si="80"/>
        <v>0.17500000000533569</v>
      </c>
      <c r="S744" s="8">
        <f t="shared" si="81"/>
        <v>9.930555555555555E-2</v>
      </c>
      <c r="T744" s="8">
        <f t="shared" si="82"/>
        <v>6.52777777831135E-2</v>
      </c>
      <c r="U744" t="str">
        <f t="shared" si="83"/>
        <v>Cobrado</v>
      </c>
      <c r="X744">
        <v>143</v>
      </c>
    </row>
    <row r="745" spans="1:24">
      <c r="A745">
        <v>744</v>
      </c>
      <c r="C745" t="s">
        <v>461</v>
      </c>
      <c r="D745">
        <v>1</v>
      </c>
      <c r="E745" s="1">
        <v>45023.082638888889</v>
      </c>
      <c r="F745" s="1">
        <v>45023.242361111108</v>
      </c>
      <c r="G745" t="s">
        <v>105</v>
      </c>
      <c r="H745" t="s">
        <v>48</v>
      </c>
      <c r="I745" t="s">
        <v>42</v>
      </c>
      <c r="J745" s="2">
        <v>26.5</v>
      </c>
      <c r="K745" s="16" t="s">
        <v>1355</v>
      </c>
      <c r="L745" t="s">
        <v>44</v>
      </c>
      <c r="M745" t="s">
        <v>87</v>
      </c>
      <c r="N745" s="4">
        <v>76</v>
      </c>
      <c r="O745" s="7">
        <f t="shared" si="77"/>
        <v>45023</v>
      </c>
      <c r="P745" s="8">
        <f t="shared" si="78"/>
        <v>8.2638888889050577E-2</v>
      </c>
      <c r="Q745" s="8">
        <f t="shared" si="79"/>
        <v>0.24236111110803904</v>
      </c>
      <c r="R745" s="8">
        <f t="shared" si="80"/>
        <v>0.15972222221898846</v>
      </c>
      <c r="S745" s="8">
        <f t="shared" si="81"/>
        <v>4.6527777777777779E-2</v>
      </c>
      <c r="T745" s="8">
        <f t="shared" si="82"/>
        <v>0.11319444444121068</v>
      </c>
      <c r="U745" t="str">
        <f t="shared" si="83"/>
        <v>Cobrado</v>
      </c>
      <c r="X745">
        <v>67</v>
      </c>
    </row>
    <row r="746" spans="1:24">
      <c r="A746">
        <v>745</v>
      </c>
      <c r="C746" t="s">
        <v>1309</v>
      </c>
      <c r="D746">
        <v>1</v>
      </c>
      <c r="E746" s="1">
        <v>45023.106944444444</v>
      </c>
      <c r="F746" s="1">
        <v>45023.202777777777</v>
      </c>
      <c r="G746" t="s">
        <v>47</v>
      </c>
      <c r="H746" t="s">
        <v>48</v>
      </c>
      <c r="I746" t="s">
        <v>49</v>
      </c>
      <c r="J746" s="2">
        <v>18.75</v>
      </c>
      <c r="K746" s="16" t="s">
        <v>1356</v>
      </c>
      <c r="L746" t="s">
        <v>44</v>
      </c>
      <c r="M746" t="s">
        <v>56</v>
      </c>
      <c r="N746" s="4">
        <v>284</v>
      </c>
      <c r="O746" s="7">
        <f t="shared" si="77"/>
        <v>45023</v>
      </c>
      <c r="P746" s="8">
        <f t="shared" si="78"/>
        <v>0.10694444444379769</v>
      </c>
      <c r="Q746" s="8">
        <f t="shared" si="79"/>
        <v>0.20277777777664596</v>
      </c>
      <c r="R746" s="8">
        <f t="shared" si="80"/>
        <v>9.5833333332848269E-2</v>
      </c>
      <c r="S746" s="8">
        <f t="shared" si="81"/>
        <v>5.0694444444444445E-2</v>
      </c>
      <c r="T746" s="8">
        <f t="shared" si="82"/>
        <v>4.5138888888403839E-2</v>
      </c>
      <c r="U746" t="str">
        <f t="shared" si="83"/>
        <v>Cobrado</v>
      </c>
      <c r="X746">
        <v>73</v>
      </c>
    </row>
    <row r="747" spans="1:24">
      <c r="A747">
        <v>746</v>
      </c>
      <c r="C747" t="s">
        <v>410</v>
      </c>
      <c r="D747">
        <v>2</v>
      </c>
      <c r="E747" s="1">
        <v>45023.131944444445</v>
      </c>
      <c r="F747" s="1">
        <v>45023.268750000003</v>
      </c>
      <c r="G747" t="s">
        <v>105</v>
      </c>
      <c r="H747" t="s">
        <v>48</v>
      </c>
      <c r="I747" t="s">
        <v>42</v>
      </c>
      <c r="J747" s="2">
        <v>44.9</v>
      </c>
      <c r="K747" s="16" t="s">
        <v>1065</v>
      </c>
      <c r="L747" t="s">
        <v>51</v>
      </c>
      <c r="M747" t="s">
        <v>60</v>
      </c>
      <c r="N747" s="4">
        <v>201</v>
      </c>
      <c r="O747" s="7">
        <f t="shared" si="77"/>
        <v>45023</v>
      </c>
      <c r="P747" s="8">
        <f t="shared" si="78"/>
        <v>0.13194444444525288</v>
      </c>
      <c r="Q747" s="8">
        <f t="shared" si="79"/>
        <v>0.26875000000291038</v>
      </c>
      <c r="R747" s="8">
        <f t="shared" si="80"/>
        <v>0.14722222222432416</v>
      </c>
      <c r="S747" s="8">
        <f t="shared" si="81"/>
        <v>5.347222222222222E-2</v>
      </c>
      <c r="T747" s="8">
        <f t="shared" si="82"/>
        <v>8.3333333335435272E-2</v>
      </c>
      <c r="U747" t="str">
        <f t="shared" si="83"/>
        <v>Cobrado</v>
      </c>
      <c r="X747">
        <v>77</v>
      </c>
    </row>
    <row r="748" spans="1:24">
      <c r="A748">
        <v>747</v>
      </c>
      <c r="C748" t="s">
        <v>427</v>
      </c>
      <c r="D748">
        <v>3</v>
      </c>
      <c r="E748" s="1">
        <v>45023.120138888888</v>
      </c>
      <c r="F748" s="1">
        <v>45023.200694444444</v>
      </c>
      <c r="G748" t="s">
        <v>105</v>
      </c>
      <c r="H748" t="s">
        <v>74</v>
      </c>
      <c r="I748" t="s">
        <v>62</v>
      </c>
      <c r="J748" s="2">
        <v>37.229999999999997</v>
      </c>
      <c r="K748" s="16" t="s">
        <v>428</v>
      </c>
      <c r="L748" t="s">
        <v>55</v>
      </c>
      <c r="M748" t="s">
        <v>82</v>
      </c>
      <c r="N748" s="4">
        <v>25</v>
      </c>
      <c r="O748" s="7">
        <f t="shared" si="77"/>
        <v>45023</v>
      </c>
      <c r="P748" s="8">
        <f t="shared" si="78"/>
        <v>0.12013888888759539</v>
      </c>
      <c r="Q748" s="8">
        <f t="shared" si="79"/>
        <v>0.20069444444379769</v>
      </c>
      <c r="R748" s="8">
        <f t="shared" si="80"/>
        <v>8.0555555556202307E-2</v>
      </c>
      <c r="S748" s="8">
        <f t="shared" si="81"/>
        <v>1.9444444444444445E-2</v>
      </c>
      <c r="T748" s="8">
        <f t="shared" si="82"/>
        <v>6.1111111111757876E-2</v>
      </c>
      <c r="U748" t="str">
        <f t="shared" si="83"/>
        <v>Cobrado</v>
      </c>
      <c r="X748">
        <v>28</v>
      </c>
    </row>
    <row r="749" spans="1:24">
      <c r="A749">
        <v>748</v>
      </c>
      <c r="C749" t="s">
        <v>1357</v>
      </c>
      <c r="D749">
        <v>4</v>
      </c>
      <c r="E749" s="1">
        <v>45023.105555555558</v>
      </c>
      <c r="F749" s="1">
        <v>45023.248611111114</v>
      </c>
      <c r="G749" t="s">
        <v>58</v>
      </c>
      <c r="H749" t="s">
        <v>48</v>
      </c>
      <c r="I749" t="s">
        <v>42</v>
      </c>
      <c r="J749" s="2">
        <v>12.55</v>
      </c>
      <c r="K749" s="16" t="s">
        <v>1358</v>
      </c>
      <c r="L749" t="s">
        <v>55</v>
      </c>
      <c r="M749" t="s">
        <v>137</v>
      </c>
      <c r="N749" s="4">
        <v>110</v>
      </c>
      <c r="O749" s="7">
        <f t="shared" si="77"/>
        <v>45023</v>
      </c>
      <c r="P749" s="8">
        <f t="shared" si="78"/>
        <v>0.1055555555576575</v>
      </c>
      <c r="Q749" s="8">
        <f t="shared" si="79"/>
        <v>0.24861111111385981</v>
      </c>
      <c r="R749" s="8">
        <f t="shared" si="80"/>
        <v>0.14305555555620231</v>
      </c>
      <c r="S749" s="8">
        <f t="shared" si="81"/>
        <v>2.5694444444444443E-2</v>
      </c>
      <c r="T749" s="8">
        <f t="shared" si="82"/>
        <v>0.11736111111175787</v>
      </c>
      <c r="U749" t="str">
        <f t="shared" si="83"/>
        <v>Cobrado</v>
      </c>
      <c r="X749">
        <v>37</v>
      </c>
    </row>
    <row r="750" spans="1:24">
      <c r="A750">
        <v>749</v>
      </c>
      <c r="C750" t="s">
        <v>427</v>
      </c>
      <c r="D750">
        <v>2</v>
      </c>
      <c r="E750" s="1">
        <v>45023.056250000001</v>
      </c>
      <c r="F750" s="1">
        <v>45023.119444444441</v>
      </c>
      <c r="G750" t="s">
        <v>40</v>
      </c>
      <c r="H750" t="s">
        <v>48</v>
      </c>
      <c r="I750" t="s">
        <v>62</v>
      </c>
      <c r="J750" s="2">
        <v>24.12</v>
      </c>
      <c r="K750" s="16" t="s">
        <v>429</v>
      </c>
      <c r="L750" t="s">
        <v>51</v>
      </c>
      <c r="M750" t="s">
        <v>45</v>
      </c>
      <c r="N750" s="4">
        <v>70</v>
      </c>
      <c r="O750" s="7">
        <f t="shared" si="77"/>
        <v>45023</v>
      </c>
      <c r="P750" s="8">
        <f t="shared" si="78"/>
        <v>5.6250000001455192E-2</v>
      </c>
      <c r="Q750" s="8">
        <f t="shared" si="79"/>
        <v>0.11944444444088731</v>
      </c>
      <c r="R750" s="8">
        <f t="shared" si="80"/>
        <v>7.3611111106098789E-2</v>
      </c>
      <c r="S750" s="8">
        <f t="shared" si="81"/>
        <v>5.5555555555555558E-3</v>
      </c>
      <c r="T750" s="8">
        <f t="shared" si="82"/>
        <v>5.7638888883876561E-2</v>
      </c>
      <c r="U750" t="str">
        <f t="shared" si="83"/>
        <v>Cobrado</v>
      </c>
      <c r="X750">
        <v>8</v>
      </c>
    </row>
    <row r="751" spans="1:24">
      <c r="A751">
        <v>750</v>
      </c>
      <c r="C751" t="s">
        <v>1359</v>
      </c>
      <c r="D751">
        <v>4</v>
      </c>
      <c r="E751" s="1">
        <v>45023.073611111111</v>
      </c>
      <c r="F751" s="1">
        <v>45023.125</v>
      </c>
      <c r="G751" t="s">
        <v>105</v>
      </c>
      <c r="H751" t="s">
        <v>48</v>
      </c>
      <c r="I751" t="s">
        <v>42</v>
      </c>
      <c r="J751" s="2">
        <v>21.82</v>
      </c>
      <c r="K751" s="16" t="s">
        <v>1360</v>
      </c>
      <c r="L751" t="s">
        <v>44</v>
      </c>
      <c r="M751" t="s">
        <v>56</v>
      </c>
      <c r="N751" s="4">
        <v>119</v>
      </c>
      <c r="O751" s="7">
        <f t="shared" si="77"/>
        <v>45023</v>
      </c>
      <c r="P751" s="8">
        <f t="shared" si="78"/>
        <v>7.3611111110949423E-2</v>
      </c>
      <c r="Q751" s="8">
        <f t="shared" si="79"/>
        <v>0.125</v>
      </c>
      <c r="R751" s="8">
        <f t="shared" si="80"/>
        <v>5.1388888889050577E-2</v>
      </c>
      <c r="S751" s="8">
        <f t="shared" si="81"/>
        <v>5.9722222222222225E-2</v>
      </c>
      <c r="T751" s="8">
        <f t="shared" si="82"/>
        <v>0</v>
      </c>
      <c r="U751" t="str">
        <f t="shared" si="83"/>
        <v>No Cobrado</v>
      </c>
      <c r="X751">
        <v>86</v>
      </c>
    </row>
    <row r="752" spans="1:24">
      <c r="A752">
        <v>751</v>
      </c>
      <c r="C752" t="s">
        <v>1006</v>
      </c>
      <c r="D752">
        <v>6</v>
      </c>
      <c r="E752" s="1">
        <v>45023.063888888886</v>
      </c>
      <c r="F752" s="1">
        <v>45023.131944444445</v>
      </c>
      <c r="G752" t="s">
        <v>58</v>
      </c>
      <c r="H752" t="s">
        <v>74</v>
      </c>
      <c r="I752" t="s">
        <v>42</v>
      </c>
      <c r="J752" s="2">
        <v>49.35</v>
      </c>
      <c r="K752" s="16" t="s">
        <v>1361</v>
      </c>
      <c r="L752" t="s">
        <v>44</v>
      </c>
      <c r="M752" t="s">
        <v>52</v>
      </c>
      <c r="N752" s="4">
        <v>170</v>
      </c>
      <c r="O752" s="7">
        <f t="shared" si="77"/>
        <v>45023</v>
      </c>
      <c r="P752" s="8">
        <f t="shared" si="78"/>
        <v>6.3888888886140194E-2</v>
      </c>
      <c r="Q752" s="8">
        <f t="shared" si="79"/>
        <v>0.13194444444525288</v>
      </c>
      <c r="R752" s="8">
        <f t="shared" si="80"/>
        <v>6.805555555911269E-2</v>
      </c>
      <c r="S752" s="8">
        <f t="shared" si="81"/>
        <v>6.0416666666666667E-2</v>
      </c>
      <c r="T752" s="8">
        <f t="shared" si="82"/>
        <v>7.6388888924460163E-3</v>
      </c>
      <c r="U752" t="str">
        <f t="shared" si="83"/>
        <v>Cobrado</v>
      </c>
      <c r="X752">
        <v>87</v>
      </c>
    </row>
    <row r="753" spans="1:24">
      <c r="A753">
        <v>752</v>
      </c>
      <c r="C753" t="s">
        <v>270</v>
      </c>
      <c r="D753">
        <v>5</v>
      </c>
      <c r="E753" s="1">
        <v>45023.086805555555</v>
      </c>
      <c r="F753" s="1">
        <v>45023.182638888888</v>
      </c>
      <c r="G753" t="s">
        <v>78</v>
      </c>
      <c r="H753" t="s">
        <v>48</v>
      </c>
      <c r="I753" t="s">
        <v>42</v>
      </c>
      <c r="J753" s="2">
        <v>46.27</v>
      </c>
      <c r="K753" s="16" t="s">
        <v>430</v>
      </c>
      <c r="L753" t="s">
        <v>44</v>
      </c>
      <c r="M753" t="s">
        <v>45</v>
      </c>
      <c r="N753" s="4">
        <v>60</v>
      </c>
      <c r="O753" s="7">
        <f t="shared" si="77"/>
        <v>45023</v>
      </c>
      <c r="P753" s="8">
        <f t="shared" si="78"/>
        <v>8.6805555554747116E-2</v>
      </c>
      <c r="Q753" s="8">
        <f t="shared" si="79"/>
        <v>0.18263888888759539</v>
      </c>
      <c r="R753" s="8">
        <f t="shared" si="80"/>
        <v>9.5833333332848269E-2</v>
      </c>
      <c r="S753" s="8">
        <f t="shared" si="81"/>
        <v>2.0833333333333332E-2</v>
      </c>
      <c r="T753" s="8">
        <f t="shared" si="82"/>
        <v>7.4999999999514941E-2</v>
      </c>
      <c r="U753" t="str">
        <f t="shared" si="83"/>
        <v>Cobrado</v>
      </c>
      <c r="X753">
        <v>30</v>
      </c>
    </row>
    <row r="754" spans="1:24">
      <c r="A754">
        <v>753</v>
      </c>
      <c r="C754" t="s">
        <v>853</v>
      </c>
      <c r="D754">
        <v>4</v>
      </c>
      <c r="E754" s="1">
        <v>45023.102083333331</v>
      </c>
      <c r="F754" s="1">
        <v>45023.193055555559</v>
      </c>
      <c r="G754" t="s">
        <v>40</v>
      </c>
      <c r="H754" t="s">
        <v>48</v>
      </c>
      <c r="I754" t="s">
        <v>62</v>
      </c>
      <c r="J754" s="2">
        <v>26.24</v>
      </c>
      <c r="K754" s="16" t="s">
        <v>1362</v>
      </c>
      <c r="L754" t="s">
        <v>44</v>
      </c>
      <c r="M754" t="s">
        <v>60</v>
      </c>
      <c r="N754" s="4">
        <v>163</v>
      </c>
      <c r="O754" s="7">
        <f t="shared" si="77"/>
        <v>45023</v>
      </c>
      <c r="P754" s="8">
        <f t="shared" si="78"/>
        <v>0.10208333333139308</v>
      </c>
      <c r="Q754" s="8">
        <f t="shared" si="79"/>
        <v>0.19305555555911269</v>
      </c>
      <c r="R754" s="8">
        <f t="shared" si="80"/>
        <v>9.0972222227719612E-2</v>
      </c>
      <c r="S754" s="8">
        <f t="shared" si="81"/>
        <v>8.8888888888888892E-2</v>
      </c>
      <c r="T754" s="8">
        <f t="shared" si="82"/>
        <v>2.0833333388307063E-3</v>
      </c>
      <c r="U754" t="str">
        <f t="shared" si="83"/>
        <v>Cobrado</v>
      </c>
      <c r="X754">
        <v>128</v>
      </c>
    </row>
    <row r="755" spans="1:24">
      <c r="A755">
        <v>754</v>
      </c>
      <c r="C755" t="s">
        <v>245</v>
      </c>
      <c r="D755">
        <v>3</v>
      </c>
      <c r="E755" s="1">
        <v>45023.13958333333</v>
      </c>
      <c r="F755" s="1">
        <v>45023.191666666666</v>
      </c>
      <c r="G755" t="s">
        <v>78</v>
      </c>
      <c r="H755" t="s">
        <v>48</v>
      </c>
      <c r="I755" t="s">
        <v>42</v>
      </c>
      <c r="J755" s="2">
        <v>42.74</v>
      </c>
      <c r="K755" s="16" t="s">
        <v>719</v>
      </c>
      <c r="L755" t="s">
        <v>55</v>
      </c>
      <c r="M755" t="s">
        <v>87</v>
      </c>
      <c r="N755" s="4">
        <v>237</v>
      </c>
      <c r="O755" s="7">
        <f t="shared" si="77"/>
        <v>45023</v>
      </c>
      <c r="P755" s="8">
        <f t="shared" si="78"/>
        <v>0.13958333332993789</v>
      </c>
      <c r="Q755" s="8">
        <f t="shared" si="79"/>
        <v>0.19166666666569654</v>
      </c>
      <c r="R755" s="8">
        <f t="shared" si="80"/>
        <v>5.2083333335758653E-2</v>
      </c>
      <c r="S755" s="8">
        <f t="shared" si="81"/>
        <v>6.1805555555555558E-2</v>
      </c>
      <c r="T755" s="8">
        <f t="shared" si="82"/>
        <v>0</v>
      </c>
      <c r="U755" t="str">
        <f t="shared" si="83"/>
        <v>No Cobrado</v>
      </c>
      <c r="X755">
        <v>89</v>
      </c>
    </row>
    <row r="756" spans="1:24">
      <c r="A756">
        <v>755</v>
      </c>
      <c r="C756" t="s">
        <v>1363</v>
      </c>
      <c r="D756">
        <v>3</v>
      </c>
      <c r="E756" s="1">
        <v>45023.084027777775</v>
      </c>
      <c r="F756" s="1">
        <v>45023.185416666667</v>
      </c>
      <c r="G756" t="s">
        <v>58</v>
      </c>
      <c r="H756" t="s">
        <v>48</v>
      </c>
      <c r="I756" t="s">
        <v>42</v>
      </c>
      <c r="J756" s="2">
        <v>26.65</v>
      </c>
      <c r="K756" s="16" t="s">
        <v>1364</v>
      </c>
      <c r="L756" t="s">
        <v>51</v>
      </c>
      <c r="M756" t="s">
        <v>52</v>
      </c>
      <c r="N756" s="4">
        <v>211</v>
      </c>
      <c r="O756" s="7">
        <f t="shared" si="77"/>
        <v>45023</v>
      </c>
      <c r="P756" s="8">
        <f t="shared" si="78"/>
        <v>8.4027777775190771E-2</v>
      </c>
      <c r="Q756" s="8">
        <f t="shared" si="79"/>
        <v>0.18541666666715173</v>
      </c>
      <c r="R756" s="8">
        <f t="shared" si="80"/>
        <v>0.11180555555862763</v>
      </c>
      <c r="S756" s="8">
        <f t="shared" si="81"/>
        <v>7.5694444444444439E-2</v>
      </c>
      <c r="T756" s="8">
        <f t="shared" si="82"/>
        <v>2.5694444447516507E-2</v>
      </c>
      <c r="U756" t="str">
        <f t="shared" si="83"/>
        <v>Cobrado</v>
      </c>
      <c r="X756">
        <v>109</v>
      </c>
    </row>
    <row r="757" spans="1:24">
      <c r="A757">
        <v>756</v>
      </c>
      <c r="C757" t="s">
        <v>1365</v>
      </c>
      <c r="D757">
        <v>1</v>
      </c>
      <c r="E757" s="1">
        <v>45023.161805555559</v>
      </c>
      <c r="F757" s="1">
        <v>45023.32708333333</v>
      </c>
      <c r="G757" t="s">
        <v>105</v>
      </c>
      <c r="H757" t="s">
        <v>41</v>
      </c>
      <c r="I757" t="s">
        <v>42</v>
      </c>
      <c r="J757" s="2">
        <v>31.75</v>
      </c>
      <c r="K757" s="16" t="s">
        <v>1366</v>
      </c>
      <c r="L757" t="s">
        <v>44</v>
      </c>
      <c r="M757" t="s">
        <v>45</v>
      </c>
      <c r="N757" s="4">
        <v>50</v>
      </c>
      <c r="O757" s="7">
        <f t="shared" si="77"/>
        <v>45023</v>
      </c>
      <c r="P757" s="8">
        <f t="shared" si="78"/>
        <v>0.16180555555911269</v>
      </c>
      <c r="Q757" s="8">
        <f t="shared" si="79"/>
        <v>0.32708333332993789</v>
      </c>
      <c r="R757" s="8">
        <f t="shared" si="80"/>
        <v>0.1652777777708252</v>
      </c>
      <c r="S757" s="8">
        <f t="shared" si="81"/>
        <v>2.361111111111111E-2</v>
      </c>
      <c r="T757" s="8">
        <f t="shared" si="82"/>
        <v>0.14166666665971409</v>
      </c>
      <c r="U757" t="str">
        <f t="shared" si="83"/>
        <v>Cobrado</v>
      </c>
      <c r="X757">
        <v>34</v>
      </c>
    </row>
    <row r="758" spans="1:24">
      <c r="A758">
        <v>757</v>
      </c>
      <c r="C758" t="s">
        <v>431</v>
      </c>
      <c r="D758">
        <v>6</v>
      </c>
      <c r="E758" s="1">
        <v>45023.074305555558</v>
      </c>
      <c r="F758" s="1">
        <v>45023.195833333331</v>
      </c>
      <c r="G758" t="s">
        <v>58</v>
      </c>
      <c r="H758" t="s">
        <v>48</v>
      </c>
      <c r="I758" t="s">
        <v>62</v>
      </c>
      <c r="J758" s="2">
        <v>10.029999999999999</v>
      </c>
      <c r="K758" s="16" t="s">
        <v>432</v>
      </c>
      <c r="L758" t="s">
        <v>55</v>
      </c>
      <c r="M758" t="s">
        <v>52</v>
      </c>
      <c r="N758" s="4">
        <v>60</v>
      </c>
      <c r="O758" s="7">
        <f t="shared" si="77"/>
        <v>45023</v>
      </c>
      <c r="P758" s="8">
        <f t="shared" si="78"/>
        <v>7.4305555557657499E-2</v>
      </c>
      <c r="Q758" s="8">
        <f t="shared" si="79"/>
        <v>0.19583333333139308</v>
      </c>
      <c r="R758" s="8">
        <f t="shared" si="80"/>
        <v>0.12152777777373558</v>
      </c>
      <c r="S758" s="8">
        <f t="shared" si="81"/>
        <v>2.7777777777777776E-2</v>
      </c>
      <c r="T758" s="8">
        <f t="shared" si="82"/>
        <v>9.3749999995957803E-2</v>
      </c>
      <c r="U758" t="str">
        <f t="shared" si="83"/>
        <v>Cobrado</v>
      </c>
      <c r="X758">
        <v>40</v>
      </c>
    </row>
    <row r="759" spans="1:24">
      <c r="A759">
        <v>758</v>
      </c>
      <c r="C759" t="s">
        <v>1367</v>
      </c>
      <c r="D759">
        <v>4</v>
      </c>
      <c r="E759" s="1">
        <v>45023.011805555558</v>
      </c>
      <c r="F759" s="1">
        <v>45023.090277777781</v>
      </c>
      <c r="G759" t="s">
        <v>78</v>
      </c>
      <c r="H759" t="s">
        <v>74</v>
      </c>
      <c r="I759" t="s">
        <v>49</v>
      </c>
      <c r="J759" s="2">
        <v>27.04</v>
      </c>
      <c r="K759" s="16" t="s">
        <v>1368</v>
      </c>
      <c r="L759" t="s">
        <v>55</v>
      </c>
      <c r="M759" t="s">
        <v>45</v>
      </c>
      <c r="N759" s="4">
        <v>52</v>
      </c>
      <c r="O759" s="7">
        <f t="shared" si="77"/>
        <v>45023</v>
      </c>
      <c r="P759" s="8">
        <f t="shared" si="78"/>
        <v>1.1805555557657499E-2</v>
      </c>
      <c r="Q759" s="8">
        <f t="shared" si="79"/>
        <v>9.0277777781011537E-2</v>
      </c>
      <c r="R759" s="8">
        <f t="shared" si="80"/>
        <v>7.8472222223354038E-2</v>
      </c>
      <c r="S759" s="8">
        <f t="shared" si="81"/>
        <v>2.8472222222222222E-2</v>
      </c>
      <c r="T759" s="8">
        <f t="shared" si="82"/>
        <v>5.000000000113182E-2</v>
      </c>
      <c r="U759" t="str">
        <f t="shared" si="83"/>
        <v>Cobrado</v>
      </c>
      <c r="X759">
        <v>41</v>
      </c>
    </row>
    <row r="760" spans="1:24">
      <c r="A760">
        <v>759</v>
      </c>
      <c r="C760" t="s">
        <v>1369</v>
      </c>
      <c r="D760">
        <v>5</v>
      </c>
      <c r="E760" s="1">
        <v>45023.027777777781</v>
      </c>
      <c r="F760" s="1">
        <v>45023.15625</v>
      </c>
      <c r="G760" t="s">
        <v>105</v>
      </c>
      <c r="H760" t="s">
        <v>48</v>
      </c>
      <c r="I760" t="s">
        <v>42</v>
      </c>
      <c r="J760" s="2">
        <v>13.7</v>
      </c>
      <c r="K760" s="16" t="s">
        <v>1370</v>
      </c>
      <c r="L760" t="s">
        <v>55</v>
      </c>
      <c r="M760" t="s">
        <v>76</v>
      </c>
      <c r="N760" s="4">
        <v>342</v>
      </c>
      <c r="O760" s="7">
        <f t="shared" si="77"/>
        <v>45023</v>
      </c>
      <c r="P760" s="8">
        <f t="shared" si="78"/>
        <v>2.7777777781011537E-2</v>
      </c>
      <c r="Q760" s="8">
        <f t="shared" si="79"/>
        <v>0.15625</v>
      </c>
      <c r="R760" s="8">
        <f t="shared" si="80"/>
        <v>0.12847222221898846</v>
      </c>
      <c r="S760" s="8">
        <f t="shared" si="81"/>
        <v>0.1361111111111111</v>
      </c>
      <c r="T760" s="8">
        <f t="shared" si="82"/>
        <v>0</v>
      </c>
      <c r="U760" t="str">
        <f t="shared" si="83"/>
        <v>No Cobrado</v>
      </c>
      <c r="X760">
        <v>196</v>
      </c>
    </row>
    <row r="761" spans="1:24">
      <c r="A761">
        <v>760</v>
      </c>
      <c r="C761" t="s">
        <v>433</v>
      </c>
      <c r="D761">
        <v>6</v>
      </c>
      <c r="E761" s="1">
        <v>45023.017361111109</v>
      </c>
      <c r="F761" s="1">
        <v>45023.069444444445</v>
      </c>
      <c r="G761" t="s">
        <v>40</v>
      </c>
      <c r="H761" t="s">
        <v>48</v>
      </c>
      <c r="I761" t="s">
        <v>42</v>
      </c>
      <c r="J761" s="2">
        <v>39.42</v>
      </c>
      <c r="K761" s="16" t="s">
        <v>434</v>
      </c>
      <c r="L761" t="s">
        <v>44</v>
      </c>
      <c r="M761" t="s">
        <v>76</v>
      </c>
      <c r="N761" s="4">
        <v>105</v>
      </c>
      <c r="O761" s="7">
        <f t="shared" si="77"/>
        <v>45023</v>
      </c>
      <c r="P761" s="8">
        <f t="shared" si="78"/>
        <v>1.7361111109494232E-2</v>
      </c>
      <c r="Q761" s="8">
        <f t="shared" si="79"/>
        <v>6.9444444445252884E-2</v>
      </c>
      <c r="R761" s="8">
        <f t="shared" si="80"/>
        <v>5.2083333335758653E-2</v>
      </c>
      <c r="S761" s="8">
        <f t="shared" si="81"/>
        <v>1.3888888888888888E-2</v>
      </c>
      <c r="T761" s="8">
        <f t="shared" si="82"/>
        <v>3.8194444446869764E-2</v>
      </c>
      <c r="U761" t="str">
        <f t="shared" si="83"/>
        <v>Cobrado</v>
      </c>
      <c r="X761">
        <v>20</v>
      </c>
    </row>
    <row r="762" spans="1:24">
      <c r="A762">
        <v>761</v>
      </c>
      <c r="C762" t="s">
        <v>1211</v>
      </c>
      <c r="D762">
        <v>4</v>
      </c>
      <c r="E762" s="1">
        <v>45023.11041666667</v>
      </c>
      <c r="F762" s="1">
        <v>45023.154166666667</v>
      </c>
      <c r="G762" t="s">
        <v>78</v>
      </c>
      <c r="H762" t="s">
        <v>74</v>
      </c>
      <c r="I762" t="s">
        <v>42</v>
      </c>
      <c r="J762" s="2">
        <v>16.850000000000001</v>
      </c>
      <c r="K762" s="16" t="s">
        <v>1371</v>
      </c>
      <c r="L762" t="s">
        <v>44</v>
      </c>
      <c r="M762" t="s">
        <v>87</v>
      </c>
      <c r="N762" s="4">
        <v>174</v>
      </c>
      <c r="O762" s="7">
        <f t="shared" si="77"/>
        <v>45023</v>
      </c>
      <c r="P762" s="8">
        <f t="shared" si="78"/>
        <v>0.11041666667006211</v>
      </c>
      <c r="Q762" s="8">
        <f t="shared" si="79"/>
        <v>0.15416666666715173</v>
      </c>
      <c r="R762" s="8">
        <f t="shared" si="80"/>
        <v>4.3749999997089617E-2</v>
      </c>
      <c r="S762" s="8">
        <f t="shared" si="81"/>
        <v>7.0833333333333331E-2</v>
      </c>
      <c r="T762" s="8">
        <f t="shared" si="82"/>
        <v>0</v>
      </c>
      <c r="U762" t="str">
        <f t="shared" si="83"/>
        <v>No Cobrado</v>
      </c>
      <c r="X762">
        <v>102</v>
      </c>
    </row>
    <row r="763" spans="1:24">
      <c r="A763">
        <v>762</v>
      </c>
      <c r="C763" t="s">
        <v>866</v>
      </c>
      <c r="D763">
        <v>3</v>
      </c>
      <c r="E763" s="1">
        <v>45023.054166666669</v>
      </c>
      <c r="F763" s="1">
        <v>45023.142361111109</v>
      </c>
      <c r="G763" t="s">
        <v>47</v>
      </c>
      <c r="H763" t="s">
        <v>74</v>
      </c>
      <c r="I763" t="s">
        <v>42</v>
      </c>
      <c r="J763" s="2">
        <v>49.45</v>
      </c>
      <c r="K763" s="16" t="s">
        <v>1372</v>
      </c>
      <c r="L763" t="s">
        <v>55</v>
      </c>
      <c r="M763" t="s">
        <v>82</v>
      </c>
      <c r="N763" s="4">
        <v>99</v>
      </c>
      <c r="O763" s="7">
        <f t="shared" si="77"/>
        <v>45023</v>
      </c>
      <c r="P763" s="8">
        <f t="shared" si="78"/>
        <v>5.4166666668606922E-2</v>
      </c>
      <c r="Q763" s="8">
        <f t="shared" si="79"/>
        <v>0.14236111110949423</v>
      </c>
      <c r="R763" s="8">
        <f t="shared" si="80"/>
        <v>8.819444444088731E-2</v>
      </c>
      <c r="S763" s="8">
        <f t="shared" si="81"/>
        <v>2.013888888888889E-2</v>
      </c>
      <c r="T763" s="8">
        <f t="shared" si="82"/>
        <v>6.8055555551998423E-2</v>
      </c>
      <c r="U763" t="str">
        <f t="shared" si="83"/>
        <v>Cobrado</v>
      </c>
      <c r="X763">
        <v>29</v>
      </c>
    </row>
    <row r="764" spans="1:24">
      <c r="A764">
        <v>763</v>
      </c>
      <c r="C764" t="s">
        <v>1204</v>
      </c>
      <c r="D764">
        <v>3</v>
      </c>
      <c r="E764" s="1">
        <v>45023.15902777778</v>
      </c>
      <c r="F764" s="1">
        <v>45023.216666666667</v>
      </c>
      <c r="G764" t="s">
        <v>40</v>
      </c>
      <c r="H764" t="s">
        <v>48</v>
      </c>
      <c r="I764" t="s">
        <v>42</v>
      </c>
      <c r="J764" s="2">
        <v>22.88</v>
      </c>
      <c r="K764" s="16" t="s">
        <v>1373</v>
      </c>
      <c r="L764" t="s">
        <v>55</v>
      </c>
      <c r="M764" t="s">
        <v>76</v>
      </c>
      <c r="N764" s="4">
        <v>104</v>
      </c>
      <c r="O764" s="7">
        <f t="shared" si="77"/>
        <v>45023</v>
      </c>
      <c r="P764" s="8">
        <f t="shared" si="78"/>
        <v>0.15902777777955635</v>
      </c>
      <c r="Q764" s="8">
        <f t="shared" si="79"/>
        <v>0.21666666666715173</v>
      </c>
      <c r="R764" s="8">
        <f t="shared" si="80"/>
        <v>5.7638888887595385E-2</v>
      </c>
      <c r="S764" s="8">
        <f t="shared" si="81"/>
        <v>2.2222222222222223E-2</v>
      </c>
      <c r="T764" s="8">
        <f t="shared" si="82"/>
        <v>3.5416666665373159E-2</v>
      </c>
      <c r="U764" t="str">
        <f t="shared" si="83"/>
        <v>Cobrado</v>
      </c>
      <c r="X764">
        <v>32</v>
      </c>
    </row>
    <row r="765" spans="1:24">
      <c r="A765">
        <v>764</v>
      </c>
      <c r="C765" t="s">
        <v>1374</v>
      </c>
      <c r="D765">
        <v>1</v>
      </c>
      <c r="E765" s="1">
        <v>45023.145833333336</v>
      </c>
      <c r="F765" s="1">
        <v>45023.240277777775</v>
      </c>
      <c r="G765" t="s">
        <v>40</v>
      </c>
      <c r="H765" t="s">
        <v>41</v>
      </c>
      <c r="I765" t="s">
        <v>42</v>
      </c>
      <c r="J765" s="2">
        <v>20.41</v>
      </c>
      <c r="K765" s="16" t="s">
        <v>1375</v>
      </c>
      <c r="L765" t="s">
        <v>51</v>
      </c>
      <c r="M765" t="s">
        <v>64</v>
      </c>
      <c r="N765" s="4">
        <v>85</v>
      </c>
      <c r="O765" s="7">
        <f t="shared" si="77"/>
        <v>45023</v>
      </c>
      <c r="P765" s="8">
        <f t="shared" si="78"/>
        <v>0.14583333333575865</v>
      </c>
      <c r="Q765" s="8">
        <f t="shared" si="79"/>
        <v>0.24027777777519077</v>
      </c>
      <c r="R765" s="8">
        <f t="shared" si="80"/>
        <v>0.10486111110609879</v>
      </c>
      <c r="S765" s="8">
        <f t="shared" si="81"/>
        <v>7.7777777777777779E-2</v>
      </c>
      <c r="T765" s="8">
        <f t="shared" si="82"/>
        <v>1.6666666661654339E-2</v>
      </c>
      <c r="U765" t="str">
        <f t="shared" si="83"/>
        <v>Cobrado</v>
      </c>
      <c r="X765">
        <v>112</v>
      </c>
    </row>
    <row r="766" spans="1:24">
      <c r="A766">
        <v>765</v>
      </c>
      <c r="C766" t="s">
        <v>1172</v>
      </c>
      <c r="D766">
        <v>4</v>
      </c>
      <c r="E766" s="1">
        <v>45023.01666666667</v>
      </c>
      <c r="F766" s="1">
        <v>45023.067361111112</v>
      </c>
      <c r="G766" t="s">
        <v>78</v>
      </c>
      <c r="H766" t="s">
        <v>41</v>
      </c>
      <c r="I766" t="s">
        <v>42</v>
      </c>
      <c r="J766" s="2">
        <v>30.77</v>
      </c>
      <c r="K766" s="16" t="s">
        <v>1376</v>
      </c>
      <c r="L766" t="s">
        <v>44</v>
      </c>
      <c r="M766" t="s">
        <v>60</v>
      </c>
      <c r="N766" s="4">
        <v>233</v>
      </c>
      <c r="O766" s="7">
        <f t="shared" si="77"/>
        <v>45023</v>
      </c>
      <c r="P766" s="8">
        <f t="shared" si="78"/>
        <v>1.6666666670062114E-2</v>
      </c>
      <c r="Q766" s="8">
        <f t="shared" si="79"/>
        <v>6.7361111112404615E-2</v>
      </c>
      <c r="R766" s="8">
        <f t="shared" si="80"/>
        <v>5.0694444442342501E-2</v>
      </c>
      <c r="S766" s="8">
        <f t="shared" si="81"/>
        <v>0.11388888888888889</v>
      </c>
      <c r="T766" s="8">
        <f t="shared" si="82"/>
        <v>0</v>
      </c>
      <c r="U766" t="str">
        <f t="shared" si="83"/>
        <v>No Cobrado</v>
      </c>
      <c r="X766">
        <v>164</v>
      </c>
    </row>
    <row r="767" spans="1:24">
      <c r="A767">
        <v>766</v>
      </c>
      <c r="C767" t="s">
        <v>53</v>
      </c>
      <c r="D767">
        <v>6</v>
      </c>
      <c r="E767" s="1">
        <v>45023.06527777778</v>
      </c>
      <c r="F767" s="1">
        <v>45023.201388888891</v>
      </c>
      <c r="G767" t="s">
        <v>58</v>
      </c>
      <c r="H767" t="s">
        <v>41</v>
      </c>
      <c r="I767" t="s">
        <v>42</v>
      </c>
      <c r="J767" s="2">
        <v>12.57</v>
      </c>
      <c r="K767" s="16" t="s">
        <v>1292</v>
      </c>
      <c r="L767" t="s">
        <v>55</v>
      </c>
      <c r="M767" t="s">
        <v>76</v>
      </c>
      <c r="N767" s="4">
        <v>185</v>
      </c>
      <c r="O767" s="7">
        <f t="shared" si="77"/>
        <v>45023</v>
      </c>
      <c r="P767" s="8">
        <f t="shared" si="78"/>
        <v>6.5277777779556345E-2</v>
      </c>
      <c r="Q767" s="8">
        <f t="shared" si="79"/>
        <v>0.20138888889050577</v>
      </c>
      <c r="R767" s="8">
        <f t="shared" si="80"/>
        <v>0.13611111111094942</v>
      </c>
      <c r="S767" s="8">
        <f t="shared" si="81"/>
        <v>9.3055555555555558E-2</v>
      </c>
      <c r="T767" s="8">
        <f t="shared" si="82"/>
        <v>4.3055555555393865E-2</v>
      </c>
      <c r="U767" t="str">
        <f t="shared" si="83"/>
        <v>Cobrado</v>
      </c>
      <c r="X767">
        <v>134</v>
      </c>
    </row>
    <row r="768" spans="1:24">
      <c r="A768">
        <v>767</v>
      </c>
      <c r="C768" t="s">
        <v>1377</v>
      </c>
      <c r="D768">
        <v>3</v>
      </c>
      <c r="E768" s="1">
        <v>45023.047222222223</v>
      </c>
      <c r="F768" s="1">
        <v>45023.164583333331</v>
      </c>
      <c r="G768" t="s">
        <v>58</v>
      </c>
      <c r="H768" t="s">
        <v>74</v>
      </c>
      <c r="I768" t="s">
        <v>42</v>
      </c>
      <c r="J768" s="2">
        <v>15.98</v>
      </c>
      <c r="K768" s="16" t="s">
        <v>1258</v>
      </c>
      <c r="L768" t="s">
        <v>55</v>
      </c>
      <c r="M768" t="s">
        <v>90</v>
      </c>
      <c r="N768" s="4">
        <v>169</v>
      </c>
      <c r="O768" s="7">
        <f t="shared" si="77"/>
        <v>45023</v>
      </c>
      <c r="P768" s="8">
        <f t="shared" si="78"/>
        <v>4.7222222223354038E-2</v>
      </c>
      <c r="Q768" s="8">
        <f t="shared" si="79"/>
        <v>0.16458333333139308</v>
      </c>
      <c r="R768" s="8">
        <f t="shared" si="80"/>
        <v>0.11736111110803904</v>
      </c>
      <c r="S768" s="8">
        <f t="shared" si="81"/>
        <v>5.9027777777777776E-2</v>
      </c>
      <c r="T768" s="8">
        <f t="shared" si="82"/>
        <v>5.8333333330261264E-2</v>
      </c>
      <c r="U768" t="str">
        <f t="shared" si="83"/>
        <v>Cobrado</v>
      </c>
      <c r="X768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C6DF-570D-CC4C-9D54-71509C9EB2B5}">
  <dimension ref="C1:D768"/>
  <sheetViews>
    <sheetView zoomScale="84" workbookViewId="0">
      <selection activeCell="D1" sqref="D1:D1048576"/>
    </sheetView>
  </sheetViews>
  <sheetFormatPr baseColWidth="10" defaultRowHeight="16"/>
  <cols>
    <col min="3" max="3" width="17.83203125" customWidth="1"/>
    <col min="4" max="4" width="17.33203125" style="15" customWidth="1"/>
  </cols>
  <sheetData>
    <row r="1" spans="3:4">
      <c r="C1" t="s">
        <v>31</v>
      </c>
    </row>
    <row r="2" spans="3:4">
      <c r="C2" t="s">
        <v>78</v>
      </c>
      <c r="D2">
        <v>48.55</v>
      </c>
    </row>
    <row r="3" spans="3:4">
      <c r="C3" t="s">
        <v>105</v>
      </c>
      <c r="D3">
        <v>43.3</v>
      </c>
    </row>
    <row r="4" spans="3:4">
      <c r="C4" t="s">
        <v>58</v>
      </c>
      <c r="D4">
        <v>30.87</v>
      </c>
    </row>
    <row r="5" spans="3:4">
      <c r="C5" t="s">
        <v>47</v>
      </c>
      <c r="D5">
        <v>34.68</v>
      </c>
    </row>
    <row r="6" spans="3:4">
      <c r="C6" t="s">
        <v>40</v>
      </c>
      <c r="D6">
        <v>24.33</v>
      </c>
    </row>
    <row r="7" spans="3:4">
      <c r="C7" t="s">
        <v>40</v>
      </c>
      <c r="D7">
        <v>26.57</v>
      </c>
    </row>
    <row r="8" spans="3:4">
      <c r="C8" t="s">
        <v>58</v>
      </c>
      <c r="D8">
        <v>10.54</v>
      </c>
    </row>
    <row r="9" spans="3:4">
      <c r="C9" t="s">
        <v>58</v>
      </c>
      <c r="D9">
        <v>49.18</v>
      </c>
    </row>
    <row r="10" spans="3:4">
      <c r="C10" t="s">
        <v>58</v>
      </c>
      <c r="D10">
        <v>46.85</v>
      </c>
    </row>
    <row r="11" spans="3:4">
      <c r="C11" t="s">
        <v>40</v>
      </c>
      <c r="D11">
        <v>16.600000000000001</v>
      </c>
    </row>
    <row r="12" spans="3:4">
      <c r="C12" t="s">
        <v>105</v>
      </c>
      <c r="D12">
        <v>32.89</v>
      </c>
    </row>
    <row r="13" spans="3:4">
      <c r="C13" t="s">
        <v>40</v>
      </c>
      <c r="D13">
        <v>45.27</v>
      </c>
    </row>
    <row r="14" spans="3:4">
      <c r="C14" t="s">
        <v>47</v>
      </c>
      <c r="D14">
        <v>22.06</v>
      </c>
    </row>
    <row r="15" spans="3:4">
      <c r="C15" t="s">
        <v>58</v>
      </c>
      <c r="D15">
        <v>48.76</v>
      </c>
    </row>
    <row r="16" spans="3:4">
      <c r="C16" t="s">
        <v>105</v>
      </c>
      <c r="D16">
        <v>28.77</v>
      </c>
    </row>
    <row r="17" spans="3:4">
      <c r="C17" t="s">
        <v>40</v>
      </c>
      <c r="D17">
        <v>37.9</v>
      </c>
    </row>
    <row r="18" spans="3:4">
      <c r="C18" t="s">
        <v>58</v>
      </c>
      <c r="D18">
        <v>12.17</v>
      </c>
    </row>
    <row r="19" spans="3:4">
      <c r="C19" t="s">
        <v>58</v>
      </c>
      <c r="D19">
        <v>33.090000000000003</v>
      </c>
    </row>
    <row r="20" spans="3:4">
      <c r="C20" t="s">
        <v>58</v>
      </c>
      <c r="D20">
        <v>17.45</v>
      </c>
    </row>
    <row r="21" spans="3:4">
      <c r="C21" t="s">
        <v>78</v>
      </c>
      <c r="D21">
        <v>31.7</v>
      </c>
    </row>
    <row r="22" spans="3:4">
      <c r="C22" t="s">
        <v>78</v>
      </c>
      <c r="D22">
        <v>20.53</v>
      </c>
    </row>
    <row r="23" spans="3:4">
      <c r="C23" t="s">
        <v>40</v>
      </c>
      <c r="D23">
        <v>45.41</v>
      </c>
    </row>
    <row r="24" spans="3:4">
      <c r="C24" t="s">
        <v>47</v>
      </c>
      <c r="D24">
        <v>38.46</v>
      </c>
    </row>
    <row r="25" spans="3:4">
      <c r="C25" t="s">
        <v>78</v>
      </c>
      <c r="D25">
        <v>38.18</v>
      </c>
    </row>
    <row r="26" spans="3:4">
      <c r="C26" t="s">
        <v>47</v>
      </c>
      <c r="D26">
        <v>46.15</v>
      </c>
    </row>
    <row r="27" spans="3:4">
      <c r="C27" t="s">
        <v>47</v>
      </c>
      <c r="D27">
        <v>10.37</v>
      </c>
    </row>
    <row r="28" spans="3:4">
      <c r="C28" t="s">
        <v>47</v>
      </c>
      <c r="D28">
        <v>19.27</v>
      </c>
    </row>
    <row r="29" spans="3:4">
      <c r="C29" t="s">
        <v>40</v>
      </c>
      <c r="D29">
        <v>41.22</v>
      </c>
    </row>
    <row r="30" spans="3:4">
      <c r="C30" t="s">
        <v>58</v>
      </c>
      <c r="D30">
        <v>14.83</v>
      </c>
    </row>
    <row r="31" spans="3:4">
      <c r="C31" t="s">
        <v>40</v>
      </c>
      <c r="D31">
        <v>26.29</v>
      </c>
    </row>
    <row r="32" spans="3:4">
      <c r="C32" t="s">
        <v>58</v>
      </c>
      <c r="D32">
        <v>19.809999999999999</v>
      </c>
    </row>
    <row r="33" spans="3:4">
      <c r="C33" t="s">
        <v>105</v>
      </c>
      <c r="D33">
        <v>28.25</v>
      </c>
    </row>
    <row r="34" spans="3:4">
      <c r="C34" t="s">
        <v>40</v>
      </c>
      <c r="D34">
        <v>20.38</v>
      </c>
    </row>
    <row r="35" spans="3:4">
      <c r="C35" t="s">
        <v>40</v>
      </c>
      <c r="D35">
        <v>13.08</v>
      </c>
    </row>
    <row r="36" spans="3:4">
      <c r="C36" t="s">
        <v>78</v>
      </c>
      <c r="D36">
        <v>15.75</v>
      </c>
    </row>
    <row r="37" spans="3:4">
      <c r="C37" t="s">
        <v>58</v>
      </c>
      <c r="D37">
        <v>45.28</v>
      </c>
    </row>
    <row r="38" spans="3:4">
      <c r="C38" t="s">
        <v>47</v>
      </c>
      <c r="D38">
        <v>10.39</v>
      </c>
    </row>
    <row r="39" spans="3:4">
      <c r="C39" t="s">
        <v>40</v>
      </c>
      <c r="D39">
        <v>16.309999999999999</v>
      </c>
    </row>
    <row r="40" spans="3:4">
      <c r="C40" t="s">
        <v>58</v>
      </c>
      <c r="D40">
        <v>48.36</v>
      </c>
    </row>
    <row r="41" spans="3:4">
      <c r="C41" t="s">
        <v>78</v>
      </c>
      <c r="D41">
        <v>13.68</v>
      </c>
    </row>
    <row r="42" spans="3:4">
      <c r="C42" t="s">
        <v>58</v>
      </c>
      <c r="D42">
        <v>15.24</v>
      </c>
    </row>
    <row r="43" spans="3:4">
      <c r="C43" t="s">
        <v>58</v>
      </c>
      <c r="D43">
        <v>49.58</v>
      </c>
    </row>
    <row r="44" spans="3:4">
      <c r="C44" t="s">
        <v>40</v>
      </c>
      <c r="D44">
        <v>32.19</v>
      </c>
    </row>
    <row r="45" spans="3:4">
      <c r="C45" t="s">
        <v>40</v>
      </c>
      <c r="D45">
        <v>42.6</v>
      </c>
    </row>
    <row r="46" spans="3:4">
      <c r="C46" t="s">
        <v>58</v>
      </c>
      <c r="D46">
        <v>25.41</v>
      </c>
    </row>
    <row r="47" spans="3:4">
      <c r="C47" t="s">
        <v>47</v>
      </c>
      <c r="D47">
        <v>27.97</v>
      </c>
    </row>
    <row r="48" spans="3:4">
      <c r="C48" t="s">
        <v>58</v>
      </c>
      <c r="D48">
        <v>10.98</v>
      </c>
    </row>
    <row r="49" spans="3:4">
      <c r="C49" t="s">
        <v>78</v>
      </c>
      <c r="D49">
        <v>25.31</v>
      </c>
    </row>
    <row r="50" spans="3:4">
      <c r="C50" t="s">
        <v>58</v>
      </c>
      <c r="D50">
        <v>20.92</v>
      </c>
    </row>
    <row r="51" spans="3:4">
      <c r="C51" t="s">
        <v>40</v>
      </c>
      <c r="D51">
        <v>16.739999999999998</v>
      </c>
    </row>
    <row r="52" spans="3:4">
      <c r="C52" t="s">
        <v>47</v>
      </c>
      <c r="D52">
        <v>37.08</v>
      </c>
    </row>
    <row r="53" spans="3:4">
      <c r="C53" t="s">
        <v>78</v>
      </c>
      <c r="D53">
        <v>46.88</v>
      </c>
    </row>
    <row r="54" spans="3:4">
      <c r="C54" t="s">
        <v>47</v>
      </c>
      <c r="D54">
        <v>36.880000000000003</v>
      </c>
    </row>
    <row r="55" spans="3:4">
      <c r="C55" t="s">
        <v>40</v>
      </c>
      <c r="D55">
        <v>23.36</v>
      </c>
    </row>
    <row r="56" spans="3:4">
      <c r="C56" t="s">
        <v>40</v>
      </c>
      <c r="D56">
        <v>45.49</v>
      </c>
    </row>
    <row r="57" spans="3:4">
      <c r="C57" t="s">
        <v>47</v>
      </c>
      <c r="D57">
        <v>43.2</v>
      </c>
    </row>
    <row r="58" spans="3:4">
      <c r="C58" t="s">
        <v>58</v>
      </c>
      <c r="D58">
        <v>45.45</v>
      </c>
    </row>
    <row r="59" spans="3:4">
      <c r="C59" t="s">
        <v>105</v>
      </c>
      <c r="D59">
        <v>30.7</v>
      </c>
    </row>
    <row r="60" spans="3:4">
      <c r="C60" t="s">
        <v>105</v>
      </c>
      <c r="D60">
        <v>33.89</v>
      </c>
    </row>
    <row r="61" spans="3:4">
      <c r="C61" t="s">
        <v>105</v>
      </c>
      <c r="D61">
        <v>19.54</v>
      </c>
    </row>
    <row r="62" spans="3:4">
      <c r="C62" t="s">
        <v>58</v>
      </c>
      <c r="D62">
        <v>42.87</v>
      </c>
    </row>
    <row r="63" spans="3:4">
      <c r="C63" t="s">
        <v>105</v>
      </c>
      <c r="D63">
        <v>37.93</v>
      </c>
    </row>
    <row r="64" spans="3:4">
      <c r="C64" t="s">
        <v>40</v>
      </c>
      <c r="D64">
        <v>33.340000000000003</v>
      </c>
    </row>
    <row r="65" spans="3:4">
      <c r="C65" t="s">
        <v>47</v>
      </c>
      <c r="D65">
        <v>34.770000000000003</v>
      </c>
    </row>
    <row r="66" spans="3:4">
      <c r="C66" t="s">
        <v>78</v>
      </c>
      <c r="D66">
        <v>14</v>
      </c>
    </row>
    <row r="67" spans="3:4">
      <c r="C67" t="s">
        <v>47</v>
      </c>
      <c r="D67">
        <v>10.88</v>
      </c>
    </row>
    <row r="68" spans="3:4">
      <c r="C68" t="s">
        <v>58</v>
      </c>
      <c r="D68">
        <v>21.25</v>
      </c>
    </row>
    <row r="69" spans="3:4">
      <c r="C69" t="s">
        <v>47</v>
      </c>
      <c r="D69">
        <v>45.65</v>
      </c>
    </row>
    <row r="70" spans="3:4">
      <c r="C70" t="s">
        <v>58</v>
      </c>
      <c r="D70">
        <v>31.49</v>
      </c>
    </row>
    <row r="71" spans="3:4">
      <c r="C71" t="s">
        <v>40</v>
      </c>
      <c r="D71">
        <v>28.26</v>
      </c>
    </row>
    <row r="72" spans="3:4">
      <c r="C72" t="s">
        <v>78</v>
      </c>
      <c r="D72">
        <v>24.01</v>
      </c>
    </row>
    <row r="73" spans="3:4">
      <c r="C73" t="s">
        <v>58</v>
      </c>
      <c r="D73">
        <v>15.28</v>
      </c>
    </row>
    <row r="74" spans="3:4">
      <c r="C74" t="s">
        <v>40</v>
      </c>
      <c r="D74">
        <v>34.51</v>
      </c>
    </row>
    <row r="75" spans="3:4">
      <c r="C75" t="s">
        <v>40</v>
      </c>
      <c r="D75">
        <v>30.83</v>
      </c>
    </row>
    <row r="76" spans="3:4">
      <c r="C76" t="s">
        <v>47</v>
      </c>
      <c r="D76">
        <v>45.23</v>
      </c>
    </row>
    <row r="77" spans="3:4">
      <c r="C77" t="s">
        <v>105</v>
      </c>
      <c r="D77">
        <v>17.760000000000002</v>
      </c>
    </row>
    <row r="78" spans="3:4">
      <c r="C78" t="s">
        <v>78</v>
      </c>
      <c r="D78">
        <v>19.88</v>
      </c>
    </row>
    <row r="79" spans="3:4">
      <c r="C79" t="s">
        <v>78</v>
      </c>
      <c r="D79">
        <v>20.02</v>
      </c>
    </row>
    <row r="80" spans="3:4">
      <c r="C80" t="s">
        <v>78</v>
      </c>
      <c r="D80">
        <v>34.01</v>
      </c>
    </row>
    <row r="81" spans="3:4">
      <c r="C81" t="s">
        <v>40</v>
      </c>
      <c r="D81">
        <v>39.049999999999997</v>
      </c>
    </row>
    <row r="82" spans="3:4">
      <c r="C82" t="s">
        <v>47</v>
      </c>
      <c r="D82">
        <v>23.69</v>
      </c>
    </row>
    <row r="83" spans="3:4">
      <c r="C83" t="s">
        <v>47</v>
      </c>
      <c r="D83">
        <v>38.6</v>
      </c>
    </row>
    <row r="84" spans="3:4">
      <c r="C84" t="s">
        <v>105</v>
      </c>
      <c r="D84">
        <v>24.94</v>
      </c>
    </row>
    <row r="85" spans="3:4">
      <c r="C85" t="s">
        <v>40</v>
      </c>
      <c r="D85">
        <v>15.11</v>
      </c>
    </row>
    <row r="86" spans="3:4">
      <c r="C86" t="s">
        <v>58</v>
      </c>
      <c r="D86">
        <v>45.96</v>
      </c>
    </row>
    <row r="87" spans="3:4">
      <c r="C87" t="s">
        <v>47</v>
      </c>
      <c r="D87">
        <v>11.84</v>
      </c>
    </row>
    <row r="88" spans="3:4">
      <c r="C88" t="s">
        <v>40</v>
      </c>
      <c r="D88">
        <v>29.46</v>
      </c>
    </row>
    <row r="89" spans="3:4">
      <c r="C89" t="s">
        <v>40</v>
      </c>
      <c r="D89">
        <v>23.93</v>
      </c>
    </row>
    <row r="90" spans="3:4">
      <c r="C90" t="s">
        <v>47</v>
      </c>
      <c r="D90">
        <v>12.28</v>
      </c>
    </row>
    <row r="91" spans="3:4">
      <c r="C91" t="s">
        <v>47</v>
      </c>
      <c r="D91">
        <v>30.69</v>
      </c>
    </row>
    <row r="92" spans="3:4">
      <c r="C92" t="s">
        <v>47</v>
      </c>
      <c r="D92">
        <v>39.1</v>
      </c>
    </row>
    <row r="93" spans="3:4">
      <c r="C93" t="s">
        <v>58</v>
      </c>
      <c r="D93">
        <v>12.75</v>
      </c>
    </row>
    <row r="94" spans="3:4">
      <c r="C94" t="s">
        <v>58</v>
      </c>
      <c r="D94">
        <v>45.66</v>
      </c>
    </row>
    <row r="95" spans="3:4">
      <c r="C95" t="s">
        <v>40</v>
      </c>
      <c r="D95">
        <v>28.36</v>
      </c>
    </row>
    <row r="96" spans="3:4">
      <c r="C96" t="s">
        <v>58</v>
      </c>
      <c r="D96">
        <v>24.68</v>
      </c>
    </row>
    <row r="97" spans="3:4">
      <c r="C97" t="s">
        <v>40</v>
      </c>
      <c r="D97">
        <v>33.630000000000003</v>
      </c>
    </row>
    <row r="98" spans="3:4">
      <c r="C98" t="s">
        <v>58</v>
      </c>
      <c r="D98">
        <v>19.22</v>
      </c>
    </row>
    <row r="99" spans="3:4">
      <c r="C99" t="s">
        <v>47</v>
      </c>
      <c r="D99">
        <v>17.149999999999999</v>
      </c>
    </row>
    <row r="100" spans="3:4">
      <c r="C100" t="s">
        <v>58</v>
      </c>
      <c r="D100">
        <v>33.549999999999997</v>
      </c>
    </row>
    <row r="101" spans="3:4">
      <c r="C101" t="s">
        <v>105</v>
      </c>
      <c r="D101">
        <v>15.15</v>
      </c>
    </row>
    <row r="102" spans="3:4">
      <c r="C102" t="s">
        <v>40</v>
      </c>
      <c r="D102">
        <v>15.09</v>
      </c>
    </row>
    <row r="103" spans="3:4">
      <c r="C103" t="s">
        <v>78</v>
      </c>
      <c r="D103">
        <v>12.65</v>
      </c>
    </row>
    <row r="104" spans="3:4">
      <c r="C104" t="s">
        <v>40</v>
      </c>
      <c r="D104">
        <v>26.75</v>
      </c>
    </row>
    <row r="105" spans="3:4">
      <c r="C105" t="s">
        <v>78</v>
      </c>
      <c r="D105">
        <v>11.12</v>
      </c>
    </row>
    <row r="106" spans="3:4">
      <c r="C106" t="s">
        <v>78</v>
      </c>
      <c r="D106">
        <v>15.64</v>
      </c>
    </row>
    <row r="107" spans="3:4">
      <c r="C107" t="s">
        <v>40</v>
      </c>
      <c r="D107">
        <v>22.72</v>
      </c>
    </row>
    <row r="108" spans="3:4">
      <c r="C108" t="s">
        <v>58</v>
      </c>
      <c r="D108">
        <v>48.77</v>
      </c>
    </row>
    <row r="109" spans="3:4">
      <c r="C109" t="s">
        <v>40</v>
      </c>
      <c r="D109">
        <v>23.26</v>
      </c>
    </row>
    <row r="110" spans="3:4">
      <c r="C110" t="s">
        <v>40</v>
      </c>
      <c r="D110">
        <v>42.95</v>
      </c>
    </row>
    <row r="111" spans="3:4">
      <c r="C111" t="s">
        <v>105</v>
      </c>
      <c r="D111">
        <v>47.91</v>
      </c>
    </row>
    <row r="112" spans="3:4">
      <c r="C112" t="s">
        <v>78</v>
      </c>
      <c r="D112">
        <v>18.82</v>
      </c>
    </row>
    <row r="113" spans="3:4">
      <c r="C113" t="s">
        <v>58</v>
      </c>
      <c r="D113">
        <v>35.36</v>
      </c>
    </row>
    <row r="114" spans="3:4">
      <c r="C114" t="s">
        <v>78</v>
      </c>
      <c r="D114">
        <v>29.74</v>
      </c>
    </row>
    <row r="115" spans="3:4">
      <c r="C115" t="s">
        <v>105</v>
      </c>
      <c r="D115">
        <v>38.81</v>
      </c>
    </row>
    <row r="116" spans="3:4">
      <c r="C116" t="s">
        <v>105</v>
      </c>
      <c r="D116">
        <v>46.46</v>
      </c>
    </row>
    <row r="117" spans="3:4">
      <c r="C117" t="s">
        <v>105</v>
      </c>
      <c r="D117">
        <v>47.69</v>
      </c>
    </row>
    <row r="118" spans="3:4">
      <c r="C118" t="s">
        <v>78</v>
      </c>
      <c r="D118">
        <v>11.65</v>
      </c>
    </row>
    <row r="119" spans="3:4">
      <c r="C119" t="s">
        <v>47</v>
      </c>
      <c r="D119">
        <v>49.32</v>
      </c>
    </row>
    <row r="120" spans="3:4">
      <c r="C120" t="s">
        <v>58</v>
      </c>
      <c r="D120">
        <v>11.5</v>
      </c>
    </row>
    <row r="121" spans="3:4">
      <c r="C121" t="s">
        <v>105</v>
      </c>
      <c r="D121">
        <v>12.51</v>
      </c>
    </row>
    <row r="122" spans="3:4">
      <c r="C122" t="s">
        <v>40</v>
      </c>
      <c r="D122">
        <v>12.3</v>
      </c>
    </row>
    <row r="123" spans="3:4">
      <c r="C123" t="s">
        <v>105</v>
      </c>
      <c r="D123">
        <v>20.38</v>
      </c>
    </row>
    <row r="124" spans="3:4">
      <c r="C124" t="s">
        <v>40</v>
      </c>
      <c r="D124">
        <v>46.88</v>
      </c>
    </row>
    <row r="125" spans="3:4">
      <c r="C125" t="s">
        <v>78</v>
      </c>
      <c r="D125">
        <v>10.85</v>
      </c>
    </row>
    <row r="126" spans="3:4">
      <c r="C126" t="s">
        <v>78</v>
      </c>
      <c r="D126">
        <v>24.66</v>
      </c>
    </row>
    <row r="127" spans="3:4">
      <c r="C127" t="s">
        <v>105</v>
      </c>
      <c r="D127">
        <v>41.82</v>
      </c>
    </row>
    <row r="128" spans="3:4">
      <c r="C128" t="s">
        <v>40</v>
      </c>
      <c r="D128">
        <v>32.82</v>
      </c>
    </row>
    <row r="129" spans="3:4">
      <c r="C129" t="s">
        <v>58</v>
      </c>
      <c r="D129">
        <v>49.36</v>
      </c>
    </row>
    <row r="130" spans="3:4">
      <c r="C130" t="s">
        <v>58</v>
      </c>
      <c r="D130">
        <v>49.3</v>
      </c>
    </row>
    <row r="131" spans="3:4">
      <c r="C131" t="s">
        <v>58</v>
      </c>
      <c r="D131">
        <v>38.130000000000003</v>
      </c>
    </row>
    <row r="132" spans="3:4">
      <c r="C132" t="s">
        <v>40</v>
      </c>
      <c r="D132">
        <v>42.41</v>
      </c>
    </row>
    <row r="133" spans="3:4">
      <c r="C133" t="s">
        <v>78</v>
      </c>
      <c r="D133">
        <v>30.96</v>
      </c>
    </row>
    <row r="134" spans="3:4">
      <c r="C134" t="s">
        <v>58</v>
      </c>
      <c r="D134">
        <v>39.74</v>
      </c>
    </row>
    <row r="135" spans="3:4">
      <c r="C135" t="s">
        <v>105</v>
      </c>
      <c r="D135">
        <v>30.1</v>
      </c>
    </row>
    <row r="136" spans="3:4">
      <c r="C136" t="s">
        <v>47</v>
      </c>
      <c r="D136">
        <v>34.700000000000003</v>
      </c>
    </row>
    <row r="137" spans="3:4">
      <c r="C137" t="s">
        <v>105</v>
      </c>
      <c r="D137">
        <v>30.25</v>
      </c>
    </row>
    <row r="138" spans="3:4">
      <c r="C138" t="s">
        <v>40</v>
      </c>
      <c r="D138">
        <v>12.4</v>
      </c>
    </row>
    <row r="139" spans="3:4">
      <c r="C139" t="s">
        <v>58</v>
      </c>
      <c r="D139">
        <v>32.79</v>
      </c>
    </row>
    <row r="140" spans="3:4">
      <c r="C140" t="s">
        <v>58</v>
      </c>
      <c r="D140">
        <v>47.2</v>
      </c>
    </row>
    <row r="141" spans="3:4">
      <c r="C141" t="s">
        <v>58</v>
      </c>
      <c r="D141">
        <v>32.130000000000003</v>
      </c>
    </row>
    <row r="142" spans="3:4">
      <c r="C142" t="s">
        <v>78</v>
      </c>
      <c r="D142">
        <v>41.56</v>
      </c>
    </row>
    <row r="143" spans="3:4">
      <c r="C143" t="s">
        <v>40</v>
      </c>
      <c r="D143">
        <v>16.29</v>
      </c>
    </row>
    <row r="144" spans="3:4">
      <c r="C144" t="s">
        <v>40</v>
      </c>
      <c r="D144">
        <v>48.26</v>
      </c>
    </row>
    <row r="145" spans="3:4">
      <c r="C145" t="s">
        <v>40</v>
      </c>
      <c r="D145">
        <v>11.22</v>
      </c>
    </row>
    <row r="146" spans="3:4">
      <c r="C146" t="s">
        <v>58</v>
      </c>
      <c r="D146">
        <v>11.32</v>
      </c>
    </row>
    <row r="147" spans="3:4">
      <c r="C147" t="s">
        <v>78</v>
      </c>
      <c r="D147">
        <v>38.4</v>
      </c>
    </row>
    <row r="148" spans="3:4">
      <c r="C148" t="s">
        <v>78</v>
      </c>
      <c r="D148">
        <v>27.14</v>
      </c>
    </row>
    <row r="149" spans="3:4">
      <c r="C149" t="s">
        <v>78</v>
      </c>
      <c r="D149">
        <v>46.26</v>
      </c>
    </row>
    <row r="150" spans="3:4">
      <c r="C150" t="s">
        <v>47</v>
      </c>
      <c r="D150">
        <v>15.92</v>
      </c>
    </row>
    <row r="151" spans="3:4">
      <c r="C151" t="s">
        <v>105</v>
      </c>
      <c r="D151">
        <v>48.43</v>
      </c>
    </row>
    <row r="152" spans="3:4">
      <c r="C152" t="s">
        <v>40</v>
      </c>
      <c r="D152">
        <v>41.51</v>
      </c>
    </row>
    <row r="153" spans="3:4">
      <c r="C153" t="s">
        <v>40</v>
      </c>
      <c r="D153">
        <v>25.57</v>
      </c>
    </row>
    <row r="154" spans="3:4">
      <c r="C154" t="s">
        <v>58</v>
      </c>
      <c r="D154">
        <v>42.84</v>
      </c>
    </row>
    <row r="155" spans="3:4">
      <c r="C155" t="s">
        <v>105</v>
      </c>
      <c r="D155">
        <v>17.2</v>
      </c>
    </row>
    <row r="156" spans="3:4">
      <c r="C156" t="s">
        <v>47</v>
      </c>
      <c r="D156">
        <v>25.72</v>
      </c>
    </row>
    <row r="157" spans="3:4">
      <c r="C157" t="s">
        <v>78</v>
      </c>
      <c r="D157">
        <v>19.03</v>
      </c>
    </row>
    <row r="158" spans="3:4">
      <c r="C158" t="s">
        <v>78</v>
      </c>
      <c r="D158">
        <v>28.48</v>
      </c>
    </row>
    <row r="159" spans="3:4">
      <c r="C159" t="s">
        <v>78</v>
      </c>
      <c r="D159">
        <v>48.75</v>
      </c>
    </row>
    <row r="160" spans="3:4">
      <c r="C160" t="s">
        <v>78</v>
      </c>
      <c r="D160">
        <v>47.81</v>
      </c>
    </row>
    <row r="161" spans="3:4">
      <c r="C161" t="s">
        <v>58</v>
      </c>
      <c r="D161">
        <v>26.02</v>
      </c>
    </row>
    <row r="162" spans="3:4">
      <c r="C162" t="s">
        <v>58</v>
      </c>
      <c r="D162">
        <v>18.86</v>
      </c>
    </row>
    <row r="163" spans="3:4">
      <c r="C163" t="s">
        <v>105</v>
      </c>
      <c r="D163">
        <v>17.55</v>
      </c>
    </row>
    <row r="164" spans="3:4">
      <c r="C164" t="s">
        <v>47</v>
      </c>
      <c r="D164">
        <v>14.94</v>
      </c>
    </row>
    <row r="165" spans="3:4">
      <c r="C165" t="s">
        <v>40</v>
      </c>
      <c r="D165">
        <v>47.53</v>
      </c>
    </row>
    <row r="166" spans="3:4">
      <c r="C166" t="s">
        <v>78</v>
      </c>
      <c r="D166">
        <v>41.9</v>
      </c>
    </row>
    <row r="167" spans="3:4">
      <c r="C167" t="s">
        <v>40</v>
      </c>
      <c r="D167">
        <v>43.95</v>
      </c>
    </row>
    <row r="168" spans="3:4">
      <c r="C168" t="s">
        <v>58</v>
      </c>
      <c r="D168">
        <v>42.74</v>
      </c>
    </row>
    <row r="169" spans="3:4">
      <c r="C169" t="s">
        <v>105</v>
      </c>
      <c r="D169">
        <v>17.09</v>
      </c>
    </row>
    <row r="170" spans="3:4">
      <c r="C170" t="s">
        <v>78</v>
      </c>
      <c r="D170">
        <v>16.62</v>
      </c>
    </row>
    <row r="171" spans="3:4">
      <c r="C171" t="s">
        <v>58</v>
      </c>
      <c r="D171">
        <v>25.98</v>
      </c>
    </row>
    <row r="172" spans="3:4">
      <c r="C172" t="s">
        <v>58</v>
      </c>
      <c r="D172">
        <v>46.56</v>
      </c>
    </row>
    <row r="173" spans="3:4">
      <c r="C173" t="s">
        <v>105</v>
      </c>
      <c r="D173">
        <v>45.17</v>
      </c>
    </row>
    <row r="174" spans="3:4">
      <c r="C174" t="s">
        <v>40</v>
      </c>
      <c r="D174">
        <v>48.73</v>
      </c>
    </row>
    <row r="175" spans="3:4">
      <c r="C175" t="s">
        <v>40</v>
      </c>
      <c r="D175">
        <v>48.24</v>
      </c>
    </row>
    <row r="176" spans="3:4">
      <c r="C176" t="s">
        <v>78</v>
      </c>
      <c r="D176">
        <v>27.94</v>
      </c>
    </row>
    <row r="177" spans="3:4">
      <c r="C177" t="s">
        <v>58</v>
      </c>
      <c r="D177">
        <v>30.5</v>
      </c>
    </row>
    <row r="178" spans="3:4">
      <c r="C178" t="s">
        <v>40</v>
      </c>
      <c r="D178">
        <v>10.39</v>
      </c>
    </row>
    <row r="179" spans="3:4">
      <c r="C179" t="s">
        <v>78</v>
      </c>
      <c r="D179">
        <v>31.6</v>
      </c>
    </row>
    <row r="180" spans="3:4">
      <c r="C180" t="s">
        <v>40</v>
      </c>
      <c r="D180">
        <v>13.3</v>
      </c>
    </row>
    <row r="181" spans="3:4">
      <c r="C181" t="s">
        <v>58</v>
      </c>
      <c r="D181">
        <v>46.61</v>
      </c>
    </row>
    <row r="182" spans="3:4">
      <c r="C182" t="s">
        <v>105</v>
      </c>
      <c r="D182">
        <v>42.58</v>
      </c>
    </row>
    <row r="183" spans="3:4">
      <c r="C183" t="s">
        <v>78</v>
      </c>
      <c r="D183">
        <v>38.36</v>
      </c>
    </row>
    <row r="184" spans="3:4">
      <c r="C184" t="s">
        <v>105</v>
      </c>
      <c r="D184">
        <v>11.69</v>
      </c>
    </row>
    <row r="185" spans="3:4">
      <c r="C185" t="s">
        <v>47</v>
      </c>
      <c r="D185">
        <v>24.24</v>
      </c>
    </row>
    <row r="186" spans="3:4">
      <c r="C186" t="s">
        <v>105</v>
      </c>
      <c r="D186">
        <v>28.07</v>
      </c>
    </row>
    <row r="187" spans="3:4">
      <c r="C187" t="s">
        <v>105</v>
      </c>
      <c r="D187">
        <v>17.55</v>
      </c>
    </row>
    <row r="188" spans="3:4">
      <c r="C188" t="s">
        <v>40</v>
      </c>
      <c r="D188">
        <v>17.399999999999999</v>
      </c>
    </row>
    <row r="189" spans="3:4">
      <c r="C189" t="s">
        <v>78</v>
      </c>
      <c r="D189">
        <v>13.95</v>
      </c>
    </row>
    <row r="190" spans="3:4">
      <c r="C190" t="s">
        <v>58</v>
      </c>
      <c r="D190">
        <v>41.66</v>
      </c>
    </row>
    <row r="191" spans="3:4">
      <c r="C191" t="s">
        <v>58</v>
      </c>
      <c r="D191">
        <v>38.880000000000003</v>
      </c>
    </row>
    <row r="192" spans="3:4">
      <c r="C192" t="s">
        <v>58</v>
      </c>
      <c r="D192">
        <v>24.36</v>
      </c>
    </row>
    <row r="193" spans="3:4">
      <c r="C193" t="s">
        <v>58</v>
      </c>
      <c r="D193">
        <v>15.99</v>
      </c>
    </row>
    <row r="194" spans="3:4">
      <c r="C194" t="s">
        <v>47</v>
      </c>
      <c r="D194">
        <v>24.85</v>
      </c>
    </row>
    <row r="195" spans="3:4">
      <c r="C195" t="s">
        <v>47</v>
      </c>
      <c r="D195">
        <v>11.41</v>
      </c>
    </row>
    <row r="196" spans="3:4">
      <c r="C196" t="s">
        <v>78</v>
      </c>
      <c r="D196">
        <v>10.06</v>
      </c>
    </row>
    <row r="197" spans="3:4">
      <c r="C197" t="s">
        <v>58</v>
      </c>
      <c r="D197">
        <v>42.65</v>
      </c>
    </row>
    <row r="198" spans="3:4">
      <c r="C198" t="s">
        <v>58</v>
      </c>
      <c r="D198">
        <v>20.11</v>
      </c>
    </row>
    <row r="199" spans="3:4">
      <c r="C199" t="s">
        <v>105</v>
      </c>
      <c r="D199">
        <v>36.72</v>
      </c>
    </row>
    <row r="200" spans="3:4">
      <c r="C200" t="s">
        <v>58</v>
      </c>
      <c r="D200">
        <v>13.26</v>
      </c>
    </row>
    <row r="201" spans="3:4">
      <c r="C201" t="s">
        <v>78</v>
      </c>
      <c r="D201">
        <v>48.73</v>
      </c>
    </row>
    <row r="202" spans="3:4">
      <c r="C202" t="s">
        <v>105</v>
      </c>
      <c r="D202">
        <v>19.84</v>
      </c>
    </row>
    <row r="203" spans="3:4">
      <c r="C203" t="s">
        <v>78</v>
      </c>
      <c r="D203">
        <v>24.19</v>
      </c>
    </row>
    <row r="204" spans="3:4">
      <c r="C204" t="s">
        <v>105</v>
      </c>
      <c r="D204">
        <v>40.19</v>
      </c>
    </row>
    <row r="205" spans="3:4">
      <c r="C205" t="s">
        <v>105</v>
      </c>
      <c r="D205">
        <v>49.56</v>
      </c>
    </row>
    <row r="206" spans="3:4">
      <c r="C206" t="s">
        <v>58</v>
      </c>
      <c r="D206">
        <v>26.49</v>
      </c>
    </row>
    <row r="207" spans="3:4">
      <c r="C207" t="s">
        <v>40</v>
      </c>
      <c r="D207">
        <v>36.96</v>
      </c>
    </row>
    <row r="208" spans="3:4">
      <c r="C208" t="s">
        <v>47</v>
      </c>
      <c r="D208">
        <v>46.54</v>
      </c>
    </row>
    <row r="209" spans="3:4">
      <c r="C209" t="s">
        <v>105</v>
      </c>
      <c r="D209">
        <v>36.700000000000003</v>
      </c>
    </row>
    <row r="210" spans="3:4">
      <c r="C210" t="s">
        <v>105</v>
      </c>
      <c r="D210">
        <v>34.49</v>
      </c>
    </row>
    <row r="211" spans="3:4">
      <c r="C211" t="s">
        <v>58</v>
      </c>
      <c r="D211">
        <v>14.67</v>
      </c>
    </row>
    <row r="212" spans="3:4">
      <c r="C212" t="s">
        <v>105</v>
      </c>
      <c r="D212">
        <v>11.13</v>
      </c>
    </row>
    <row r="213" spans="3:4">
      <c r="C213" t="s">
        <v>40</v>
      </c>
      <c r="D213">
        <v>18.850000000000001</v>
      </c>
    </row>
    <row r="214" spans="3:4">
      <c r="C214" t="s">
        <v>47</v>
      </c>
      <c r="D214">
        <v>28.1</v>
      </c>
    </row>
    <row r="215" spans="3:4">
      <c r="C215" t="s">
        <v>105</v>
      </c>
      <c r="D215">
        <v>33.39</v>
      </c>
    </row>
    <row r="216" spans="3:4">
      <c r="C216" t="s">
        <v>78</v>
      </c>
      <c r="D216">
        <v>35.64</v>
      </c>
    </row>
    <row r="217" spans="3:4">
      <c r="C217" t="s">
        <v>58</v>
      </c>
      <c r="D217">
        <v>35.69</v>
      </c>
    </row>
    <row r="218" spans="3:4">
      <c r="C218" t="s">
        <v>78</v>
      </c>
      <c r="D218">
        <v>31.17</v>
      </c>
    </row>
    <row r="219" spans="3:4">
      <c r="C219" t="s">
        <v>47</v>
      </c>
      <c r="D219">
        <v>23.34</v>
      </c>
    </row>
    <row r="220" spans="3:4">
      <c r="C220" t="s">
        <v>78</v>
      </c>
      <c r="D220">
        <v>46.96</v>
      </c>
    </row>
    <row r="221" spans="3:4">
      <c r="C221" t="s">
        <v>47</v>
      </c>
      <c r="D221">
        <v>48.5</v>
      </c>
    </row>
    <row r="222" spans="3:4">
      <c r="C222" t="s">
        <v>78</v>
      </c>
      <c r="D222">
        <v>17.829999999999998</v>
      </c>
    </row>
    <row r="223" spans="3:4">
      <c r="C223" t="s">
        <v>47</v>
      </c>
      <c r="D223">
        <v>32.58</v>
      </c>
    </row>
    <row r="224" spans="3:4">
      <c r="C224" t="s">
        <v>47</v>
      </c>
      <c r="D224">
        <v>49.62</v>
      </c>
    </row>
    <row r="225" spans="3:4">
      <c r="C225" t="s">
        <v>78</v>
      </c>
      <c r="D225">
        <v>17.61</v>
      </c>
    </row>
    <row r="226" spans="3:4">
      <c r="C226" t="s">
        <v>78</v>
      </c>
      <c r="D226">
        <v>35.020000000000003</v>
      </c>
    </row>
    <row r="227" spans="3:4">
      <c r="C227" t="s">
        <v>105</v>
      </c>
      <c r="D227">
        <v>39.479999999999997</v>
      </c>
    </row>
    <row r="228" spans="3:4">
      <c r="C228" t="s">
        <v>47</v>
      </c>
      <c r="D228">
        <v>41.05</v>
      </c>
    </row>
    <row r="229" spans="3:4">
      <c r="C229" t="s">
        <v>78</v>
      </c>
      <c r="D229">
        <v>10.66</v>
      </c>
    </row>
    <row r="230" spans="3:4">
      <c r="C230" t="s">
        <v>58</v>
      </c>
      <c r="D230">
        <v>28.58</v>
      </c>
    </row>
    <row r="231" spans="3:4">
      <c r="C231" t="s">
        <v>58</v>
      </c>
      <c r="D231">
        <v>15.84</v>
      </c>
    </row>
    <row r="232" spans="3:4">
      <c r="C232" t="s">
        <v>58</v>
      </c>
      <c r="D232">
        <v>49.1</v>
      </c>
    </row>
    <row r="233" spans="3:4">
      <c r="C233" t="s">
        <v>105</v>
      </c>
      <c r="D233">
        <v>15.43</v>
      </c>
    </row>
    <row r="234" spans="3:4">
      <c r="C234" t="s">
        <v>58</v>
      </c>
      <c r="D234">
        <v>45.64</v>
      </c>
    </row>
    <row r="235" spans="3:4">
      <c r="C235" t="s">
        <v>78</v>
      </c>
      <c r="D235">
        <v>10.220000000000001</v>
      </c>
    </row>
    <row r="236" spans="3:4">
      <c r="C236" t="s">
        <v>78</v>
      </c>
      <c r="D236">
        <v>26.37</v>
      </c>
    </row>
    <row r="237" spans="3:4">
      <c r="C237" t="s">
        <v>78</v>
      </c>
      <c r="D237">
        <v>39.81</v>
      </c>
    </row>
    <row r="238" spans="3:4">
      <c r="C238" t="s">
        <v>58</v>
      </c>
      <c r="D238">
        <v>13.15</v>
      </c>
    </row>
    <row r="239" spans="3:4">
      <c r="C239" t="s">
        <v>58</v>
      </c>
      <c r="D239">
        <v>33.020000000000003</v>
      </c>
    </row>
    <row r="240" spans="3:4">
      <c r="C240" t="s">
        <v>40</v>
      </c>
      <c r="D240">
        <v>11.76</v>
      </c>
    </row>
    <row r="241" spans="3:4">
      <c r="C241" t="s">
        <v>78</v>
      </c>
      <c r="D241">
        <v>33.81</v>
      </c>
    </row>
    <row r="242" spans="3:4">
      <c r="C242" t="s">
        <v>47</v>
      </c>
      <c r="D242">
        <v>38.97</v>
      </c>
    </row>
    <row r="243" spans="3:4">
      <c r="C243" t="s">
        <v>58</v>
      </c>
      <c r="D243">
        <v>31.29</v>
      </c>
    </row>
    <row r="244" spans="3:4">
      <c r="C244" t="s">
        <v>58</v>
      </c>
      <c r="D244">
        <v>21.45</v>
      </c>
    </row>
    <row r="245" spans="3:4">
      <c r="C245" t="s">
        <v>78</v>
      </c>
      <c r="D245">
        <v>17.649999999999999</v>
      </c>
    </row>
    <row r="246" spans="3:4">
      <c r="C246" t="s">
        <v>105</v>
      </c>
      <c r="D246">
        <v>14.82</v>
      </c>
    </row>
    <row r="247" spans="3:4">
      <c r="C247" t="s">
        <v>58</v>
      </c>
      <c r="D247">
        <v>42.75</v>
      </c>
    </row>
    <row r="248" spans="3:4">
      <c r="C248" t="s">
        <v>58</v>
      </c>
      <c r="D248">
        <v>49.07</v>
      </c>
    </row>
    <row r="249" spans="3:4">
      <c r="C249" t="s">
        <v>58</v>
      </c>
      <c r="D249">
        <v>18.690000000000001</v>
      </c>
    </row>
    <row r="250" spans="3:4">
      <c r="C250" t="s">
        <v>58</v>
      </c>
      <c r="D250">
        <v>47.71</v>
      </c>
    </row>
    <row r="251" spans="3:4">
      <c r="C251" t="s">
        <v>40</v>
      </c>
      <c r="D251">
        <v>23.21</v>
      </c>
    </row>
    <row r="252" spans="3:4">
      <c r="C252" t="s">
        <v>105</v>
      </c>
      <c r="D252">
        <v>13.69</v>
      </c>
    </row>
    <row r="253" spans="3:4">
      <c r="C253" t="s">
        <v>40</v>
      </c>
      <c r="D253">
        <v>43.81</v>
      </c>
    </row>
    <row r="254" spans="3:4">
      <c r="C254" t="s">
        <v>78</v>
      </c>
      <c r="D254">
        <v>34.69</v>
      </c>
    </row>
    <row r="255" spans="3:4">
      <c r="C255" t="s">
        <v>105</v>
      </c>
      <c r="D255">
        <v>36.43</v>
      </c>
    </row>
    <row r="256" spans="3:4">
      <c r="C256" t="s">
        <v>58</v>
      </c>
      <c r="D256">
        <v>13.34</v>
      </c>
    </row>
    <row r="257" spans="3:4">
      <c r="C257" t="s">
        <v>47</v>
      </c>
      <c r="D257">
        <v>49.88</v>
      </c>
    </row>
    <row r="258" spans="3:4">
      <c r="C258" t="s">
        <v>58</v>
      </c>
      <c r="D258">
        <v>26.78</v>
      </c>
    </row>
    <row r="259" spans="3:4">
      <c r="C259" t="s">
        <v>58</v>
      </c>
      <c r="D259">
        <v>47.99</v>
      </c>
    </row>
    <row r="260" spans="3:4">
      <c r="C260" t="s">
        <v>105</v>
      </c>
      <c r="D260">
        <v>46.72</v>
      </c>
    </row>
    <row r="261" spans="3:4">
      <c r="C261" t="s">
        <v>47</v>
      </c>
      <c r="D261">
        <v>47.55</v>
      </c>
    </row>
    <row r="262" spans="3:4">
      <c r="C262" t="s">
        <v>40</v>
      </c>
      <c r="D262">
        <v>32.42</v>
      </c>
    </row>
    <row r="263" spans="3:4">
      <c r="C263" t="s">
        <v>58</v>
      </c>
      <c r="D263">
        <v>42.83</v>
      </c>
    </row>
    <row r="264" spans="3:4">
      <c r="C264" t="s">
        <v>105</v>
      </c>
      <c r="D264">
        <v>42.96</v>
      </c>
    </row>
    <row r="265" spans="3:4">
      <c r="C265" t="s">
        <v>105</v>
      </c>
      <c r="D265">
        <v>49.21</v>
      </c>
    </row>
    <row r="266" spans="3:4">
      <c r="C266" t="s">
        <v>58</v>
      </c>
      <c r="D266">
        <v>21.48</v>
      </c>
    </row>
    <row r="267" spans="3:4">
      <c r="C267" t="s">
        <v>58</v>
      </c>
      <c r="D267">
        <v>24.75</v>
      </c>
    </row>
    <row r="268" spans="3:4">
      <c r="C268" t="s">
        <v>58</v>
      </c>
      <c r="D268">
        <v>44.66</v>
      </c>
    </row>
    <row r="269" spans="3:4">
      <c r="C269" t="s">
        <v>78</v>
      </c>
      <c r="D269">
        <v>23.16</v>
      </c>
    </row>
    <row r="270" spans="3:4">
      <c r="C270" t="s">
        <v>58</v>
      </c>
      <c r="D270">
        <v>39.17</v>
      </c>
    </row>
    <row r="271" spans="3:4">
      <c r="C271" t="s">
        <v>40</v>
      </c>
      <c r="D271">
        <v>10.130000000000001</v>
      </c>
    </row>
    <row r="272" spans="3:4">
      <c r="C272" t="s">
        <v>78</v>
      </c>
      <c r="D272">
        <v>16.11</v>
      </c>
    </row>
    <row r="273" spans="3:4">
      <c r="C273" t="s">
        <v>40</v>
      </c>
      <c r="D273">
        <v>42.73</v>
      </c>
    </row>
    <row r="274" spans="3:4">
      <c r="C274" t="s">
        <v>58</v>
      </c>
      <c r="D274">
        <v>36.299999999999997</v>
      </c>
    </row>
    <row r="275" spans="3:4">
      <c r="C275" t="s">
        <v>105</v>
      </c>
      <c r="D275">
        <v>19.93</v>
      </c>
    </row>
    <row r="276" spans="3:4">
      <c r="C276" t="s">
        <v>58</v>
      </c>
      <c r="D276">
        <v>49.67</v>
      </c>
    </row>
    <row r="277" spans="3:4">
      <c r="C277" t="s">
        <v>40</v>
      </c>
      <c r="D277">
        <v>20.98</v>
      </c>
    </row>
    <row r="278" spans="3:4">
      <c r="C278" t="s">
        <v>47</v>
      </c>
      <c r="D278">
        <v>10.29</v>
      </c>
    </row>
    <row r="279" spans="3:4">
      <c r="C279" t="s">
        <v>78</v>
      </c>
      <c r="D279">
        <v>41.36</v>
      </c>
    </row>
    <row r="280" spans="3:4">
      <c r="C280" t="s">
        <v>58</v>
      </c>
      <c r="D280">
        <v>43.53</v>
      </c>
    </row>
    <row r="281" spans="3:4">
      <c r="C281" t="s">
        <v>47</v>
      </c>
      <c r="D281">
        <v>36.08</v>
      </c>
    </row>
    <row r="282" spans="3:4">
      <c r="C282" t="s">
        <v>40</v>
      </c>
      <c r="D282">
        <v>44.3</v>
      </c>
    </row>
    <row r="283" spans="3:4">
      <c r="C283" t="s">
        <v>40</v>
      </c>
      <c r="D283">
        <v>19.05</v>
      </c>
    </row>
    <row r="284" spans="3:4">
      <c r="C284" t="s">
        <v>47</v>
      </c>
      <c r="D284">
        <v>43.07</v>
      </c>
    </row>
    <row r="285" spans="3:4">
      <c r="C285" t="s">
        <v>47</v>
      </c>
      <c r="D285">
        <v>29.99</v>
      </c>
    </row>
    <row r="286" spans="3:4">
      <c r="C286" t="s">
        <v>40</v>
      </c>
      <c r="D286">
        <v>10.94</v>
      </c>
    </row>
    <row r="287" spans="3:4">
      <c r="C287" t="s">
        <v>78</v>
      </c>
      <c r="D287">
        <v>41.96</v>
      </c>
    </row>
    <row r="288" spans="3:4">
      <c r="C288" t="s">
        <v>47</v>
      </c>
      <c r="D288">
        <v>31.67</v>
      </c>
    </row>
    <row r="289" spans="3:4">
      <c r="C289" t="s">
        <v>47</v>
      </c>
      <c r="D289">
        <v>13.3</v>
      </c>
    </row>
    <row r="290" spans="3:4">
      <c r="C290" t="s">
        <v>47</v>
      </c>
      <c r="D290">
        <v>26.56</v>
      </c>
    </row>
    <row r="291" spans="3:4">
      <c r="C291" t="s">
        <v>78</v>
      </c>
      <c r="D291">
        <v>14.59</v>
      </c>
    </row>
    <row r="292" spans="3:4">
      <c r="C292" t="s">
        <v>58</v>
      </c>
      <c r="D292">
        <v>15.44</v>
      </c>
    </row>
    <row r="293" spans="3:4">
      <c r="C293" t="s">
        <v>78</v>
      </c>
      <c r="D293">
        <v>29.72</v>
      </c>
    </row>
    <row r="294" spans="3:4">
      <c r="C294" t="s">
        <v>78</v>
      </c>
      <c r="D294">
        <v>33.11</v>
      </c>
    </row>
    <row r="295" spans="3:4">
      <c r="C295" t="s">
        <v>58</v>
      </c>
      <c r="D295">
        <v>20.36</v>
      </c>
    </row>
    <row r="296" spans="3:4">
      <c r="C296" t="s">
        <v>58</v>
      </c>
      <c r="D296">
        <v>46.42</v>
      </c>
    </row>
    <row r="297" spans="3:4">
      <c r="C297" t="s">
        <v>58</v>
      </c>
      <c r="D297">
        <v>29.07</v>
      </c>
    </row>
    <row r="298" spans="3:4">
      <c r="C298" t="s">
        <v>105</v>
      </c>
      <c r="D298">
        <v>43.46</v>
      </c>
    </row>
    <row r="299" spans="3:4">
      <c r="C299" t="s">
        <v>47</v>
      </c>
      <c r="D299">
        <v>23.24</v>
      </c>
    </row>
    <row r="300" spans="3:4">
      <c r="C300" t="s">
        <v>47</v>
      </c>
      <c r="D300">
        <v>29.68</v>
      </c>
    </row>
    <row r="301" spans="3:4">
      <c r="C301" t="s">
        <v>58</v>
      </c>
      <c r="D301">
        <v>38.380000000000003</v>
      </c>
    </row>
    <row r="302" spans="3:4">
      <c r="C302" t="s">
        <v>47</v>
      </c>
      <c r="D302">
        <v>16.52</v>
      </c>
    </row>
    <row r="303" spans="3:4">
      <c r="C303" t="s">
        <v>105</v>
      </c>
      <c r="D303">
        <v>39.89</v>
      </c>
    </row>
    <row r="304" spans="3:4">
      <c r="C304" t="s">
        <v>47</v>
      </c>
      <c r="D304">
        <v>16.489999999999998</v>
      </c>
    </row>
    <row r="305" spans="3:4">
      <c r="C305" t="s">
        <v>105</v>
      </c>
      <c r="D305">
        <v>22.05</v>
      </c>
    </row>
    <row r="306" spans="3:4">
      <c r="C306" t="s">
        <v>105</v>
      </c>
      <c r="D306">
        <v>37.92</v>
      </c>
    </row>
    <row r="307" spans="3:4">
      <c r="C307" t="s">
        <v>47</v>
      </c>
      <c r="D307">
        <v>16.96</v>
      </c>
    </row>
    <row r="308" spans="3:4">
      <c r="C308" t="s">
        <v>105</v>
      </c>
      <c r="D308">
        <v>31.66</v>
      </c>
    </row>
    <row r="309" spans="3:4">
      <c r="C309" t="s">
        <v>58</v>
      </c>
      <c r="D309">
        <v>33.79</v>
      </c>
    </row>
    <row r="310" spans="3:4">
      <c r="C310" t="s">
        <v>105</v>
      </c>
      <c r="D310">
        <v>36.090000000000003</v>
      </c>
    </row>
    <row r="311" spans="3:4">
      <c r="C311" t="s">
        <v>47</v>
      </c>
      <c r="D311">
        <v>11.47</v>
      </c>
    </row>
    <row r="312" spans="3:4">
      <c r="C312" t="s">
        <v>78</v>
      </c>
      <c r="D312">
        <v>39.270000000000003</v>
      </c>
    </row>
    <row r="313" spans="3:4">
      <c r="C313" t="s">
        <v>78</v>
      </c>
      <c r="D313">
        <v>30.89</v>
      </c>
    </row>
    <row r="314" spans="3:4">
      <c r="C314" t="s">
        <v>105</v>
      </c>
      <c r="D314">
        <v>43.14</v>
      </c>
    </row>
    <row r="315" spans="3:4">
      <c r="C315" t="s">
        <v>40</v>
      </c>
      <c r="D315">
        <v>32.18</v>
      </c>
    </row>
    <row r="316" spans="3:4">
      <c r="C316" t="s">
        <v>58</v>
      </c>
      <c r="D316">
        <v>20.6</v>
      </c>
    </row>
    <row r="317" spans="3:4">
      <c r="C317" t="s">
        <v>47</v>
      </c>
      <c r="D317">
        <v>31.13</v>
      </c>
    </row>
    <row r="318" spans="3:4">
      <c r="C318" t="s">
        <v>58</v>
      </c>
      <c r="D318">
        <v>24.55</v>
      </c>
    </row>
    <row r="319" spans="3:4">
      <c r="C319" t="s">
        <v>78</v>
      </c>
      <c r="D319">
        <v>10.08</v>
      </c>
    </row>
    <row r="320" spans="3:4">
      <c r="C320" t="s">
        <v>105</v>
      </c>
      <c r="D320">
        <v>30.05</v>
      </c>
    </row>
    <row r="321" spans="3:4">
      <c r="C321" t="s">
        <v>78</v>
      </c>
      <c r="D321">
        <v>44.02</v>
      </c>
    </row>
    <row r="322" spans="3:4">
      <c r="C322" t="s">
        <v>105</v>
      </c>
      <c r="D322">
        <v>23.59</v>
      </c>
    </row>
    <row r="323" spans="3:4">
      <c r="C323" t="s">
        <v>58</v>
      </c>
      <c r="D323">
        <v>24.69</v>
      </c>
    </row>
    <row r="324" spans="3:4">
      <c r="C324" t="s">
        <v>47</v>
      </c>
      <c r="D324">
        <v>44.3</v>
      </c>
    </row>
    <row r="325" spans="3:4">
      <c r="C325" t="s">
        <v>105</v>
      </c>
      <c r="D325">
        <v>21.6</v>
      </c>
    </row>
    <row r="326" spans="3:4">
      <c r="C326" t="s">
        <v>58</v>
      </c>
      <c r="D326">
        <v>32.5</v>
      </c>
    </row>
    <row r="327" spans="3:4">
      <c r="C327" t="s">
        <v>105</v>
      </c>
      <c r="D327">
        <v>13.85</v>
      </c>
    </row>
    <row r="328" spans="3:4">
      <c r="C328" t="s">
        <v>47</v>
      </c>
      <c r="D328">
        <v>15.08</v>
      </c>
    </row>
    <row r="329" spans="3:4">
      <c r="C329" t="s">
        <v>58</v>
      </c>
      <c r="D329">
        <v>13.85</v>
      </c>
    </row>
    <row r="330" spans="3:4">
      <c r="C330" t="s">
        <v>58</v>
      </c>
      <c r="D330">
        <v>38.89</v>
      </c>
    </row>
    <row r="331" spans="3:4">
      <c r="C331" t="s">
        <v>78</v>
      </c>
      <c r="D331">
        <v>32.17</v>
      </c>
    </row>
    <row r="332" spans="3:4">
      <c r="C332" t="s">
        <v>40</v>
      </c>
      <c r="D332">
        <v>36.61</v>
      </c>
    </row>
    <row r="333" spans="3:4">
      <c r="C333" t="s">
        <v>58</v>
      </c>
      <c r="D333">
        <v>25.21</v>
      </c>
    </row>
    <row r="334" spans="3:4">
      <c r="C334" t="s">
        <v>40</v>
      </c>
      <c r="D334">
        <v>13.19</v>
      </c>
    </row>
    <row r="335" spans="3:4">
      <c r="C335" t="s">
        <v>105</v>
      </c>
      <c r="D335">
        <v>17.5</v>
      </c>
    </row>
    <row r="336" spans="3:4">
      <c r="C336" t="s">
        <v>40</v>
      </c>
      <c r="D336">
        <v>41.56</v>
      </c>
    </row>
    <row r="337" spans="3:4">
      <c r="C337" t="s">
        <v>58</v>
      </c>
      <c r="D337">
        <v>17.93</v>
      </c>
    </row>
    <row r="338" spans="3:4">
      <c r="C338" t="s">
        <v>47</v>
      </c>
      <c r="D338">
        <v>19.28</v>
      </c>
    </row>
    <row r="339" spans="3:4">
      <c r="C339" t="s">
        <v>47</v>
      </c>
      <c r="D339">
        <v>30.62</v>
      </c>
    </row>
    <row r="340" spans="3:4">
      <c r="C340" t="s">
        <v>78</v>
      </c>
      <c r="D340">
        <v>19.600000000000001</v>
      </c>
    </row>
    <row r="341" spans="3:4">
      <c r="C341" t="s">
        <v>78</v>
      </c>
      <c r="D341">
        <v>38.520000000000003</v>
      </c>
    </row>
    <row r="342" spans="3:4">
      <c r="C342" t="s">
        <v>78</v>
      </c>
      <c r="D342">
        <v>47.05</v>
      </c>
    </row>
    <row r="343" spans="3:4">
      <c r="C343" t="s">
        <v>78</v>
      </c>
      <c r="D343">
        <v>20.059999999999999</v>
      </c>
    </row>
    <row r="344" spans="3:4">
      <c r="C344" t="s">
        <v>47</v>
      </c>
      <c r="D344">
        <v>23.01</v>
      </c>
    </row>
    <row r="345" spans="3:4">
      <c r="C345" t="s">
        <v>58</v>
      </c>
      <c r="D345">
        <v>33.01</v>
      </c>
    </row>
    <row r="346" spans="3:4">
      <c r="C346" t="s">
        <v>40</v>
      </c>
      <c r="D346">
        <v>13.98</v>
      </c>
    </row>
    <row r="347" spans="3:4">
      <c r="C347" t="s">
        <v>47</v>
      </c>
      <c r="D347">
        <v>35.93</v>
      </c>
    </row>
    <row r="348" spans="3:4">
      <c r="C348" t="s">
        <v>40</v>
      </c>
      <c r="D348">
        <v>48.52</v>
      </c>
    </row>
    <row r="349" spans="3:4">
      <c r="C349" t="s">
        <v>58</v>
      </c>
      <c r="D349">
        <v>30.78</v>
      </c>
    </row>
    <row r="350" spans="3:4">
      <c r="C350" t="s">
        <v>47</v>
      </c>
      <c r="D350">
        <v>40.630000000000003</v>
      </c>
    </row>
    <row r="351" spans="3:4">
      <c r="C351" t="s">
        <v>47</v>
      </c>
      <c r="D351">
        <v>36.21</v>
      </c>
    </row>
    <row r="352" spans="3:4">
      <c r="C352" t="s">
        <v>105</v>
      </c>
      <c r="D352">
        <v>48.93</v>
      </c>
    </row>
    <row r="353" spans="3:4">
      <c r="C353" t="s">
        <v>78</v>
      </c>
      <c r="D353">
        <v>17.55</v>
      </c>
    </row>
    <row r="354" spans="3:4">
      <c r="C354" t="s">
        <v>47</v>
      </c>
      <c r="D354">
        <v>27.37</v>
      </c>
    </row>
    <row r="355" spans="3:4">
      <c r="C355" t="s">
        <v>47</v>
      </c>
      <c r="D355">
        <v>29.58</v>
      </c>
    </row>
    <row r="356" spans="3:4">
      <c r="C356" t="s">
        <v>47</v>
      </c>
      <c r="D356">
        <v>30.53</v>
      </c>
    </row>
    <row r="357" spans="3:4">
      <c r="C357" t="s">
        <v>78</v>
      </c>
      <c r="D357">
        <v>28.92</v>
      </c>
    </row>
    <row r="358" spans="3:4">
      <c r="C358" t="s">
        <v>78</v>
      </c>
      <c r="D358">
        <v>26.87</v>
      </c>
    </row>
    <row r="359" spans="3:4">
      <c r="C359" t="s">
        <v>47</v>
      </c>
      <c r="D359">
        <v>42.1</v>
      </c>
    </row>
    <row r="360" spans="3:4">
      <c r="C360" t="s">
        <v>58</v>
      </c>
      <c r="D360">
        <v>12.2</v>
      </c>
    </row>
    <row r="361" spans="3:4">
      <c r="C361" t="s">
        <v>78</v>
      </c>
      <c r="D361">
        <v>39.26</v>
      </c>
    </row>
    <row r="362" spans="3:4">
      <c r="C362" t="s">
        <v>58</v>
      </c>
      <c r="D362">
        <v>41.73</v>
      </c>
    </row>
    <row r="363" spans="3:4">
      <c r="C363" t="s">
        <v>105</v>
      </c>
      <c r="D363">
        <v>47.21</v>
      </c>
    </row>
    <row r="364" spans="3:4">
      <c r="C364" t="s">
        <v>78</v>
      </c>
      <c r="D364">
        <v>49.02</v>
      </c>
    </row>
    <row r="365" spans="3:4">
      <c r="C365" t="s">
        <v>47</v>
      </c>
      <c r="D365">
        <v>48.28</v>
      </c>
    </row>
    <row r="366" spans="3:4">
      <c r="C366" t="s">
        <v>78</v>
      </c>
      <c r="D366">
        <v>34.97</v>
      </c>
    </row>
    <row r="367" spans="3:4">
      <c r="C367" t="s">
        <v>78</v>
      </c>
      <c r="D367">
        <v>10.57</v>
      </c>
    </row>
    <row r="368" spans="3:4">
      <c r="C368" t="s">
        <v>78</v>
      </c>
      <c r="D368">
        <v>12.62</v>
      </c>
    </row>
    <row r="369" spans="3:4">
      <c r="C369" t="s">
        <v>105</v>
      </c>
      <c r="D369">
        <v>37.65</v>
      </c>
    </row>
    <row r="370" spans="3:4">
      <c r="C370" t="s">
        <v>47</v>
      </c>
      <c r="D370">
        <v>34.83</v>
      </c>
    </row>
    <row r="371" spans="3:4">
      <c r="C371" t="s">
        <v>78</v>
      </c>
      <c r="D371">
        <v>47.79</v>
      </c>
    </row>
    <row r="372" spans="3:4">
      <c r="C372" t="s">
        <v>40</v>
      </c>
      <c r="D372">
        <v>32.51</v>
      </c>
    </row>
    <row r="373" spans="3:4">
      <c r="C373" t="s">
        <v>58</v>
      </c>
      <c r="D373">
        <v>17.170000000000002</v>
      </c>
    </row>
    <row r="374" spans="3:4">
      <c r="C374" t="s">
        <v>47</v>
      </c>
      <c r="D374">
        <v>26.62</v>
      </c>
    </row>
    <row r="375" spans="3:4">
      <c r="C375" t="s">
        <v>58</v>
      </c>
      <c r="D375">
        <v>33.35</v>
      </c>
    </row>
    <row r="376" spans="3:4">
      <c r="C376" t="s">
        <v>78</v>
      </c>
      <c r="D376">
        <v>22.3</v>
      </c>
    </row>
    <row r="377" spans="3:4">
      <c r="C377" t="s">
        <v>105</v>
      </c>
      <c r="D377">
        <v>27.51</v>
      </c>
    </row>
    <row r="378" spans="3:4">
      <c r="C378" t="s">
        <v>40</v>
      </c>
      <c r="D378">
        <v>14.96</v>
      </c>
    </row>
    <row r="379" spans="3:4">
      <c r="C379" t="s">
        <v>105</v>
      </c>
      <c r="D379">
        <v>40.31</v>
      </c>
    </row>
    <row r="380" spans="3:4">
      <c r="C380" t="s">
        <v>78</v>
      </c>
      <c r="D380">
        <v>10.61</v>
      </c>
    </row>
    <row r="381" spans="3:4">
      <c r="C381" t="s">
        <v>78</v>
      </c>
      <c r="D381">
        <v>22.53</v>
      </c>
    </row>
    <row r="382" spans="3:4">
      <c r="C382" t="s">
        <v>105</v>
      </c>
      <c r="D382">
        <v>27.69</v>
      </c>
    </row>
    <row r="383" spans="3:4">
      <c r="C383" t="s">
        <v>58</v>
      </c>
      <c r="D383">
        <v>19.8</v>
      </c>
    </row>
    <row r="384" spans="3:4">
      <c r="C384" t="s">
        <v>40</v>
      </c>
      <c r="D384">
        <v>31.33</v>
      </c>
    </row>
    <row r="385" spans="3:4">
      <c r="C385" t="s">
        <v>105</v>
      </c>
      <c r="D385">
        <v>39.32</v>
      </c>
    </row>
    <row r="386" spans="3:4">
      <c r="C386" t="s">
        <v>78</v>
      </c>
      <c r="D386">
        <v>11.14</v>
      </c>
    </row>
    <row r="387" spans="3:4">
      <c r="C387" t="s">
        <v>40</v>
      </c>
      <c r="D387">
        <v>28.96</v>
      </c>
    </row>
    <row r="388" spans="3:4">
      <c r="C388" t="s">
        <v>47</v>
      </c>
      <c r="D388">
        <v>20.84</v>
      </c>
    </row>
    <row r="389" spans="3:4">
      <c r="C389" t="s">
        <v>58</v>
      </c>
      <c r="D389">
        <v>27.03</v>
      </c>
    </row>
    <row r="390" spans="3:4">
      <c r="C390" t="s">
        <v>78</v>
      </c>
      <c r="D390">
        <v>39.14</v>
      </c>
    </row>
    <row r="391" spans="3:4">
      <c r="C391" t="s">
        <v>78</v>
      </c>
      <c r="D391">
        <v>42.68</v>
      </c>
    </row>
    <row r="392" spans="3:4">
      <c r="C392" t="s">
        <v>78</v>
      </c>
      <c r="D392">
        <v>48.6</v>
      </c>
    </row>
    <row r="393" spans="3:4">
      <c r="C393" t="s">
        <v>58</v>
      </c>
      <c r="D393">
        <v>32.729999999999997</v>
      </c>
    </row>
    <row r="394" spans="3:4">
      <c r="C394" t="s">
        <v>40</v>
      </c>
      <c r="D394">
        <v>12.54</v>
      </c>
    </row>
    <row r="395" spans="3:4">
      <c r="C395" t="s">
        <v>78</v>
      </c>
      <c r="D395">
        <v>18.05</v>
      </c>
    </row>
    <row r="396" spans="3:4">
      <c r="C396" t="s">
        <v>58</v>
      </c>
      <c r="D396">
        <v>40.9</v>
      </c>
    </row>
    <row r="397" spans="3:4">
      <c r="C397" t="s">
        <v>58</v>
      </c>
      <c r="D397">
        <v>34.5</v>
      </c>
    </row>
    <row r="398" spans="3:4">
      <c r="C398" t="s">
        <v>40</v>
      </c>
      <c r="D398">
        <v>37.79</v>
      </c>
    </row>
    <row r="399" spans="3:4">
      <c r="C399" t="s">
        <v>105</v>
      </c>
      <c r="D399">
        <v>48.96</v>
      </c>
    </row>
    <row r="400" spans="3:4">
      <c r="C400" t="s">
        <v>47</v>
      </c>
      <c r="D400">
        <v>27.32</v>
      </c>
    </row>
    <row r="401" spans="3:4">
      <c r="C401" t="s">
        <v>40</v>
      </c>
      <c r="D401">
        <v>42.96</v>
      </c>
    </row>
    <row r="402" spans="3:4">
      <c r="C402" t="s">
        <v>58</v>
      </c>
      <c r="D402">
        <v>15.87</v>
      </c>
    </row>
    <row r="403" spans="3:4">
      <c r="C403" t="s">
        <v>78</v>
      </c>
      <c r="D403">
        <v>31.02</v>
      </c>
    </row>
    <row r="404" spans="3:4">
      <c r="C404" t="s">
        <v>105</v>
      </c>
      <c r="D404">
        <v>14.76</v>
      </c>
    </row>
    <row r="405" spans="3:4">
      <c r="C405" t="s">
        <v>47</v>
      </c>
      <c r="D405">
        <v>32.56</v>
      </c>
    </row>
    <row r="406" spans="3:4">
      <c r="C406" t="s">
        <v>58</v>
      </c>
      <c r="D406">
        <v>14.56</v>
      </c>
    </row>
    <row r="407" spans="3:4">
      <c r="C407" t="s">
        <v>58</v>
      </c>
      <c r="D407">
        <v>34.03</v>
      </c>
    </row>
    <row r="408" spans="3:4">
      <c r="C408" t="s">
        <v>40</v>
      </c>
      <c r="D408">
        <v>22.98</v>
      </c>
    </row>
    <row r="409" spans="3:4">
      <c r="C409" t="s">
        <v>58</v>
      </c>
      <c r="D409">
        <v>10.14</v>
      </c>
    </row>
    <row r="410" spans="3:4">
      <c r="C410" t="s">
        <v>105</v>
      </c>
      <c r="D410">
        <v>48.7</v>
      </c>
    </row>
    <row r="411" spans="3:4">
      <c r="C411" t="s">
        <v>40</v>
      </c>
      <c r="D411">
        <v>43.65</v>
      </c>
    </row>
    <row r="412" spans="3:4">
      <c r="C412" t="s">
        <v>105</v>
      </c>
      <c r="D412">
        <v>21.88</v>
      </c>
    </row>
    <row r="413" spans="3:4">
      <c r="C413" t="s">
        <v>47</v>
      </c>
      <c r="D413">
        <v>12.94</v>
      </c>
    </row>
    <row r="414" spans="3:4">
      <c r="C414" t="s">
        <v>40</v>
      </c>
      <c r="D414">
        <v>23.01</v>
      </c>
    </row>
    <row r="415" spans="3:4">
      <c r="C415" t="s">
        <v>47</v>
      </c>
      <c r="D415">
        <v>13.17</v>
      </c>
    </row>
    <row r="416" spans="3:4">
      <c r="C416" t="s">
        <v>40</v>
      </c>
      <c r="D416">
        <v>20.51</v>
      </c>
    </row>
    <row r="417" spans="3:4">
      <c r="C417" t="s">
        <v>105</v>
      </c>
      <c r="D417">
        <v>12.9</v>
      </c>
    </row>
    <row r="418" spans="3:4">
      <c r="C418" t="s">
        <v>58</v>
      </c>
      <c r="D418">
        <v>35.08</v>
      </c>
    </row>
    <row r="419" spans="3:4">
      <c r="C419" t="s">
        <v>78</v>
      </c>
      <c r="D419">
        <v>35.51</v>
      </c>
    </row>
    <row r="420" spans="3:4">
      <c r="C420" t="s">
        <v>47</v>
      </c>
      <c r="D420">
        <v>14.09</v>
      </c>
    </row>
    <row r="421" spans="3:4">
      <c r="C421" t="s">
        <v>58</v>
      </c>
      <c r="D421">
        <v>31.49</v>
      </c>
    </row>
    <row r="422" spans="3:4">
      <c r="C422" t="s">
        <v>105</v>
      </c>
      <c r="D422">
        <v>17.57</v>
      </c>
    </row>
    <row r="423" spans="3:4">
      <c r="C423" t="s">
        <v>58</v>
      </c>
      <c r="D423">
        <v>39.72</v>
      </c>
    </row>
    <row r="424" spans="3:4">
      <c r="C424" t="s">
        <v>105</v>
      </c>
      <c r="D424">
        <v>34.130000000000003</v>
      </c>
    </row>
    <row r="425" spans="3:4">
      <c r="C425" t="s">
        <v>58</v>
      </c>
      <c r="D425">
        <v>11.02</v>
      </c>
    </row>
    <row r="426" spans="3:4">
      <c r="C426" t="s">
        <v>58</v>
      </c>
      <c r="D426">
        <v>49.43</v>
      </c>
    </row>
    <row r="427" spans="3:4">
      <c r="C427" t="s">
        <v>40</v>
      </c>
      <c r="D427">
        <v>47.8</v>
      </c>
    </row>
    <row r="428" spans="3:4">
      <c r="C428" t="s">
        <v>58</v>
      </c>
      <c r="D428">
        <v>43.74</v>
      </c>
    </row>
    <row r="429" spans="3:4">
      <c r="C429" t="s">
        <v>40</v>
      </c>
      <c r="D429">
        <v>15.6</v>
      </c>
    </row>
    <row r="430" spans="3:4">
      <c r="C430" t="s">
        <v>40</v>
      </c>
      <c r="D430">
        <v>10.95</v>
      </c>
    </row>
    <row r="431" spans="3:4">
      <c r="C431" t="s">
        <v>40</v>
      </c>
      <c r="D431">
        <v>42.09</v>
      </c>
    </row>
    <row r="432" spans="3:4">
      <c r="C432" t="s">
        <v>47</v>
      </c>
      <c r="D432">
        <v>39.82</v>
      </c>
    </row>
    <row r="433" spans="3:4">
      <c r="C433" t="s">
        <v>40</v>
      </c>
      <c r="D433">
        <v>18.71</v>
      </c>
    </row>
    <row r="434" spans="3:4">
      <c r="C434" t="s">
        <v>40</v>
      </c>
      <c r="D434">
        <v>45.77</v>
      </c>
    </row>
    <row r="435" spans="3:4">
      <c r="C435" t="s">
        <v>40</v>
      </c>
      <c r="D435">
        <v>37.15</v>
      </c>
    </row>
    <row r="436" spans="3:4">
      <c r="C436" t="s">
        <v>47</v>
      </c>
      <c r="D436">
        <v>30.48</v>
      </c>
    </row>
    <row r="437" spans="3:4">
      <c r="C437" t="s">
        <v>47</v>
      </c>
      <c r="D437">
        <v>10.14</v>
      </c>
    </row>
    <row r="438" spans="3:4">
      <c r="C438" t="s">
        <v>78</v>
      </c>
      <c r="D438">
        <v>12.56</v>
      </c>
    </row>
    <row r="439" spans="3:4">
      <c r="C439" t="s">
        <v>105</v>
      </c>
      <c r="D439">
        <v>19.3</v>
      </c>
    </row>
    <row r="440" spans="3:4">
      <c r="C440" t="s">
        <v>78</v>
      </c>
      <c r="D440">
        <v>25.56</v>
      </c>
    </row>
    <row r="441" spans="3:4">
      <c r="C441" t="s">
        <v>58</v>
      </c>
      <c r="D441">
        <v>38.85</v>
      </c>
    </row>
    <row r="442" spans="3:4">
      <c r="C442" t="s">
        <v>58</v>
      </c>
      <c r="D442">
        <v>23.31</v>
      </c>
    </row>
    <row r="443" spans="3:4">
      <c r="C443" t="s">
        <v>40</v>
      </c>
      <c r="D443">
        <v>21.07</v>
      </c>
    </row>
    <row r="444" spans="3:4">
      <c r="C444" t="s">
        <v>58</v>
      </c>
      <c r="D444">
        <v>14.48</v>
      </c>
    </row>
    <row r="445" spans="3:4">
      <c r="C445" t="s">
        <v>105</v>
      </c>
      <c r="D445">
        <v>25.26</v>
      </c>
    </row>
    <row r="446" spans="3:4">
      <c r="C446" t="s">
        <v>105</v>
      </c>
      <c r="D446">
        <v>14.28</v>
      </c>
    </row>
    <row r="447" spans="3:4">
      <c r="C447" t="s">
        <v>105</v>
      </c>
      <c r="D447">
        <v>35.24</v>
      </c>
    </row>
    <row r="448" spans="3:4">
      <c r="C448" t="s">
        <v>40</v>
      </c>
      <c r="D448">
        <v>28.68</v>
      </c>
    </row>
    <row r="449" spans="3:4">
      <c r="C449" t="s">
        <v>40</v>
      </c>
      <c r="D449">
        <v>35.68</v>
      </c>
    </row>
    <row r="450" spans="3:4">
      <c r="C450" t="s">
        <v>78</v>
      </c>
      <c r="D450">
        <v>42.25</v>
      </c>
    </row>
    <row r="451" spans="3:4">
      <c r="C451" t="s">
        <v>78</v>
      </c>
      <c r="D451">
        <v>48.9</v>
      </c>
    </row>
    <row r="452" spans="3:4">
      <c r="C452" t="s">
        <v>47</v>
      </c>
      <c r="D452">
        <v>46.37</v>
      </c>
    </row>
    <row r="453" spans="3:4">
      <c r="C453" t="s">
        <v>40</v>
      </c>
      <c r="D453">
        <v>43.48</v>
      </c>
    </row>
    <row r="454" spans="3:4">
      <c r="C454" t="s">
        <v>58</v>
      </c>
      <c r="D454">
        <v>36.83</v>
      </c>
    </row>
    <row r="455" spans="3:4">
      <c r="C455" t="s">
        <v>105</v>
      </c>
      <c r="D455">
        <v>39.619999999999997</v>
      </c>
    </row>
    <row r="456" spans="3:4">
      <c r="C456" t="s">
        <v>47</v>
      </c>
      <c r="D456">
        <v>19.7</v>
      </c>
    </row>
    <row r="457" spans="3:4">
      <c r="C457" t="s">
        <v>40</v>
      </c>
      <c r="D457">
        <v>21.94</v>
      </c>
    </row>
    <row r="458" spans="3:4">
      <c r="C458" t="s">
        <v>58</v>
      </c>
      <c r="D458">
        <v>17.260000000000002</v>
      </c>
    </row>
    <row r="459" spans="3:4">
      <c r="C459" t="s">
        <v>40</v>
      </c>
      <c r="D459">
        <v>15.21</v>
      </c>
    </row>
    <row r="460" spans="3:4">
      <c r="C460" t="s">
        <v>105</v>
      </c>
      <c r="D460">
        <v>32.770000000000003</v>
      </c>
    </row>
    <row r="461" spans="3:4">
      <c r="C461" t="s">
        <v>40</v>
      </c>
      <c r="D461">
        <v>49.6</v>
      </c>
    </row>
    <row r="462" spans="3:4">
      <c r="C462" t="s">
        <v>47</v>
      </c>
      <c r="D462">
        <v>21.51</v>
      </c>
    </row>
    <row r="463" spans="3:4">
      <c r="C463" t="s">
        <v>58</v>
      </c>
      <c r="D463">
        <v>21.17</v>
      </c>
    </row>
    <row r="464" spans="3:4">
      <c r="C464" t="s">
        <v>58</v>
      </c>
      <c r="D464">
        <v>17.07</v>
      </c>
    </row>
    <row r="465" spans="3:4">
      <c r="C465" t="s">
        <v>40</v>
      </c>
      <c r="D465">
        <v>48.5</v>
      </c>
    </row>
    <row r="466" spans="3:4">
      <c r="C466" t="s">
        <v>105</v>
      </c>
      <c r="D466">
        <v>44.9</v>
      </c>
    </row>
    <row r="467" spans="3:4">
      <c r="C467" t="s">
        <v>105</v>
      </c>
      <c r="D467">
        <v>26.63</v>
      </c>
    </row>
    <row r="468" spans="3:4">
      <c r="C468" t="s">
        <v>105</v>
      </c>
      <c r="D468">
        <v>42.31</v>
      </c>
    </row>
    <row r="469" spans="3:4">
      <c r="C469" t="s">
        <v>58</v>
      </c>
      <c r="D469">
        <v>14.28</v>
      </c>
    </row>
    <row r="470" spans="3:4">
      <c r="C470" t="s">
        <v>105</v>
      </c>
      <c r="D470">
        <v>25.26</v>
      </c>
    </row>
    <row r="471" spans="3:4">
      <c r="C471" t="s">
        <v>40</v>
      </c>
      <c r="D471">
        <v>47.46</v>
      </c>
    </row>
    <row r="472" spans="3:4">
      <c r="C472" t="s">
        <v>40</v>
      </c>
      <c r="D472">
        <v>28.49</v>
      </c>
    </row>
    <row r="473" spans="3:4">
      <c r="C473" t="s">
        <v>58</v>
      </c>
      <c r="D473">
        <v>36.79</v>
      </c>
    </row>
    <row r="474" spans="3:4">
      <c r="C474" t="s">
        <v>58</v>
      </c>
      <c r="D474">
        <v>15.63</v>
      </c>
    </row>
    <row r="475" spans="3:4">
      <c r="C475" t="s">
        <v>40</v>
      </c>
      <c r="D475">
        <v>21.66</v>
      </c>
    </row>
    <row r="476" spans="3:4">
      <c r="C476" t="s">
        <v>47</v>
      </c>
      <c r="D476">
        <v>19.55</v>
      </c>
    </row>
    <row r="477" spans="3:4">
      <c r="C477" t="s">
        <v>78</v>
      </c>
      <c r="D477">
        <v>43.53</v>
      </c>
    </row>
    <row r="478" spans="3:4">
      <c r="C478" t="s">
        <v>40</v>
      </c>
      <c r="D478">
        <v>33.85</v>
      </c>
    </row>
    <row r="479" spans="3:4">
      <c r="C479" t="s">
        <v>105</v>
      </c>
      <c r="D479">
        <v>32.78</v>
      </c>
    </row>
    <row r="480" spans="3:4">
      <c r="C480" t="s">
        <v>78</v>
      </c>
      <c r="D480">
        <v>39.58</v>
      </c>
    </row>
    <row r="481" spans="3:4">
      <c r="C481" t="s">
        <v>47</v>
      </c>
      <c r="D481">
        <v>18.63</v>
      </c>
    </row>
    <row r="482" spans="3:4">
      <c r="C482" t="s">
        <v>105</v>
      </c>
      <c r="D482">
        <v>42.02</v>
      </c>
    </row>
    <row r="483" spans="3:4">
      <c r="C483" t="s">
        <v>78</v>
      </c>
      <c r="D483">
        <v>18.84</v>
      </c>
    </row>
    <row r="484" spans="3:4">
      <c r="C484" t="s">
        <v>105</v>
      </c>
      <c r="D484">
        <v>12.74</v>
      </c>
    </row>
    <row r="485" spans="3:4">
      <c r="C485" t="s">
        <v>40</v>
      </c>
      <c r="D485">
        <v>22.76</v>
      </c>
    </row>
    <row r="486" spans="3:4">
      <c r="C486" t="s">
        <v>47</v>
      </c>
      <c r="D486">
        <v>39.07</v>
      </c>
    </row>
    <row r="487" spans="3:4">
      <c r="C487" t="s">
        <v>105</v>
      </c>
      <c r="D487">
        <v>12.66</v>
      </c>
    </row>
    <row r="488" spans="3:4">
      <c r="C488" t="s">
        <v>105</v>
      </c>
      <c r="D488">
        <v>45.76</v>
      </c>
    </row>
    <row r="489" spans="3:4">
      <c r="C489" t="s">
        <v>78</v>
      </c>
      <c r="D489">
        <v>37.380000000000003</v>
      </c>
    </row>
    <row r="490" spans="3:4">
      <c r="C490" t="s">
        <v>78</v>
      </c>
      <c r="D490">
        <v>22.27</v>
      </c>
    </row>
    <row r="491" spans="3:4">
      <c r="C491" t="s">
        <v>47</v>
      </c>
      <c r="D491">
        <v>26.79</v>
      </c>
    </row>
    <row r="492" spans="3:4">
      <c r="C492" t="s">
        <v>40</v>
      </c>
      <c r="D492">
        <v>34.68</v>
      </c>
    </row>
    <row r="493" spans="3:4">
      <c r="C493" t="s">
        <v>105</v>
      </c>
      <c r="D493">
        <v>16.62</v>
      </c>
    </row>
    <row r="494" spans="3:4">
      <c r="C494" t="s">
        <v>47</v>
      </c>
      <c r="D494">
        <v>32.67</v>
      </c>
    </row>
    <row r="495" spans="3:4">
      <c r="C495" t="s">
        <v>105</v>
      </c>
      <c r="D495">
        <v>11.85</v>
      </c>
    </row>
    <row r="496" spans="3:4">
      <c r="C496" t="s">
        <v>58</v>
      </c>
      <c r="D496">
        <v>33.96</v>
      </c>
    </row>
    <row r="497" spans="3:4">
      <c r="C497" t="s">
        <v>105</v>
      </c>
      <c r="D497">
        <v>39.42</v>
      </c>
    </row>
    <row r="498" spans="3:4">
      <c r="C498" t="s">
        <v>78</v>
      </c>
      <c r="D498">
        <v>29.93</v>
      </c>
    </row>
    <row r="499" spans="3:4">
      <c r="C499" t="s">
        <v>78</v>
      </c>
      <c r="D499">
        <v>21.99</v>
      </c>
    </row>
    <row r="500" spans="3:4">
      <c r="C500" t="s">
        <v>58</v>
      </c>
      <c r="D500">
        <v>22.69</v>
      </c>
    </row>
    <row r="501" spans="3:4">
      <c r="C501" t="s">
        <v>40</v>
      </c>
      <c r="D501">
        <v>37.619999999999997</v>
      </c>
    </row>
    <row r="502" spans="3:4">
      <c r="C502" t="s">
        <v>105</v>
      </c>
      <c r="D502">
        <v>28.38</v>
      </c>
    </row>
    <row r="503" spans="3:4">
      <c r="C503" t="s">
        <v>47</v>
      </c>
      <c r="D503">
        <v>32.9</v>
      </c>
    </row>
    <row r="504" spans="3:4">
      <c r="C504" t="s">
        <v>78</v>
      </c>
      <c r="D504">
        <v>35.840000000000003</v>
      </c>
    </row>
    <row r="505" spans="3:4">
      <c r="C505" t="s">
        <v>47</v>
      </c>
      <c r="D505">
        <v>31.31</v>
      </c>
    </row>
    <row r="506" spans="3:4">
      <c r="C506" t="s">
        <v>58</v>
      </c>
      <c r="D506">
        <v>25.76</v>
      </c>
    </row>
    <row r="507" spans="3:4">
      <c r="C507" t="s">
        <v>78</v>
      </c>
      <c r="D507">
        <v>11.65</v>
      </c>
    </row>
    <row r="508" spans="3:4">
      <c r="C508" t="s">
        <v>58</v>
      </c>
      <c r="D508">
        <v>43.42</v>
      </c>
    </row>
    <row r="509" spans="3:4">
      <c r="C509" t="s">
        <v>47</v>
      </c>
      <c r="D509">
        <v>42.8</v>
      </c>
    </row>
    <row r="510" spans="3:4">
      <c r="C510" t="s">
        <v>105</v>
      </c>
      <c r="D510">
        <v>16.260000000000002</v>
      </c>
    </row>
    <row r="511" spans="3:4">
      <c r="C511" t="s">
        <v>40</v>
      </c>
      <c r="D511">
        <v>14.97</v>
      </c>
    </row>
    <row r="512" spans="3:4">
      <c r="C512" t="s">
        <v>105</v>
      </c>
      <c r="D512">
        <v>35.950000000000003</v>
      </c>
    </row>
    <row r="513" spans="3:4">
      <c r="C513" t="s">
        <v>47</v>
      </c>
      <c r="D513">
        <v>37.369999999999997</v>
      </c>
    </row>
    <row r="514" spans="3:4">
      <c r="C514" t="s">
        <v>78</v>
      </c>
      <c r="D514">
        <v>22.74</v>
      </c>
    </row>
    <row r="515" spans="3:4">
      <c r="C515" t="s">
        <v>40</v>
      </c>
      <c r="D515">
        <v>38.840000000000003</v>
      </c>
    </row>
    <row r="516" spans="3:4">
      <c r="C516" t="s">
        <v>58</v>
      </c>
      <c r="D516">
        <v>43.79</v>
      </c>
    </row>
    <row r="517" spans="3:4">
      <c r="C517" t="s">
        <v>40</v>
      </c>
      <c r="D517">
        <v>20.85</v>
      </c>
    </row>
    <row r="518" spans="3:4">
      <c r="C518" t="s">
        <v>40</v>
      </c>
      <c r="D518">
        <v>23.92</v>
      </c>
    </row>
    <row r="519" spans="3:4">
      <c r="C519" t="s">
        <v>40</v>
      </c>
      <c r="D519">
        <v>18.48</v>
      </c>
    </row>
    <row r="520" spans="3:4">
      <c r="C520" t="s">
        <v>47</v>
      </c>
      <c r="D520">
        <v>34.590000000000003</v>
      </c>
    </row>
    <row r="521" spans="3:4">
      <c r="C521" t="s">
        <v>40</v>
      </c>
      <c r="D521">
        <v>43.99</v>
      </c>
    </row>
    <row r="522" spans="3:4">
      <c r="C522" t="s">
        <v>40</v>
      </c>
      <c r="D522">
        <v>15.18</v>
      </c>
    </row>
    <row r="523" spans="3:4">
      <c r="C523" t="s">
        <v>40</v>
      </c>
      <c r="D523">
        <v>35.35</v>
      </c>
    </row>
    <row r="524" spans="3:4">
      <c r="C524" t="s">
        <v>47</v>
      </c>
      <c r="D524">
        <v>45.41</v>
      </c>
    </row>
    <row r="525" spans="3:4">
      <c r="C525" t="s">
        <v>78</v>
      </c>
      <c r="D525">
        <v>26.91</v>
      </c>
    </row>
    <row r="526" spans="3:4">
      <c r="C526" t="s">
        <v>78</v>
      </c>
      <c r="D526">
        <v>32.869999999999997</v>
      </c>
    </row>
    <row r="527" spans="3:4">
      <c r="C527" t="s">
        <v>40</v>
      </c>
      <c r="D527">
        <v>43.02</v>
      </c>
    </row>
    <row r="528" spans="3:4">
      <c r="C528" t="s">
        <v>105</v>
      </c>
      <c r="D528">
        <v>22.95</v>
      </c>
    </row>
    <row r="529" spans="3:4">
      <c r="C529" t="s">
        <v>58</v>
      </c>
      <c r="D529">
        <v>15.62</v>
      </c>
    </row>
    <row r="530" spans="3:4">
      <c r="C530" t="s">
        <v>78</v>
      </c>
      <c r="D530">
        <v>25.91</v>
      </c>
    </row>
    <row r="531" spans="3:4">
      <c r="C531" t="s">
        <v>47</v>
      </c>
      <c r="D531">
        <v>30.19</v>
      </c>
    </row>
    <row r="532" spans="3:4">
      <c r="C532" t="s">
        <v>58</v>
      </c>
      <c r="D532">
        <v>34.39</v>
      </c>
    </row>
    <row r="533" spans="3:4">
      <c r="C533" t="s">
        <v>78</v>
      </c>
      <c r="D533">
        <v>17.95</v>
      </c>
    </row>
    <row r="534" spans="3:4">
      <c r="C534" t="s">
        <v>47</v>
      </c>
      <c r="D534">
        <v>20.09</v>
      </c>
    </row>
    <row r="535" spans="3:4">
      <c r="C535" t="s">
        <v>40</v>
      </c>
      <c r="D535">
        <v>23.59</v>
      </c>
    </row>
    <row r="536" spans="3:4">
      <c r="C536" t="s">
        <v>105</v>
      </c>
      <c r="D536">
        <v>39.450000000000003</v>
      </c>
    </row>
    <row r="537" spans="3:4">
      <c r="C537" t="s">
        <v>40</v>
      </c>
      <c r="D537">
        <v>46</v>
      </c>
    </row>
    <row r="538" spans="3:4">
      <c r="C538" t="s">
        <v>78</v>
      </c>
      <c r="D538">
        <v>28.68</v>
      </c>
    </row>
    <row r="539" spans="3:4">
      <c r="C539" t="s">
        <v>40</v>
      </c>
      <c r="D539">
        <v>41.35</v>
      </c>
    </row>
    <row r="540" spans="3:4">
      <c r="C540" t="s">
        <v>58</v>
      </c>
      <c r="D540">
        <v>20.9</v>
      </c>
    </row>
    <row r="541" spans="3:4">
      <c r="C541" t="s">
        <v>105</v>
      </c>
      <c r="D541">
        <v>47.85</v>
      </c>
    </row>
    <row r="542" spans="3:4">
      <c r="C542" t="s">
        <v>105</v>
      </c>
      <c r="D542">
        <v>33.700000000000003</v>
      </c>
    </row>
    <row r="543" spans="3:4">
      <c r="C543" t="s">
        <v>78</v>
      </c>
      <c r="D543">
        <v>49.05</v>
      </c>
    </row>
    <row r="544" spans="3:4">
      <c r="C544" t="s">
        <v>40</v>
      </c>
      <c r="D544">
        <v>49.37</v>
      </c>
    </row>
    <row r="545" spans="3:4">
      <c r="C545" t="s">
        <v>47</v>
      </c>
      <c r="D545">
        <v>44.91</v>
      </c>
    </row>
    <row r="546" spans="3:4">
      <c r="C546" t="s">
        <v>58</v>
      </c>
      <c r="D546">
        <v>12.18</v>
      </c>
    </row>
    <row r="547" spans="3:4">
      <c r="C547" t="s">
        <v>40</v>
      </c>
      <c r="D547">
        <v>47.81</v>
      </c>
    </row>
    <row r="548" spans="3:4">
      <c r="C548" t="s">
        <v>47</v>
      </c>
      <c r="D548">
        <v>20.04</v>
      </c>
    </row>
    <row r="549" spans="3:4">
      <c r="C549" t="s">
        <v>58</v>
      </c>
      <c r="D549">
        <v>28.88</v>
      </c>
    </row>
    <row r="550" spans="3:4">
      <c r="C550" t="s">
        <v>105</v>
      </c>
      <c r="D550">
        <v>35.340000000000003</v>
      </c>
    </row>
    <row r="551" spans="3:4">
      <c r="C551" t="s">
        <v>78</v>
      </c>
      <c r="D551">
        <v>28.33</v>
      </c>
    </row>
    <row r="552" spans="3:4">
      <c r="C552" t="s">
        <v>78</v>
      </c>
      <c r="D552">
        <v>17.54</v>
      </c>
    </row>
    <row r="553" spans="3:4">
      <c r="C553" t="s">
        <v>78</v>
      </c>
      <c r="D553">
        <v>10.28</v>
      </c>
    </row>
    <row r="554" spans="3:4">
      <c r="C554" t="s">
        <v>78</v>
      </c>
      <c r="D554">
        <v>44.38</v>
      </c>
    </row>
    <row r="555" spans="3:4">
      <c r="C555" t="s">
        <v>78</v>
      </c>
      <c r="D555">
        <v>19.600000000000001</v>
      </c>
    </row>
    <row r="556" spans="3:4">
      <c r="C556" t="s">
        <v>58</v>
      </c>
      <c r="D556">
        <v>41.08</v>
      </c>
    </row>
    <row r="557" spans="3:4">
      <c r="C557" t="s">
        <v>58</v>
      </c>
      <c r="D557">
        <v>14.09</v>
      </c>
    </row>
    <row r="558" spans="3:4">
      <c r="C558" t="s">
        <v>58</v>
      </c>
      <c r="D558">
        <v>35.880000000000003</v>
      </c>
    </row>
    <row r="559" spans="3:4">
      <c r="C559" t="s">
        <v>105</v>
      </c>
      <c r="D559">
        <v>45.26</v>
      </c>
    </row>
    <row r="560" spans="3:4">
      <c r="C560" t="s">
        <v>58</v>
      </c>
      <c r="D560">
        <v>24.36</v>
      </c>
    </row>
    <row r="561" spans="3:4">
      <c r="C561" t="s">
        <v>47</v>
      </c>
      <c r="D561">
        <v>31.53</v>
      </c>
    </row>
    <row r="562" spans="3:4">
      <c r="C562" t="s">
        <v>105</v>
      </c>
      <c r="D562">
        <v>44.24</v>
      </c>
    </row>
    <row r="563" spans="3:4">
      <c r="C563" t="s">
        <v>105</v>
      </c>
      <c r="D563">
        <v>21.49</v>
      </c>
    </row>
    <row r="564" spans="3:4">
      <c r="C564" t="s">
        <v>47</v>
      </c>
      <c r="D564">
        <v>20.07</v>
      </c>
    </row>
    <row r="565" spans="3:4">
      <c r="C565" t="s">
        <v>47</v>
      </c>
      <c r="D565">
        <v>33.08</v>
      </c>
    </row>
    <row r="566" spans="3:4">
      <c r="C566" t="s">
        <v>105</v>
      </c>
      <c r="D566">
        <v>15.11</v>
      </c>
    </row>
    <row r="567" spans="3:4">
      <c r="C567" t="s">
        <v>78</v>
      </c>
      <c r="D567">
        <v>42.62</v>
      </c>
    </row>
    <row r="568" spans="3:4">
      <c r="C568" t="s">
        <v>40</v>
      </c>
      <c r="D568">
        <v>42.83</v>
      </c>
    </row>
    <row r="569" spans="3:4">
      <c r="C569" t="s">
        <v>40</v>
      </c>
      <c r="D569">
        <v>21.13</v>
      </c>
    </row>
    <row r="570" spans="3:4">
      <c r="C570" t="s">
        <v>105</v>
      </c>
      <c r="D570">
        <v>28.52</v>
      </c>
    </row>
    <row r="571" spans="3:4">
      <c r="C571" t="s">
        <v>47</v>
      </c>
      <c r="D571">
        <v>38.4</v>
      </c>
    </row>
    <row r="572" spans="3:4">
      <c r="C572" t="s">
        <v>47</v>
      </c>
      <c r="D572">
        <v>49.54</v>
      </c>
    </row>
    <row r="573" spans="3:4">
      <c r="C573" t="s">
        <v>40</v>
      </c>
      <c r="D573">
        <v>46.21</v>
      </c>
    </row>
    <row r="574" spans="3:4">
      <c r="C574" t="s">
        <v>78</v>
      </c>
      <c r="D574">
        <v>47.08</v>
      </c>
    </row>
    <row r="575" spans="3:4">
      <c r="C575" t="s">
        <v>47</v>
      </c>
      <c r="D575">
        <v>42.57</v>
      </c>
    </row>
    <row r="576" spans="3:4">
      <c r="C576" t="s">
        <v>40</v>
      </c>
      <c r="D576">
        <v>33.520000000000003</v>
      </c>
    </row>
    <row r="577" spans="3:4">
      <c r="C577" t="s">
        <v>40</v>
      </c>
      <c r="D577">
        <v>21.71</v>
      </c>
    </row>
    <row r="578" spans="3:4">
      <c r="C578" t="s">
        <v>40</v>
      </c>
      <c r="D578">
        <v>34.119999999999997</v>
      </c>
    </row>
    <row r="579" spans="3:4">
      <c r="C579" t="s">
        <v>78</v>
      </c>
      <c r="D579">
        <v>32.799999999999997</v>
      </c>
    </row>
    <row r="580" spans="3:4">
      <c r="C580" t="s">
        <v>78</v>
      </c>
      <c r="D580">
        <v>35.96</v>
      </c>
    </row>
    <row r="581" spans="3:4">
      <c r="C581" t="s">
        <v>40</v>
      </c>
      <c r="D581">
        <v>44.54</v>
      </c>
    </row>
    <row r="582" spans="3:4">
      <c r="C582" t="s">
        <v>40</v>
      </c>
      <c r="D582">
        <v>13.27</v>
      </c>
    </row>
    <row r="583" spans="3:4">
      <c r="C583" t="s">
        <v>58</v>
      </c>
      <c r="D583">
        <v>20.23</v>
      </c>
    </row>
    <row r="584" spans="3:4">
      <c r="C584" t="s">
        <v>58</v>
      </c>
      <c r="D584">
        <v>35.99</v>
      </c>
    </row>
    <row r="585" spans="3:4">
      <c r="C585" t="s">
        <v>78</v>
      </c>
      <c r="D585">
        <v>36.979999999999997</v>
      </c>
    </row>
    <row r="586" spans="3:4">
      <c r="C586" t="s">
        <v>78</v>
      </c>
      <c r="D586">
        <v>10.07</v>
      </c>
    </row>
    <row r="587" spans="3:4">
      <c r="C587" t="s">
        <v>78</v>
      </c>
      <c r="D587">
        <v>32.79</v>
      </c>
    </row>
    <row r="588" spans="3:4">
      <c r="C588" t="s">
        <v>78</v>
      </c>
      <c r="D588">
        <v>35.03</v>
      </c>
    </row>
    <row r="589" spans="3:4">
      <c r="C589" t="s">
        <v>78</v>
      </c>
      <c r="D589">
        <v>33.93</v>
      </c>
    </row>
    <row r="590" spans="3:4">
      <c r="C590" t="s">
        <v>40</v>
      </c>
      <c r="D590">
        <v>28.96</v>
      </c>
    </row>
    <row r="591" spans="3:4">
      <c r="C591" t="s">
        <v>58</v>
      </c>
      <c r="D591">
        <v>40.94</v>
      </c>
    </row>
    <row r="592" spans="3:4">
      <c r="C592" t="s">
        <v>78</v>
      </c>
      <c r="D592">
        <v>44.33</v>
      </c>
    </row>
    <row r="593" spans="3:4">
      <c r="C593" t="s">
        <v>58</v>
      </c>
      <c r="D593">
        <v>35.67</v>
      </c>
    </row>
    <row r="594" spans="3:4">
      <c r="C594" t="s">
        <v>40</v>
      </c>
      <c r="D594">
        <v>48.8</v>
      </c>
    </row>
    <row r="595" spans="3:4">
      <c r="C595" t="s">
        <v>78</v>
      </c>
      <c r="D595">
        <v>46.01</v>
      </c>
    </row>
    <row r="596" spans="3:4">
      <c r="C596" t="s">
        <v>58</v>
      </c>
      <c r="D596">
        <v>40.33</v>
      </c>
    </row>
    <row r="597" spans="3:4">
      <c r="C597" t="s">
        <v>58</v>
      </c>
      <c r="D597">
        <v>23.7</v>
      </c>
    </row>
    <row r="598" spans="3:4">
      <c r="C598" t="s">
        <v>105</v>
      </c>
      <c r="D598">
        <v>45.46</v>
      </c>
    </row>
    <row r="599" spans="3:4">
      <c r="C599" t="s">
        <v>47</v>
      </c>
      <c r="D599">
        <v>11.31</v>
      </c>
    </row>
    <row r="600" spans="3:4">
      <c r="C600" t="s">
        <v>58</v>
      </c>
      <c r="D600">
        <v>30.97</v>
      </c>
    </row>
    <row r="601" spans="3:4">
      <c r="C601" t="s">
        <v>78</v>
      </c>
      <c r="D601">
        <v>41.35</v>
      </c>
    </row>
    <row r="602" spans="3:4">
      <c r="C602" t="s">
        <v>40</v>
      </c>
      <c r="D602">
        <v>16.809999999999999</v>
      </c>
    </row>
    <row r="603" spans="3:4">
      <c r="C603" t="s">
        <v>58</v>
      </c>
      <c r="D603">
        <v>16.5</v>
      </c>
    </row>
    <row r="604" spans="3:4">
      <c r="C604" t="s">
        <v>105</v>
      </c>
      <c r="D604">
        <v>24.2</v>
      </c>
    </row>
    <row r="605" spans="3:4">
      <c r="C605" t="s">
        <v>58</v>
      </c>
      <c r="D605">
        <v>42.6</v>
      </c>
    </row>
    <row r="606" spans="3:4">
      <c r="C606" t="s">
        <v>78</v>
      </c>
      <c r="D606">
        <v>24.38</v>
      </c>
    </row>
    <row r="607" spans="3:4">
      <c r="C607" t="s">
        <v>47</v>
      </c>
      <c r="D607">
        <v>31.58</v>
      </c>
    </row>
    <row r="608" spans="3:4">
      <c r="C608" t="s">
        <v>47</v>
      </c>
      <c r="D608">
        <v>28.9</v>
      </c>
    </row>
    <row r="609" spans="3:4">
      <c r="C609" t="s">
        <v>78</v>
      </c>
      <c r="D609">
        <v>36.549999999999997</v>
      </c>
    </row>
    <row r="610" spans="3:4">
      <c r="C610" t="s">
        <v>105</v>
      </c>
      <c r="D610">
        <v>23.29</v>
      </c>
    </row>
    <row r="611" spans="3:4">
      <c r="C611" t="s">
        <v>47</v>
      </c>
      <c r="D611">
        <v>37.9</v>
      </c>
    </row>
    <row r="612" spans="3:4">
      <c r="C612" t="s">
        <v>105</v>
      </c>
      <c r="D612">
        <v>44.28</v>
      </c>
    </row>
    <row r="613" spans="3:4">
      <c r="C613" t="s">
        <v>47</v>
      </c>
      <c r="D613">
        <v>23.54</v>
      </c>
    </row>
    <row r="614" spans="3:4">
      <c r="C614" t="s">
        <v>58</v>
      </c>
      <c r="D614">
        <v>23.56</v>
      </c>
    </row>
    <row r="615" spans="3:4">
      <c r="C615" t="s">
        <v>105</v>
      </c>
      <c r="D615">
        <v>26.48</v>
      </c>
    </row>
    <row r="616" spans="3:4">
      <c r="C616" t="s">
        <v>47</v>
      </c>
      <c r="D616">
        <v>18.420000000000002</v>
      </c>
    </row>
    <row r="617" spans="3:4">
      <c r="C617" t="s">
        <v>47</v>
      </c>
      <c r="D617">
        <v>23.89</v>
      </c>
    </row>
    <row r="618" spans="3:4">
      <c r="C618" t="s">
        <v>58</v>
      </c>
      <c r="D618">
        <v>38.18</v>
      </c>
    </row>
    <row r="619" spans="3:4">
      <c r="C619" t="s">
        <v>40</v>
      </c>
      <c r="D619">
        <v>25.93</v>
      </c>
    </row>
    <row r="620" spans="3:4">
      <c r="C620" t="s">
        <v>47</v>
      </c>
      <c r="D620">
        <v>16.440000000000001</v>
      </c>
    </row>
    <row r="621" spans="3:4">
      <c r="C621" t="s">
        <v>40</v>
      </c>
      <c r="D621">
        <v>26.64</v>
      </c>
    </row>
    <row r="622" spans="3:4">
      <c r="C622" t="s">
        <v>58</v>
      </c>
      <c r="D622">
        <v>42.27</v>
      </c>
    </row>
    <row r="623" spans="3:4">
      <c r="C623" t="s">
        <v>78</v>
      </c>
      <c r="D623">
        <v>11.47</v>
      </c>
    </row>
    <row r="624" spans="3:4">
      <c r="C624" t="s">
        <v>78</v>
      </c>
      <c r="D624">
        <v>22.05</v>
      </c>
    </row>
    <row r="625" spans="3:4">
      <c r="C625" t="s">
        <v>105</v>
      </c>
      <c r="D625">
        <v>38</v>
      </c>
    </row>
    <row r="626" spans="3:4">
      <c r="C626" t="s">
        <v>40</v>
      </c>
      <c r="D626">
        <v>41.73</v>
      </c>
    </row>
    <row r="627" spans="3:4">
      <c r="C627" t="s">
        <v>40</v>
      </c>
      <c r="D627">
        <v>19.239999999999998</v>
      </c>
    </row>
    <row r="628" spans="3:4">
      <c r="C628" t="s">
        <v>78</v>
      </c>
      <c r="D628">
        <v>44.24</v>
      </c>
    </row>
    <row r="629" spans="3:4">
      <c r="C629" t="s">
        <v>78</v>
      </c>
      <c r="D629">
        <v>15.03</v>
      </c>
    </row>
    <row r="630" spans="3:4">
      <c r="C630" t="s">
        <v>40</v>
      </c>
      <c r="D630">
        <v>26.07</v>
      </c>
    </row>
    <row r="631" spans="3:4">
      <c r="C631" t="s">
        <v>47</v>
      </c>
      <c r="D631">
        <v>36.619999999999997</v>
      </c>
    </row>
    <row r="632" spans="3:4">
      <c r="C632" t="s">
        <v>47</v>
      </c>
      <c r="D632">
        <v>39.71</v>
      </c>
    </row>
    <row r="633" spans="3:4">
      <c r="C633" t="s">
        <v>78</v>
      </c>
      <c r="D633">
        <v>22.41</v>
      </c>
    </row>
    <row r="634" spans="3:4">
      <c r="C634" t="s">
        <v>78</v>
      </c>
      <c r="D634">
        <v>11.19</v>
      </c>
    </row>
    <row r="635" spans="3:4">
      <c r="C635" t="s">
        <v>105</v>
      </c>
      <c r="D635">
        <v>29.25</v>
      </c>
    </row>
    <row r="636" spans="3:4">
      <c r="C636" t="s">
        <v>58</v>
      </c>
      <c r="D636">
        <v>22.15</v>
      </c>
    </row>
    <row r="637" spans="3:4">
      <c r="C637" t="s">
        <v>47</v>
      </c>
      <c r="D637">
        <v>32.86</v>
      </c>
    </row>
    <row r="638" spans="3:4">
      <c r="C638" t="s">
        <v>40</v>
      </c>
      <c r="D638">
        <v>36.58</v>
      </c>
    </row>
    <row r="639" spans="3:4">
      <c r="C639" t="s">
        <v>78</v>
      </c>
      <c r="D639">
        <v>30.71</v>
      </c>
    </row>
    <row r="640" spans="3:4">
      <c r="C640" t="s">
        <v>58</v>
      </c>
      <c r="D640">
        <v>18.97</v>
      </c>
    </row>
    <row r="641" spans="3:4">
      <c r="C641" t="s">
        <v>78</v>
      </c>
      <c r="D641">
        <v>49.29</v>
      </c>
    </row>
    <row r="642" spans="3:4">
      <c r="C642" t="s">
        <v>105</v>
      </c>
      <c r="D642">
        <v>39.68</v>
      </c>
    </row>
    <row r="643" spans="3:4">
      <c r="C643" t="s">
        <v>58</v>
      </c>
      <c r="D643">
        <v>11.11</v>
      </c>
    </row>
    <row r="644" spans="3:4">
      <c r="C644" t="s">
        <v>58</v>
      </c>
      <c r="D644">
        <v>28.81</v>
      </c>
    </row>
    <row r="645" spans="3:4">
      <c r="C645" t="s">
        <v>105</v>
      </c>
      <c r="D645">
        <v>13.86</v>
      </c>
    </row>
    <row r="646" spans="3:4">
      <c r="C646" t="s">
        <v>78</v>
      </c>
      <c r="D646">
        <v>40.03</v>
      </c>
    </row>
    <row r="647" spans="3:4">
      <c r="C647" t="s">
        <v>58</v>
      </c>
      <c r="D647">
        <v>12.59</v>
      </c>
    </row>
    <row r="648" spans="3:4">
      <c r="C648" t="s">
        <v>58</v>
      </c>
      <c r="D648">
        <v>42.79</v>
      </c>
    </row>
    <row r="649" spans="3:4">
      <c r="C649" t="s">
        <v>58</v>
      </c>
      <c r="D649">
        <v>17.43</v>
      </c>
    </row>
    <row r="650" spans="3:4">
      <c r="C650" t="s">
        <v>47</v>
      </c>
      <c r="D650">
        <v>15.98</v>
      </c>
    </row>
    <row r="651" spans="3:4">
      <c r="C651" t="s">
        <v>78</v>
      </c>
      <c r="D651">
        <v>38.21</v>
      </c>
    </row>
    <row r="652" spans="3:4">
      <c r="C652" t="s">
        <v>40</v>
      </c>
      <c r="D652">
        <v>20.27</v>
      </c>
    </row>
    <row r="653" spans="3:4">
      <c r="C653" t="s">
        <v>58</v>
      </c>
      <c r="D653">
        <v>23.26</v>
      </c>
    </row>
    <row r="654" spans="3:4">
      <c r="C654" t="s">
        <v>105</v>
      </c>
      <c r="D654">
        <v>34.33</v>
      </c>
    </row>
    <row r="655" spans="3:4">
      <c r="C655" t="s">
        <v>47</v>
      </c>
      <c r="D655">
        <v>23.98</v>
      </c>
    </row>
    <row r="656" spans="3:4">
      <c r="C656" t="s">
        <v>47</v>
      </c>
      <c r="D656">
        <v>21.7</v>
      </c>
    </row>
    <row r="657" spans="3:4">
      <c r="C657" t="s">
        <v>105</v>
      </c>
      <c r="D657">
        <v>31.23</v>
      </c>
    </row>
    <row r="658" spans="3:4">
      <c r="C658" t="s">
        <v>105</v>
      </c>
      <c r="D658">
        <v>44.2</v>
      </c>
    </row>
    <row r="659" spans="3:4">
      <c r="C659" t="s">
        <v>47</v>
      </c>
      <c r="D659">
        <v>31.27</v>
      </c>
    </row>
    <row r="660" spans="3:4">
      <c r="C660" t="s">
        <v>40</v>
      </c>
      <c r="D660">
        <v>35.24</v>
      </c>
    </row>
    <row r="661" spans="3:4">
      <c r="C661" t="s">
        <v>58</v>
      </c>
      <c r="D661">
        <v>15.91</v>
      </c>
    </row>
    <row r="662" spans="3:4">
      <c r="C662" t="s">
        <v>40</v>
      </c>
      <c r="D662">
        <v>32.54</v>
      </c>
    </row>
    <row r="663" spans="3:4">
      <c r="C663" t="s">
        <v>105</v>
      </c>
      <c r="D663">
        <v>11.64</v>
      </c>
    </row>
    <row r="664" spans="3:4">
      <c r="C664" t="s">
        <v>105</v>
      </c>
      <c r="D664">
        <v>41.8</v>
      </c>
    </row>
    <row r="665" spans="3:4">
      <c r="C665" t="s">
        <v>40</v>
      </c>
      <c r="D665">
        <v>31.27</v>
      </c>
    </row>
    <row r="666" spans="3:4">
      <c r="C666" t="s">
        <v>47</v>
      </c>
      <c r="D666">
        <v>25.32</v>
      </c>
    </row>
    <row r="667" spans="3:4">
      <c r="C667" t="s">
        <v>58</v>
      </c>
      <c r="D667">
        <v>11.86</v>
      </c>
    </row>
    <row r="668" spans="3:4">
      <c r="C668" t="s">
        <v>78</v>
      </c>
      <c r="D668">
        <v>20.49</v>
      </c>
    </row>
    <row r="669" spans="3:4">
      <c r="C669" t="s">
        <v>105</v>
      </c>
      <c r="D669">
        <v>18.61</v>
      </c>
    </row>
    <row r="670" spans="3:4">
      <c r="C670" t="s">
        <v>78</v>
      </c>
      <c r="D670">
        <v>10.68</v>
      </c>
    </row>
    <row r="671" spans="3:4">
      <c r="C671" t="s">
        <v>58</v>
      </c>
      <c r="D671">
        <v>37.93</v>
      </c>
    </row>
    <row r="672" spans="3:4">
      <c r="C672" t="s">
        <v>78</v>
      </c>
      <c r="D672">
        <v>32.200000000000003</v>
      </c>
    </row>
    <row r="673" spans="3:4">
      <c r="C673" t="s">
        <v>40</v>
      </c>
      <c r="D673">
        <v>29.19</v>
      </c>
    </row>
    <row r="674" spans="3:4">
      <c r="C674" t="s">
        <v>47</v>
      </c>
      <c r="D674">
        <v>36.5</v>
      </c>
    </row>
    <row r="675" spans="3:4">
      <c r="C675" t="s">
        <v>47</v>
      </c>
      <c r="D675">
        <v>41.29</v>
      </c>
    </row>
    <row r="676" spans="3:4">
      <c r="C676" t="s">
        <v>58</v>
      </c>
      <c r="D676">
        <v>30.74</v>
      </c>
    </row>
    <row r="677" spans="3:4">
      <c r="C677" t="s">
        <v>78</v>
      </c>
      <c r="D677">
        <v>41.6</v>
      </c>
    </row>
    <row r="678" spans="3:4">
      <c r="C678" t="s">
        <v>58</v>
      </c>
      <c r="D678">
        <v>12.57</v>
      </c>
    </row>
    <row r="679" spans="3:4">
      <c r="C679" t="s">
        <v>78</v>
      </c>
      <c r="D679">
        <v>26.76</v>
      </c>
    </row>
    <row r="680" spans="3:4">
      <c r="C680" t="s">
        <v>58</v>
      </c>
      <c r="D680">
        <v>36.43</v>
      </c>
    </row>
    <row r="681" spans="3:4">
      <c r="C681" t="s">
        <v>78</v>
      </c>
      <c r="D681">
        <v>12.06</v>
      </c>
    </row>
    <row r="682" spans="3:4">
      <c r="C682" t="s">
        <v>40</v>
      </c>
      <c r="D682">
        <v>37.07</v>
      </c>
    </row>
    <row r="683" spans="3:4">
      <c r="C683" t="s">
        <v>47</v>
      </c>
      <c r="D683">
        <v>21.04</v>
      </c>
    </row>
    <row r="684" spans="3:4">
      <c r="C684" t="s">
        <v>47</v>
      </c>
      <c r="D684">
        <v>40.42</v>
      </c>
    </row>
    <row r="685" spans="3:4">
      <c r="C685" t="s">
        <v>40</v>
      </c>
      <c r="D685">
        <v>48.15</v>
      </c>
    </row>
    <row r="686" spans="3:4">
      <c r="C686" t="s">
        <v>58</v>
      </c>
      <c r="D686">
        <v>19.89</v>
      </c>
    </row>
    <row r="687" spans="3:4">
      <c r="C687" t="s">
        <v>105</v>
      </c>
      <c r="D687">
        <v>15.83</v>
      </c>
    </row>
    <row r="688" spans="3:4">
      <c r="C688" t="s">
        <v>40</v>
      </c>
      <c r="D688">
        <v>10.53</v>
      </c>
    </row>
    <row r="689" spans="3:4">
      <c r="C689" t="s">
        <v>105</v>
      </c>
      <c r="D689">
        <v>48.7</v>
      </c>
    </row>
    <row r="690" spans="3:4">
      <c r="C690" t="s">
        <v>105</v>
      </c>
      <c r="D690">
        <v>10.25</v>
      </c>
    </row>
    <row r="691" spans="3:4">
      <c r="C691" t="s">
        <v>47</v>
      </c>
      <c r="D691">
        <v>37.22</v>
      </c>
    </row>
    <row r="692" spans="3:4">
      <c r="C692" t="s">
        <v>78</v>
      </c>
      <c r="D692">
        <v>13.9</v>
      </c>
    </row>
    <row r="693" spans="3:4">
      <c r="C693" t="s">
        <v>105</v>
      </c>
      <c r="D693">
        <v>25.92</v>
      </c>
    </row>
    <row r="694" spans="3:4">
      <c r="C694" t="s">
        <v>78</v>
      </c>
      <c r="D694">
        <v>28.31</v>
      </c>
    </row>
    <row r="695" spans="3:4">
      <c r="C695" t="s">
        <v>58</v>
      </c>
      <c r="D695">
        <v>23.66</v>
      </c>
    </row>
    <row r="696" spans="3:4">
      <c r="C696" t="s">
        <v>78</v>
      </c>
      <c r="D696">
        <v>18.23</v>
      </c>
    </row>
    <row r="697" spans="3:4">
      <c r="C697" t="s">
        <v>105</v>
      </c>
      <c r="D697">
        <v>18.760000000000002</v>
      </c>
    </row>
    <row r="698" spans="3:4">
      <c r="C698" t="s">
        <v>58</v>
      </c>
      <c r="D698">
        <v>34.35</v>
      </c>
    </row>
    <row r="699" spans="3:4">
      <c r="C699" t="s">
        <v>105</v>
      </c>
      <c r="D699">
        <v>39.89</v>
      </c>
    </row>
    <row r="700" spans="3:4">
      <c r="C700" t="s">
        <v>58</v>
      </c>
      <c r="D700">
        <v>38.44</v>
      </c>
    </row>
    <row r="701" spans="3:4">
      <c r="C701" t="s">
        <v>58</v>
      </c>
      <c r="D701">
        <v>21.66</v>
      </c>
    </row>
    <row r="702" spans="3:4">
      <c r="C702" t="s">
        <v>40</v>
      </c>
      <c r="D702">
        <v>39.83</v>
      </c>
    </row>
    <row r="703" spans="3:4">
      <c r="C703" t="s">
        <v>78</v>
      </c>
      <c r="D703">
        <v>47.07</v>
      </c>
    </row>
    <row r="704" spans="3:4">
      <c r="C704" t="s">
        <v>105</v>
      </c>
      <c r="D704">
        <v>22.24</v>
      </c>
    </row>
    <row r="705" spans="3:4">
      <c r="C705" t="s">
        <v>58</v>
      </c>
      <c r="D705">
        <v>33.29</v>
      </c>
    </row>
    <row r="706" spans="3:4">
      <c r="C706" t="s">
        <v>58</v>
      </c>
      <c r="D706">
        <v>43.07</v>
      </c>
    </row>
    <row r="707" spans="3:4">
      <c r="C707" t="s">
        <v>105</v>
      </c>
      <c r="D707">
        <v>44.45</v>
      </c>
    </row>
    <row r="708" spans="3:4">
      <c r="C708" t="s">
        <v>58</v>
      </c>
      <c r="D708">
        <v>40.39</v>
      </c>
    </row>
    <row r="709" spans="3:4">
      <c r="C709" t="s">
        <v>78</v>
      </c>
      <c r="D709">
        <v>41.8</v>
      </c>
    </row>
    <row r="710" spans="3:4">
      <c r="C710" t="s">
        <v>58</v>
      </c>
      <c r="D710">
        <v>26.15</v>
      </c>
    </row>
    <row r="711" spans="3:4">
      <c r="C711" t="s">
        <v>47</v>
      </c>
      <c r="D711">
        <v>28.43</v>
      </c>
    </row>
    <row r="712" spans="3:4">
      <c r="C712" t="s">
        <v>105</v>
      </c>
      <c r="D712">
        <v>49.74</v>
      </c>
    </row>
    <row r="713" spans="3:4">
      <c r="C713" t="s">
        <v>58</v>
      </c>
      <c r="D713">
        <v>42.21</v>
      </c>
    </row>
    <row r="714" spans="3:4">
      <c r="C714" t="s">
        <v>105</v>
      </c>
      <c r="D714">
        <v>35.11</v>
      </c>
    </row>
    <row r="715" spans="3:4">
      <c r="C715" t="s">
        <v>47</v>
      </c>
      <c r="D715">
        <v>10.69</v>
      </c>
    </row>
    <row r="716" spans="3:4">
      <c r="C716" t="s">
        <v>78</v>
      </c>
      <c r="D716">
        <v>39.909999999999997</v>
      </c>
    </row>
    <row r="717" spans="3:4">
      <c r="C717" t="s">
        <v>58</v>
      </c>
      <c r="D717">
        <v>44.73</v>
      </c>
    </row>
    <row r="718" spans="3:4">
      <c r="C718" t="s">
        <v>105</v>
      </c>
      <c r="D718">
        <v>23.67</v>
      </c>
    </row>
    <row r="719" spans="3:4">
      <c r="C719" t="s">
        <v>58</v>
      </c>
      <c r="D719">
        <v>37.21</v>
      </c>
    </row>
    <row r="720" spans="3:4">
      <c r="C720" t="s">
        <v>105</v>
      </c>
      <c r="D720">
        <v>17.23</v>
      </c>
    </row>
    <row r="721" spans="3:4">
      <c r="C721" t="s">
        <v>78</v>
      </c>
      <c r="D721">
        <v>40.28</v>
      </c>
    </row>
    <row r="722" spans="3:4">
      <c r="C722" t="s">
        <v>58</v>
      </c>
      <c r="D722">
        <v>47.13</v>
      </c>
    </row>
    <row r="723" spans="3:4">
      <c r="C723" t="s">
        <v>58</v>
      </c>
      <c r="D723">
        <v>20.62</v>
      </c>
    </row>
    <row r="724" spans="3:4">
      <c r="C724" t="s">
        <v>40</v>
      </c>
      <c r="D724">
        <v>27.79</v>
      </c>
    </row>
    <row r="725" spans="3:4">
      <c r="C725" t="s">
        <v>47</v>
      </c>
      <c r="D725">
        <v>14.12</v>
      </c>
    </row>
    <row r="726" spans="3:4">
      <c r="C726" t="s">
        <v>40</v>
      </c>
      <c r="D726">
        <v>18.66</v>
      </c>
    </row>
    <row r="727" spans="3:4">
      <c r="C727" t="s">
        <v>47</v>
      </c>
      <c r="D727">
        <v>41.38</v>
      </c>
    </row>
    <row r="728" spans="3:4">
      <c r="C728" t="s">
        <v>58</v>
      </c>
      <c r="D728">
        <v>13.24</v>
      </c>
    </row>
    <row r="729" spans="3:4">
      <c r="C729" t="s">
        <v>105</v>
      </c>
      <c r="D729">
        <v>34.28</v>
      </c>
    </row>
    <row r="730" spans="3:4">
      <c r="C730" t="s">
        <v>47</v>
      </c>
      <c r="D730">
        <v>18.97</v>
      </c>
    </row>
    <row r="731" spans="3:4">
      <c r="C731" t="s">
        <v>78</v>
      </c>
      <c r="D731">
        <v>15.02</v>
      </c>
    </row>
    <row r="732" spans="3:4">
      <c r="C732" t="s">
        <v>58</v>
      </c>
      <c r="D732">
        <v>14.35</v>
      </c>
    </row>
    <row r="733" spans="3:4">
      <c r="C733" t="s">
        <v>40</v>
      </c>
      <c r="D733">
        <v>43.35</v>
      </c>
    </row>
    <row r="734" spans="3:4">
      <c r="C734" t="s">
        <v>40</v>
      </c>
      <c r="D734">
        <v>35.090000000000003</v>
      </c>
    </row>
    <row r="735" spans="3:4">
      <c r="C735" t="s">
        <v>58</v>
      </c>
      <c r="D735">
        <v>46.82</v>
      </c>
    </row>
    <row r="736" spans="3:4">
      <c r="C736" t="s">
        <v>78</v>
      </c>
      <c r="D736">
        <v>38.43</v>
      </c>
    </row>
    <row r="737" spans="3:4">
      <c r="C737" t="s">
        <v>40</v>
      </c>
      <c r="D737">
        <v>25.91</v>
      </c>
    </row>
    <row r="738" spans="3:4">
      <c r="C738" t="s">
        <v>58</v>
      </c>
      <c r="D738">
        <v>24.09</v>
      </c>
    </row>
    <row r="739" spans="3:4">
      <c r="C739" t="s">
        <v>78</v>
      </c>
      <c r="D739">
        <v>17.37</v>
      </c>
    </row>
    <row r="740" spans="3:4">
      <c r="C740" t="s">
        <v>58</v>
      </c>
      <c r="D740">
        <v>33.69</v>
      </c>
    </row>
    <row r="741" spans="3:4">
      <c r="C741" t="s">
        <v>105</v>
      </c>
      <c r="D741">
        <v>16.05</v>
      </c>
    </row>
    <row r="742" spans="3:4">
      <c r="C742" t="s">
        <v>58</v>
      </c>
      <c r="D742">
        <v>40.31</v>
      </c>
    </row>
    <row r="743" spans="3:4">
      <c r="C743" t="s">
        <v>58</v>
      </c>
      <c r="D743">
        <v>10.51</v>
      </c>
    </row>
    <row r="744" spans="3:4">
      <c r="C744" t="s">
        <v>78</v>
      </c>
      <c r="D744">
        <v>25.7</v>
      </c>
    </row>
    <row r="745" spans="3:4">
      <c r="C745" t="s">
        <v>105</v>
      </c>
      <c r="D745">
        <v>26.5</v>
      </c>
    </row>
    <row r="746" spans="3:4">
      <c r="C746" t="s">
        <v>47</v>
      </c>
      <c r="D746">
        <v>18.75</v>
      </c>
    </row>
    <row r="747" spans="3:4">
      <c r="C747" t="s">
        <v>105</v>
      </c>
      <c r="D747">
        <v>44.9</v>
      </c>
    </row>
    <row r="748" spans="3:4">
      <c r="C748" t="s">
        <v>105</v>
      </c>
      <c r="D748">
        <v>37.229999999999997</v>
      </c>
    </row>
    <row r="749" spans="3:4">
      <c r="C749" t="s">
        <v>58</v>
      </c>
      <c r="D749">
        <v>12.55</v>
      </c>
    </row>
    <row r="750" spans="3:4">
      <c r="C750" t="s">
        <v>40</v>
      </c>
      <c r="D750">
        <v>24.12</v>
      </c>
    </row>
    <row r="751" spans="3:4">
      <c r="C751" t="s">
        <v>105</v>
      </c>
      <c r="D751">
        <v>21.82</v>
      </c>
    </row>
    <row r="752" spans="3:4">
      <c r="C752" t="s">
        <v>58</v>
      </c>
      <c r="D752">
        <v>49.35</v>
      </c>
    </row>
    <row r="753" spans="3:4">
      <c r="C753" t="s">
        <v>78</v>
      </c>
      <c r="D753">
        <v>46.27</v>
      </c>
    </row>
    <row r="754" spans="3:4">
      <c r="C754" t="s">
        <v>40</v>
      </c>
      <c r="D754">
        <v>26.24</v>
      </c>
    </row>
    <row r="755" spans="3:4">
      <c r="C755" t="s">
        <v>78</v>
      </c>
      <c r="D755">
        <v>42.74</v>
      </c>
    </row>
    <row r="756" spans="3:4">
      <c r="C756" t="s">
        <v>58</v>
      </c>
      <c r="D756">
        <v>26.65</v>
      </c>
    </row>
    <row r="757" spans="3:4">
      <c r="C757" t="s">
        <v>105</v>
      </c>
      <c r="D757">
        <v>31.75</v>
      </c>
    </row>
    <row r="758" spans="3:4">
      <c r="C758" t="s">
        <v>58</v>
      </c>
      <c r="D758">
        <v>10.029999999999999</v>
      </c>
    </row>
    <row r="759" spans="3:4">
      <c r="C759" t="s">
        <v>78</v>
      </c>
      <c r="D759">
        <v>27.04</v>
      </c>
    </row>
    <row r="760" spans="3:4">
      <c r="C760" t="s">
        <v>105</v>
      </c>
      <c r="D760">
        <v>13.7</v>
      </c>
    </row>
    <row r="761" spans="3:4">
      <c r="C761" t="s">
        <v>40</v>
      </c>
      <c r="D761">
        <v>39.42</v>
      </c>
    </row>
    <row r="762" spans="3:4">
      <c r="C762" t="s">
        <v>78</v>
      </c>
      <c r="D762">
        <v>16.850000000000001</v>
      </c>
    </row>
    <row r="763" spans="3:4">
      <c r="C763" t="s">
        <v>47</v>
      </c>
      <c r="D763">
        <v>49.45</v>
      </c>
    </row>
    <row r="764" spans="3:4">
      <c r="C764" t="s">
        <v>40</v>
      </c>
      <c r="D764">
        <v>22.88</v>
      </c>
    </row>
    <row r="765" spans="3:4">
      <c r="C765" t="s">
        <v>40</v>
      </c>
      <c r="D765">
        <v>20.41</v>
      </c>
    </row>
    <row r="766" spans="3:4">
      <c r="C766" t="s">
        <v>78</v>
      </c>
      <c r="D766">
        <v>30.77</v>
      </c>
    </row>
    <row r="767" spans="3:4">
      <c r="C767" t="s">
        <v>58</v>
      </c>
      <c r="D767">
        <v>12.57</v>
      </c>
    </row>
    <row r="768" spans="3:4">
      <c r="C768" t="s">
        <v>58</v>
      </c>
      <c r="D768">
        <v>15.98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F1CE-619A-E946-8786-6416BC4DFE79}">
  <dimension ref="A3:B771"/>
  <sheetViews>
    <sheetView workbookViewId="0">
      <selection activeCell="A3" sqref="A3"/>
    </sheetView>
  </sheetViews>
  <sheetFormatPr baseColWidth="10" defaultRowHeight="16"/>
  <cols>
    <col min="1" max="1" width="13" bestFit="1" customWidth="1"/>
    <col min="2" max="2" width="20" bestFit="1" customWidth="1"/>
  </cols>
  <sheetData>
    <row r="3" spans="1:2">
      <c r="A3" s="9" t="s">
        <v>1390</v>
      </c>
      <c r="B3" t="s">
        <v>1392</v>
      </c>
    </row>
    <row r="4" spans="1:2">
      <c r="A4" s="10">
        <v>1</v>
      </c>
      <c r="B4">
        <v>138</v>
      </c>
    </row>
    <row r="5" spans="1:2">
      <c r="A5" s="10">
        <v>2</v>
      </c>
      <c r="B5">
        <v>58</v>
      </c>
    </row>
    <row r="6" spans="1:2">
      <c r="A6" s="10">
        <v>3</v>
      </c>
      <c r="B6">
        <v>165</v>
      </c>
    </row>
    <row r="7" spans="1:2">
      <c r="A7" s="10">
        <v>4</v>
      </c>
      <c r="B7">
        <v>183</v>
      </c>
    </row>
    <row r="8" spans="1:2">
      <c r="A8" s="10">
        <v>5</v>
      </c>
      <c r="B8">
        <v>67</v>
      </c>
    </row>
    <row r="9" spans="1:2">
      <c r="A9" s="10">
        <v>6</v>
      </c>
      <c r="B9">
        <v>70</v>
      </c>
    </row>
    <row r="10" spans="1:2">
      <c r="A10" s="10">
        <v>7</v>
      </c>
      <c r="B10">
        <v>172</v>
      </c>
    </row>
    <row r="11" spans="1:2">
      <c r="A11" s="10">
        <v>8</v>
      </c>
      <c r="B11">
        <v>242</v>
      </c>
    </row>
    <row r="12" spans="1:2">
      <c r="A12" s="10">
        <v>9</v>
      </c>
      <c r="B12">
        <v>169</v>
      </c>
    </row>
    <row r="13" spans="1:2">
      <c r="A13" s="10">
        <v>10</v>
      </c>
      <c r="B13">
        <v>148</v>
      </c>
    </row>
    <row r="14" spans="1:2">
      <c r="A14" s="10">
        <v>11</v>
      </c>
      <c r="B14">
        <v>88</v>
      </c>
    </row>
    <row r="15" spans="1:2">
      <c r="A15" s="10">
        <v>12</v>
      </c>
      <c r="B15">
        <v>326</v>
      </c>
    </row>
    <row r="16" spans="1:2">
      <c r="A16" s="10">
        <v>13</v>
      </c>
      <c r="B16">
        <v>87</v>
      </c>
    </row>
    <row r="17" spans="1:2">
      <c r="A17" s="10">
        <v>14</v>
      </c>
      <c r="B17">
        <v>129</v>
      </c>
    </row>
    <row r="18" spans="1:2">
      <c r="A18" s="10">
        <v>15</v>
      </c>
      <c r="B18">
        <v>224</v>
      </c>
    </row>
    <row r="19" spans="1:2">
      <c r="A19" s="10">
        <v>16</v>
      </c>
      <c r="B19">
        <v>28</v>
      </c>
    </row>
    <row r="20" spans="1:2">
      <c r="A20" s="10">
        <v>17</v>
      </c>
      <c r="B20">
        <v>137</v>
      </c>
    </row>
    <row r="21" spans="1:2">
      <c r="A21" s="10">
        <v>18</v>
      </c>
      <c r="B21">
        <v>251</v>
      </c>
    </row>
    <row r="22" spans="1:2">
      <c r="A22" s="10">
        <v>19</v>
      </c>
      <c r="B22">
        <v>80</v>
      </c>
    </row>
    <row r="23" spans="1:2">
      <c r="A23" s="10">
        <v>20</v>
      </c>
      <c r="B23">
        <v>178</v>
      </c>
    </row>
    <row r="24" spans="1:2">
      <c r="A24" s="10">
        <v>21</v>
      </c>
      <c r="B24">
        <v>274</v>
      </c>
    </row>
    <row r="25" spans="1:2">
      <c r="A25" s="10">
        <v>22</v>
      </c>
      <c r="B25">
        <v>213</v>
      </c>
    </row>
    <row r="26" spans="1:2">
      <c r="A26" s="10">
        <v>23</v>
      </c>
      <c r="B26">
        <v>138</v>
      </c>
    </row>
    <row r="27" spans="1:2">
      <c r="A27" s="10">
        <v>24</v>
      </c>
      <c r="B27">
        <v>233</v>
      </c>
    </row>
    <row r="28" spans="1:2">
      <c r="A28" s="10">
        <v>25</v>
      </c>
      <c r="B28">
        <v>34</v>
      </c>
    </row>
    <row r="29" spans="1:2">
      <c r="A29" s="10">
        <v>26</v>
      </c>
      <c r="B29">
        <v>126</v>
      </c>
    </row>
    <row r="30" spans="1:2">
      <c r="A30" s="10">
        <v>27</v>
      </c>
      <c r="B30">
        <v>61</v>
      </c>
    </row>
    <row r="31" spans="1:2">
      <c r="A31" s="10">
        <v>28</v>
      </c>
      <c r="B31">
        <v>94</v>
      </c>
    </row>
    <row r="32" spans="1:2">
      <c r="A32" s="10">
        <v>29</v>
      </c>
      <c r="B32">
        <v>173</v>
      </c>
    </row>
    <row r="33" spans="1:2">
      <c r="A33" s="10">
        <v>30</v>
      </c>
      <c r="B33">
        <v>112</v>
      </c>
    </row>
    <row r="34" spans="1:2">
      <c r="A34" s="10">
        <v>31</v>
      </c>
      <c r="B34">
        <v>67</v>
      </c>
    </row>
    <row r="35" spans="1:2">
      <c r="A35" s="10">
        <v>32</v>
      </c>
      <c r="B35">
        <v>211</v>
      </c>
    </row>
    <row r="36" spans="1:2">
      <c r="A36" s="10">
        <v>33</v>
      </c>
      <c r="B36">
        <v>306</v>
      </c>
    </row>
    <row r="37" spans="1:2">
      <c r="A37" s="10">
        <v>34</v>
      </c>
      <c r="B37">
        <v>112</v>
      </c>
    </row>
    <row r="38" spans="1:2">
      <c r="A38" s="10">
        <v>35</v>
      </c>
      <c r="B38">
        <v>214</v>
      </c>
    </row>
    <row r="39" spans="1:2">
      <c r="A39" s="10">
        <v>36</v>
      </c>
      <c r="B39">
        <v>30</v>
      </c>
    </row>
    <row r="40" spans="1:2">
      <c r="A40" s="10">
        <v>37</v>
      </c>
      <c r="B40">
        <v>21</v>
      </c>
    </row>
    <row r="41" spans="1:2">
      <c r="A41" s="10">
        <v>38</v>
      </c>
      <c r="B41">
        <v>235</v>
      </c>
    </row>
    <row r="42" spans="1:2">
      <c r="A42" s="10">
        <v>39</v>
      </c>
      <c r="B42">
        <v>108</v>
      </c>
    </row>
    <row r="43" spans="1:2">
      <c r="A43" s="10">
        <v>40</v>
      </c>
      <c r="B43">
        <v>148</v>
      </c>
    </row>
    <row r="44" spans="1:2">
      <c r="A44" s="10">
        <v>41</v>
      </c>
      <c r="B44">
        <v>204</v>
      </c>
    </row>
    <row r="45" spans="1:2">
      <c r="A45" s="10">
        <v>42</v>
      </c>
      <c r="B45">
        <v>102</v>
      </c>
    </row>
    <row r="46" spans="1:2">
      <c r="A46" s="10">
        <v>43</v>
      </c>
      <c r="B46">
        <v>203</v>
      </c>
    </row>
    <row r="47" spans="1:2">
      <c r="A47" s="10">
        <v>44</v>
      </c>
      <c r="B47">
        <v>122</v>
      </c>
    </row>
    <row r="48" spans="1:2">
      <c r="A48" s="10">
        <v>45</v>
      </c>
      <c r="B48">
        <v>54</v>
      </c>
    </row>
    <row r="49" spans="1:2">
      <c r="A49" s="10">
        <v>46</v>
      </c>
      <c r="B49">
        <v>140</v>
      </c>
    </row>
    <row r="50" spans="1:2">
      <c r="A50" s="10">
        <v>47</v>
      </c>
      <c r="B50">
        <v>109</v>
      </c>
    </row>
    <row r="51" spans="1:2">
      <c r="A51" s="10">
        <v>48</v>
      </c>
      <c r="B51">
        <v>158</v>
      </c>
    </row>
    <row r="52" spans="1:2">
      <c r="A52" s="10">
        <v>49</v>
      </c>
      <c r="B52">
        <v>186</v>
      </c>
    </row>
    <row r="53" spans="1:2">
      <c r="A53" s="10">
        <v>50</v>
      </c>
      <c r="B53">
        <v>76</v>
      </c>
    </row>
    <row r="54" spans="1:2">
      <c r="A54" s="10">
        <v>51</v>
      </c>
      <c r="B54">
        <v>225</v>
      </c>
    </row>
    <row r="55" spans="1:2">
      <c r="A55" s="10">
        <v>52</v>
      </c>
      <c r="B55">
        <v>263</v>
      </c>
    </row>
    <row r="56" spans="1:2">
      <c r="A56" s="10">
        <v>53</v>
      </c>
      <c r="B56">
        <v>267</v>
      </c>
    </row>
    <row r="57" spans="1:2">
      <c r="A57" s="10">
        <v>54</v>
      </c>
      <c r="B57">
        <v>187</v>
      </c>
    </row>
    <row r="58" spans="1:2">
      <c r="A58" s="10">
        <v>55</v>
      </c>
      <c r="B58">
        <v>255</v>
      </c>
    </row>
    <row r="59" spans="1:2">
      <c r="A59" s="10">
        <v>56</v>
      </c>
      <c r="B59">
        <v>48</v>
      </c>
    </row>
    <row r="60" spans="1:2">
      <c r="A60" s="10">
        <v>57</v>
      </c>
      <c r="B60">
        <v>169</v>
      </c>
    </row>
    <row r="61" spans="1:2">
      <c r="A61" s="10">
        <v>58</v>
      </c>
      <c r="B61">
        <v>82</v>
      </c>
    </row>
    <row r="62" spans="1:2">
      <c r="A62" s="10">
        <v>59</v>
      </c>
      <c r="B62">
        <v>160</v>
      </c>
    </row>
    <row r="63" spans="1:2">
      <c r="A63" s="10">
        <v>60</v>
      </c>
      <c r="B63">
        <v>102</v>
      </c>
    </row>
    <row r="64" spans="1:2">
      <c r="A64" s="10">
        <v>61</v>
      </c>
      <c r="B64">
        <v>242</v>
      </c>
    </row>
    <row r="65" spans="1:2">
      <c r="A65" s="10">
        <v>62</v>
      </c>
      <c r="B65">
        <v>148</v>
      </c>
    </row>
    <row r="66" spans="1:2">
      <c r="A66" s="10">
        <v>63</v>
      </c>
      <c r="B66">
        <v>55</v>
      </c>
    </row>
    <row r="67" spans="1:2">
      <c r="A67" s="10">
        <v>64</v>
      </c>
      <c r="B67">
        <v>288</v>
      </c>
    </row>
    <row r="68" spans="1:2">
      <c r="A68" s="10">
        <v>65</v>
      </c>
      <c r="B68">
        <v>196</v>
      </c>
    </row>
    <row r="69" spans="1:2">
      <c r="A69" s="10">
        <v>66</v>
      </c>
      <c r="B69">
        <v>210</v>
      </c>
    </row>
    <row r="70" spans="1:2">
      <c r="A70" s="10">
        <v>67</v>
      </c>
      <c r="B70">
        <v>256</v>
      </c>
    </row>
    <row r="71" spans="1:2">
      <c r="A71" s="10">
        <v>68</v>
      </c>
      <c r="B71">
        <v>218</v>
      </c>
    </row>
    <row r="72" spans="1:2">
      <c r="A72" s="10">
        <v>69</v>
      </c>
      <c r="B72">
        <v>234</v>
      </c>
    </row>
    <row r="73" spans="1:2">
      <c r="A73" s="10">
        <v>70</v>
      </c>
      <c r="B73">
        <v>118</v>
      </c>
    </row>
    <row r="74" spans="1:2">
      <c r="A74" s="10">
        <v>71</v>
      </c>
      <c r="B74">
        <v>136</v>
      </c>
    </row>
    <row r="75" spans="1:2">
      <c r="A75" s="10">
        <v>72</v>
      </c>
      <c r="B75">
        <v>75</v>
      </c>
    </row>
    <row r="76" spans="1:2">
      <c r="A76" s="10">
        <v>73</v>
      </c>
      <c r="B76">
        <v>81</v>
      </c>
    </row>
    <row r="77" spans="1:2">
      <c r="A77" s="10">
        <v>74</v>
      </c>
      <c r="B77">
        <v>218</v>
      </c>
    </row>
    <row r="78" spans="1:2">
      <c r="A78" s="10">
        <v>75</v>
      </c>
      <c r="B78">
        <v>109</v>
      </c>
    </row>
    <row r="79" spans="1:2">
      <c r="A79" s="10">
        <v>76</v>
      </c>
      <c r="B79">
        <v>158</v>
      </c>
    </row>
    <row r="80" spans="1:2">
      <c r="A80" s="10">
        <v>77</v>
      </c>
      <c r="B80">
        <v>99</v>
      </c>
    </row>
    <row r="81" spans="1:2">
      <c r="A81" s="10">
        <v>78</v>
      </c>
      <c r="B81">
        <v>57</v>
      </c>
    </row>
    <row r="82" spans="1:2">
      <c r="A82" s="10">
        <v>79</v>
      </c>
      <c r="B82">
        <v>309</v>
      </c>
    </row>
    <row r="83" spans="1:2">
      <c r="A83" s="10">
        <v>80</v>
      </c>
      <c r="B83">
        <v>121</v>
      </c>
    </row>
    <row r="84" spans="1:2">
      <c r="A84" s="10">
        <v>81</v>
      </c>
      <c r="B84">
        <v>62</v>
      </c>
    </row>
    <row r="85" spans="1:2">
      <c r="A85" s="10">
        <v>82</v>
      </c>
      <c r="B85">
        <v>80</v>
      </c>
    </row>
    <row r="86" spans="1:2">
      <c r="A86" s="10">
        <v>83</v>
      </c>
      <c r="B86">
        <v>170</v>
      </c>
    </row>
    <row r="87" spans="1:2">
      <c r="A87" s="10">
        <v>84</v>
      </c>
      <c r="B87">
        <v>60</v>
      </c>
    </row>
    <row r="88" spans="1:2">
      <c r="A88" s="10">
        <v>85</v>
      </c>
      <c r="B88">
        <v>208</v>
      </c>
    </row>
    <row r="89" spans="1:2">
      <c r="A89" s="10">
        <v>86</v>
      </c>
      <c r="B89">
        <v>50</v>
      </c>
    </row>
    <row r="90" spans="1:2">
      <c r="A90" s="10">
        <v>87</v>
      </c>
      <c r="B90">
        <v>99</v>
      </c>
    </row>
    <row r="91" spans="1:2">
      <c r="A91" s="10">
        <v>88</v>
      </c>
      <c r="B91">
        <v>123</v>
      </c>
    </row>
    <row r="92" spans="1:2">
      <c r="A92" s="10">
        <v>89</v>
      </c>
      <c r="B92">
        <v>159</v>
      </c>
    </row>
    <row r="93" spans="1:2">
      <c r="A93" s="10">
        <v>90</v>
      </c>
      <c r="B93">
        <v>34</v>
      </c>
    </row>
    <row r="94" spans="1:2">
      <c r="A94" s="10">
        <v>91</v>
      </c>
      <c r="B94">
        <v>293</v>
      </c>
    </row>
    <row r="95" spans="1:2">
      <c r="A95" s="10">
        <v>92</v>
      </c>
      <c r="B95">
        <v>82</v>
      </c>
    </row>
    <row r="96" spans="1:2">
      <c r="A96" s="10">
        <v>93</v>
      </c>
      <c r="B96">
        <v>29</v>
      </c>
    </row>
    <row r="97" spans="1:2">
      <c r="A97" s="10">
        <v>94</v>
      </c>
      <c r="B97">
        <v>253</v>
      </c>
    </row>
    <row r="98" spans="1:2">
      <c r="A98" s="10">
        <v>95</v>
      </c>
      <c r="B98">
        <v>153</v>
      </c>
    </row>
    <row r="99" spans="1:2">
      <c r="A99" s="10">
        <v>96</v>
      </c>
      <c r="B99">
        <v>176</v>
      </c>
    </row>
    <row r="100" spans="1:2">
      <c r="A100" s="10">
        <v>97</v>
      </c>
      <c r="B100">
        <v>188</v>
      </c>
    </row>
    <row r="101" spans="1:2">
      <c r="A101" s="10">
        <v>98</v>
      </c>
      <c r="B101">
        <v>166</v>
      </c>
    </row>
    <row r="102" spans="1:2">
      <c r="A102" s="10">
        <v>99</v>
      </c>
      <c r="B102">
        <v>139</v>
      </c>
    </row>
    <row r="103" spans="1:2">
      <c r="A103" s="10">
        <v>100</v>
      </c>
      <c r="B103">
        <v>166</v>
      </c>
    </row>
    <row r="104" spans="1:2">
      <c r="A104" s="10">
        <v>101</v>
      </c>
      <c r="B104">
        <v>138</v>
      </c>
    </row>
    <row r="105" spans="1:2">
      <c r="A105" s="10">
        <v>102</v>
      </c>
      <c r="B105">
        <v>171</v>
      </c>
    </row>
    <row r="106" spans="1:2">
      <c r="A106" s="10">
        <v>103</v>
      </c>
      <c r="B106">
        <v>73</v>
      </c>
    </row>
    <row r="107" spans="1:2">
      <c r="A107" s="10">
        <v>104</v>
      </c>
      <c r="B107">
        <v>77</v>
      </c>
    </row>
    <row r="108" spans="1:2">
      <c r="A108" s="10">
        <v>105</v>
      </c>
      <c r="B108">
        <v>141</v>
      </c>
    </row>
    <row r="109" spans="1:2">
      <c r="A109" s="10">
        <v>106</v>
      </c>
      <c r="B109">
        <v>68</v>
      </c>
    </row>
    <row r="110" spans="1:2">
      <c r="A110" s="10">
        <v>107</v>
      </c>
      <c r="B110">
        <v>253</v>
      </c>
    </row>
    <row r="111" spans="1:2">
      <c r="A111" s="10">
        <v>108</v>
      </c>
      <c r="B111">
        <v>124</v>
      </c>
    </row>
    <row r="112" spans="1:2">
      <c r="A112" s="10">
        <v>109</v>
      </c>
      <c r="B112">
        <v>169</v>
      </c>
    </row>
    <row r="113" spans="1:2">
      <c r="A113" s="10">
        <v>110</v>
      </c>
      <c r="B113">
        <v>163</v>
      </c>
    </row>
    <row r="114" spans="1:2">
      <c r="A114" s="10">
        <v>111</v>
      </c>
      <c r="B114">
        <v>204</v>
      </c>
    </row>
    <row r="115" spans="1:2">
      <c r="A115" s="10">
        <v>112</v>
      </c>
      <c r="B115">
        <v>20</v>
      </c>
    </row>
    <row r="116" spans="1:2">
      <c r="A116" s="10">
        <v>113</v>
      </c>
      <c r="B116">
        <v>68</v>
      </c>
    </row>
    <row r="117" spans="1:2">
      <c r="A117" s="10">
        <v>114</v>
      </c>
      <c r="B117">
        <v>253</v>
      </c>
    </row>
    <row r="118" spans="1:2">
      <c r="A118" s="10">
        <v>115</v>
      </c>
      <c r="B118">
        <v>237</v>
      </c>
    </row>
    <row r="119" spans="1:2">
      <c r="A119" s="10">
        <v>116</v>
      </c>
      <c r="B119">
        <v>269</v>
      </c>
    </row>
    <row r="120" spans="1:2">
      <c r="A120" s="10">
        <v>117</v>
      </c>
      <c r="B120">
        <v>70</v>
      </c>
    </row>
    <row r="121" spans="1:2">
      <c r="A121" s="10">
        <v>118</v>
      </c>
      <c r="B121">
        <v>209</v>
      </c>
    </row>
    <row r="122" spans="1:2">
      <c r="A122" s="10">
        <v>119</v>
      </c>
      <c r="B122">
        <v>134</v>
      </c>
    </row>
    <row r="123" spans="1:2">
      <c r="A123" s="10">
        <v>120</v>
      </c>
      <c r="B123">
        <v>145</v>
      </c>
    </row>
    <row r="124" spans="1:2">
      <c r="A124" s="10">
        <v>121</v>
      </c>
      <c r="B124">
        <v>52</v>
      </c>
    </row>
    <row r="125" spans="1:2">
      <c r="A125" s="10">
        <v>122</v>
      </c>
      <c r="B125">
        <v>105</v>
      </c>
    </row>
    <row r="126" spans="1:2">
      <c r="A126" s="10">
        <v>123</v>
      </c>
      <c r="B126">
        <v>24</v>
      </c>
    </row>
    <row r="127" spans="1:2">
      <c r="A127" s="10">
        <v>124</v>
      </c>
      <c r="B127">
        <v>222</v>
      </c>
    </row>
    <row r="128" spans="1:2">
      <c r="A128" s="10">
        <v>125</v>
      </c>
      <c r="B128">
        <v>184</v>
      </c>
    </row>
    <row r="129" spans="1:2">
      <c r="A129" s="10">
        <v>126</v>
      </c>
      <c r="B129">
        <v>165</v>
      </c>
    </row>
    <row r="130" spans="1:2">
      <c r="A130" s="10">
        <v>127</v>
      </c>
      <c r="B130">
        <v>72</v>
      </c>
    </row>
    <row r="131" spans="1:2">
      <c r="A131" s="10">
        <v>128</v>
      </c>
      <c r="B131">
        <v>239</v>
      </c>
    </row>
    <row r="132" spans="1:2">
      <c r="A132" s="10">
        <v>129</v>
      </c>
      <c r="B132">
        <v>106</v>
      </c>
    </row>
    <row r="133" spans="1:2">
      <c r="A133" s="10">
        <v>130</v>
      </c>
      <c r="B133">
        <v>35</v>
      </c>
    </row>
    <row r="134" spans="1:2">
      <c r="A134" s="10">
        <v>131</v>
      </c>
      <c r="B134">
        <v>157</v>
      </c>
    </row>
    <row r="135" spans="1:2">
      <c r="A135" s="10">
        <v>132</v>
      </c>
      <c r="B135">
        <v>206</v>
      </c>
    </row>
    <row r="136" spans="1:2">
      <c r="A136" s="10">
        <v>133</v>
      </c>
      <c r="B136">
        <v>182</v>
      </c>
    </row>
    <row r="137" spans="1:2">
      <c r="A137" s="10">
        <v>134</v>
      </c>
      <c r="B137">
        <v>120</v>
      </c>
    </row>
    <row r="138" spans="1:2">
      <c r="A138" s="10">
        <v>135</v>
      </c>
      <c r="B138">
        <v>260</v>
      </c>
    </row>
    <row r="139" spans="1:2">
      <c r="A139" s="10">
        <v>136</v>
      </c>
      <c r="B139">
        <v>80</v>
      </c>
    </row>
    <row r="140" spans="1:2">
      <c r="A140" s="10">
        <v>137</v>
      </c>
      <c r="B140">
        <v>63</v>
      </c>
    </row>
    <row r="141" spans="1:2">
      <c r="A141" s="10">
        <v>138</v>
      </c>
      <c r="B141">
        <v>238</v>
      </c>
    </row>
    <row r="142" spans="1:2">
      <c r="A142" s="10">
        <v>139</v>
      </c>
      <c r="B142">
        <v>35</v>
      </c>
    </row>
    <row r="143" spans="1:2">
      <c r="A143" s="10">
        <v>140</v>
      </c>
      <c r="B143">
        <v>191</v>
      </c>
    </row>
    <row r="144" spans="1:2">
      <c r="A144" s="10">
        <v>141</v>
      </c>
      <c r="B144">
        <v>21</v>
      </c>
    </row>
    <row r="145" spans="1:2">
      <c r="A145" s="10">
        <v>142</v>
      </c>
      <c r="B145">
        <v>181</v>
      </c>
    </row>
    <row r="146" spans="1:2">
      <c r="A146" s="10">
        <v>143</v>
      </c>
      <c r="B146">
        <v>50</v>
      </c>
    </row>
    <row r="147" spans="1:2">
      <c r="A147" s="10">
        <v>144</v>
      </c>
      <c r="B147">
        <v>185</v>
      </c>
    </row>
    <row r="148" spans="1:2">
      <c r="A148" s="10">
        <v>145</v>
      </c>
      <c r="B148">
        <v>126</v>
      </c>
    </row>
    <row r="149" spans="1:2">
      <c r="A149" s="10">
        <v>146</v>
      </c>
      <c r="B149">
        <v>62</v>
      </c>
    </row>
    <row r="150" spans="1:2">
      <c r="A150" s="10">
        <v>147</v>
      </c>
      <c r="B150">
        <v>84</v>
      </c>
    </row>
    <row r="151" spans="1:2">
      <c r="A151" s="10">
        <v>148</v>
      </c>
      <c r="B151">
        <v>212</v>
      </c>
    </row>
    <row r="152" spans="1:2">
      <c r="A152" s="10">
        <v>149</v>
      </c>
      <c r="B152">
        <v>226</v>
      </c>
    </row>
    <row r="153" spans="1:2">
      <c r="A153" s="10">
        <v>150</v>
      </c>
      <c r="B153">
        <v>150</v>
      </c>
    </row>
    <row r="154" spans="1:2">
      <c r="A154" s="10">
        <v>151</v>
      </c>
      <c r="B154">
        <v>132</v>
      </c>
    </row>
    <row r="155" spans="1:2">
      <c r="A155" s="10">
        <v>152</v>
      </c>
      <c r="B155">
        <v>56</v>
      </c>
    </row>
    <row r="156" spans="1:2">
      <c r="A156" s="10">
        <v>153</v>
      </c>
      <c r="B156">
        <v>203</v>
      </c>
    </row>
    <row r="157" spans="1:2">
      <c r="A157" s="10">
        <v>154</v>
      </c>
      <c r="B157">
        <v>144</v>
      </c>
    </row>
    <row r="158" spans="1:2">
      <c r="A158" s="10">
        <v>155</v>
      </c>
      <c r="B158">
        <v>136</v>
      </c>
    </row>
    <row r="159" spans="1:2">
      <c r="A159" s="10">
        <v>156</v>
      </c>
      <c r="B159">
        <v>56</v>
      </c>
    </row>
    <row r="160" spans="1:2">
      <c r="A160" s="10">
        <v>157</v>
      </c>
      <c r="B160">
        <v>271</v>
      </c>
    </row>
    <row r="161" spans="1:2">
      <c r="A161" s="10">
        <v>158</v>
      </c>
      <c r="B161">
        <v>310</v>
      </c>
    </row>
    <row r="162" spans="1:2">
      <c r="A162" s="10">
        <v>159</v>
      </c>
      <c r="B162">
        <v>253</v>
      </c>
    </row>
    <row r="163" spans="1:2">
      <c r="A163" s="10">
        <v>160</v>
      </c>
      <c r="B163">
        <v>156</v>
      </c>
    </row>
    <row r="164" spans="1:2">
      <c r="A164" s="10">
        <v>161</v>
      </c>
      <c r="B164">
        <v>84</v>
      </c>
    </row>
    <row r="165" spans="1:2">
      <c r="A165" s="10">
        <v>162</v>
      </c>
      <c r="B165">
        <v>72</v>
      </c>
    </row>
    <row r="166" spans="1:2">
      <c r="A166" s="10">
        <v>163</v>
      </c>
      <c r="B166">
        <v>271</v>
      </c>
    </row>
    <row r="167" spans="1:2">
      <c r="A167" s="10">
        <v>164</v>
      </c>
      <c r="B167">
        <v>170</v>
      </c>
    </row>
    <row r="168" spans="1:2">
      <c r="A168" s="10">
        <v>165</v>
      </c>
      <c r="B168">
        <v>90</v>
      </c>
    </row>
    <row r="169" spans="1:2">
      <c r="A169" s="10">
        <v>166</v>
      </c>
      <c r="B169">
        <v>46</v>
      </c>
    </row>
    <row r="170" spans="1:2">
      <c r="A170" s="10">
        <v>167</v>
      </c>
      <c r="B170">
        <v>152</v>
      </c>
    </row>
    <row r="171" spans="1:2">
      <c r="A171" s="10">
        <v>168</v>
      </c>
      <c r="B171">
        <v>44</v>
      </c>
    </row>
    <row r="172" spans="1:2">
      <c r="A172" s="10">
        <v>169</v>
      </c>
      <c r="B172">
        <v>154</v>
      </c>
    </row>
    <row r="173" spans="1:2">
      <c r="A173" s="10">
        <v>170</v>
      </c>
      <c r="B173">
        <v>243</v>
      </c>
    </row>
    <row r="174" spans="1:2">
      <c r="A174" s="10">
        <v>171</v>
      </c>
      <c r="B174">
        <v>139</v>
      </c>
    </row>
    <row r="175" spans="1:2">
      <c r="A175" s="10">
        <v>172</v>
      </c>
      <c r="B175">
        <v>68</v>
      </c>
    </row>
    <row r="176" spans="1:2">
      <c r="A176" s="10">
        <v>173</v>
      </c>
      <c r="B176">
        <v>177</v>
      </c>
    </row>
    <row r="177" spans="1:2">
      <c r="A177" s="10">
        <v>174</v>
      </c>
      <c r="B177">
        <v>60</v>
      </c>
    </row>
    <row r="178" spans="1:2">
      <c r="A178" s="10">
        <v>175</v>
      </c>
      <c r="B178">
        <v>144</v>
      </c>
    </row>
    <row r="179" spans="1:2">
      <c r="A179" s="10">
        <v>176</v>
      </c>
      <c r="B179">
        <v>63</v>
      </c>
    </row>
    <row r="180" spans="1:2">
      <c r="A180" s="10">
        <v>177</v>
      </c>
      <c r="B180">
        <v>173</v>
      </c>
    </row>
    <row r="181" spans="1:2">
      <c r="A181" s="10">
        <v>178</v>
      </c>
      <c r="B181">
        <v>208</v>
      </c>
    </row>
    <row r="182" spans="1:2">
      <c r="A182" s="10">
        <v>179</v>
      </c>
      <c r="B182">
        <v>62</v>
      </c>
    </row>
    <row r="183" spans="1:2">
      <c r="A183" s="10">
        <v>180</v>
      </c>
      <c r="B183">
        <v>166</v>
      </c>
    </row>
    <row r="184" spans="1:2">
      <c r="A184" s="10">
        <v>181</v>
      </c>
      <c r="B184">
        <v>27</v>
      </c>
    </row>
    <row r="185" spans="1:2">
      <c r="A185" s="10">
        <v>182</v>
      </c>
      <c r="B185">
        <v>38</v>
      </c>
    </row>
    <row r="186" spans="1:2">
      <c r="A186" s="10">
        <v>183</v>
      </c>
      <c r="B186">
        <v>255</v>
      </c>
    </row>
    <row r="187" spans="1:2">
      <c r="A187" s="10">
        <v>184</v>
      </c>
      <c r="B187">
        <v>205</v>
      </c>
    </row>
    <row r="188" spans="1:2">
      <c r="A188" s="10">
        <v>185</v>
      </c>
      <c r="B188">
        <v>91</v>
      </c>
    </row>
    <row r="189" spans="1:2">
      <c r="A189" s="10">
        <v>186</v>
      </c>
      <c r="B189">
        <v>270</v>
      </c>
    </row>
    <row r="190" spans="1:2">
      <c r="A190" s="10">
        <v>187</v>
      </c>
      <c r="B190">
        <v>208</v>
      </c>
    </row>
    <row r="191" spans="1:2">
      <c r="A191" s="10">
        <v>188</v>
      </c>
      <c r="B191">
        <v>83</v>
      </c>
    </row>
    <row r="192" spans="1:2">
      <c r="A192" s="10">
        <v>189</v>
      </c>
      <c r="B192">
        <v>192</v>
      </c>
    </row>
    <row r="193" spans="1:2">
      <c r="A193" s="10">
        <v>190</v>
      </c>
      <c r="B193">
        <v>202</v>
      </c>
    </row>
    <row r="194" spans="1:2">
      <c r="A194" s="10">
        <v>191</v>
      </c>
      <c r="B194">
        <v>162</v>
      </c>
    </row>
    <row r="195" spans="1:2">
      <c r="A195" s="10">
        <v>192</v>
      </c>
      <c r="B195">
        <v>75</v>
      </c>
    </row>
    <row r="196" spans="1:2">
      <c r="A196" s="10">
        <v>193</v>
      </c>
      <c r="B196">
        <v>220</v>
      </c>
    </row>
    <row r="197" spans="1:2">
      <c r="A197" s="10">
        <v>194</v>
      </c>
      <c r="B197">
        <v>96</v>
      </c>
    </row>
    <row r="198" spans="1:2">
      <c r="A198" s="10">
        <v>195</v>
      </c>
      <c r="B198">
        <v>50</v>
      </c>
    </row>
    <row r="199" spans="1:2">
      <c r="A199" s="10">
        <v>196</v>
      </c>
      <c r="B199">
        <v>191</v>
      </c>
    </row>
    <row r="200" spans="1:2">
      <c r="A200" s="10">
        <v>197</v>
      </c>
      <c r="B200">
        <v>129</v>
      </c>
    </row>
    <row r="201" spans="1:2">
      <c r="A201" s="10">
        <v>198</v>
      </c>
      <c r="B201">
        <v>54</v>
      </c>
    </row>
    <row r="202" spans="1:2">
      <c r="A202" s="10">
        <v>199</v>
      </c>
      <c r="B202">
        <v>261</v>
      </c>
    </row>
    <row r="203" spans="1:2">
      <c r="A203" s="10">
        <v>200</v>
      </c>
      <c r="B203">
        <v>88</v>
      </c>
    </row>
    <row r="204" spans="1:2">
      <c r="A204" s="10">
        <v>201</v>
      </c>
      <c r="B204">
        <v>72</v>
      </c>
    </row>
    <row r="205" spans="1:2">
      <c r="A205" s="10">
        <v>202</v>
      </c>
      <c r="B205">
        <v>206</v>
      </c>
    </row>
    <row r="206" spans="1:2">
      <c r="A206" s="10">
        <v>203</v>
      </c>
      <c r="B206">
        <v>156</v>
      </c>
    </row>
    <row r="207" spans="1:2">
      <c r="A207" s="10">
        <v>204</v>
      </c>
      <c r="B207">
        <v>48</v>
      </c>
    </row>
    <row r="208" spans="1:2">
      <c r="A208" s="10">
        <v>205</v>
      </c>
      <c r="B208">
        <v>61</v>
      </c>
    </row>
    <row r="209" spans="1:2">
      <c r="A209" s="10">
        <v>206</v>
      </c>
      <c r="B209">
        <v>30</v>
      </c>
    </row>
    <row r="210" spans="1:2">
      <c r="A210" s="10">
        <v>207</v>
      </c>
      <c r="B210">
        <v>180</v>
      </c>
    </row>
    <row r="211" spans="1:2">
      <c r="A211" s="10">
        <v>208</v>
      </c>
      <c r="B211">
        <v>180</v>
      </c>
    </row>
    <row r="212" spans="1:2">
      <c r="A212" s="10">
        <v>209</v>
      </c>
      <c r="B212">
        <v>214</v>
      </c>
    </row>
    <row r="213" spans="1:2">
      <c r="A213" s="10">
        <v>210</v>
      </c>
      <c r="B213">
        <v>195</v>
      </c>
    </row>
    <row r="214" spans="1:2">
      <c r="A214" s="10">
        <v>211</v>
      </c>
      <c r="B214">
        <v>169</v>
      </c>
    </row>
    <row r="215" spans="1:2">
      <c r="A215" s="10">
        <v>212</v>
      </c>
      <c r="B215">
        <v>245</v>
      </c>
    </row>
    <row r="216" spans="1:2">
      <c r="A216" s="10">
        <v>213</v>
      </c>
      <c r="B216">
        <v>87</v>
      </c>
    </row>
    <row r="217" spans="1:2">
      <c r="A217" s="10">
        <v>214</v>
      </c>
      <c r="B217">
        <v>228</v>
      </c>
    </row>
    <row r="218" spans="1:2">
      <c r="A218" s="10">
        <v>215</v>
      </c>
      <c r="B218">
        <v>158</v>
      </c>
    </row>
    <row r="219" spans="1:2">
      <c r="A219" s="10">
        <v>216</v>
      </c>
      <c r="B219">
        <v>142</v>
      </c>
    </row>
    <row r="220" spans="1:2">
      <c r="A220" s="10">
        <v>217</v>
      </c>
      <c r="B220">
        <v>96</v>
      </c>
    </row>
    <row r="221" spans="1:2">
      <c r="A221" s="10">
        <v>218</v>
      </c>
      <c r="B221">
        <v>184</v>
      </c>
    </row>
    <row r="222" spans="1:2">
      <c r="A222" s="10">
        <v>219</v>
      </c>
      <c r="B222">
        <v>139</v>
      </c>
    </row>
    <row r="223" spans="1:2">
      <c r="A223" s="10">
        <v>220</v>
      </c>
      <c r="B223">
        <v>24</v>
      </c>
    </row>
    <row r="224" spans="1:2">
      <c r="A224" s="10">
        <v>221</v>
      </c>
      <c r="B224">
        <v>193</v>
      </c>
    </row>
    <row r="225" spans="1:2">
      <c r="A225" s="10">
        <v>222</v>
      </c>
      <c r="B225">
        <v>97</v>
      </c>
    </row>
    <row r="226" spans="1:2">
      <c r="A226" s="10">
        <v>223</v>
      </c>
      <c r="B226">
        <v>32</v>
      </c>
    </row>
    <row r="227" spans="1:2">
      <c r="A227" s="10">
        <v>224</v>
      </c>
      <c r="B227">
        <v>52</v>
      </c>
    </row>
    <row r="228" spans="1:2">
      <c r="A228" s="10">
        <v>225</v>
      </c>
      <c r="B228">
        <v>168</v>
      </c>
    </row>
    <row r="229" spans="1:2">
      <c r="A229" s="10">
        <v>226</v>
      </c>
      <c r="B229">
        <v>171</v>
      </c>
    </row>
    <row r="230" spans="1:2">
      <c r="A230" s="10">
        <v>227</v>
      </c>
      <c r="B230">
        <v>211</v>
      </c>
    </row>
    <row r="231" spans="1:2">
      <c r="A231" s="10">
        <v>228</v>
      </c>
      <c r="B231">
        <v>69</v>
      </c>
    </row>
    <row r="232" spans="1:2">
      <c r="A232" s="10">
        <v>229</v>
      </c>
      <c r="B232">
        <v>124</v>
      </c>
    </row>
    <row r="233" spans="1:2">
      <c r="A233" s="10">
        <v>230</v>
      </c>
      <c r="B233">
        <v>214</v>
      </c>
    </row>
    <row r="234" spans="1:2">
      <c r="A234" s="10">
        <v>231</v>
      </c>
      <c r="B234">
        <v>208</v>
      </c>
    </row>
    <row r="235" spans="1:2">
      <c r="A235" s="10">
        <v>232</v>
      </c>
      <c r="B235">
        <v>190</v>
      </c>
    </row>
    <row r="236" spans="1:2">
      <c r="A236" s="10">
        <v>233</v>
      </c>
      <c r="B236">
        <v>38</v>
      </c>
    </row>
    <row r="237" spans="1:2">
      <c r="A237" s="10">
        <v>234</v>
      </c>
      <c r="B237">
        <v>225</v>
      </c>
    </row>
    <row r="238" spans="1:2">
      <c r="A238" s="10">
        <v>235</v>
      </c>
      <c r="B238">
        <v>33</v>
      </c>
    </row>
    <row r="239" spans="1:2">
      <c r="A239" s="10">
        <v>236</v>
      </c>
      <c r="B239">
        <v>255</v>
      </c>
    </row>
    <row r="240" spans="1:2">
      <c r="A240" s="10">
        <v>237</v>
      </c>
      <c r="B240">
        <v>106</v>
      </c>
    </row>
    <row r="241" spans="1:2">
      <c r="A241" s="10">
        <v>238</v>
      </c>
      <c r="B241">
        <v>72</v>
      </c>
    </row>
    <row r="242" spans="1:2">
      <c r="A242" s="10">
        <v>239</v>
      </c>
      <c r="B242">
        <v>74</v>
      </c>
    </row>
    <row r="243" spans="1:2">
      <c r="A243" s="10">
        <v>240</v>
      </c>
      <c r="B243">
        <v>294</v>
      </c>
    </row>
    <row r="244" spans="1:2">
      <c r="A244" s="10">
        <v>241</v>
      </c>
      <c r="B244">
        <v>18</v>
      </c>
    </row>
    <row r="245" spans="1:2">
      <c r="A245" s="10">
        <v>242</v>
      </c>
      <c r="B245">
        <v>134</v>
      </c>
    </row>
    <row r="246" spans="1:2">
      <c r="A246" s="10">
        <v>243</v>
      </c>
      <c r="B246">
        <v>120</v>
      </c>
    </row>
    <row r="247" spans="1:2">
      <c r="A247" s="10">
        <v>244</v>
      </c>
      <c r="B247">
        <v>158</v>
      </c>
    </row>
    <row r="248" spans="1:2">
      <c r="A248" s="10">
        <v>245</v>
      </c>
      <c r="B248">
        <v>273</v>
      </c>
    </row>
    <row r="249" spans="1:2">
      <c r="A249" s="10">
        <v>246</v>
      </c>
      <c r="B249">
        <v>327</v>
      </c>
    </row>
    <row r="250" spans="1:2">
      <c r="A250" s="10">
        <v>247</v>
      </c>
      <c r="B250">
        <v>66</v>
      </c>
    </row>
    <row r="251" spans="1:2">
      <c r="A251" s="10">
        <v>248</v>
      </c>
      <c r="B251">
        <v>225</v>
      </c>
    </row>
    <row r="252" spans="1:2">
      <c r="A252" s="10">
        <v>249</v>
      </c>
      <c r="B252">
        <v>80</v>
      </c>
    </row>
    <row r="253" spans="1:2">
      <c r="A253" s="10">
        <v>250</v>
      </c>
      <c r="B253">
        <v>20</v>
      </c>
    </row>
    <row r="254" spans="1:2">
      <c r="A254" s="10">
        <v>251</v>
      </c>
      <c r="B254">
        <v>109</v>
      </c>
    </row>
    <row r="255" spans="1:2">
      <c r="A255" s="10">
        <v>252</v>
      </c>
      <c r="B255">
        <v>102</v>
      </c>
    </row>
    <row r="256" spans="1:2">
      <c r="A256" s="10">
        <v>253</v>
      </c>
      <c r="B256">
        <v>154</v>
      </c>
    </row>
    <row r="257" spans="1:2">
      <c r="A257" s="10">
        <v>254</v>
      </c>
      <c r="B257">
        <v>297</v>
      </c>
    </row>
    <row r="258" spans="1:2">
      <c r="A258" s="10">
        <v>255</v>
      </c>
      <c r="B258">
        <v>25</v>
      </c>
    </row>
    <row r="259" spans="1:2">
      <c r="A259" s="10">
        <v>256</v>
      </c>
      <c r="B259">
        <v>21</v>
      </c>
    </row>
    <row r="260" spans="1:2">
      <c r="A260" s="10">
        <v>257</v>
      </c>
      <c r="B260">
        <v>46</v>
      </c>
    </row>
    <row r="261" spans="1:2">
      <c r="A261" s="10">
        <v>258</v>
      </c>
      <c r="B261">
        <v>117</v>
      </c>
    </row>
    <row r="262" spans="1:2">
      <c r="A262" s="10">
        <v>259</v>
      </c>
      <c r="B262">
        <v>81</v>
      </c>
    </row>
    <row r="263" spans="1:2">
      <c r="A263" s="10">
        <v>260</v>
      </c>
      <c r="B263">
        <v>69</v>
      </c>
    </row>
    <row r="264" spans="1:2">
      <c r="A264" s="10">
        <v>261</v>
      </c>
      <c r="B264">
        <v>154</v>
      </c>
    </row>
    <row r="265" spans="1:2">
      <c r="A265" s="10">
        <v>262</v>
      </c>
      <c r="B265">
        <v>115</v>
      </c>
    </row>
    <row r="266" spans="1:2">
      <c r="A266" s="10">
        <v>263</v>
      </c>
      <c r="B266">
        <v>121</v>
      </c>
    </row>
    <row r="267" spans="1:2">
      <c r="A267" s="10">
        <v>264</v>
      </c>
      <c r="B267">
        <v>182</v>
      </c>
    </row>
    <row r="268" spans="1:2">
      <c r="A268" s="10">
        <v>265</v>
      </c>
      <c r="B268">
        <v>171</v>
      </c>
    </row>
    <row r="269" spans="1:2">
      <c r="A269" s="10">
        <v>266</v>
      </c>
      <c r="B269">
        <v>99</v>
      </c>
    </row>
    <row r="270" spans="1:2">
      <c r="A270" s="10">
        <v>267</v>
      </c>
      <c r="B270">
        <v>118</v>
      </c>
    </row>
    <row r="271" spans="1:2">
      <c r="A271" s="10">
        <v>268</v>
      </c>
      <c r="B271">
        <v>68</v>
      </c>
    </row>
    <row r="272" spans="1:2">
      <c r="A272" s="10">
        <v>269</v>
      </c>
      <c r="B272">
        <v>250</v>
      </c>
    </row>
    <row r="273" spans="1:2">
      <c r="A273" s="10">
        <v>270</v>
      </c>
      <c r="B273">
        <v>102</v>
      </c>
    </row>
    <row r="274" spans="1:2">
      <c r="A274" s="10">
        <v>271</v>
      </c>
      <c r="B274">
        <v>44</v>
      </c>
    </row>
    <row r="275" spans="1:2">
      <c r="A275" s="10">
        <v>272</v>
      </c>
      <c r="B275">
        <v>83</v>
      </c>
    </row>
    <row r="276" spans="1:2">
      <c r="A276" s="10">
        <v>273</v>
      </c>
      <c r="B276">
        <v>123</v>
      </c>
    </row>
    <row r="277" spans="1:2">
      <c r="A277" s="10">
        <v>274</v>
      </c>
      <c r="B277">
        <v>116</v>
      </c>
    </row>
    <row r="278" spans="1:2">
      <c r="A278" s="10">
        <v>275</v>
      </c>
      <c r="B278">
        <v>121</v>
      </c>
    </row>
    <row r="279" spans="1:2">
      <c r="A279" s="10">
        <v>276</v>
      </c>
      <c r="B279">
        <v>70</v>
      </c>
    </row>
    <row r="280" spans="1:2">
      <c r="A280" s="10">
        <v>277</v>
      </c>
      <c r="B280">
        <v>93</v>
      </c>
    </row>
    <row r="281" spans="1:2">
      <c r="A281" s="10">
        <v>278</v>
      </c>
      <c r="B281">
        <v>141</v>
      </c>
    </row>
    <row r="282" spans="1:2">
      <c r="A282" s="10">
        <v>279</v>
      </c>
      <c r="B282">
        <v>201</v>
      </c>
    </row>
    <row r="283" spans="1:2">
      <c r="A283" s="10">
        <v>280</v>
      </c>
      <c r="B283">
        <v>117</v>
      </c>
    </row>
    <row r="284" spans="1:2">
      <c r="A284" s="10">
        <v>281</v>
      </c>
      <c r="B284">
        <v>66</v>
      </c>
    </row>
    <row r="285" spans="1:2">
      <c r="A285" s="10">
        <v>282</v>
      </c>
      <c r="B285">
        <v>74</v>
      </c>
    </row>
    <row r="286" spans="1:2">
      <c r="A286" s="10">
        <v>283</v>
      </c>
      <c r="B286">
        <v>78</v>
      </c>
    </row>
    <row r="287" spans="1:2">
      <c r="A287" s="10">
        <v>284</v>
      </c>
      <c r="B287">
        <v>158</v>
      </c>
    </row>
    <row r="288" spans="1:2">
      <c r="A288" s="10">
        <v>285</v>
      </c>
      <c r="B288">
        <v>42</v>
      </c>
    </row>
    <row r="289" spans="1:2">
      <c r="A289" s="10">
        <v>286</v>
      </c>
      <c r="B289">
        <v>68</v>
      </c>
    </row>
    <row r="290" spans="1:2">
      <c r="A290" s="10">
        <v>287</v>
      </c>
      <c r="B290">
        <v>202</v>
      </c>
    </row>
    <row r="291" spans="1:2">
      <c r="A291" s="10">
        <v>288</v>
      </c>
      <c r="B291">
        <v>86</v>
      </c>
    </row>
    <row r="292" spans="1:2">
      <c r="A292" s="10">
        <v>289</v>
      </c>
      <c r="B292">
        <v>138</v>
      </c>
    </row>
    <row r="293" spans="1:2">
      <c r="A293" s="10">
        <v>290</v>
      </c>
      <c r="B293">
        <v>40</v>
      </c>
    </row>
    <row r="294" spans="1:2">
      <c r="A294" s="10">
        <v>291</v>
      </c>
      <c r="B294">
        <v>260</v>
      </c>
    </row>
    <row r="295" spans="1:2">
      <c r="A295" s="10">
        <v>292</v>
      </c>
      <c r="B295">
        <v>84</v>
      </c>
    </row>
    <row r="296" spans="1:2">
      <c r="A296" s="10">
        <v>293</v>
      </c>
      <c r="B296">
        <v>216</v>
      </c>
    </row>
    <row r="297" spans="1:2">
      <c r="A297" s="10">
        <v>294</v>
      </c>
      <c r="B297">
        <v>326</v>
      </c>
    </row>
    <row r="298" spans="1:2">
      <c r="A298" s="10">
        <v>295</v>
      </c>
      <c r="B298">
        <v>247</v>
      </c>
    </row>
    <row r="299" spans="1:2">
      <c r="A299" s="10">
        <v>296</v>
      </c>
      <c r="B299">
        <v>59</v>
      </c>
    </row>
    <row r="300" spans="1:2">
      <c r="A300" s="10">
        <v>297</v>
      </c>
      <c r="B300">
        <v>175</v>
      </c>
    </row>
    <row r="301" spans="1:2">
      <c r="A301" s="10">
        <v>298</v>
      </c>
      <c r="B301">
        <v>255</v>
      </c>
    </row>
    <row r="302" spans="1:2">
      <c r="A302" s="10">
        <v>299</v>
      </c>
      <c r="B302">
        <v>182</v>
      </c>
    </row>
    <row r="303" spans="1:2">
      <c r="A303" s="10">
        <v>300</v>
      </c>
      <c r="B303">
        <v>290</v>
      </c>
    </row>
    <row r="304" spans="1:2">
      <c r="A304" s="10">
        <v>301</v>
      </c>
      <c r="B304">
        <v>223</v>
      </c>
    </row>
    <row r="305" spans="1:2">
      <c r="A305" s="10">
        <v>302</v>
      </c>
      <c r="B305">
        <v>96</v>
      </c>
    </row>
    <row r="306" spans="1:2">
      <c r="A306" s="10">
        <v>303</v>
      </c>
      <c r="B306">
        <v>210</v>
      </c>
    </row>
    <row r="307" spans="1:2">
      <c r="A307" s="10">
        <v>304</v>
      </c>
      <c r="B307">
        <v>279</v>
      </c>
    </row>
    <row r="308" spans="1:2">
      <c r="A308" s="10">
        <v>305</v>
      </c>
      <c r="B308">
        <v>128</v>
      </c>
    </row>
    <row r="309" spans="1:2">
      <c r="A309" s="10">
        <v>306</v>
      </c>
      <c r="B309">
        <v>32</v>
      </c>
    </row>
    <row r="310" spans="1:2">
      <c r="A310" s="10">
        <v>307</v>
      </c>
      <c r="B310">
        <v>63</v>
      </c>
    </row>
    <row r="311" spans="1:2">
      <c r="A311" s="10">
        <v>308</v>
      </c>
      <c r="B311">
        <v>222</v>
      </c>
    </row>
    <row r="312" spans="1:2">
      <c r="A312" s="10">
        <v>309</v>
      </c>
      <c r="B312">
        <v>172</v>
      </c>
    </row>
    <row r="313" spans="1:2">
      <c r="A313" s="10">
        <v>310</v>
      </c>
      <c r="B313">
        <v>138</v>
      </c>
    </row>
    <row r="314" spans="1:2">
      <c r="A314" s="10">
        <v>311</v>
      </c>
      <c r="B314">
        <v>53</v>
      </c>
    </row>
    <row r="315" spans="1:2">
      <c r="A315" s="10">
        <v>312</v>
      </c>
      <c r="B315">
        <v>134</v>
      </c>
    </row>
    <row r="316" spans="1:2">
      <c r="A316" s="10">
        <v>313</v>
      </c>
      <c r="B316">
        <v>232</v>
      </c>
    </row>
    <row r="317" spans="1:2">
      <c r="A317" s="10">
        <v>314</v>
      </c>
      <c r="B317">
        <v>27</v>
      </c>
    </row>
    <row r="318" spans="1:2">
      <c r="A318" s="10">
        <v>315</v>
      </c>
      <c r="B318">
        <v>161</v>
      </c>
    </row>
    <row r="319" spans="1:2">
      <c r="A319" s="10">
        <v>316</v>
      </c>
      <c r="B319">
        <v>160</v>
      </c>
    </row>
    <row r="320" spans="1:2">
      <c r="A320" s="10">
        <v>317</v>
      </c>
      <c r="B320">
        <v>178</v>
      </c>
    </row>
    <row r="321" spans="1:2">
      <c r="A321" s="10">
        <v>318</v>
      </c>
      <c r="B321">
        <v>29</v>
      </c>
    </row>
    <row r="322" spans="1:2">
      <c r="A322" s="10">
        <v>319</v>
      </c>
      <c r="B322">
        <v>268</v>
      </c>
    </row>
    <row r="323" spans="1:2">
      <c r="A323" s="10">
        <v>320</v>
      </c>
      <c r="B323">
        <v>98</v>
      </c>
    </row>
    <row r="324" spans="1:2">
      <c r="A324" s="10">
        <v>321</v>
      </c>
      <c r="B324">
        <v>141</v>
      </c>
    </row>
    <row r="325" spans="1:2">
      <c r="A325" s="10">
        <v>322</v>
      </c>
      <c r="B325">
        <v>85</v>
      </c>
    </row>
    <row r="326" spans="1:2">
      <c r="A326" s="10">
        <v>323</v>
      </c>
      <c r="B326">
        <v>208</v>
      </c>
    </row>
    <row r="327" spans="1:2">
      <c r="A327" s="10">
        <v>324</v>
      </c>
      <c r="B327">
        <v>137</v>
      </c>
    </row>
    <row r="328" spans="1:2">
      <c r="A328" s="10">
        <v>325</v>
      </c>
      <c r="B328">
        <v>154</v>
      </c>
    </row>
    <row r="329" spans="1:2">
      <c r="A329" s="10">
        <v>326</v>
      </c>
      <c r="B329">
        <v>81</v>
      </c>
    </row>
    <row r="330" spans="1:2">
      <c r="A330" s="10">
        <v>327</v>
      </c>
      <c r="B330">
        <v>147</v>
      </c>
    </row>
    <row r="331" spans="1:2">
      <c r="A331" s="10">
        <v>328</v>
      </c>
      <c r="B331">
        <v>35</v>
      </c>
    </row>
    <row r="332" spans="1:2">
      <c r="A332" s="10">
        <v>329</v>
      </c>
      <c r="B332">
        <v>207</v>
      </c>
    </row>
    <row r="333" spans="1:2">
      <c r="A333" s="10">
        <v>330</v>
      </c>
      <c r="B333">
        <v>217</v>
      </c>
    </row>
    <row r="334" spans="1:2">
      <c r="A334" s="10">
        <v>331</v>
      </c>
      <c r="B334">
        <v>173</v>
      </c>
    </row>
    <row r="335" spans="1:2">
      <c r="A335" s="10">
        <v>332</v>
      </c>
      <c r="B335">
        <v>120</v>
      </c>
    </row>
    <row r="336" spans="1:2">
      <c r="A336" s="10">
        <v>333</v>
      </c>
      <c r="B336">
        <v>72</v>
      </c>
    </row>
    <row r="337" spans="1:2">
      <c r="A337" s="10">
        <v>334</v>
      </c>
      <c r="B337">
        <v>173</v>
      </c>
    </row>
    <row r="338" spans="1:2">
      <c r="A338" s="10">
        <v>335</v>
      </c>
      <c r="B338">
        <v>114</v>
      </c>
    </row>
    <row r="339" spans="1:2">
      <c r="A339" s="10">
        <v>336</v>
      </c>
      <c r="B339">
        <v>158</v>
      </c>
    </row>
    <row r="340" spans="1:2">
      <c r="A340" s="10">
        <v>337</v>
      </c>
      <c r="B340">
        <v>100</v>
      </c>
    </row>
    <row r="341" spans="1:2">
      <c r="A341" s="10">
        <v>338</v>
      </c>
      <c r="B341">
        <v>279</v>
      </c>
    </row>
    <row r="342" spans="1:2">
      <c r="A342" s="10">
        <v>339</v>
      </c>
      <c r="B342">
        <v>104</v>
      </c>
    </row>
    <row r="343" spans="1:2">
      <c r="A343" s="10">
        <v>340</v>
      </c>
      <c r="B343">
        <v>164</v>
      </c>
    </row>
    <row r="344" spans="1:2">
      <c r="A344" s="10">
        <v>341</v>
      </c>
      <c r="B344">
        <v>177</v>
      </c>
    </row>
    <row r="345" spans="1:2">
      <c r="A345" s="10">
        <v>342</v>
      </c>
      <c r="B345">
        <v>102</v>
      </c>
    </row>
    <row r="346" spans="1:2">
      <c r="A346" s="10">
        <v>343</v>
      </c>
      <c r="B346">
        <v>137</v>
      </c>
    </row>
    <row r="347" spans="1:2">
      <c r="A347" s="10">
        <v>344</v>
      </c>
      <c r="B347">
        <v>183</v>
      </c>
    </row>
    <row r="348" spans="1:2">
      <c r="A348" s="10">
        <v>345</v>
      </c>
      <c r="B348">
        <v>38</v>
      </c>
    </row>
    <row r="349" spans="1:2">
      <c r="A349" s="10">
        <v>346</v>
      </c>
      <c r="B349">
        <v>72</v>
      </c>
    </row>
    <row r="350" spans="1:2">
      <c r="A350" s="10">
        <v>347</v>
      </c>
      <c r="B350">
        <v>70</v>
      </c>
    </row>
    <row r="351" spans="1:2">
      <c r="A351" s="10">
        <v>348</v>
      </c>
      <c r="B351">
        <v>86</v>
      </c>
    </row>
    <row r="352" spans="1:2">
      <c r="A352" s="10">
        <v>349</v>
      </c>
      <c r="B352">
        <v>152</v>
      </c>
    </row>
    <row r="353" spans="1:2">
      <c r="A353" s="10">
        <v>350</v>
      </c>
      <c r="B353">
        <v>143</v>
      </c>
    </row>
    <row r="354" spans="1:2">
      <c r="A354" s="10">
        <v>351</v>
      </c>
      <c r="B354">
        <v>201</v>
      </c>
    </row>
    <row r="355" spans="1:2">
      <c r="A355" s="10">
        <v>352</v>
      </c>
      <c r="B355">
        <v>99</v>
      </c>
    </row>
    <row r="356" spans="1:2">
      <c r="A356" s="10">
        <v>353</v>
      </c>
      <c r="B356">
        <v>212</v>
      </c>
    </row>
    <row r="357" spans="1:2">
      <c r="A357" s="10">
        <v>354</v>
      </c>
      <c r="B357">
        <v>181</v>
      </c>
    </row>
    <row r="358" spans="1:2">
      <c r="A358" s="10">
        <v>355</v>
      </c>
      <c r="B358">
        <v>26</v>
      </c>
    </row>
    <row r="359" spans="1:2">
      <c r="A359" s="10">
        <v>356</v>
      </c>
      <c r="B359">
        <v>36</v>
      </c>
    </row>
    <row r="360" spans="1:2">
      <c r="A360" s="10">
        <v>357</v>
      </c>
      <c r="B360">
        <v>168</v>
      </c>
    </row>
    <row r="361" spans="1:2">
      <c r="A361" s="10">
        <v>358</v>
      </c>
      <c r="B361">
        <v>166</v>
      </c>
    </row>
    <row r="362" spans="1:2">
      <c r="A362" s="10">
        <v>359</v>
      </c>
      <c r="B362">
        <v>190</v>
      </c>
    </row>
    <row r="363" spans="1:2">
      <c r="A363" s="10">
        <v>360</v>
      </c>
      <c r="B363">
        <v>233</v>
      </c>
    </row>
    <row r="364" spans="1:2">
      <c r="A364" s="10">
        <v>361</v>
      </c>
      <c r="B364">
        <v>101</v>
      </c>
    </row>
    <row r="365" spans="1:2">
      <c r="A365" s="10">
        <v>362</v>
      </c>
      <c r="B365">
        <v>62</v>
      </c>
    </row>
    <row r="366" spans="1:2">
      <c r="A366" s="10">
        <v>363</v>
      </c>
      <c r="B366">
        <v>240</v>
      </c>
    </row>
    <row r="367" spans="1:2">
      <c r="A367" s="10">
        <v>364</v>
      </c>
      <c r="B367">
        <v>157</v>
      </c>
    </row>
    <row r="368" spans="1:2">
      <c r="A368" s="10">
        <v>365</v>
      </c>
      <c r="B368">
        <v>108</v>
      </c>
    </row>
    <row r="369" spans="1:2">
      <c r="A369" s="10">
        <v>366</v>
      </c>
      <c r="B369">
        <v>239</v>
      </c>
    </row>
    <row r="370" spans="1:2">
      <c r="A370" s="10">
        <v>367</v>
      </c>
      <c r="B370">
        <v>101</v>
      </c>
    </row>
    <row r="371" spans="1:2">
      <c r="A371" s="10">
        <v>368</v>
      </c>
      <c r="B371">
        <v>123</v>
      </c>
    </row>
    <row r="372" spans="1:2">
      <c r="A372" s="10">
        <v>369</v>
      </c>
      <c r="B372">
        <v>242</v>
      </c>
    </row>
    <row r="373" spans="1:2">
      <c r="A373" s="10">
        <v>370</v>
      </c>
      <c r="B373">
        <v>72</v>
      </c>
    </row>
    <row r="374" spans="1:2">
      <c r="A374" s="10">
        <v>371</v>
      </c>
      <c r="B374">
        <v>200</v>
      </c>
    </row>
    <row r="375" spans="1:2">
      <c r="A375" s="10">
        <v>372</v>
      </c>
      <c r="B375">
        <v>36</v>
      </c>
    </row>
    <row r="376" spans="1:2">
      <c r="A376" s="10">
        <v>373</v>
      </c>
      <c r="B376">
        <v>160</v>
      </c>
    </row>
    <row r="377" spans="1:2">
      <c r="A377" s="10">
        <v>374</v>
      </c>
      <c r="B377">
        <v>35</v>
      </c>
    </row>
    <row r="378" spans="1:2">
      <c r="A378" s="10">
        <v>375</v>
      </c>
      <c r="B378">
        <v>93</v>
      </c>
    </row>
    <row r="379" spans="1:2">
      <c r="A379" s="10">
        <v>376</v>
      </c>
      <c r="B379">
        <v>46</v>
      </c>
    </row>
    <row r="380" spans="1:2">
      <c r="A380" s="10">
        <v>377</v>
      </c>
      <c r="B380">
        <v>100</v>
      </c>
    </row>
    <row r="381" spans="1:2">
      <c r="A381" s="10">
        <v>378</v>
      </c>
      <c r="B381">
        <v>49</v>
      </c>
    </row>
    <row r="382" spans="1:2">
      <c r="A382" s="10">
        <v>379</v>
      </c>
      <c r="B382">
        <v>70</v>
      </c>
    </row>
    <row r="383" spans="1:2">
      <c r="A383" s="10">
        <v>380</v>
      </c>
      <c r="B383">
        <v>137</v>
      </c>
    </row>
    <row r="384" spans="1:2">
      <c r="A384" s="10">
        <v>381</v>
      </c>
      <c r="B384">
        <v>144</v>
      </c>
    </row>
    <row r="385" spans="1:2">
      <c r="A385" s="10">
        <v>382</v>
      </c>
      <c r="B385">
        <v>87</v>
      </c>
    </row>
    <row r="386" spans="1:2">
      <c r="A386" s="10">
        <v>383</v>
      </c>
      <c r="B386">
        <v>108</v>
      </c>
    </row>
    <row r="387" spans="1:2">
      <c r="A387" s="10">
        <v>384</v>
      </c>
      <c r="B387">
        <v>120</v>
      </c>
    </row>
    <row r="388" spans="1:2">
      <c r="A388" s="10">
        <v>385</v>
      </c>
      <c r="B388">
        <v>60</v>
      </c>
    </row>
    <row r="389" spans="1:2">
      <c r="A389" s="10">
        <v>386</v>
      </c>
      <c r="B389">
        <v>99</v>
      </c>
    </row>
    <row r="390" spans="1:2">
      <c r="A390" s="10">
        <v>387</v>
      </c>
      <c r="B390">
        <v>93</v>
      </c>
    </row>
    <row r="391" spans="1:2">
      <c r="A391" s="10">
        <v>388</v>
      </c>
      <c r="B391">
        <v>291</v>
      </c>
    </row>
    <row r="392" spans="1:2">
      <c r="A392" s="10">
        <v>389</v>
      </c>
      <c r="B392">
        <v>33</v>
      </c>
    </row>
    <row r="393" spans="1:2">
      <c r="A393" s="10">
        <v>390</v>
      </c>
      <c r="B393">
        <v>143</v>
      </c>
    </row>
    <row r="394" spans="1:2">
      <c r="A394" s="10">
        <v>391</v>
      </c>
      <c r="B394">
        <v>22</v>
      </c>
    </row>
    <row r="395" spans="1:2">
      <c r="A395" s="10">
        <v>392</v>
      </c>
      <c r="B395">
        <v>120</v>
      </c>
    </row>
    <row r="396" spans="1:2">
      <c r="A396" s="10">
        <v>393</v>
      </c>
      <c r="B396">
        <v>208</v>
      </c>
    </row>
    <row r="397" spans="1:2">
      <c r="A397" s="10">
        <v>394</v>
      </c>
      <c r="B397">
        <v>77</v>
      </c>
    </row>
    <row r="398" spans="1:2">
      <c r="A398" s="10">
        <v>395</v>
      </c>
      <c r="B398">
        <v>38</v>
      </c>
    </row>
    <row r="399" spans="1:2">
      <c r="A399" s="10">
        <v>396</v>
      </c>
      <c r="B399">
        <v>83</v>
      </c>
    </row>
    <row r="400" spans="1:2">
      <c r="A400" s="10">
        <v>397</v>
      </c>
      <c r="B400">
        <v>147</v>
      </c>
    </row>
    <row r="401" spans="1:2">
      <c r="A401" s="10">
        <v>398</v>
      </c>
      <c r="B401">
        <v>122</v>
      </c>
    </row>
    <row r="402" spans="1:2">
      <c r="A402" s="10">
        <v>399</v>
      </c>
      <c r="B402">
        <v>207</v>
      </c>
    </row>
    <row r="403" spans="1:2">
      <c r="A403" s="10">
        <v>400</v>
      </c>
      <c r="B403">
        <v>198</v>
      </c>
    </row>
    <row r="404" spans="1:2">
      <c r="A404" s="10">
        <v>401</v>
      </c>
      <c r="B404">
        <v>42</v>
      </c>
    </row>
    <row r="405" spans="1:2">
      <c r="A405" s="10">
        <v>402</v>
      </c>
      <c r="B405">
        <v>151</v>
      </c>
    </row>
    <row r="406" spans="1:2">
      <c r="A406" s="10">
        <v>403</v>
      </c>
      <c r="B406">
        <v>190</v>
      </c>
    </row>
    <row r="407" spans="1:2">
      <c r="A407" s="10">
        <v>404</v>
      </c>
      <c r="B407">
        <v>182</v>
      </c>
    </row>
    <row r="408" spans="1:2">
      <c r="A408" s="10">
        <v>405</v>
      </c>
      <c r="B408">
        <v>106</v>
      </c>
    </row>
    <row r="409" spans="1:2">
      <c r="A409" s="10">
        <v>406</v>
      </c>
      <c r="B409">
        <v>155</v>
      </c>
    </row>
    <row r="410" spans="1:2">
      <c r="A410" s="10">
        <v>407</v>
      </c>
      <c r="B410">
        <v>95</v>
      </c>
    </row>
    <row r="411" spans="1:2">
      <c r="A411" s="10">
        <v>408</v>
      </c>
      <c r="B411">
        <v>131</v>
      </c>
    </row>
    <row r="412" spans="1:2">
      <c r="A412" s="10">
        <v>409</v>
      </c>
      <c r="B412">
        <v>203</v>
      </c>
    </row>
    <row r="413" spans="1:2">
      <c r="A413" s="10">
        <v>410</v>
      </c>
      <c r="B413">
        <v>56</v>
      </c>
    </row>
    <row r="414" spans="1:2">
      <c r="A414" s="10">
        <v>411</v>
      </c>
      <c r="B414">
        <v>219</v>
      </c>
    </row>
    <row r="415" spans="1:2">
      <c r="A415" s="10">
        <v>412</v>
      </c>
      <c r="B415">
        <v>93</v>
      </c>
    </row>
    <row r="416" spans="1:2">
      <c r="A416" s="10">
        <v>413</v>
      </c>
      <c r="B416">
        <v>35</v>
      </c>
    </row>
    <row r="417" spans="1:2">
      <c r="A417" s="10">
        <v>414</v>
      </c>
      <c r="B417">
        <v>33</v>
      </c>
    </row>
    <row r="418" spans="1:2">
      <c r="A418" s="10">
        <v>415</v>
      </c>
      <c r="B418">
        <v>158</v>
      </c>
    </row>
    <row r="419" spans="1:2">
      <c r="A419" s="10">
        <v>416</v>
      </c>
      <c r="B419">
        <v>25</v>
      </c>
    </row>
    <row r="420" spans="1:2">
      <c r="A420" s="10">
        <v>417</v>
      </c>
      <c r="B420">
        <v>142</v>
      </c>
    </row>
    <row r="421" spans="1:2">
      <c r="A421" s="10">
        <v>418</v>
      </c>
      <c r="B421">
        <v>118</v>
      </c>
    </row>
    <row r="422" spans="1:2">
      <c r="A422" s="10">
        <v>419</v>
      </c>
      <c r="B422">
        <v>67</v>
      </c>
    </row>
    <row r="423" spans="1:2">
      <c r="A423" s="10">
        <v>420</v>
      </c>
      <c r="B423">
        <v>242</v>
      </c>
    </row>
    <row r="424" spans="1:2">
      <c r="A424" s="10">
        <v>421</v>
      </c>
      <c r="B424">
        <v>85</v>
      </c>
    </row>
    <row r="425" spans="1:2">
      <c r="A425" s="10">
        <v>422</v>
      </c>
      <c r="B425">
        <v>88</v>
      </c>
    </row>
    <row r="426" spans="1:2">
      <c r="A426" s="10">
        <v>423</v>
      </c>
      <c r="B426">
        <v>152</v>
      </c>
    </row>
    <row r="427" spans="1:2">
      <c r="A427" s="10">
        <v>424</v>
      </c>
      <c r="B427">
        <v>147</v>
      </c>
    </row>
    <row r="428" spans="1:2">
      <c r="A428" s="10">
        <v>425</v>
      </c>
      <c r="B428">
        <v>19</v>
      </c>
    </row>
    <row r="429" spans="1:2">
      <c r="A429" s="10">
        <v>426</v>
      </c>
      <c r="B429">
        <v>247</v>
      </c>
    </row>
    <row r="430" spans="1:2">
      <c r="A430" s="10">
        <v>427</v>
      </c>
      <c r="B430">
        <v>206</v>
      </c>
    </row>
    <row r="431" spans="1:2">
      <c r="A431" s="10">
        <v>428</v>
      </c>
      <c r="B431">
        <v>175</v>
      </c>
    </row>
    <row r="432" spans="1:2">
      <c r="A432" s="10">
        <v>429</v>
      </c>
      <c r="B432">
        <v>78</v>
      </c>
    </row>
    <row r="433" spans="1:2">
      <c r="A433" s="10">
        <v>430</v>
      </c>
      <c r="B433">
        <v>25</v>
      </c>
    </row>
    <row r="434" spans="1:2">
      <c r="A434" s="10">
        <v>431</v>
      </c>
      <c r="B434">
        <v>60</v>
      </c>
    </row>
    <row r="435" spans="1:2">
      <c r="A435" s="10">
        <v>432</v>
      </c>
      <c r="B435">
        <v>109</v>
      </c>
    </row>
    <row r="436" spans="1:2">
      <c r="A436" s="10">
        <v>433</v>
      </c>
      <c r="B436">
        <v>102</v>
      </c>
    </row>
    <row r="437" spans="1:2">
      <c r="A437" s="10">
        <v>434</v>
      </c>
      <c r="B437">
        <v>96</v>
      </c>
    </row>
    <row r="438" spans="1:2">
      <c r="A438" s="10">
        <v>435</v>
      </c>
      <c r="B438">
        <v>154</v>
      </c>
    </row>
    <row r="439" spans="1:2">
      <c r="A439" s="10">
        <v>436</v>
      </c>
      <c r="B439">
        <v>56</v>
      </c>
    </row>
    <row r="440" spans="1:2">
      <c r="A440" s="10">
        <v>437</v>
      </c>
      <c r="B440">
        <v>70</v>
      </c>
    </row>
    <row r="441" spans="1:2">
      <c r="A441" s="10">
        <v>438</v>
      </c>
      <c r="B441">
        <v>33</v>
      </c>
    </row>
    <row r="442" spans="1:2">
      <c r="A442" s="10">
        <v>439</v>
      </c>
      <c r="B442">
        <v>177</v>
      </c>
    </row>
    <row r="443" spans="1:2">
      <c r="A443" s="10">
        <v>440</v>
      </c>
      <c r="B443">
        <v>84</v>
      </c>
    </row>
    <row r="444" spans="1:2">
      <c r="A444" s="10">
        <v>441</v>
      </c>
      <c r="B444">
        <v>183</v>
      </c>
    </row>
    <row r="445" spans="1:2">
      <c r="A445" s="10">
        <v>442</v>
      </c>
      <c r="B445">
        <v>235</v>
      </c>
    </row>
    <row r="446" spans="1:2">
      <c r="A446" s="10">
        <v>443</v>
      </c>
      <c r="B446">
        <v>217</v>
      </c>
    </row>
    <row r="447" spans="1:2">
      <c r="A447" s="10">
        <v>444</v>
      </c>
      <c r="B447">
        <v>95</v>
      </c>
    </row>
    <row r="448" spans="1:2">
      <c r="A448" s="10">
        <v>445</v>
      </c>
      <c r="B448">
        <v>81</v>
      </c>
    </row>
    <row r="449" spans="1:2">
      <c r="A449" s="10">
        <v>446</v>
      </c>
      <c r="B449">
        <v>21</v>
      </c>
    </row>
    <row r="450" spans="1:2">
      <c r="A450" s="10">
        <v>447</v>
      </c>
      <c r="B450">
        <v>181</v>
      </c>
    </row>
    <row r="451" spans="1:2">
      <c r="A451" s="10">
        <v>448</v>
      </c>
      <c r="B451">
        <v>137</v>
      </c>
    </row>
    <row r="452" spans="1:2">
      <c r="A452" s="10">
        <v>449</v>
      </c>
      <c r="B452">
        <v>64</v>
      </c>
    </row>
    <row r="453" spans="1:2">
      <c r="A453" s="10">
        <v>450</v>
      </c>
      <c r="B453">
        <v>72</v>
      </c>
    </row>
    <row r="454" spans="1:2">
      <c r="A454" s="10">
        <v>451</v>
      </c>
      <c r="B454">
        <v>92</v>
      </c>
    </row>
    <row r="455" spans="1:2">
      <c r="A455" s="10">
        <v>452</v>
      </c>
      <c r="B455">
        <v>158</v>
      </c>
    </row>
    <row r="456" spans="1:2">
      <c r="A456" s="10">
        <v>453</v>
      </c>
      <c r="B456">
        <v>130</v>
      </c>
    </row>
    <row r="457" spans="1:2">
      <c r="A457" s="10">
        <v>454</v>
      </c>
      <c r="B457">
        <v>233</v>
      </c>
    </row>
    <row r="458" spans="1:2">
      <c r="A458" s="10">
        <v>455</v>
      </c>
      <c r="B458">
        <v>48</v>
      </c>
    </row>
    <row r="459" spans="1:2">
      <c r="A459" s="10">
        <v>456</v>
      </c>
      <c r="B459">
        <v>148</v>
      </c>
    </row>
    <row r="460" spans="1:2">
      <c r="A460" s="10">
        <v>457</v>
      </c>
      <c r="B460">
        <v>137</v>
      </c>
    </row>
    <row r="461" spans="1:2">
      <c r="A461" s="10">
        <v>458</v>
      </c>
      <c r="B461">
        <v>268</v>
      </c>
    </row>
    <row r="462" spans="1:2">
      <c r="A462" s="10">
        <v>459</v>
      </c>
      <c r="B462">
        <v>84</v>
      </c>
    </row>
    <row r="463" spans="1:2">
      <c r="A463" s="10">
        <v>460</v>
      </c>
      <c r="B463">
        <v>176</v>
      </c>
    </row>
    <row r="464" spans="1:2">
      <c r="A464" s="10">
        <v>461</v>
      </c>
      <c r="B464">
        <v>99</v>
      </c>
    </row>
    <row r="465" spans="1:2">
      <c r="A465" s="10">
        <v>462</v>
      </c>
      <c r="B465">
        <v>99</v>
      </c>
    </row>
    <row r="466" spans="1:2">
      <c r="A466" s="10">
        <v>463</v>
      </c>
      <c r="B466">
        <v>93</v>
      </c>
    </row>
    <row r="467" spans="1:2">
      <c r="A467" s="10">
        <v>464</v>
      </c>
      <c r="B467">
        <v>154</v>
      </c>
    </row>
    <row r="468" spans="1:2">
      <c r="A468" s="10">
        <v>465</v>
      </c>
      <c r="B468">
        <v>121</v>
      </c>
    </row>
    <row r="469" spans="1:2">
      <c r="A469" s="10">
        <v>466</v>
      </c>
      <c r="B469">
        <v>140</v>
      </c>
    </row>
    <row r="470" spans="1:2">
      <c r="A470" s="10">
        <v>467</v>
      </c>
      <c r="B470">
        <v>143</v>
      </c>
    </row>
    <row r="471" spans="1:2">
      <c r="A471" s="10">
        <v>468</v>
      </c>
      <c r="B471">
        <v>106</v>
      </c>
    </row>
    <row r="472" spans="1:2">
      <c r="A472" s="10">
        <v>469</v>
      </c>
      <c r="B472">
        <v>137</v>
      </c>
    </row>
    <row r="473" spans="1:2">
      <c r="A473" s="10">
        <v>470</v>
      </c>
      <c r="B473">
        <v>78</v>
      </c>
    </row>
    <row r="474" spans="1:2">
      <c r="A474" s="10">
        <v>471</v>
      </c>
      <c r="B474">
        <v>105</v>
      </c>
    </row>
    <row r="475" spans="1:2">
      <c r="A475" s="10">
        <v>472</v>
      </c>
      <c r="B475">
        <v>114</v>
      </c>
    </row>
    <row r="476" spans="1:2">
      <c r="A476" s="10">
        <v>473</v>
      </c>
      <c r="B476">
        <v>79</v>
      </c>
    </row>
    <row r="477" spans="1:2">
      <c r="A477" s="10">
        <v>474</v>
      </c>
      <c r="B477">
        <v>178</v>
      </c>
    </row>
    <row r="478" spans="1:2">
      <c r="A478" s="10">
        <v>475</v>
      </c>
      <c r="B478">
        <v>174</v>
      </c>
    </row>
    <row r="479" spans="1:2">
      <c r="A479" s="10">
        <v>476</v>
      </c>
      <c r="B479">
        <v>218</v>
      </c>
    </row>
    <row r="480" spans="1:2">
      <c r="A480" s="10">
        <v>477</v>
      </c>
      <c r="B480">
        <v>204</v>
      </c>
    </row>
    <row r="481" spans="1:2">
      <c r="A481" s="10">
        <v>478</v>
      </c>
      <c r="B481">
        <v>118</v>
      </c>
    </row>
    <row r="482" spans="1:2">
      <c r="A482" s="10">
        <v>479</v>
      </c>
      <c r="B482">
        <v>52</v>
      </c>
    </row>
    <row r="483" spans="1:2">
      <c r="A483" s="10">
        <v>480</v>
      </c>
      <c r="B483">
        <v>159</v>
      </c>
    </row>
    <row r="484" spans="1:2">
      <c r="A484" s="10">
        <v>481</v>
      </c>
      <c r="B484">
        <v>52</v>
      </c>
    </row>
    <row r="485" spans="1:2">
      <c r="A485" s="10">
        <v>482</v>
      </c>
      <c r="B485">
        <v>63</v>
      </c>
    </row>
    <row r="486" spans="1:2">
      <c r="A486" s="10">
        <v>483</v>
      </c>
      <c r="B486">
        <v>81</v>
      </c>
    </row>
    <row r="487" spans="1:2">
      <c r="A487" s="10">
        <v>484</v>
      </c>
      <c r="B487">
        <v>75</v>
      </c>
    </row>
    <row r="488" spans="1:2">
      <c r="A488" s="10">
        <v>485</v>
      </c>
      <c r="B488">
        <v>144</v>
      </c>
    </row>
    <row r="489" spans="1:2">
      <c r="A489" s="10">
        <v>486</v>
      </c>
      <c r="B489">
        <v>150</v>
      </c>
    </row>
    <row r="490" spans="1:2">
      <c r="A490" s="10">
        <v>487</v>
      </c>
      <c r="B490">
        <v>152</v>
      </c>
    </row>
    <row r="491" spans="1:2">
      <c r="A491" s="10">
        <v>488</v>
      </c>
      <c r="B491">
        <v>185</v>
      </c>
    </row>
    <row r="492" spans="1:2">
      <c r="A492" s="10">
        <v>489</v>
      </c>
      <c r="B492">
        <v>149</v>
      </c>
    </row>
    <row r="493" spans="1:2">
      <c r="A493" s="10">
        <v>490</v>
      </c>
      <c r="B493">
        <v>212</v>
      </c>
    </row>
    <row r="494" spans="1:2">
      <c r="A494" s="10">
        <v>491</v>
      </c>
      <c r="B494">
        <v>118</v>
      </c>
    </row>
    <row r="495" spans="1:2">
      <c r="A495" s="10">
        <v>492</v>
      </c>
      <c r="B495">
        <v>210</v>
      </c>
    </row>
    <row r="496" spans="1:2">
      <c r="A496" s="10">
        <v>493</v>
      </c>
      <c r="B496">
        <v>54</v>
      </c>
    </row>
    <row r="497" spans="1:2">
      <c r="A497" s="10">
        <v>494</v>
      </c>
      <c r="B497">
        <v>172</v>
      </c>
    </row>
    <row r="498" spans="1:2">
      <c r="A498" s="10">
        <v>495</v>
      </c>
      <c r="B498">
        <v>263</v>
      </c>
    </row>
    <row r="499" spans="1:2">
      <c r="A499" s="10">
        <v>496</v>
      </c>
      <c r="B499">
        <v>223</v>
      </c>
    </row>
    <row r="500" spans="1:2">
      <c r="A500" s="10">
        <v>497</v>
      </c>
      <c r="B500">
        <v>150</v>
      </c>
    </row>
    <row r="501" spans="1:2">
      <c r="A501" s="10">
        <v>498</v>
      </c>
      <c r="B501">
        <v>19</v>
      </c>
    </row>
    <row r="502" spans="1:2">
      <c r="A502" s="10">
        <v>499</v>
      </c>
      <c r="B502">
        <v>158</v>
      </c>
    </row>
    <row r="503" spans="1:2">
      <c r="A503" s="10">
        <v>500</v>
      </c>
      <c r="B503">
        <v>93</v>
      </c>
    </row>
    <row r="504" spans="1:2">
      <c r="A504" s="10">
        <v>501</v>
      </c>
      <c r="B504">
        <v>138</v>
      </c>
    </row>
    <row r="505" spans="1:2">
      <c r="A505" s="10">
        <v>502</v>
      </c>
      <c r="B505">
        <v>139</v>
      </c>
    </row>
    <row r="506" spans="1:2">
      <c r="A506" s="10">
        <v>503</v>
      </c>
      <c r="B506">
        <v>137</v>
      </c>
    </row>
    <row r="507" spans="1:2">
      <c r="A507" s="10">
        <v>504</v>
      </c>
      <c r="B507">
        <v>54</v>
      </c>
    </row>
    <row r="508" spans="1:2">
      <c r="A508" s="10">
        <v>505</v>
      </c>
      <c r="B508">
        <v>155</v>
      </c>
    </row>
    <row r="509" spans="1:2">
      <c r="A509" s="10">
        <v>506</v>
      </c>
      <c r="B509">
        <v>70</v>
      </c>
    </row>
    <row r="510" spans="1:2">
      <c r="A510" s="10">
        <v>507</v>
      </c>
      <c r="B510">
        <v>210</v>
      </c>
    </row>
    <row r="511" spans="1:2">
      <c r="A511" s="10">
        <v>508</v>
      </c>
      <c r="B511">
        <v>32</v>
      </c>
    </row>
    <row r="512" spans="1:2">
      <c r="A512" s="10">
        <v>509</v>
      </c>
      <c r="B512">
        <v>80</v>
      </c>
    </row>
    <row r="513" spans="1:2">
      <c r="A513" s="10">
        <v>510</v>
      </c>
      <c r="B513">
        <v>36</v>
      </c>
    </row>
    <row r="514" spans="1:2">
      <c r="A514" s="10">
        <v>511</v>
      </c>
      <c r="B514">
        <v>137</v>
      </c>
    </row>
    <row r="515" spans="1:2">
      <c r="A515" s="10">
        <v>512</v>
      </c>
      <c r="B515">
        <v>128</v>
      </c>
    </row>
    <row r="516" spans="1:2">
      <c r="A516" s="10">
        <v>513</v>
      </c>
      <c r="B516">
        <v>54</v>
      </c>
    </row>
    <row r="517" spans="1:2">
      <c r="A517" s="10">
        <v>514</v>
      </c>
      <c r="B517">
        <v>174</v>
      </c>
    </row>
    <row r="518" spans="1:2">
      <c r="A518" s="10">
        <v>515</v>
      </c>
      <c r="B518">
        <v>18</v>
      </c>
    </row>
    <row r="519" spans="1:2">
      <c r="A519" s="10">
        <v>516</v>
      </c>
      <c r="B519">
        <v>146</v>
      </c>
    </row>
    <row r="520" spans="1:2">
      <c r="A520" s="10">
        <v>517</v>
      </c>
      <c r="B520">
        <v>103</v>
      </c>
    </row>
    <row r="521" spans="1:2">
      <c r="A521" s="10">
        <v>518</v>
      </c>
      <c r="B521">
        <v>77</v>
      </c>
    </row>
    <row r="522" spans="1:2">
      <c r="A522" s="10">
        <v>519</v>
      </c>
      <c r="B522">
        <v>245</v>
      </c>
    </row>
    <row r="523" spans="1:2">
      <c r="A523" s="10">
        <v>520</v>
      </c>
      <c r="B523">
        <v>280</v>
      </c>
    </row>
    <row r="524" spans="1:2">
      <c r="A524" s="10">
        <v>521</v>
      </c>
      <c r="B524">
        <v>210</v>
      </c>
    </row>
    <row r="525" spans="1:2">
      <c r="A525" s="10">
        <v>522</v>
      </c>
      <c r="B525">
        <v>84</v>
      </c>
    </row>
    <row r="526" spans="1:2">
      <c r="A526" s="10">
        <v>523</v>
      </c>
      <c r="B526">
        <v>81</v>
      </c>
    </row>
    <row r="527" spans="1:2">
      <c r="A527" s="10">
        <v>524</v>
      </c>
      <c r="B527">
        <v>76</v>
      </c>
    </row>
    <row r="528" spans="1:2">
      <c r="A528" s="10">
        <v>525</v>
      </c>
      <c r="B528">
        <v>197</v>
      </c>
    </row>
    <row r="529" spans="1:2">
      <c r="A529" s="10">
        <v>526</v>
      </c>
      <c r="B529">
        <v>33</v>
      </c>
    </row>
    <row r="530" spans="1:2">
      <c r="A530" s="10">
        <v>527</v>
      </c>
      <c r="B530">
        <v>54</v>
      </c>
    </row>
    <row r="531" spans="1:2">
      <c r="A531" s="10">
        <v>528</v>
      </c>
      <c r="B531">
        <v>78</v>
      </c>
    </row>
    <row r="532" spans="1:2">
      <c r="A532" s="10">
        <v>529</v>
      </c>
      <c r="B532">
        <v>208</v>
      </c>
    </row>
    <row r="533" spans="1:2">
      <c r="A533" s="10">
        <v>530</v>
      </c>
      <c r="B533">
        <v>160</v>
      </c>
    </row>
    <row r="534" spans="1:2">
      <c r="A534" s="10">
        <v>531</v>
      </c>
      <c r="B534">
        <v>244</v>
      </c>
    </row>
    <row r="535" spans="1:2">
      <c r="A535" s="10">
        <v>532</v>
      </c>
      <c r="B535">
        <v>137</v>
      </c>
    </row>
    <row r="536" spans="1:2">
      <c r="A536" s="10">
        <v>533</v>
      </c>
      <c r="B536">
        <v>41</v>
      </c>
    </row>
    <row r="537" spans="1:2">
      <c r="A537" s="10">
        <v>534</v>
      </c>
      <c r="B537">
        <v>147</v>
      </c>
    </row>
    <row r="538" spans="1:2">
      <c r="A538" s="10">
        <v>535</v>
      </c>
      <c r="B538">
        <v>276</v>
      </c>
    </row>
    <row r="539" spans="1:2">
      <c r="A539" s="10">
        <v>536</v>
      </c>
      <c r="B539">
        <v>212</v>
      </c>
    </row>
    <row r="540" spans="1:2">
      <c r="A540" s="10">
        <v>537</v>
      </c>
      <c r="B540">
        <v>63</v>
      </c>
    </row>
    <row r="541" spans="1:2">
      <c r="A541" s="10">
        <v>538</v>
      </c>
      <c r="B541">
        <v>142</v>
      </c>
    </row>
    <row r="542" spans="1:2">
      <c r="A542" s="10">
        <v>539</v>
      </c>
      <c r="B542">
        <v>240</v>
      </c>
    </row>
    <row r="543" spans="1:2">
      <c r="A543" s="10">
        <v>540</v>
      </c>
      <c r="B543">
        <v>124</v>
      </c>
    </row>
    <row r="544" spans="1:2">
      <c r="A544" s="10">
        <v>541</v>
      </c>
      <c r="B544">
        <v>202</v>
      </c>
    </row>
    <row r="545" spans="1:2">
      <c r="A545" s="10">
        <v>542</v>
      </c>
      <c r="B545">
        <v>148</v>
      </c>
    </row>
    <row r="546" spans="1:2">
      <c r="A546" s="10">
        <v>543</v>
      </c>
      <c r="B546">
        <v>206</v>
      </c>
    </row>
    <row r="547" spans="1:2">
      <c r="A547" s="10">
        <v>544</v>
      </c>
      <c r="B547">
        <v>70</v>
      </c>
    </row>
    <row r="548" spans="1:2">
      <c r="A548" s="10">
        <v>545</v>
      </c>
      <c r="B548">
        <v>130</v>
      </c>
    </row>
    <row r="549" spans="1:2">
      <c r="A549" s="10">
        <v>546</v>
      </c>
      <c r="B549">
        <v>92</v>
      </c>
    </row>
    <row r="550" spans="1:2">
      <c r="A550" s="10">
        <v>547</v>
      </c>
      <c r="B550">
        <v>227</v>
      </c>
    </row>
    <row r="551" spans="1:2">
      <c r="A551" s="10">
        <v>548</v>
      </c>
      <c r="B551">
        <v>96</v>
      </c>
    </row>
    <row r="552" spans="1:2">
      <c r="A552" s="10">
        <v>549</v>
      </c>
      <c r="B552">
        <v>162</v>
      </c>
    </row>
    <row r="553" spans="1:2">
      <c r="A553" s="10">
        <v>550</v>
      </c>
      <c r="B553">
        <v>124</v>
      </c>
    </row>
    <row r="554" spans="1:2">
      <c r="A554" s="10">
        <v>551</v>
      </c>
      <c r="B554">
        <v>171</v>
      </c>
    </row>
    <row r="555" spans="1:2">
      <c r="A555" s="10">
        <v>552</v>
      </c>
      <c r="B555">
        <v>243</v>
      </c>
    </row>
    <row r="556" spans="1:2">
      <c r="A556" s="10">
        <v>553</v>
      </c>
      <c r="B556">
        <v>203</v>
      </c>
    </row>
    <row r="557" spans="1:2">
      <c r="A557" s="10">
        <v>554</v>
      </c>
      <c r="B557">
        <v>166</v>
      </c>
    </row>
    <row r="558" spans="1:2">
      <c r="A558" s="10">
        <v>555</v>
      </c>
      <c r="B558">
        <v>30</v>
      </c>
    </row>
    <row r="559" spans="1:2">
      <c r="A559" s="10">
        <v>556</v>
      </c>
      <c r="B559">
        <v>76</v>
      </c>
    </row>
    <row r="560" spans="1:2">
      <c r="A560" s="10">
        <v>557</v>
      </c>
      <c r="B560">
        <v>177</v>
      </c>
    </row>
    <row r="561" spans="1:2">
      <c r="A561" s="10">
        <v>558</v>
      </c>
      <c r="B561">
        <v>179</v>
      </c>
    </row>
    <row r="562" spans="1:2">
      <c r="A562" s="10">
        <v>559</v>
      </c>
      <c r="B562">
        <v>99</v>
      </c>
    </row>
    <row r="563" spans="1:2">
      <c r="A563" s="10">
        <v>560</v>
      </c>
      <c r="B563">
        <v>111</v>
      </c>
    </row>
    <row r="564" spans="1:2">
      <c r="A564" s="10">
        <v>561</v>
      </c>
      <c r="B564">
        <v>64</v>
      </c>
    </row>
    <row r="565" spans="1:2">
      <c r="A565" s="10">
        <v>562</v>
      </c>
      <c r="B565">
        <v>288</v>
      </c>
    </row>
    <row r="566" spans="1:2">
      <c r="A566" s="10">
        <v>563</v>
      </c>
      <c r="B566">
        <v>54</v>
      </c>
    </row>
    <row r="567" spans="1:2">
      <c r="A567" s="10">
        <v>564</v>
      </c>
      <c r="B567">
        <v>156</v>
      </c>
    </row>
    <row r="568" spans="1:2">
      <c r="A568" s="10">
        <v>565</v>
      </c>
      <c r="B568">
        <v>251</v>
      </c>
    </row>
    <row r="569" spans="1:2">
      <c r="A569" s="10">
        <v>566</v>
      </c>
      <c r="B569">
        <v>78</v>
      </c>
    </row>
    <row r="570" spans="1:2">
      <c r="A570" s="10">
        <v>567</v>
      </c>
      <c r="B570">
        <v>253</v>
      </c>
    </row>
    <row r="571" spans="1:2">
      <c r="A571" s="10">
        <v>568</v>
      </c>
      <c r="B571">
        <v>182</v>
      </c>
    </row>
    <row r="572" spans="1:2">
      <c r="A572" s="10">
        <v>569</v>
      </c>
      <c r="B572">
        <v>131</v>
      </c>
    </row>
    <row r="573" spans="1:2">
      <c r="A573" s="10">
        <v>570</v>
      </c>
      <c r="B573">
        <v>85</v>
      </c>
    </row>
    <row r="574" spans="1:2">
      <c r="A574" s="10">
        <v>571</v>
      </c>
      <c r="B574">
        <v>54</v>
      </c>
    </row>
    <row r="575" spans="1:2">
      <c r="A575" s="10">
        <v>572</v>
      </c>
      <c r="B575">
        <v>74</v>
      </c>
    </row>
    <row r="576" spans="1:2">
      <c r="A576" s="10">
        <v>573</v>
      </c>
      <c r="B576">
        <v>165</v>
      </c>
    </row>
    <row r="577" spans="1:2">
      <c r="A577" s="10">
        <v>574</v>
      </c>
      <c r="B577">
        <v>207</v>
      </c>
    </row>
    <row r="578" spans="1:2">
      <c r="A578" s="10">
        <v>575</v>
      </c>
      <c r="B578">
        <v>18</v>
      </c>
    </row>
    <row r="579" spans="1:2">
      <c r="A579" s="10">
        <v>576</v>
      </c>
      <c r="B579">
        <v>234</v>
      </c>
    </row>
    <row r="580" spans="1:2">
      <c r="A580" s="10">
        <v>577</v>
      </c>
      <c r="B580">
        <v>40</v>
      </c>
    </row>
    <row r="581" spans="1:2">
      <c r="A581" s="10">
        <v>578</v>
      </c>
      <c r="B581">
        <v>90</v>
      </c>
    </row>
    <row r="582" spans="1:2">
      <c r="A582" s="10">
        <v>579</v>
      </c>
      <c r="B582">
        <v>50</v>
      </c>
    </row>
    <row r="583" spans="1:2">
      <c r="A583" s="10">
        <v>580</v>
      </c>
      <c r="B583">
        <v>33</v>
      </c>
    </row>
    <row r="584" spans="1:2">
      <c r="A584" s="10">
        <v>581</v>
      </c>
      <c r="B584">
        <v>123</v>
      </c>
    </row>
    <row r="585" spans="1:2">
      <c r="A585" s="10">
        <v>582</v>
      </c>
      <c r="B585">
        <v>54</v>
      </c>
    </row>
    <row r="586" spans="1:2">
      <c r="A586" s="10">
        <v>583</v>
      </c>
      <c r="B586">
        <v>243</v>
      </c>
    </row>
    <row r="587" spans="1:2">
      <c r="A587" s="10">
        <v>584</v>
      </c>
      <c r="B587">
        <v>139</v>
      </c>
    </row>
    <row r="588" spans="1:2">
      <c r="A588" s="10">
        <v>585</v>
      </c>
      <c r="B588">
        <v>128</v>
      </c>
    </row>
    <row r="589" spans="1:2">
      <c r="A589" s="10">
        <v>586</v>
      </c>
      <c r="B589">
        <v>171</v>
      </c>
    </row>
    <row r="590" spans="1:2">
      <c r="A590" s="10">
        <v>587</v>
      </c>
      <c r="B590">
        <v>48</v>
      </c>
    </row>
    <row r="591" spans="1:2">
      <c r="A591" s="10">
        <v>588</v>
      </c>
      <c r="B591">
        <v>101</v>
      </c>
    </row>
    <row r="592" spans="1:2">
      <c r="A592" s="10">
        <v>589</v>
      </c>
      <c r="B592">
        <v>284</v>
      </c>
    </row>
    <row r="593" spans="1:2">
      <c r="A593" s="10">
        <v>590</v>
      </c>
      <c r="B593">
        <v>122</v>
      </c>
    </row>
    <row r="594" spans="1:2">
      <c r="A594" s="10">
        <v>591</v>
      </c>
      <c r="B594">
        <v>120</v>
      </c>
    </row>
    <row r="595" spans="1:2">
      <c r="A595" s="10">
        <v>592</v>
      </c>
      <c r="B595">
        <v>94</v>
      </c>
    </row>
    <row r="596" spans="1:2">
      <c r="A596" s="10">
        <v>593</v>
      </c>
      <c r="B596">
        <v>209</v>
      </c>
    </row>
    <row r="597" spans="1:2">
      <c r="A597" s="10">
        <v>594</v>
      </c>
      <c r="B597">
        <v>139</v>
      </c>
    </row>
    <row r="598" spans="1:2">
      <c r="A598" s="10">
        <v>595</v>
      </c>
      <c r="B598">
        <v>72</v>
      </c>
    </row>
    <row r="599" spans="1:2">
      <c r="A599" s="10">
        <v>596</v>
      </c>
      <c r="B599">
        <v>240</v>
      </c>
    </row>
    <row r="600" spans="1:2">
      <c r="A600" s="10">
        <v>597</v>
      </c>
      <c r="B600">
        <v>150</v>
      </c>
    </row>
    <row r="601" spans="1:2">
      <c r="A601" s="10">
        <v>598</v>
      </c>
      <c r="B601">
        <v>209</v>
      </c>
    </row>
    <row r="602" spans="1:2">
      <c r="A602" s="10">
        <v>599</v>
      </c>
      <c r="B602">
        <v>169</v>
      </c>
    </row>
    <row r="603" spans="1:2">
      <c r="A603" s="10">
        <v>600</v>
      </c>
      <c r="B603">
        <v>144</v>
      </c>
    </row>
    <row r="604" spans="1:2">
      <c r="A604" s="10">
        <v>601</v>
      </c>
      <c r="B604">
        <v>292</v>
      </c>
    </row>
    <row r="605" spans="1:2">
      <c r="A605" s="10">
        <v>602</v>
      </c>
      <c r="B605">
        <v>266</v>
      </c>
    </row>
    <row r="606" spans="1:2">
      <c r="A606" s="10">
        <v>603</v>
      </c>
      <c r="B606">
        <v>62</v>
      </c>
    </row>
    <row r="607" spans="1:2">
      <c r="A607" s="10">
        <v>604</v>
      </c>
      <c r="B607">
        <v>105</v>
      </c>
    </row>
    <row r="608" spans="1:2">
      <c r="A608" s="10">
        <v>605</v>
      </c>
      <c r="B608">
        <v>220</v>
      </c>
    </row>
    <row r="609" spans="1:2">
      <c r="A609" s="10">
        <v>606</v>
      </c>
      <c r="B609">
        <v>183</v>
      </c>
    </row>
    <row r="610" spans="1:2">
      <c r="A610" s="10">
        <v>607</v>
      </c>
      <c r="B610">
        <v>68</v>
      </c>
    </row>
    <row r="611" spans="1:2">
      <c r="A611" s="10">
        <v>608</v>
      </c>
      <c r="B611">
        <v>29</v>
      </c>
    </row>
    <row r="612" spans="1:2">
      <c r="A612" s="10">
        <v>609</v>
      </c>
      <c r="B612">
        <v>32</v>
      </c>
    </row>
    <row r="613" spans="1:2">
      <c r="A613" s="10">
        <v>610</v>
      </c>
      <c r="B613">
        <v>44</v>
      </c>
    </row>
    <row r="614" spans="1:2">
      <c r="A614" s="10">
        <v>611</v>
      </c>
      <c r="B614">
        <v>78</v>
      </c>
    </row>
    <row r="615" spans="1:2">
      <c r="A615" s="10">
        <v>612</v>
      </c>
      <c r="B615">
        <v>231</v>
      </c>
    </row>
    <row r="616" spans="1:2">
      <c r="A616" s="10">
        <v>613</v>
      </c>
      <c r="B616">
        <v>285</v>
      </c>
    </row>
    <row r="617" spans="1:2">
      <c r="A617" s="10">
        <v>614</v>
      </c>
      <c r="B617">
        <v>72</v>
      </c>
    </row>
    <row r="618" spans="1:2">
      <c r="A618" s="10">
        <v>615</v>
      </c>
      <c r="B618">
        <v>333</v>
      </c>
    </row>
    <row r="619" spans="1:2">
      <c r="A619" s="10">
        <v>616</v>
      </c>
      <c r="B619">
        <v>132</v>
      </c>
    </row>
    <row r="620" spans="1:2">
      <c r="A620" s="10">
        <v>617</v>
      </c>
      <c r="B620">
        <v>142</v>
      </c>
    </row>
    <row r="621" spans="1:2">
      <c r="A621" s="10">
        <v>618</v>
      </c>
      <c r="B621">
        <v>319</v>
      </c>
    </row>
    <row r="622" spans="1:2">
      <c r="A622" s="10">
        <v>619</v>
      </c>
      <c r="B622">
        <v>132</v>
      </c>
    </row>
    <row r="623" spans="1:2">
      <c r="A623" s="10">
        <v>620</v>
      </c>
      <c r="B623">
        <v>57</v>
      </c>
    </row>
    <row r="624" spans="1:2">
      <c r="A624" s="10">
        <v>621</v>
      </c>
      <c r="B624">
        <v>105</v>
      </c>
    </row>
    <row r="625" spans="1:2">
      <c r="A625" s="10">
        <v>622</v>
      </c>
      <c r="B625">
        <v>121</v>
      </c>
    </row>
    <row r="626" spans="1:2">
      <c r="A626" s="10">
        <v>623</v>
      </c>
      <c r="B626">
        <v>235</v>
      </c>
    </row>
    <row r="627" spans="1:2">
      <c r="A627" s="10">
        <v>624</v>
      </c>
      <c r="B627">
        <v>102</v>
      </c>
    </row>
    <row r="628" spans="1:2">
      <c r="A628" s="10">
        <v>625</v>
      </c>
      <c r="B628">
        <v>139</v>
      </c>
    </row>
    <row r="629" spans="1:2">
      <c r="A629" s="10">
        <v>626</v>
      </c>
      <c r="B629">
        <v>137</v>
      </c>
    </row>
    <row r="630" spans="1:2">
      <c r="A630" s="10">
        <v>627</v>
      </c>
      <c r="B630">
        <v>21</v>
      </c>
    </row>
    <row r="631" spans="1:2">
      <c r="A631" s="10">
        <v>628</v>
      </c>
      <c r="B631">
        <v>168</v>
      </c>
    </row>
    <row r="632" spans="1:2">
      <c r="A632" s="10">
        <v>629</v>
      </c>
      <c r="B632">
        <v>130</v>
      </c>
    </row>
    <row r="633" spans="1:2">
      <c r="A633" s="10">
        <v>630</v>
      </c>
      <c r="B633">
        <v>182</v>
      </c>
    </row>
    <row r="634" spans="1:2">
      <c r="A634" s="10">
        <v>631</v>
      </c>
      <c r="B634">
        <v>66</v>
      </c>
    </row>
    <row r="635" spans="1:2">
      <c r="A635" s="10">
        <v>632</v>
      </c>
      <c r="B635">
        <v>129</v>
      </c>
    </row>
    <row r="636" spans="1:2">
      <c r="A636" s="10">
        <v>633</v>
      </c>
      <c r="B636">
        <v>236</v>
      </c>
    </row>
    <row r="637" spans="1:2">
      <c r="A637" s="10">
        <v>634</v>
      </c>
      <c r="B637">
        <v>344</v>
      </c>
    </row>
    <row r="638" spans="1:2">
      <c r="A638" s="10">
        <v>635</v>
      </c>
      <c r="B638">
        <v>58</v>
      </c>
    </row>
    <row r="639" spans="1:2">
      <c r="A639" s="10">
        <v>636</v>
      </c>
      <c r="B639">
        <v>126</v>
      </c>
    </row>
    <row r="640" spans="1:2">
      <c r="A640" s="10">
        <v>637</v>
      </c>
      <c r="B640">
        <v>117</v>
      </c>
    </row>
    <row r="641" spans="1:2">
      <c r="A641" s="10">
        <v>638</v>
      </c>
      <c r="B641">
        <v>90</v>
      </c>
    </row>
    <row r="642" spans="1:2">
      <c r="A642" s="10">
        <v>639</v>
      </c>
      <c r="B642">
        <v>152</v>
      </c>
    </row>
    <row r="643" spans="1:2">
      <c r="A643" s="10">
        <v>640</v>
      </c>
      <c r="B643">
        <v>219</v>
      </c>
    </row>
    <row r="644" spans="1:2">
      <c r="A644" s="10">
        <v>641</v>
      </c>
      <c r="B644">
        <v>208</v>
      </c>
    </row>
    <row r="645" spans="1:2">
      <c r="A645" s="10">
        <v>642</v>
      </c>
      <c r="B645">
        <v>176</v>
      </c>
    </row>
    <row r="646" spans="1:2">
      <c r="A646" s="10">
        <v>643</v>
      </c>
      <c r="B646">
        <v>33</v>
      </c>
    </row>
    <row r="647" spans="1:2">
      <c r="A647" s="10">
        <v>644</v>
      </c>
      <c r="B647">
        <v>93</v>
      </c>
    </row>
    <row r="648" spans="1:2">
      <c r="A648" s="10">
        <v>645</v>
      </c>
      <c r="B648">
        <v>180</v>
      </c>
    </row>
    <row r="649" spans="1:2">
      <c r="A649" s="10">
        <v>646</v>
      </c>
      <c r="B649">
        <v>70</v>
      </c>
    </row>
    <row r="650" spans="1:2">
      <c r="A650" s="10">
        <v>647</v>
      </c>
      <c r="B650">
        <v>98</v>
      </c>
    </row>
    <row r="651" spans="1:2">
      <c r="A651" s="10">
        <v>648</v>
      </c>
      <c r="B651">
        <v>56</v>
      </c>
    </row>
    <row r="652" spans="1:2">
      <c r="A652" s="10">
        <v>649</v>
      </c>
      <c r="B652">
        <v>256</v>
      </c>
    </row>
    <row r="653" spans="1:2">
      <c r="A653" s="10">
        <v>650</v>
      </c>
      <c r="B653">
        <v>237</v>
      </c>
    </row>
    <row r="654" spans="1:2">
      <c r="A654" s="10">
        <v>651</v>
      </c>
      <c r="B654">
        <v>209</v>
      </c>
    </row>
    <row r="655" spans="1:2">
      <c r="A655" s="10">
        <v>652</v>
      </c>
      <c r="B655">
        <v>170</v>
      </c>
    </row>
    <row r="656" spans="1:2">
      <c r="A656" s="10">
        <v>653</v>
      </c>
      <c r="B656">
        <v>244</v>
      </c>
    </row>
    <row r="657" spans="1:2">
      <c r="A657" s="10">
        <v>654</v>
      </c>
      <c r="B657">
        <v>42</v>
      </c>
    </row>
    <row r="658" spans="1:2">
      <c r="A658" s="10">
        <v>655</v>
      </c>
      <c r="B658">
        <v>93</v>
      </c>
    </row>
    <row r="659" spans="1:2">
      <c r="A659" s="10">
        <v>656</v>
      </c>
      <c r="B659">
        <v>157</v>
      </c>
    </row>
    <row r="660" spans="1:2">
      <c r="A660" s="10">
        <v>657</v>
      </c>
      <c r="B660">
        <v>196</v>
      </c>
    </row>
    <row r="661" spans="1:2">
      <c r="A661" s="10">
        <v>658</v>
      </c>
      <c r="B661">
        <v>86</v>
      </c>
    </row>
    <row r="662" spans="1:2">
      <c r="A662" s="10">
        <v>659</v>
      </c>
      <c r="B662">
        <v>87</v>
      </c>
    </row>
    <row r="663" spans="1:2">
      <c r="A663" s="10">
        <v>660</v>
      </c>
      <c r="B663">
        <v>208</v>
      </c>
    </row>
    <row r="664" spans="1:2">
      <c r="A664" s="10">
        <v>661</v>
      </c>
      <c r="B664">
        <v>206</v>
      </c>
    </row>
    <row r="665" spans="1:2">
      <c r="A665" s="10">
        <v>662</v>
      </c>
      <c r="B665">
        <v>133</v>
      </c>
    </row>
    <row r="666" spans="1:2">
      <c r="A666" s="10">
        <v>663</v>
      </c>
      <c r="B666">
        <v>114</v>
      </c>
    </row>
    <row r="667" spans="1:2">
      <c r="A667" s="10">
        <v>664</v>
      </c>
      <c r="B667">
        <v>122</v>
      </c>
    </row>
    <row r="668" spans="1:2">
      <c r="A668" s="10">
        <v>665</v>
      </c>
      <c r="B668">
        <v>129</v>
      </c>
    </row>
    <row r="669" spans="1:2">
      <c r="A669" s="10">
        <v>666</v>
      </c>
      <c r="B669">
        <v>40</v>
      </c>
    </row>
    <row r="670" spans="1:2">
      <c r="A670" s="10">
        <v>667</v>
      </c>
      <c r="B670">
        <v>36</v>
      </c>
    </row>
    <row r="671" spans="1:2">
      <c r="A671" s="10">
        <v>668</v>
      </c>
      <c r="B671">
        <v>201</v>
      </c>
    </row>
    <row r="672" spans="1:2">
      <c r="A672" s="10">
        <v>669</v>
      </c>
      <c r="B672">
        <v>181</v>
      </c>
    </row>
    <row r="673" spans="1:2">
      <c r="A673" s="10">
        <v>670</v>
      </c>
      <c r="B673">
        <v>94</v>
      </c>
    </row>
    <row r="674" spans="1:2">
      <c r="A674" s="10">
        <v>671</v>
      </c>
      <c r="B674">
        <v>184</v>
      </c>
    </row>
    <row r="675" spans="1:2">
      <c r="A675" s="10">
        <v>672</v>
      </c>
      <c r="B675">
        <v>157</v>
      </c>
    </row>
    <row r="676" spans="1:2">
      <c r="A676" s="10">
        <v>673</v>
      </c>
      <c r="B676">
        <v>265</v>
      </c>
    </row>
    <row r="677" spans="1:2">
      <c r="A677" s="10">
        <v>674</v>
      </c>
      <c r="B677">
        <v>207</v>
      </c>
    </row>
    <row r="678" spans="1:2">
      <c r="A678" s="10">
        <v>675</v>
      </c>
      <c r="B678">
        <v>193</v>
      </c>
    </row>
    <row r="679" spans="1:2">
      <c r="A679" s="10">
        <v>676</v>
      </c>
      <c r="B679">
        <v>124</v>
      </c>
    </row>
    <row r="680" spans="1:2">
      <c r="A680" s="10">
        <v>677</v>
      </c>
      <c r="B680">
        <v>144</v>
      </c>
    </row>
    <row r="681" spans="1:2">
      <c r="A681" s="10">
        <v>678</v>
      </c>
      <c r="B681">
        <v>204</v>
      </c>
    </row>
    <row r="682" spans="1:2">
      <c r="A682" s="10">
        <v>679</v>
      </c>
      <c r="B682">
        <v>199</v>
      </c>
    </row>
    <row r="683" spans="1:2">
      <c r="A683" s="10">
        <v>680</v>
      </c>
      <c r="B683">
        <v>162</v>
      </c>
    </row>
    <row r="684" spans="1:2">
      <c r="A684" s="10">
        <v>681</v>
      </c>
      <c r="B684">
        <v>75</v>
      </c>
    </row>
    <row r="685" spans="1:2">
      <c r="A685" s="10">
        <v>682</v>
      </c>
      <c r="B685">
        <v>23</v>
      </c>
    </row>
    <row r="686" spans="1:2">
      <c r="A686" s="10">
        <v>683</v>
      </c>
      <c r="B686">
        <v>164</v>
      </c>
    </row>
    <row r="687" spans="1:2">
      <c r="A687" s="10">
        <v>684</v>
      </c>
      <c r="B687">
        <v>180</v>
      </c>
    </row>
    <row r="688" spans="1:2">
      <c r="A688" s="10">
        <v>685</v>
      </c>
      <c r="B688">
        <v>54</v>
      </c>
    </row>
    <row r="689" spans="1:2">
      <c r="A689" s="10">
        <v>686</v>
      </c>
      <c r="B689">
        <v>102</v>
      </c>
    </row>
    <row r="690" spans="1:2">
      <c r="A690" s="10">
        <v>687</v>
      </c>
      <c r="B690">
        <v>72</v>
      </c>
    </row>
    <row r="691" spans="1:2">
      <c r="A691" s="10">
        <v>688</v>
      </c>
      <c r="B691">
        <v>29</v>
      </c>
    </row>
    <row r="692" spans="1:2">
      <c r="A692" s="10">
        <v>689</v>
      </c>
      <c r="B692">
        <v>165</v>
      </c>
    </row>
    <row r="693" spans="1:2">
      <c r="A693" s="10">
        <v>690</v>
      </c>
      <c r="B693">
        <v>191</v>
      </c>
    </row>
    <row r="694" spans="1:2">
      <c r="A694" s="10">
        <v>691</v>
      </c>
      <c r="B694">
        <v>66</v>
      </c>
    </row>
    <row r="695" spans="1:2">
      <c r="A695" s="10">
        <v>692</v>
      </c>
      <c r="B695">
        <v>173</v>
      </c>
    </row>
    <row r="696" spans="1:2">
      <c r="A696" s="10">
        <v>693</v>
      </c>
      <c r="B696">
        <v>78</v>
      </c>
    </row>
    <row r="697" spans="1:2">
      <c r="A697" s="10">
        <v>694</v>
      </c>
      <c r="B697">
        <v>157</v>
      </c>
    </row>
    <row r="698" spans="1:2">
      <c r="A698" s="10">
        <v>695</v>
      </c>
      <c r="B698">
        <v>116</v>
      </c>
    </row>
    <row r="699" spans="1:2">
      <c r="A699" s="10">
        <v>696</v>
      </c>
      <c r="B699">
        <v>46</v>
      </c>
    </row>
    <row r="700" spans="1:2">
      <c r="A700" s="10">
        <v>697</v>
      </c>
      <c r="B700">
        <v>199</v>
      </c>
    </row>
    <row r="701" spans="1:2">
      <c r="A701" s="10">
        <v>698</v>
      </c>
      <c r="B701">
        <v>185</v>
      </c>
    </row>
    <row r="702" spans="1:2">
      <c r="A702" s="10">
        <v>699</v>
      </c>
      <c r="B702">
        <v>58</v>
      </c>
    </row>
    <row r="703" spans="1:2">
      <c r="A703" s="10">
        <v>700</v>
      </c>
      <c r="B703">
        <v>234</v>
      </c>
    </row>
    <row r="704" spans="1:2">
      <c r="A704" s="10">
        <v>701</v>
      </c>
      <c r="B704">
        <v>102</v>
      </c>
    </row>
    <row r="705" spans="1:2">
      <c r="A705" s="10">
        <v>702</v>
      </c>
      <c r="B705">
        <v>195</v>
      </c>
    </row>
    <row r="706" spans="1:2">
      <c r="A706" s="10">
        <v>703</v>
      </c>
      <c r="B706">
        <v>63</v>
      </c>
    </row>
    <row r="707" spans="1:2">
      <c r="A707" s="10">
        <v>704</v>
      </c>
      <c r="B707">
        <v>18</v>
      </c>
    </row>
    <row r="708" spans="1:2">
      <c r="A708" s="10">
        <v>705</v>
      </c>
      <c r="B708">
        <v>112</v>
      </c>
    </row>
    <row r="709" spans="1:2">
      <c r="A709" s="10">
        <v>706</v>
      </c>
      <c r="B709">
        <v>54</v>
      </c>
    </row>
    <row r="710" spans="1:2">
      <c r="A710" s="10">
        <v>707</v>
      </c>
      <c r="B710">
        <v>185</v>
      </c>
    </row>
    <row r="711" spans="1:2">
      <c r="A711" s="10">
        <v>708</v>
      </c>
      <c r="B711">
        <v>54</v>
      </c>
    </row>
    <row r="712" spans="1:2">
      <c r="A712" s="10">
        <v>709</v>
      </c>
      <c r="B712">
        <v>193</v>
      </c>
    </row>
    <row r="713" spans="1:2">
      <c r="A713" s="10">
        <v>710</v>
      </c>
      <c r="B713">
        <v>138</v>
      </c>
    </row>
    <row r="714" spans="1:2">
      <c r="A714" s="10">
        <v>711</v>
      </c>
      <c r="B714">
        <v>166</v>
      </c>
    </row>
    <row r="715" spans="1:2">
      <c r="A715" s="10">
        <v>712</v>
      </c>
      <c r="B715">
        <v>48</v>
      </c>
    </row>
    <row r="716" spans="1:2">
      <c r="A716" s="10">
        <v>713</v>
      </c>
      <c r="B716">
        <v>360</v>
      </c>
    </row>
    <row r="717" spans="1:2">
      <c r="A717" s="10">
        <v>714</v>
      </c>
      <c r="B717">
        <v>225</v>
      </c>
    </row>
    <row r="718" spans="1:2">
      <c r="A718" s="10">
        <v>715</v>
      </c>
      <c r="B718">
        <v>246</v>
      </c>
    </row>
    <row r="719" spans="1:2">
      <c r="A719" s="10">
        <v>716</v>
      </c>
      <c r="B719">
        <v>231</v>
      </c>
    </row>
    <row r="720" spans="1:2">
      <c r="A720" s="10">
        <v>717</v>
      </c>
      <c r="B720">
        <v>155</v>
      </c>
    </row>
    <row r="721" spans="1:2">
      <c r="A721" s="10">
        <v>718</v>
      </c>
      <c r="B721">
        <v>20</v>
      </c>
    </row>
    <row r="722" spans="1:2">
      <c r="A722" s="10">
        <v>719</v>
      </c>
      <c r="B722">
        <v>107</v>
      </c>
    </row>
    <row r="723" spans="1:2">
      <c r="A723" s="10">
        <v>720</v>
      </c>
      <c r="B723">
        <v>168</v>
      </c>
    </row>
    <row r="724" spans="1:2">
      <c r="A724" s="10">
        <v>721</v>
      </c>
      <c r="B724">
        <v>218</v>
      </c>
    </row>
    <row r="725" spans="1:2">
      <c r="A725" s="10">
        <v>722</v>
      </c>
      <c r="B725">
        <v>85</v>
      </c>
    </row>
    <row r="726" spans="1:2">
      <c r="A726" s="10">
        <v>723</v>
      </c>
      <c r="B726">
        <v>126</v>
      </c>
    </row>
    <row r="727" spans="1:2">
      <c r="A727" s="10">
        <v>724</v>
      </c>
      <c r="B727">
        <v>66</v>
      </c>
    </row>
    <row r="728" spans="1:2">
      <c r="A728" s="10">
        <v>725</v>
      </c>
      <c r="B728">
        <v>168</v>
      </c>
    </row>
    <row r="729" spans="1:2">
      <c r="A729" s="10">
        <v>726</v>
      </c>
      <c r="B729">
        <v>126</v>
      </c>
    </row>
    <row r="730" spans="1:2">
      <c r="A730" s="10">
        <v>727</v>
      </c>
      <c r="B730">
        <v>40</v>
      </c>
    </row>
    <row r="731" spans="1:2">
      <c r="A731" s="10">
        <v>728</v>
      </c>
      <c r="B731">
        <v>195</v>
      </c>
    </row>
    <row r="732" spans="1:2">
      <c r="A732" s="10">
        <v>729</v>
      </c>
      <c r="B732">
        <v>128</v>
      </c>
    </row>
    <row r="733" spans="1:2">
      <c r="A733" s="10">
        <v>730</v>
      </c>
      <c r="B733">
        <v>114</v>
      </c>
    </row>
    <row r="734" spans="1:2">
      <c r="A734" s="10">
        <v>731</v>
      </c>
      <c r="B734">
        <v>64</v>
      </c>
    </row>
    <row r="735" spans="1:2">
      <c r="A735" s="10">
        <v>732</v>
      </c>
      <c r="B735">
        <v>306</v>
      </c>
    </row>
    <row r="736" spans="1:2">
      <c r="A736" s="10">
        <v>733</v>
      </c>
      <c r="B736">
        <v>186</v>
      </c>
    </row>
    <row r="737" spans="1:2">
      <c r="A737" s="10">
        <v>734</v>
      </c>
      <c r="B737">
        <v>139</v>
      </c>
    </row>
    <row r="738" spans="1:2">
      <c r="A738" s="10">
        <v>735</v>
      </c>
      <c r="B738">
        <v>142</v>
      </c>
    </row>
    <row r="739" spans="1:2">
      <c r="A739" s="10">
        <v>736</v>
      </c>
      <c r="B739">
        <v>215</v>
      </c>
    </row>
    <row r="740" spans="1:2">
      <c r="A740" s="10">
        <v>737</v>
      </c>
      <c r="B740">
        <v>118</v>
      </c>
    </row>
    <row r="741" spans="1:2">
      <c r="A741" s="10">
        <v>738</v>
      </c>
      <c r="B741">
        <v>134</v>
      </c>
    </row>
    <row r="742" spans="1:2">
      <c r="A742" s="10">
        <v>739</v>
      </c>
      <c r="B742">
        <v>46</v>
      </c>
    </row>
    <row r="743" spans="1:2">
      <c r="A743" s="10">
        <v>740</v>
      </c>
      <c r="B743">
        <v>293</v>
      </c>
    </row>
    <row r="744" spans="1:2">
      <c r="A744" s="10">
        <v>741</v>
      </c>
      <c r="B744">
        <v>285</v>
      </c>
    </row>
    <row r="745" spans="1:2">
      <c r="A745" s="10">
        <v>742</v>
      </c>
      <c r="B745">
        <v>166</v>
      </c>
    </row>
    <row r="746" spans="1:2">
      <c r="A746" s="10">
        <v>743</v>
      </c>
      <c r="B746">
        <v>134</v>
      </c>
    </row>
    <row r="747" spans="1:2">
      <c r="A747" s="10">
        <v>744</v>
      </c>
      <c r="B747">
        <v>76</v>
      </c>
    </row>
    <row r="748" spans="1:2">
      <c r="A748" s="10">
        <v>745</v>
      </c>
      <c r="B748">
        <v>284</v>
      </c>
    </row>
    <row r="749" spans="1:2">
      <c r="A749" s="10">
        <v>746</v>
      </c>
      <c r="B749">
        <v>201</v>
      </c>
    </row>
    <row r="750" spans="1:2">
      <c r="A750" s="10">
        <v>747</v>
      </c>
      <c r="B750">
        <v>25</v>
      </c>
    </row>
    <row r="751" spans="1:2">
      <c r="A751" s="10">
        <v>748</v>
      </c>
      <c r="B751">
        <v>110</v>
      </c>
    </row>
    <row r="752" spans="1:2">
      <c r="A752" s="10">
        <v>749</v>
      </c>
      <c r="B752">
        <v>70</v>
      </c>
    </row>
    <row r="753" spans="1:2">
      <c r="A753" s="10">
        <v>750</v>
      </c>
      <c r="B753">
        <v>119</v>
      </c>
    </row>
    <row r="754" spans="1:2">
      <c r="A754" s="10">
        <v>751</v>
      </c>
      <c r="B754">
        <v>170</v>
      </c>
    </row>
    <row r="755" spans="1:2">
      <c r="A755" s="10">
        <v>752</v>
      </c>
      <c r="B755">
        <v>60</v>
      </c>
    </row>
    <row r="756" spans="1:2">
      <c r="A756" s="10">
        <v>753</v>
      </c>
      <c r="B756">
        <v>163</v>
      </c>
    </row>
    <row r="757" spans="1:2">
      <c r="A757" s="10">
        <v>754</v>
      </c>
      <c r="B757">
        <v>237</v>
      </c>
    </row>
    <row r="758" spans="1:2">
      <c r="A758" s="10">
        <v>755</v>
      </c>
      <c r="B758">
        <v>211</v>
      </c>
    </row>
    <row r="759" spans="1:2">
      <c r="A759" s="10">
        <v>756</v>
      </c>
      <c r="B759">
        <v>50</v>
      </c>
    </row>
    <row r="760" spans="1:2">
      <c r="A760" s="10">
        <v>757</v>
      </c>
      <c r="B760">
        <v>60</v>
      </c>
    </row>
    <row r="761" spans="1:2">
      <c r="A761" s="10">
        <v>758</v>
      </c>
      <c r="B761">
        <v>52</v>
      </c>
    </row>
    <row r="762" spans="1:2">
      <c r="A762" s="10">
        <v>759</v>
      </c>
      <c r="B762">
        <v>342</v>
      </c>
    </row>
    <row r="763" spans="1:2">
      <c r="A763" s="10">
        <v>760</v>
      </c>
      <c r="B763">
        <v>105</v>
      </c>
    </row>
    <row r="764" spans="1:2">
      <c r="A764" s="10">
        <v>761</v>
      </c>
      <c r="B764">
        <v>174</v>
      </c>
    </row>
    <row r="765" spans="1:2">
      <c r="A765" s="10">
        <v>762</v>
      </c>
      <c r="B765">
        <v>99</v>
      </c>
    </row>
    <row r="766" spans="1:2">
      <c r="A766" s="10">
        <v>763</v>
      </c>
      <c r="B766">
        <v>104</v>
      </c>
    </row>
    <row r="767" spans="1:2">
      <c r="A767" s="10">
        <v>764</v>
      </c>
      <c r="B767">
        <v>85</v>
      </c>
    </row>
    <row r="768" spans="1:2">
      <c r="A768" s="10">
        <v>765</v>
      </c>
      <c r="B768">
        <v>233</v>
      </c>
    </row>
    <row r="769" spans="1:2">
      <c r="A769" s="10">
        <v>766</v>
      </c>
      <c r="B769">
        <v>185</v>
      </c>
    </row>
    <row r="770" spans="1:2">
      <c r="A770" s="10">
        <v>767</v>
      </c>
      <c r="B770">
        <v>169</v>
      </c>
    </row>
    <row r="771" spans="1:2">
      <c r="A771" s="10" t="s">
        <v>1391</v>
      </c>
      <c r="B771">
        <v>106327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3200-DF1C-0047-824A-8657FF2EF1D3}">
  <dimension ref="A3:B771"/>
  <sheetViews>
    <sheetView workbookViewId="0">
      <selection activeCell="F752" sqref="F752"/>
    </sheetView>
  </sheetViews>
  <sheetFormatPr baseColWidth="10" defaultRowHeight="16"/>
  <cols>
    <col min="1" max="1" width="13" bestFit="1" customWidth="1"/>
    <col min="2" max="2" width="30.6640625" bestFit="1" customWidth="1"/>
  </cols>
  <sheetData>
    <row r="3" spans="1:2">
      <c r="A3" s="9" t="s">
        <v>1390</v>
      </c>
      <c r="B3" t="s">
        <v>1393</v>
      </c>
    </row>
    <row r="4" spans="1:2">
      <c r="A4" s="10">
        <v>1</v>
      </c>
      <c r="B4">
        <v>57</v>
      </c>
    </row>
    <row r="5" spans="1:2">
      <c r="A5" s="10">
        <v>2</v>
      </c>
      <c r="B5">
        <v>85</v>
      </c>
    </row>
    <row r="6" spans="1:2">
      <c r="A6" s="10">
        <v>3</v>
      </c>
      <c r="B6">
        <v>126</v>
      </c>
    </row>
    <row r="7" spans="1:2">
      <c r="A7" s="10">
        <v>4</v>
      </c>
      <c r="B7">
        <v>40</v>
      </c>
    </row>
    <row r="8" spans="1:2">
      <c r="A8" s="10">
        <v>5</v>
      </c>
      <c r="B8">
        <v>17</v>
      </c>
    </row>
    <row r="9" spans="1:2">
      <c r="A9" s="10">
        <v>6</v>
      </c>
      <c r="B9">
        <v>11</v>
      </c>
    </row>
    <row r="10" spans="1:2">
      <c r="A10" s="10">
        <v>7</v>
      </c>
      <c r="B10">
        <v>41</v>
      </c>
    </row>
    <row r="11" spans="1:2">
      <c r="A11" s="10">
        <v>8</v>
      </c>
      <c r="B11">
        <v>55</v>
      </c>
    </row>
    <row r="12" spans="1:2">
      <c r="A12" s="10">
        <v>9</v>
      </c>
      <c r="B12">
        <v>146</v>
      </c>
    </row>
    <row r="13" spans="1:2">
      <c r="A13" s="10">
        <v>10</v>
      </c>
      <c r="B13">
        <v>29</v>
      </c>
    </row>
    <row r="14" spans="1:2">
      <c r="A14" s="10">
        <v>11</v>
      </c>
      <c r="B14">
        <v>56</v>
      </c>
    </row>
    <row r="15" spans="1:2">
      <c r="A15" s="10">
        <v>12</v>
      </c>
      <c r="B15">
        <v>95</v>
      </c>
    </row>
    <row r="16" spans="1:2">
      <c r="A16" s="10">
        <v>13</v>
      </c>
      <c r="B16">
        <v>59</v>
      </c>
    </row>
    <row r="17" spans="1:2">
      <c r="A17" s="10">
        <v>14</v>
      </c>
      <c r="B17">
        <v>154</v>
      </c>
    </row>
    <row r="18" spans="1:2">
      <c r="A18" s="10">
        <v>15</v>
      </c>
      <c r="B18">
        <v>103</v>
      </c>
    </row>
    <row r="19" spans="1:2">
      <c r="A19" s="10">
        <v>16</v>
      </c>
      <c r="B19">
        <v>38</v>
      </c>
    </row>
    <row r="20" spans="1:2">
      <c r="A20" s="10">
        <v>17</v>
      </c>
      <c r="B20">
        <v>158</v>
      </c>
    </row>
    <row r="21" spans="1:2">
      <c r="A21" s="10">
        <v>18</v>
      </c>
      <c r="B21">
        <v>134</v>
      </c>
    </row>
    <row r="22" spans="1:2">
      <c r="A22" s="10">
        <v>19</v>
      </c>
      <c r="B22">
        <v>44</v>
      </c>
    </row>
    <row r="23" spans="1:2">
      <c r="A23" s="10">
        <v>20</v>
      </c>
      <c r="B23">
        <v>70</v>
      </c>
    </row>
    <row r="24" spans="1:2">
      <c r="A24" s="10">
        <v>21</v>
      </c>
      <c r="B24">
        <v>152</v>
      </c>
    </row>
    <row r="25" spans="1:2">
      <c r="A25" s="10">
        <v>22</v>
      </c>
      <c r="B25">
        <v>123</v>
      </c>
    </row>
    <row r="26" spans="1:2">
      <c r="A26" s="10">
        <v>23</v>
      </c>
      <c r="B26">
        <v>63</v>
      </c>
    </row>
    <row r="27" spans="1:2">
      <c r="A27" s="10">
        <v>24</v>
      </c>
      <c r="B27">
        <v>180</v>
      </c>
    </row>
    <row r="28" spans="1:2">
      <c r="A28" s="10">
        <v>25</v>
      </c>
      <c r="B28">
        <v>35</v>
      </c>
    </row>
    <row r="29" spans="1:2">
      <c r="A29" s="10">
        <v>26</v>
      </c>
      <c r="B29">
        <v>109</v>
      </c>
    </row>
    <row r="30" spans="1:2">
      <c r="A30" s="10">
        <v>27</v>
      </c>
      <c r="B30">
        <v>55</v>
      </c>
    </row>
    <row r="31" spans="1:2">
      <c r="A31" s="10">
        <v>28</v>
      </c>
      <c r="B31">
        <v>56</v>
      </c>
    </row>
    <row r="32" spans="1:2">
      <c r="A32" s="10">
        <v>29</v>
      </c>
      <c r="B32">
        <v>71</v>
      </c>
    </row>
    <row r="33" spans="1:2">
      <c r="A33" s="10">
        <v>30</v>
      </c>
      <c r="B33">
        <v>69</v>
      </c>
    </row>
    <row r="34" spans="1:2">
      <c r="A34" s="10">
        <v>31</v>
      </c>
      <c r="B34">
        <v>105</v>
      </c>
    </row>
    <row r="35" spans="1:2">
      <c r="A35" s="10">
        <v>32</v>
      </c>
      <c r="B35">
        <v>128</v>
      </c>
    </row>
    <row r="36" spans="1:2">
      <c r="A36" s="10">
        <v>33</v>
      </c>
      <c r="B36">
        <v>130</v>
      </c>
    </row>
    <row r="37" spans="1:2">
      <c r="A37" s="10">
        <v>34</v>
      </c>
      <c r="B37">
        <v>65</v>
      </c>
    </row>
    <row r="38" spans="1:2">
      <c r="A38" s="10">
        <v>35</v>
      </c>
      <c r="B38">
        <v>65</v>
      </c>
    </row>
    <row r="39" spans="1:2">
      <c r="A39" s="10">
        <v>36</v>
      </c>
      <c r="B39">
        <v>38</v>
      </c>
    </row>
    <row r="40" spans="1:2">
      <c r="A40" s="10">
        <v>37</v>
      </c>
      <c r="B40">
        <v>47</v>
      </c>
    </row>
    <row r="41" spans="1:2">
      <c r="A41" s="10">
        <v>38</v>
      </c>
      <c r="B41">
        <v>98</v>
      </c>
    </row>
    <row r="42" spans="1:2">
      <c r="A42" s="10">
        <v>39</v>
      </c>
      <c r="B42">
        <v>57</v>
      </c>
    </row>
    <row r="43" spans="1:2">
      <c r="A43" s="10">
        <v>40</v>
      </c>
      <c r="B43">
        <v>78</v>
      </c>
    </row>
    <row r="44" spans="1:2">
      <c r="A44" s="10">
        <v>41</v>
      </c>
      <c r="B44">
        <v>89</v>
      </c>
    </row>
    <row r="45" spans="1:2">
      <c r="A45" s="10">
        <v>42</v>
      </c>
      <c r="B45">
        <v>69</v>
      </c>
    </row>
    <row r="46" spans="1:2">
      <c r="A46" s="10">
        <v>43</v>
      </c>
      <c r="B46">
        <v>146</v>
      </c>
    </row>
    <row r="47" spans="1:2">
      <c r="A47" s="10">
        <v>44</v>
      </c>
      <c r="B47">
        <v>85</v>
      </c>
    </row>
    <row r="48" spans="1:2">
      <c r="A48" s="10">
        <v>45</v>
      </c>
      <c r="B48">
        <v>47</v>
      </c>
    </row>
    <row r="49" spans="1:2">
      <c r="A49" s="10">
        <v>46</v>
      </c>
      <c r="B49">
        <v>86</v>
      </c>
    </row>
    <row r="50" spans="1:2">
      <c r="A50" s="10">
        <v>47</v>
      </c>
      <c r="B50">
        <v>87</v>
      </c>
    </row>
    <row r="51" spans="1:2">
      <c r="A51" s="10">
        <v>48</v>
      </c>
      <c r="B51">
        <v>124</v>
      </c>
    </row>
    <row r="52" spans="1:2">
      <c r="A52" s="10">
        <v>49</v>
      </c>
      <c r="B52">
        <v>81</v>
      </c>
    </row>
    <row r="53" spans="1:2">
      <c r="A53" s="10">
        <v>50</v>
      </c>
      <c r="B53">
        <v>21</v>
      </c>
    </row>
    <row r="54" spans="1:2">
      <c r="A54" s="10">
        <v>51</v>
      </c>
      <c r="B54">
        <v>164</v>
      </c>
    </row>
    <row r="55" spans="1:2">
      <c r="A55" s="10">
        <v>52</v>
      </c>
      <c r="B55">
        <v>62</v>
      </c>
    </row>
    <row r="56" spans="1:2">
      <c r="A56" s="10">
        <v>53</v>
      </c>
      <c r="B56">
        <v>112</v>
      </c>
    </row>
    <row r="57" spans="1:2">
      <c r="A57" s="10">
        <v>54</v>
      </c>
      <c r="B57">
        <v>203</v>
      </c>
    </row>
    <row r="58" spans="1:2">
      <c r="A58" s="10">
        <v>55</v>
      </c>
      <c r="B58">
        <v>96</v>
      </c>
    </row>
    <row r="59" spans="1:2">
      <c r="A59" s="10">
        <v>56</v>
      </c>
      <c r="B59">
        <v>78</v>
      </c>
    </row>
    <row r="60" spans="1:2">
      <c r="A60" s="10">
        <v>57</v>
      </c>
      <c r="B60">
        <v>68</v>
      </c>
    </row>
    <row r="61" spans="1:2">
      <c r="A61" s="10">
        <v>58</v>
      </c>
      <c r="B61">
        <v>73</v>
      </c>
    </row>
    <row r="62" spans="1:2">
      <c r="A62" s="10">
        <v>59</v>
      </c>
      <c r="B62">
        <v>48</v>
      </c>
    </row>
    <row r="63" spans="1:2">
      <c r="A63" s="10">
        <v>60</v>
      </c>
      <c r="B63">
        <v>43</v>
      </c>
    </row>
    <row r="64" spans="1:2">
      <c r="A64" s="10">
        <v>61</v>
      </c>
      <c r="B64">
        <v>159</v>
      </c>
    </row>
    <row r="65" spans="1:2">
      <c r="A65" s="10">
        <v>62</v>
      </c>
      <c r="B65">
        <v>155</v>
      </c>
    </row>
    <row r="66" spans="1:2">
      <c r="A66" s="10">
        <v>63</v>
      </c>
      <c r="B66">
        <v>30</v>
      </c>
    </row>
    <row r="67" spans="1:2">
      <c r="A67" s="10">
        <v>64</v>
      </c>
      <c r="B67">
        <v>82</v>
      </c>
    </row>
    <row r="68" spans="1:2">
      <c r="A68" s="10">
        <v>65</v>
      </c>
      <c r="B68">
        <v>155</v>
      </c>
    </row>
    <row r="69" spans="1:2">
      <c r="A69" s="10">
        <v>66</v>
      </c>
      <c r="B69">
        <v>114</v>
      </c>
    </row>
    <row r="70" spans="1:2">
      <c r="A70" s="10">
        <v>67</v>
      </c>
      <c r="B70">
        <v>131</v>
      </c>
    </row>
    <row r="71" spans="1:2">
      <c r="A71" s="10">
        <v>68</v>
      </c>
      <c r="B71">
        <v>145</v>
      </c>
    </row>
    <row r="72" spans="1:2">
      <c r="A72" s="10">
        <v>69</v>
      </c>
      <c r="B72">
        <v>92</v>
      </c>
    </row>
    <row r="73" spans="1:2">
      <c r="A73" s="10">
        <v>70</v>
      </c>
      <c r="B73">
        <v>40</v>
      </c>
    </row>
    <row r="74" spans="1:2">
      <c r="A74" s="10">
        <v>71</v>
      </c>
      <c r="B74">
        <v>49</v>
      </c>
    </row>
    <row r="75" spans="1:2">
      <c r="A75" s="10">
        <v>72</v>
      </c>
      <c r="B75">
        <v>54</v>
      </c>
    </row>
    <row r="76" spans="1:2">
      <c r="A76" s="10">
        <v>73</v>
      </c>
      <c r="B76">
        <v>20</v>
      </c>
    </row>
    <row r="77" spans="1:2">
      <c r="A77" s="10">
        <v>74</v>
      </c>
      <c r="B77">
        <v>100</v>
      </c>
    </row>
    <row r="78" spans="1:2">
      <c r="A78" s="10">
        <v>75</v>
      </c>
      <c r="B78">
        <v>51</v>
      </c>
    </row>
    <row r="79" spans="1:2">
      <c r="A79" s="10">
        <v>76</v>
      </c>
      <c r="B79">
        <v>97</v>
      </c>
    </row>
    <row r="80" spans="1:2">
      <c r="A80" s="10">
        <v>77</v>
      </c>
      <c r="B80">
        <v>97</v>
      </c>
    </row>
    <row r="81" spans="1:2">
      <c r="A81" s="10">
        <v>78</v>
      </c>
      <c r="B81">
        <v>54</v>
      </c>
    </row>
    <row r="82" spans="1:2">
      <c r="A82" s="10">
        <v>79</v>
      </c>
      <c r="B82">
        <v>96</v>
      </c>
    </row>
    <row r="83" spans="1:2">
      <c r="A83" s="10">
        <v>80</v>
      </c>
      <c r="B83">
        <v>67</v>
      </c>
    </row>
    <row r="84" spans="1:2">
      <c r="A84" s="10">
        <v>81</v>
      </c>
      <c r="B84">
        <v>59</v>
      </c>
    </row>
    <row r="85" spans="1:2">
      <c r="A85" s="10">
        <v>82</v>
      </c>
      <c r="B85">
        <v>19</v>
      </c>
    </row>
    <row r="86" spans="1:2">
      <c r="A86" s="10">
        <v>83</v>
      </c>
      <c r="B86">
        <v>94</v>
      </c>
    </row>
    <row r="87" spans="1:2">
      <c r="A87" s="10">
        <v>84</v>
      </c>
      <c r="B87">
        <v>10</v>
      </c>
    </row>
    <row r="88" spans="1:2">
      <c r="A88" s="10">
        <v>85</v>
      </c>
      <c r="B88">
        <v>142</v>
      </c>
    </row>
    <row r="89" spans="1:2">
      <c r="A89" s="10">
        <v>86</v>
      </c>
      <c r="B89">
        <v>8</v>
      </c>
    </row>
    <row r="90" spans="1:2">
      <c r="A90" s="10">
        <v>87</v>
      </c>
      <c r="B90">
        <v>71</v>
      </c>
    </row>
    <row r="91" spans="1:2">
      <c r="A91" s="10">
        <v>88</v>
      </c>
      <c r="B91">
        <v>117</v>
      </c>
    </row>
    <row r="92" spans="1:2">
      <c r="A92" s="10">
        <v>89</v>
      </c>
      <c r="B92">
        <v>142</v>
      </c>
    </row>
    <row r="93" spans="1:2">
      <c r="A93" s="10">
        <v>90</v>
      </c>
      <c r="B93">
        <v>48</v>
      </c>
    </row>
    <row r="94" spans="1:2">
      <c r="A94" s="10">
        <v>91</v>
      </c>
      <c r="B94">
        <v>132</v>
      </c>
    </row>
    <row r="95" spans="1:2">
      <c r="A95" s="10">
        <v>92</v>
      </c>
      <c r="B95">
        <v>42</v>
      </c>
    </row>
    <row r="96" spans="1:2">
      <c r="A96" s="10">
        <v>93</v>
      </c>
      <c r="B96">
        <v>18</v>
      </c>
    </row>
    <row r="97" spans="1:2">
      <c r="A97" s="10">
        <v>94</v>
      </c>
      <c r="B97">
        <v>129</v>
      </c>
    </row>
    <row r="98" spans="1:2">
      <c r="A98" s="10">
        <v>95</v>
      </c>
      <c r="B98">
        <v>41</v>
      </c>
    </row>
    <row r="99" spans="1:2">
      <c r="A99" s="10">
        <v>96</v>
      </c>
      <c r="B99">
        <v>76</v>
      </c>
    </row>
    <row r="100" spans="1:2">
      <c r="A100" s="10">
        <v>97</v>
      </c>
      <c r="B100">
        <v>79</v>
      </c>
    </row>
    <row r="101" spans="1:2">
      <c r="A101" s="10">
        <v>98</v>
      </c>
      <c r="B101">
        <v>140</v>
      </c>
    </row>
    <row r="102" spans="1:2">
      <c r="A102" s="10">
        <v>99</v>
      </c>
      <c r="B102">
        <v>86</v>
      </c>
    </row>
    <row r="103" spans="1:2">
      <c r="A103" s="10">
        <v>100</v>
      </c>
      <c r="B103">
        <v>103</v>
      </c>
    </row>
    <row r="104" spans="1:2">
      <c r="A104" s="10">
        <v>101</v>
      </c>
      <c r="B104">
        <v>134</v>
      </c>
    </row>
    <row r="105" spans="1:2">
      <c r="A105" s="10">
        <v>102</v>
      </c>
      <c r="B105">
        <v>46</v>
      </c>
    </row>
    <row r="106" spans="1:2">
      <c r="A106" s="10">
        <v>103</v>
      </c>
      <c r="B106">
        <v>99</v>
      </c>
    </row>
    <row r="107" spans="1:2">
      <c r="A107" s="10">
        <v>104</v>
      </c>
      <c r="B107">
        <v>55</v>
      </c>
    </row>
    <row r="108" spans="1:2">
      <c r="A108" s="10">
        <v>105</v>
      </c>
      <c r="B108">
        <v>43</v>
      </c>
    </row>
    <row r="109" spans="1:2">
      <c r="A109" s="10">
        <v>106</v>
      </c>
      <c r="B109">
        <v>29</v>
      </c>
    </row>
    <row r="110" spans="1:2">
      <c r="A110" s="10">
        <v>107</v>
      </c>
      <c r="B110">
        <v>141</v>
      </c>
    </row>
    <row r="111" spans="1:2">
      <c r="A111" s="10">
        <v>108</v>
      </c>
      <c r="B111">
        <v>115</v>
      </c>
    </row>
    <row r="112" spans="1:2">
      <c r="A112" s="10">
        <v>109</v>
      </c>
      <c r="B112">
        <v>118</v>
      </c>
    </row>
    <row r="113" spans="1:2">
      <c r="A113" s="10">
        <v>110</v>
      </c>
      <c r="B113">
        <v>121</v>
      </c>
    </row>
    <row r="114" spans="1:2">
      <c r="A114" s="10">
        <v>111</v>
      </c>
      <c r="B114">
        <v>137</v>
      </c>
    </row>
    <row r="115" spans="1:2">
      <c r="A115" s="10">
        <v>112</v>
      </c>
      <c r="B115">
        <v>16</v>
      </c>
    </row>
    <row r="116" spans="1:2">
      <c r="A116" s="10">
        <v>113</v>
      </c>
      <c r="B116">
        <v>51</v>
      </c>
    </row>
    <row r="117" spans="1:2">
      <c r="A117" s="10">
        <v>114</v>
      </c>
      <c r="B117">
        <v>131</v>
      </c>
    </row>
    <row r="118" spans="1:2">
      <c r="A118" s="10">
        <v>115</v>
      </c>
      <c r="B118">
        <v>98</v>
      </c>
    </row>
    <row r="119" spans="1:2">
      <c r="A119" s="10">
        <v>116</v>
      </c>
      <c r="B119">
        <v>129</v>
      </c>
    </row>
    <row r="120" spans="1:2">
      <c r="A120" s="10">
        <v>117</v>
      </c>
      <c r="B120">
        <v>8</v>
      </c>
    </row>
    <row r="121" spans="1:2">
      <c r="A121" s="10">
        <v>118</v>
      </c>
      <c r="B121">
        <v>136</v>
      </c>
    </row>
    <row r="122" spans="1:2">
      <c r="A122" s="10">
        <v>119</v>
      </c>
      <c r="B122">
        <v>54</v>
      </c>
    </row>
    <row r="123" spans="1:2">
      <c r="A123" s="10">
        <v>120</v>
      </c>
      <c r="B123">
        <v>97</v>
      </c>
    </row>
    <row r="124" spans="1:2">
      <c r="A124" s="10">
        <v>121</v>
      </c>
      <c r="B124">
        <v>38</v>
      </c>
    </row>
    <row r="125" spans="1:2">
      <c r="A125" s="10">
        <v>122</v>
      </c>
      <c r="B125">
        <v>32</v>
      </c>
    </row>
    <row r="126" spans="1:2">
      <c r="A126" s="10">
        <v>123</v>
      </c>
      <c r="B126">
        <v>33</v>
      </c>
    </row>
    <row r="127" spans="1:2">
      <c r="A127" s="10">
        <v>124</v>
      </c>
      <c r="B127">
        <v>138</v>
      </c>
    </row>
    <row r="128" spans="1:2">
      <c r="A128" s="10">
        <v>125</v>
      </c>
      <c r="B128">
        <v>84</v>
      </c>
    </row>
    <row r="129" spans="1:2">
      <c r="A129" s="10">
        <v>126</v>
      </c>
      <c r="B129">
        <v>139</v>
      </c>
    </row>
    <row r="130" spans="1:2">
      <c r="A130" s="10">
        <v>127</v>
      </c>
      <c r="B130">
        <v>30</v>
      </c>
    </row>
    <row r="131" spans="1:2">
      <c r="A131" s="10">
        <v>128</v>
      </c>
      <c r="B131">
        <v>172</v>
      </c>
    </row>
    <row r="132" spans="1:2">
      <c r="A132" s="10">
        <v>129</v>
      </c>
      <c r="B132">
        <v>80</v>
      </c>
    </row>
    <row r="133" spans="1:2">
      <c r="A133" s="10">
        <v>130</v>
      </c>
      <c r="B133">
        <v>25</v>
      </c>
    </row>
    <row r="134" spans="1:2">
      <c r="A134" s="10">
        <v>131</v>
      </c>
      <c r="B134">
        <v>120</v>
      </c>
    </row>
    <row r="135" spans="1:2">
      <c r="A135" s="10">
        <v>132</v>
      </c>
      <c r="B135">
        <v>102</v>
      </c>
    </row>
    <row r="136" spans="1:2">
      <c r="A136" s="10">
        <v>133</v>
      </c>
      <c r="B136">
        <v>107</v>
      </c>
    </row>
    <row r="137" spans="1:2">
      <c r="A137" s="10">
        <v>134</v>
      </c>
      <c r="B137">
        <v>48</v>
      </c>
    </row>
    <row r="138" spans="1:2">
      <c r="A138" s="10">
        <v>135</v>
      </c>
      <c r="B138">
        <v>88</v>
      </c>
    </row>
    <row r="139" spans="1:2">
      <c r="A139" s="10">
        <v>136</v>
      </c>
      <c r="B139">
        <v>13</v>
      </c>
    </row>
    <row r="140" spans="1:2">
      <c r="A140" s="10">
        <v>137</v>
      </c>
      <c r="B140">
        <v>41</v>
      </c>
    </row>
    <row r="141" spans="1:2">
      <c r="A141" s="10">
        <v>138</v>
      </c>
      <c r="B141">
        <v>97</v>
      </c>
    </row>
    <row r="142" spans="1:2">
      <c r="A142" s="10">
        <v>139</v>
      </c>
      <c r="B142">
        <v>26</v>
      </c>
    </row>
    <row r="143" spans="1:2">
      <c r="A143" s="10">
        <v>140</v>
      </c>
      <c r="B143">
        <v>118</v>
      </c>
    </row>
    <row r="144" spans="1:2">
      <c r="A144" s="10">
        <v>141</v>
      </c>
      <c r="B144">
        <v>28</v>
      </c>
    </row>
    <row r="145" spans="1:2">
      <c r="A145" s="10">
        <v>142</v>
      </c>
      <c r="B145">
        <v>70</v>
      </c>
    </row>
    <row r="146" spans="1:2">
      <c r="A146" s="10">
        <v>143</v>
      </c>
      <c r="B146">
        <v>16</v>
      </c>
    </row>
    <row r="147" spans="1:2">
      <c r="A147" s="10">
        <v>144</v>
      </c>
      <c r="B147">
        <v>150</v>
      </c>
    </row>
    <row r="148" spans="1:2">
      <c r="A148" s="10">
        <v>145</v>
      </c>
      <c r="B148">
        <v>106</v>
      </c>
    </row>
    <row r="149" spans="1:2">
      <c r="A149" s="10">
        <v>146</v>
      </c>
      <c r="B149">
        <v>47</v>
      </c>
    </row>
    <row r="150" spans="1:2">
      <c r="A150" s="10">
        <v>147</v>
      </c>
      <c r="B150">
        <v>33</v>
      </c>
    </row>
    <row r="151" spans="1:2">
      <c r="A151" s="10">
        <v>148</v>
      </c>
      <c r="B151">
        <v>159</v>
      </c>
    </row>
    <row r="152" spans="1:2">
      <c r="A152" s="10">
        <v>149</v>
      </c>
      <c r="B152">
        <v>139</v>
      </c>
    </row>
    <row r="153" spans="1:2">
      <c r="A153" s="10">
        <v>150</v>
      </c>
      <c r="B153">
        <v>106</v>
      </c>
    </row>
    <row r="154" spans="1:2">
      <c r="A154" s="10">
        <v>151</v>
      </c>
      <c r="B154">
        <v>19</v>
      </c>
    </row>
    <row r="155" spans="1:2">
      <c r="A155" s="10">
        <v>152</v>
      </c>
      <c r="B155">
        <v>12</v>
      </c>
    </row>
    <row r="156" spans="1:2">
      <c r="A156" s="10">
        <v>153</v>
      </c>
      <c r="B156">
        <v>89</v>
      </c>
    </row>
    <row r="157" spans="1:2">
      <c r="A157" s="10">
        <v>154</v>
      </c>
      <c r="B157">
        <v>82</v>
      </c>
    </row>
    <row r="158" spans="1:2">
      <c r="A158" s="10">
        <v>155</v>
      </c>
      <c r="B158">
        <v>100</v>
      </c>
    </row>
    <row r="159" spans="1:2">
      <c r="A159" s="10">
        <v>156</v>
      </c>
      <c r="B159">
        <v>6</v>
      </c>
    </row>
    <row r="160" spans="1:2">
      <c r="A160" s="10">
        <v>157</v>
      </c>
      <c r="B160">
        <v>150</v>
      </c>
    </row>
    <row r="161" spans="1:2">
      <c r="A161" s="10">
        <v>158</v>
      </c>
      <c r="B161">
        <v>135</v>
      </c>
    </row>
    <row r="162" spans="1:2">
      <c r="A162" s="10">
        <v>159</v>
      </c>
      <c r="B162">
        <v>74</v>
      </c>
    </row>
    <row r="163" spans="1:2">
      <c r="A163" s="10">
        <v>160</v>
      </c>
      <c r="B163">
        <v>67</v>
      </c>
    </row>
    <row r="164" spans="1:2">
      <c r="A164" s="10">
        <v>161</v>
      </c>
      <c r="B164">
        <v>57</v>
      </c>
    </row>
    <row r="165" spans="1:2">
      <c r="A165" s="10">
        <v>162</v>
      </c>
      <c r="B165">
        <v>25</v>
      </c>
    </row>
    <row r="166" spans="1:2">
      <c r="A166" s="10">
        <v>163</v>
      </c>
      <c r="B166">
        <v>71</v>
      </c>
    </row>
    <row r="167" spans="1:2">
      <c r="A167" s="10">
        <v>164</v>
      </c>
      <c r="B167">
        <v>105</v>
      </c>
    </row>
    <row r="168" spans="1:2">
      <c r="A168" s="10">
        <v>165</v>
      </c>
      <c r="B168">
        <v>56</v>
      </c>
    </row>
    <row r="169" spans="1:2">
      <c r="A169" s="10">
        <v>166</v>
      </c>
      <c r="B169">
        <v>22</v>
      </c>
    </row>
    <row r="170" spans="1:2">
      <c r="A170" s="10">
        <v>167</v>
      </c>
      <c r="B170">
        <v>76</v>
      </c>
    </row>
    <row r="171" spans="1:2">
      <c r="A171" s="10">
        <v>168</v>
      </c>
      <c r="B171">
        <v>7</v>
      </c>
    </row>
    <row r="172" spans="1:2">
      <c r="A172" s="10">
        <v>169</v>
      </c>
      <c r="B172">
        <v>110</v>
      </c>
    </row>
    <row r="173" spans="1:2">
      <c r="A173" s="10">
        <v>170</v>
      </c>
      <c r="B173">
        <v>73</v>
      </c>
    </row>
    <row r="174" spans="1:2">
      <c r="A174" s="10">
        <v>171</v>
      </c>
      <c r="B174">
        <v>51</v>
      </c>
    </row>
    <row r="175" spans="1:2">
      <c r="A175" s="10">
        <v>172</v>
      </c>
      <c r="B175">
        <v>27</v>
      </c>
    </row>
    <row r="176" spans="1:2">
      <c r="A176" s="10">
        <v>173</v>
      </c>
      <c r="B176">
        <v>67</v>
      </c>
    </row>
    <row r="177" spans="1:2">
      <c r="A177" s="10">
        <v>174</v>
      </c>
      <c r="B177">
        <v>12</v>
      </c>
    </row>
    <row r="178" spans="1:2">
      <c r="A178" s="10">
        <v>175</v>
      </c>
      <c r="B178">
        <v>47</v>
      </c>
    </row>
    <row r="179" spans="1:2">
      <c r="A179" s="10">
        <v>176</v>
      </c>
      <c r="B179">
        <v>48</v>
      </c>
    </row>
    <row r="180" spans="1:2">
      <c r="A180" s="10">
        <v>177</v>
      </c>
      <c r="B180">
        <v>142</v>
      </c>
    </row>
    <row r="181" spans="1:2">
      <c r="A181" s="10">
        <v>178</v>
      </c>
      <c r="B181">
        <v>146</v>
      </c>
    </row>
    <row r="182" spans="1:2">
      <c r="A182" s="10">
        <v>179</v>
      </c>
      <c r="B182">
        <v>26</v>
      </c>
    </row>
    <row r="183" spans="1:2">
      <c r="A183" s="10">
        <v>180</v>
      </c>
      <c r="B183">
        <v>161</v>
      </c>
    </row>
    <row r="184" spans="1:2">
      <c r="A184" s="10">
        <v>181</v>
      </c>
      <c r="B184">
        <v>55</v>
      </c>
    </row>
    <row r="185" spans="1:2">
      <c r="A185" s="10">
        <v>182</v>
      </c>
      <c r="B185">
        <v>11</v>
      </c>
    </row>
    <row r="186" spans="1:2">
      <c r="A186" s="10">
        <v>183</v>
      </c>
      <c r="B186">
        <v>166</v>
      </c>
    </row>
    <row r="187" spans="1:2">
      <c r="A187" s="10">
        <v>184</v>
      </c>
      <c r="B187">
        <v>29</v>
      </c>
    </row>
    <row r="188" spans="1:2">
      <c r="A188" s="10">
        <v>185</v>
      </c>
      <c r="B188">
        <v>40</v>
      </c>
    </row>
    <row r="189" spans="1:2">
      <c r="A189" s="10">
        <v>186</v>
      </c>
      <c r="B189">
        <v>93</v>
      </c>
    </row>
    <row r="190" spans="1:2">
      <c r="A190" s="10">
        <v>187</v>
      </c>
      <c r="B190">
        <v>126</v>
      </c>
    </row>
    <row r="191" spans="1:2">
      <c r="A191" s="10">
        <v>188</v>
      </c>
      <c r="B191">
        <v>105</v>
      </c>
    </row>
    <row r="192" spans="1:2">
      <c r="A192" s="10">
        <v>189</v>
      </c>
      <c r="B192">
        <v>117</v>
      </c>
    </row>
    <row r="193" spans="1:2">
      <c r="A193" s="10">
        <v>190</v>
      </c>
      <c r="B193">
        <v>102</v>
      </c>
    </row>
    <row r="194" spans="1:2">
      <c r="A194" s="10">
        <v>191</v>
      </c>
      <c r="B194">
        <v>87</v>
      </c>
    </row>
    <row r="195" spans="1:2">
      <c r="A195" s="10">
        <v>192</v>
      </c>
      <c r="B195">
        <v>26</v>
      </c>
    </row>
    <row r="196" spans="1:2">
      <c r="A196" s="10">
        <v>193</v>
      </c>
      <c r="B196">
        <v>171</v>
      </c>
    </row>
    <row r="197" spans="1:2">
      <c r="A197" s="10">
        <v>194</v>
      </c>
      <c r="B197">
        <v>68</v>
      </c>
    </row>
    <row r="198" spans="1:2">
      <c r="A198" s="10">
        <v>195</v>
      </c>
      <c r="B198">
        <v>51</v>
      </c>
    </row>
    <row r="199" spans="1:2">
      <c r="A199" s="10">
        <v>196</v>
      </c>
      <c r="B199">
        <v>176</v>
      </c>
    </row>
    <row r="200" spans="1:2">
      <c r="A200" s="10">
        <v>197</v>
      </c>
      <c r="B200">
        <v>72</v>
      </c>
    </row>
    <row r="201" spans="1:2">
      <c r="A201" s="10">
        <v>198</v>
      </c>
      <c r="B201">
        <v>33</v>
      </c>
    </row>
    <row r="202" spans="1:2">
      <c r="A202" s="10">
        <v>199</v>
      </c>
      <c r="B202">
        <v>142</v>
      </c>
    </row>
    <row r="203" spans="1:2">
      <c r="A203" s="10">
        <v>200</v>
      </c>
      <c r="B203">
        <v>67</v>
      </c>
    </row>
    <row r="204" spans="1:2">
      <c r="A204" s="10">
        <v>201</v>
      </c>
      <c r="B204">
        <v>58</v>
      </c>
    </row>
    <row r="205" spans="1:2">
      <c r="A205" s="10">
        <v>202</v>
      </c>
      <c r="B205">
        <v>156</v>
      </c>
    </row>
    <row r="206" spans="1:2">
      <c r="A206" s="10">
        <v>203</v>
      </c>
      <c r="B206">
        <v>85</v>
      </c>
    </row>
    <row r="207" spans="1:2">
      <c r="A207" s="10">
        <v>204</v>
      </c>
      <c r="B207">
        <v>21</v>
      </c>
    </row>
    <row r="208" spans="1:2">
      <c r="A208" s="10">
        <v>205</v>
      </c>
      <c r="B208">
        <v>86</v>
      </c>
    </row>
    <row r="209" spans="1:2">
      <c r="A209" s="10">
        <v>206</v>
      </c>
      <c r="B209">
        <v>58</v>
      </c>
    </row>
    <row r="210" spans="1:2">
      <c r="A210" s="10">
        <v>207</v>
      </c>
      <c r="B210">
        <v>111</v>
      </c>
    </row>
    <row r="211" spans="1:2">
      <c r="A211" s="10">
        <v>208</v>
      </c>
      <c r="B211">
        <v>100</v>
      </c>
    </row>
    <row r="212" spans="1:2">
      <c r="A212" s="10">
        <v>209</v>
      </c>
      <c r="B212">
        <v>171</v>
      </c>
    </row>
    <row r="213" spans="1:2">
      <c r="A213" s="10">
        <v>210</v>
      </c>
      <c r="B213">
        <v>158</v>
      </c>
    </row>
    <row r="214" spans="1:2">
      <c r="A214" s="10">
        <v>211</v>
      </c>
      <c r="B214">
        <v>135</v>
      </c>
    </row>
    <row r="215" spans="1:2">
      <c r="A215" s="10">
        <v>212</v>
      </c>
      <c r="B215">
        <v>164</v>
      </c>
    </row>
    <row r="216" spans="1:2">
      <c r="A216" s="10">
        <v>213</v>
      </c>
      <c r="B216">
        <v>100</v>
      </c>
    </row>
    <row r="217" spans="1:2">
      <c r="A217" s="10">
        <v>214</v>
      </c>
      <c r="B217">
        <v>38</v>
      </c>
    </row>
    <row r="218" spans="1:2">
      <c r="A218" s="10">
        <v>215</v>
      </c>
      <c r="B218">
        <v>46</v>
      </c>
    </row>
    <row r="219" spans="1:2">
      <c r="A219" s="10">
        <v>216</v>
      </c>
      <c r="B219">
        <v>120</v>
      </c>
    </row>
    <row r="220" spans="1:2">
      <c r="A220" s="10">
        <v>217</v>
      </c>
      <c r="B220">
        <v>13</v>
      </c>
    </row>
    <row r="221" spans="1:2">
      <c r="A221" s="10">
        <v>218</v>
      </c>
      <c r="B221">
        <v>46</v>
      </c>
    </row>
    <row r="222" spans="1:2">
      <c r="A222" s="10">
        <v>219</v>
      </c>
      <c r="B222">
        <v>23</v>
      </c>
    </row>
    <row r="223" spans="1:2">
      <c r="A223" s="10">
        <v>220</v>
      </c>
      <c r="B223">
        <v>13</v>
      </c>
    </row>
    <row r="224" spans="1:2">
      <c r="A224" s="10">
        <v>221</v>
      </c>
      <c r="B224">
        <v>108</v>
      </c>
    </row>
    <row r="225" spans="1:2">
      <c r="A225" s="10">
        <v>222</v>
      </c>
      <c r="B225">
        <v>85</v>
      </c>
    </row>
    <row r="226" spans="1:2">
      <c r="A226" s="10">
        <v>223</v>
      </c>
      <c r="B226">
        <v>53</v>
      </c>
    </row>
    <row r="227" spans="1:2">
      <c r="A227" s="10">
        <v>224</v>
      </c>
      <c r="B227">
        <v>20</v>
      </c>
    </row>
    <row r="228" spans="1:2">
      <c r="A228" s="10">
        <v>225</v>
      </c>
      <c r="B228">
        <v>94</v>
      </c>
    </row>
    <row r="229" spans="1:2">
      <c r="A229" s="10">
        <v>226</v>
      </c>
      <c r="B229">
        <v>146</v>
      </c>
    </row>
    <row r="230" spans="1:2">
      <c r="A230" s="10">
        <v>227</v>
      </c>
      <c r="B230">
        <v>119</v>
      </c>
    </row>
    <row r="231" spans="1:2">
      <c r="A231" s="10">
        <v>228</v>
      </c>
      <c r="B231">
        <v>35</v>
      </c>
    </row>
    <row r="232" spans="1:2">
      <c r="A232" s="10">
        <v>229</v>
      </c>
      <c r="B232">
        <v>117</v>
      </c>
    </row>
    <row r="233" spans="1:2">
      <c r="A233" s="10">
        <v>230</v>
      </c>
      <c r="B233">
        <v>91</v>
      </c>
    </row>
    <row r="234" spans="1:2">
      <c r="A234" s="10">
        <v>231</v>
      </c>
      <c r="B234">
        <v>150</v>
      </c>
    </row>
    <row r="235" spans="1:2">
      <c r="A235" s="10">
        <v>232</v>
      </c>
      <c r="B235">
        <v>139</v>
      </c>
    </row>
    <row r="236" spans="1:2">
      <c r="A236" s="10">
        <v>233</v>
      </c>
      <c r="B236">
        <v>31</v>
      </c>
    </row>
    <row r="237" spans="1:2">
      <c r="A237" s="10">
        <v>234</v>
      </c>
      <c r="B237">
        <v>99</v>
      </c>
    </row>
    <row r="238" spans="1:2">
      <c r="A238" s="10">
        <v>235</v>
      </c>
      <c r="B238">
        <v>25</v>
      </c>
    </row>
    <row r="239" spans="1:2">
      <c r="A239" s="10">
        <v>236</v>
      </c>
      <c r="B239">
        <v>101</v>
      </c>
    </row>
    <row r="240" spans="1:2">
      <c r="A240" s="10">
        <v>237</v>
      </c>
      <c r="B240">
        <v>37</v>
      </c>
    </row>
    <row r="241" spans="1:2">
      <c r="A241" s="10">
        <v>238</v>
      </c>
      <c r="B241">
        <v>45</v>
      </c>
    </row>
    <row r="242" spans="1:2">
      <c r="A242" s="10">
        <v>239</v>
      </c>
      <c r="B242">
        <v>73</v>
      </c>
    </row>
    <row r="243" spans="1:2">
      <c r="A243" s="10">
        <v>240</v>
      </c>
      <c r="B243">
        <v>129</v>
      </c>
    </row>
    <row r="244" spans="1:2">
      <c r="A244" s="10">
        <v>241</v>
      </c>
      <c r="B244">
        <v>11</v>
      </c>
    </row>
    <row r="245" spans="1:2">
      <c r="A245" s="10">
        <v>242</v>
      </c>
      <c r="B245">
        <v>99</v>
      </c>
    </row>
    <row r="246" spans="1:2">
      <c r="A246" s="10">
        <v>243</v>
      </c>
      <c r="B246">
        <v>22</v>
      </c>
    </row>
    <row r="247" spans="1:2">
      <c r="A247" s="10">
        <v>244</v>
      </c>
      <c r="B247">
        <v>89</v>
      </c>
    </row>
    <row r="248" spans="1:2">
      <c r="A248" s="10">
        <v>245</v>
      </c>
      <c r="B248">
        <v>116</v>
      </c>
    </row>
    <row r="249" spans="1:2">
      <c r="A249" s="10">
        <v>246</v>
      </c>
      <c r="B249">
        <v>146</v>
      </c>
    </row>
    <row r="250" spans="1:2">
      <c r="A250" s="10">
        <v>247</v>
      </c>
      <c r="B250">
        <v>59</v>
      </c>
    </row>
    <row r="251" spans="1:2">
      <c r="A251" s="10">
        <v>248</v>
      </c>
      <c r="B251">
        <v>120</v>
      </c>
    </row>
    <row r="252" spans="1:2">
      <c r="A252" s="10">
        <v>249</v>
      </c>
      <c r="B252">
        <v>109</v>
      </c>
    </row>
    <row r="253" spans="1:2">
      <c r="A253" s="10">
        <v>250</v>
      </c>
      <c r="B253">
        <v>29</v>
      </c>
    </row>
    <row r="254" spans="1:2">
      <c r="A254" s="10">
        <v>251</v>
      </c>
      <c r="B254">
        <v>122</v>
      </c>
    </row>
    <row r="255" spans="1:2">
      <c r="A255" s="10">
        <v>252</v>
      </c>
      <c r="B255">
        <v>84</v>
      </c>
    </row>
    <row r="256" spans="1:2">
      <c r="A256" s="10">
        <v>253</v>
      </c>
      <c r="B256">
        <v>55</v>
      </c>
    </row>
    <row r="257" spans="1:2">
      <c r="A257" s="10">
        <v>254</v>
      </c>
      <c r="B257">
        <v>141</v>
      </c>
    </row>
    <row r="258" spans="1:2">
      <c r="A258" s="10">
        <v>255</v>
      </c>
      <c r="B258">
        <v>37</v>
      </c>
    </row>
    <row r="259" spans="1:2">
      <c r="A259" s="10">
        <v>256</v>
      </c>
      <c r="B259">
        <v>16</v>
      </c>
    </row>
    <row r="260" spans="1:2">
      <c r="A260" s="10">
        <v>257</v>
      </c>
      <c r="B260">
        <v>28</v>
      </c>
    </row>
    <row r="261" spans="1:2">
      <c r="A261" s="10">
        <v>258</v>
      </c>
      <c r="B261">
        <v>105</v>
      </c>
    </row>
    <row r="262" spans="1:2">
      <c r="A262" s="10">
        <v>259</v>
      </c>
      <c r="B262">
        <v>11</v>
      </c>
    </row>
    <row r="263" spans="1:2">
      <c r="A263" s="10">
        <v>260</v>
      </c>
      <c r="B263">
        <v>49</v>
      </c>
    </row>
    <row r="264" spans="1:2">
      <c r="A264" s="10">
        <v>261</v>
      </c>
      <c r="B264">
        <v>55</v>
      </c>
    </row>
    <row r="265" spans="1:2">
      <c r="A265" s="10">
        <v>262</v>
      </c>
      <c r="B265">
        <v>48</v>
      </c>
    </row>
    <row r="266" spans="1:2">
      <c r="A266" s="10">
        <v>263</v>
      </c>
      <c r="B266">
        <v>149</v>
      </c>
    </row>
    <row r="267" spans="1:2">
      <c r="A267" s="10">
        <v>264</v>
      </c>
      <c r="B267">
        <v>117</v>
      </c>
    </row>
    <row r="268" spans="1:2">
      <c r="A268" s="10">
        <v>265</v>
      </c>
      <c r="B268">
        <v>135</v>
      </c>
    </row>
    <row r="269" spans="1:2">
      <c r="A269" s="10">
        <v>266</v>
      </c>
      <c r="B269">
        <v>106</v>
      </c>
    </row>
    <row r="270" spans="1:2">
      <c r="A270" s="10">
        <v>267</v>
      </c>
      <c r="B270">
        <v>96</v>
      </c>
    </row>
    <row r="271" spans="1:2">
      <c r="A271" s="10">
        <v>268</v>
      </c>
      <c r="B271">
        <v>83</v>
      </c>
    </row>
    <row r="272" spans="1:2">
      <c r="A272" s="10">
        <v>269</v>
      </c>
      <c r="B272">
        <v>101</v>
      </c>
    </row>
    <row r="273" spans="1:2">
      <c r="A273" s="10">
        <v>270</v>
      </c>
      <c r="B273">
        <v>26</v>
      </c>
    </row>
    <row r="274" spans="1:2">
      <c r="A274" s="10">
        <v>271</v>
      </c>
      <c r="B274">
        <v>55</v>
      </c>
    </row>
    <row r="275" spans="1:2">
      <c r="A275" s="10">
        <v>272</v>
      </c>
      <c r="B275">
        <v>83</v>
      </c>
    </row>
    <row r="276" spans="1:2">
      <c r="A276" s="10">
        <v>273</v>
      </c>
      <c r="B276">
        <v>67</v>
      </c>
    </row>
    <row r="277" spans="1:2">
      <c r="A277" s="10">
        <v>274</v>
      </c>
      <c r="B277">
        <v>75</v>
      </c>
    </row>
    <row r="278" spans="1:2">
      <c r="A278" s="10">
        <v>275</v>
      </c>
      <c r="B278">
        <v>122</v>
      </c>
    </row>
    <row r="279" spans="1:2">
      <c r="A279" s="10">
        <v>276</v>
      </c>
      <c r="B279">
        <v>85</v>
      </c>
    </row>
    <row r="280" spans="1:2">
      <c r="A280" s="10">
        <v>277</v>
      </c>
      <c r="B280">
        <v>29</v>
      </c>
    </row>
    <row r="281" spans="1:2">
      <c r="A281" s="10">
        <v>278</v>
      </c>
      <c r="B281">
        <v>61</v>
      </c>
    </row>
    <row r="282" spans="1:2">
      <c r="A282" s="10">
        <v>279</v>
      </c>
      <c r="B282">
        <v>142</v>
      </c>
    </row>
    <row r="283" spans="1:2">
      <c r="A283" s="10">
        <v>280</v>
      </c>
      <c r="B283">
        <v>86</v>
      </c>
    </row>
    <row r="284" spans="1:2">
      <c r="A284" s="10">
        <v>281</v>
      </c>
      <c r="B284">
        <v>9</v>
      </c>
    </row>
    <row r="285" spans="1:2">
      <c r="A285" s="10">
        <v>282</v>
      </c>
      <c r="B285">
        <v>114</v>
      </c>
    </row>
    <row r="286" spans="1:2">
      <c r="A286" s="10">
        <v>283</v>
      </c>
      <c r="B286">
        <v>6</v>
      </c>
    </row>
    <row r="287" spans="1:2">
      <c r="A287" s="10">
        <v>284</v>
      </c>
      <c r="B287">
        <v>195</v>
      </c>
    </row>
    <row r="288" spans="1:2">
      <c r="A288" s="10">
        <v>285</v>
      </c>
      <c r="B288">
        <v>12</v>
      </c>
    </row>
    <row r="289" spans="1:2">
      <c r="A289" s="10">
        <v>286</v>
      </c>
      <c r="B289">
        <v>25</v>
      </c>
    </row>
    <row r="290" spans="1:2">
      <c r="A290" s="10">
        <v>287</v>
      </c>
      <c r="B290">
        <v>121</v>
      </c>
    </row>
    <row r="291" spans="1:2">
      <c r="A291" s="10">
        <v>288</v>
      </c>
      <c r="B291">
        <v>38</v>
      </c>
    </row>
    <row r="292" spans="1:2">
      <c r="A292" s="10">
        <v>289</v>
      </c>
      <c r="B292">
        <v>68</v>
      </c>
    </row>
    <row r="293" spans="1:2">
      <c r="A293" s="10">
        <v>290</v>
      </c>
      <c r="B293">
        <v>57</v>
      </c>
    </row>
    <row r="294" spans="1:2">
      <c r="A294" s="10">
        <v>291</v>
      </c>
      <c r="B294">
        <v>95</v>
      </c>
    </row>
    <row r="295" spans="1:2">
      <c r="A295" s="10">
        <v>292</v>
      </c>
      <c r="B295">
        <v>23</v>
      </c>
    </row>
    <row r="296" spans="1:2">
      <c r="A296" s="10">
        <v>293</v>
      </c>
      <c r="B296">
        <v>120</v>
      </c>
    </row>
    <row r="297" spans="1:2">
      <c r="A297" s="10">
        <v>294</v>
      </c>
      <c r="B297">
        <v>86</v>
      </c>
    </row>
    <row r="298" spans="1:2">
      <c r="A298" s="10">
        <v>295</v>
      </c>
      <c r="B298">
        <v>177</v>
      </c>
    </row>
    <row r="299" spans="1:2">
      <c r="A299" s="10">
        <v>296</v>
      </c>
      <c r="B299">
        <v>46</v>
      </c>
    </row>
    <row r="300" spans="1:2">
      <c r="A300" s="10">
        <v>297</v>
      </c>
      <c r="B300">
        <v>112</v>
      </c>
    </row>
    <row r="301" spans="1:2">
      <c r="A301" s="10">
        <v>298</v>
      </c>
      <c r="B301">
        <v>141</v>
      </c>
    </row>
    <row r="302" spans="1:2">
      <c r="A302" s="10">
        <v>299</v>
      </c>
      <c r="B302">
        <v>113</v>
      </c>
    </row>
    <row r="303" spans="1:2">
      <c r="A303" s="10">
        <v>300</v>
      </c>
      <c r="B303">
        <v>118</v>
      </c>
    </row>
    <row r="304" spans="1:2">
      <c r="A304" s="10">
        <v>301</v>
      </c>
      <c r="B304">
        <v>183</v>
      </c>
    </row>
    <row r="305" spans="1:2">
      <c r="A305" s="10">
        <v>302</v>
      </c>
      <c r="B305">
        <v>15</v>
      </c>
    </row>
    <row r="306" spans="1:2">
      <c r="A306" s="10">
        <v>303</v>
      </c>
      <c r="B306">
        <v>92</v>
      </c>
    </row>
    <row r="307" spans="1:2">
      <c r="A307" s="10">
        <v>304</v>
      </c>
      <c r="B307">
        <v>85</v>
      </c>
    </row>
    <row r="308" spans="1:2">
      <c r="A308" s="10">
        <v>305</v>
      </c>
      <c r="B308">
        <v>65</v>
      </c>
    </row>
    <row r="309" spans="1:2">
      <c r="A309" s="10">
        <v>306</v>
      </c>
      <c r="B309">
        <v>21</v>
      </c>
    </row>
    <row r="310" spans="1:2">
      <c r="A310" s="10">
        <v>307</v>
      </c>
      <c r="B310">
        <v>39</v>
      </c>
    </row>
    <row r="311" spans="1:2">
      <c r="A311" s="10">
        <v>308</v>
      </c>
      <c r="B311">
        <v>186</v>
      </c>
    </row>
    <row r="312" spans="1:2">
      <c r="A312" s="10">
        <v>309</v>
      </c>
      <c r="B312">
        <v>123</v>
      </c>
    </row>
    <row r="313" spans="1:2">
      <c r="A313" s="10">
        <v>310</v>
      </c>
      <c r="B313">
        <v>97</v>
      </c>
    </row>
    <row r="314" spans="1:2">
      <c r="A314" s="10">
        <v>311</v>
      </c>
      <c r="B314">
        <v>74</v>
      </c>
    </row>
    <row r="315" spans="1:2">
      <c r="A315" s="10">
        <v>312</v>
      </c>
      <c r="B315">
        <v>55</v>
      </c>
    </row>
    <row r="316" spans="1:2">
      <c r="A316" s="10">
        <v>313</v>
      </c>
      <c r="B316">
        <v>106</v>
      </c>
    </row>
    <row r="317" spans="1:2">
      <c r="A317" s="10">
        <v>314</v>
      </c>
      <c r="B317">
        <v>5</v>
      </c>
    </row>
    <row r="318" spans="1:2">
      <c r="A318" s="10">
        <v>315</v>
      </c>
      <c r="B318">
        <v>126</v>
      </c>
    </row>
    <row r="319" spans="1:2">
      <c r="A319" s="10">
        <v>316</v>
      </c>
      <c r="B319">
        <v>158</v>
      </c>
    </row>
    <row r="320" spans="1:2">
      <c r="A320" s="10">
        <v>317</v>
      </c>
      <c r="B320">
        <v>88</v>
      </c>
    </row>
    <row r="321" spans="1:2">
      <c r="A321" s="10">
        <v>318</v>
      </c>
      <c r="B321">
        <v>39</v>
      </c>
    </row>
    <row r="322" spans="1:2">
      <c r="A322" s="10">
        <v>319</v>
      </c>
      <c r="B322">
        <v>126</v>
      </c>
    </row>
    <row r="323" spans="1:2">
      <c r="A323" s="10">
        <v>320</v>
      </c>
      <c r="B323">
        <v>130</v>
      </c>
    </row>
    <row r="324" spans="1:2">
      <c r="A324" s="10">
        <v>321</v>
      </c>
      <c r="B324">
        <v>95</v>
      </c>
    </row>
    <row r="325" spans="1:2">
      <c r="A325" s="10">
        <v>322</v>
      </c>
      <c r="B325">
        <v>60</v>
      </c>
    </row>
    <row r="326" spans="1:2">
      <c r="A326" s="10">
        <v>323</v>
      </c>
      <c r="B326">
        <v>122</v>
      </c>
    </row>
    <row r="327" spans="1:2">
      <c r="A327" s="10">
        <v>324</v>
      </c>
      <c r="B327">
        <v>90</v>
      </c>
    </row>
    <row r="328" spans="1:2">
      <c r="A328" s="10">
        <v>325</v>
      </c>
      <c r="B328">
        <v>71</v>
      </c>
    </row>
    <row r="329" spans="1:2">
      <c r="A329" s="10">
        <v>326</v>
      </c>
      <c r="B329">
        <v>91</v>
      </c>
    </row>
    <row r="330" spans="1:2">
      <c r="A330" s="10">
        <v>327</v>
      </c>
      <c r="B330">
        <v>74</v>
      </c>
    </row>
    <row r="331" spans="1:2">
      <c r="A331" s="10">
        <v>328</v>
      </c>
      <c r="B331">
        <v>21</v>
      </c>
    </row>
    <row r="332" spans="1:2">
      <c r="A332" s="10">
        <v>329</v>
      </c>
      <c r="B332">
        <v>139</v>
      </c>
    </row>
    <row r="333" spans="1:2">
      <c r="A333" s="10">
        <v>330</v>
      </c>
      <c r="B333">
        <v>140</v>
      </c>
    </row>
    <row r="334" spans="1:2">
      <c r="A334" s="10">
        <v>331</v>
      </c>
      <c r="B334">
        <v>121</v>
      </c>
    </row>
    <row r="335" spans="1:2">
      <c r="A335" s="10">
        <v>332</v>
      </c>
      <c r="B335">
        <v>17</v>
      </c>
    </row>
    <row r="336" spans="1:2">
      <c r="A336" s="10">
        <v>333</v>
      </c>
      <c r="B336">
        <v>61</v>
      </c>
    </row>
    <row r="337" spans="1:2">
      <c r="A337" s="10">
        <v>334</v>
      </c>
      <c r="B337">
        <v>156</v>
      </c>
    </row>
    <row r="338" spans="1:2">
      <c r="A338" s="10">
        <v>335</v>
      </c>
      <c r="B338">
        <v>69</v>
      </c>
    </row>
    <row r="339" spans="1:2">
      <c r="A339" s="10">
        <v>336</v>
      </c>
      <c r="B339">
        <v>65</v>
      </c>
    </row>
    <row r="340" spans="1:2">
      <c r="A340" s="10">
        <v>337</v>
      </c>
      <c r="B340">
        <v>58</v>
      </c>
    </row>
    <row r="341" spans="1:2">
      <c r="A341" s="10">
        <v>338</v>
      </c>
      <c r="B341">
        <v>143</v>
      </c>
    </row>
    <row r="342" spans="1:2">
      <c r="A342" s="10">
        <v>339</v>
      </c>
      <c r="B342">
        <v>46</v>
      </c>
    </row>
    <row r="343" spans="1:2">
      <c r="A343" s="10">
        <v>340</v>
      </c>
      <c r="B343">
        <v>91</v>
      </c>
    </row>
    <row r="344" spans="1:2">
      <c r="A344" s="10">
        <v>341</v>
      </c>
      <c r="B344">
        <v>88</v>
      </c>
    </row>
    <row r="345" spans="1:2">
      <c r="A345" s="10">
        <v>342</v>
      </c>
      <c r="B345">
        <v>54</v>
      </c>
    </row>
    <row r="346" spans="1:2">
      <c r="A346" s="10">
        <v>343</v>
      </c>
      <c r="B346">
        <v>101</v>
      </c>
    </row>
    <row r="347" spans="1:2">
      <c r="A347" s="10">
        <v>344</v>
      </c>
      <c r="B347">
        <v>86</v>
      </c>
    </row>
    <row r="348" spans="1:2">
      <c r="A348" s="10">
        <v>345</v>
      </c>
      <c r="B348">
        <v>18</v>
      </c>
    </row>
    <row r="349" spans="1:2">
      <c r="A349" s="10">
        <v>346</v>
      </c>
      <c r="B349">
        <v>22</v>
      </c>
    </row>
    <row r="350" spans="1:2">
      <c r="A350" s="10">
        <v>347</v>
      </c>
      <c r="B350">
        <v>44</v>
      </c>
    </row>
    <row r="351" spans="1:2">
      <c r="A351" s="10">
        <v>348</v>
      </c>
      <c r="B351">
        <v>88</v>
      </c>
    </row>
    <row r="352" spans="1:2">
      <c r="A352" s="10">
        <v>349</v>
      </c>
      <c r="B352">
        <v>85</v>
      </c>
    </row>
    <row r="353" spans="1:2">
      <c r="A353" s="10">
        <v>350</v>
      </c>
      <c r="B353">
        <v>109</v>
      </c>
    </row>
    <row r="354" spans="1:2">
      <c r="A354" s="10">
        <v>351</v>
      </c>
      <c r="B354">
        <v>25</v>
      </c>
    </row>
    <row r="355" spans="1:2">
      <c r="A355" s="10">
        <v>352</v>
      </c>
      <c r="B355">
        <v>7</v>
      </c>
    </row>
    <row r="356" spans="1:2">
      <c r="A356" s="10">
        <v>353</v>
      </c>
      <c r="B356">
        <v>128</v>
      </c>
    </row>
    <row r="357" spans="1:2">
      <c r="A357" s="10">
        <v>354</v>
      </c>
      <c r="B357">
        <v>137</v>
      </c>
    </row>
    <row r="358" spans="1:2">
      <c r="A358" s="10">
        <v>355</v>
      </c>
      <c r="B358">
        <v>7</v>
      </c>
    </row>
    <row r="359" spans="1:2">
      <c r="A359" s="10">
        <v>356</v>
      </c>
      <c r="B359">
        <v>7</v>
      </c>
    </row>
    <row r="360" spans="1:2">
      <c r="A360" s="10">
        <v>357</v>
      </c>
      <c r="B360">
        <v>96</v>
      </c>
    </row>
    <row r="361" spans="1:2">
      <c r="A361" s="10">
        <v>358</v>
      </c>
      <c r="B361">
        <v>152</v>
      </c>
    </row>
    <row r="362" spans="1:2">
      <c r="A362" s="10">
        <v>359</v>
      </c>
      <c r="B362">
        <v>145</v>
      </c>
    </row>
    <row r="363" spans="1:2">
      <c r="A363" s="10">
        <v>360</v>
      </c>
      <c r="B363">
        <v>159</v>
      </c>
    </row>
    <row r="364" spans="1:2">
      <c r="A364" s="10">
        <v>361</v>
      </c>
      <c r="B364">
        <v>112</v>
      </c>
    </row>
    <row r="365" spans="1:2">
      <c r="A365" s="10">
        <v>362</v>
      </c>
      <c r="B365">
        <v>123</v>
      </c>
    </row>
    <row r="366" spans="1:2">
      <c r="A366" s="10">
        <v>363</v>
      </c>
      <c r="B366">
        <v>149</v>
      </c>
    </row>
    <row r="367" spans="1:2">
      <c r="A367" s="10">
        <v>364</v>
      </c>
      <c r="B367">
        <v>112</v>
      </c>
    </row>
    <row r="368" spans="1:2">
      <c r="A368" s="10">
        <v>365</v>
      </c>
      <c r="B368">
        <v>25</v>
      </c>
    </row>
    <row r="369" spans="1:2">
      <c r="A369" s="10">
        <v>366</v>
      </c>
      <c r="B369">
        <v>90</v>
      </c>
    </row>
    <row r="370" spans="1:2">
      <c r="A370" s="10">
        <v>367</v>
      </c>
      <c r="B370">
        <v>73</v>
      </c>
    </row>
    <row r="371" spans="1:2">
      <c r="A371" s="10">
        <v>368</v>
      </c>
      <c r="B371">
        <v>85</v>
      </c>
    </row>
    <row r="372" spans="1:2">
      <c r="A372" s="10">
        <v>369</v>
      </c>
      <c r="B372">
        <v>42</v>
      </c>
    </row>
    <row r="373" spans="1:2">
      <c r="A373" s="10">
        <v>370</v>
      </c>
      <c r="B373">
        <v>33</v>
      </c>
    </row>
    <row r="374" spans="1:2">
      <c r="A374" s="10">
        <v>371</v>
      </c>
      <c r="B374">
        <v>49</v>
      </c>
    </row>
    <row r="375" spans="1:2">
      <c r="A375" s="10">
        <v>372</v>
      </c>
      <c r="B375">
        <v>22</v>
      </c>
    </row>
    <row r="376" spans="1:2">
      <c r="A376" s="10">
        <v>373</v>
      </c>
      <c r="B376">
        <v>116</v>
      </c>
    </row>
    <row r="377" spans="1:2">
      <c r="A377" s="10">
        <v>374</v>
      </c>
      <c r="B377">
        <v>9</v>
      </c>
    </row>
    <row r="378" spans="1:2">
      <c r="A378" s="10">
        <v>375</v>
      </c>
      <c r="B378">
        <v>27</v>
      </c>
    </row>
    <row r="379" spans="1:2">
      <c r="A379" s="10">
        <v>376</v>
      </c>
      <c r="B379">
        <v>5</v>
      </c>
    </row>
    <row r="380" spans="1:2">
      <c r="A380" s="10">
        <v>377</v>
      </c>
      <c r="B380">
        <v>46</v>
      </c>
    </row>
    <row r="381" spans="1:2">
      <c r="A381" s="10">
        <v>378</v>
      </c>
      <c r="B381">
        <v>21</v>
      </c>
    </row>
    <row r="382" spans="1:2">
      <c r="A382" s="10">
        <v>379</v>
      </c>
      <c r="B382">
        <v>6</v>
      </c>
    </row>
    <row r="383" spans="1:2">
      <c r="A383" s="10">
        <v>380</v>
      </c>
      <c r="B383">
        <v>93</v>
      </c>
    </row>
    <row r="384" spans="1:2">
      <c r="A384" s="10">
        <v>381</v>
      </c>
      <c r="B384">
        <v>47</v>
      </c>
    </row>
    <row r="385" spans="1:2">
      <c r="A385" s="10">
        <v>382</v>
      </c>
      <c r="B385">
        <v>54</v>
      </c>
    </row>
    <row r="386" spans="1:2">
      <c r="A386" s="10">
        <v>383</v>
      </c>
      <c r="B386">
        <v>9</v>
      </c>
    </row>
    <row r="387" spans="1:2">
      <c r="A387" s="10">
        <v>384</v>
      </c>
      <c r="B387">
        <v>110</v>
      </c>
    </row>
    <row r="388" spans="1:2">
      <c r="A388" s="10">
        <v>385</v>
      </c>
      <c r="B388">
        <v>22</v>
      </c>
    </row>
    <row r="389" spans="1:2">
      <c r="A389" s="10">
        <v>386</v>
      </c>
      <c r="B389">
        <v>40</v>
      </c>
    </row>
    <row r="390" spans="1:2">
      <c r="A390" s="10">
        <v>387</v>
      </c>
      <c r="B390">
        <v>18</v>
      </c>
    </row>
    <row r="391" spans="1:2">
      <c r="A391" s="10">
        <v>388</v>
      </c>
      <c r="B391">
        <v>171</v>
      </c>
    </row>
    <row r="392" spans="1:2">
      <c r="A392" s="10">
        <v>389</v>
      </c>
      <c r="B392">
        <v>24</v>
      </c>
    </row>
    <row r="393" spans="1:2">
      <c r="A393" s="10">
        <v>390</v>
      </c>
      <c r="B393">
        <v>93</v>
      </c>
    </row>
    <row r="394" spans="1:2">
      <c r="A394" s="10">
        <v>391</v>
      </c>
      <c r="B394">
        <v>35</v>
      </c>
    </row>
    <row r="395" spans="1:2">
      <c r="A395" s="10">
        <v>392</v>
      </c>
      <c r="B395">
        <v>54</v>
      </c>
    </row>
    <row r="396" spans="1:2">
      <c r="A396" s="10">
        <v>393</v>
      </c>
      <c r="B396">
        <v>109</v>
      </c>
    </row>
    <row r="397" spans="1:2">
      <c r="A397" s="10">
        <v>394</v>
      </c>
      <c r="B397">
        <v>47</v>
      </c>
    </row>
    <row r="398" spans="1:2">
      <c r="A398" s="10">
        <v>395</v>
      </c>
      <c r="B398">
        <v>8</v>
      </c>
    </row>
    <row r="399" spans="1:2">
      <c r="A399" s="10">
        <v>396</v>
      </c>
      <c r="B399">
        <v>57</v>
      </c>
    </row>
    <row r="400" spans="1:2">
      <c r="A400" s="10">
        <v>397</v>
      </c>
      <c r="B400">
        <v>69</v>
      </c>
    </row>
    <row r="401" spans="1:2">
      <c r="A401" s="10">
        <v>398</v>
      </c>
      <c r="B401">
        <v>71</v>
      </c>
    </row>
    <row r="402" spans="1:2">
      <c r="A402" s="10">
        <v>399</v>
      </c>
      <c r="B402">
        <v>91</v>
      </c>
    </row>
    <row r="403" spans="1:2">
      <c r="A403" s="10">
        <v>400</v>
      </c>
      <c r="B403">
        <v>79</v>
      </c>
    </row>
    <row r="404" spans="1:2">
      <c r="A404" s="10">
        <v>401</v>
      </c>
      <c r="B404">
        <v>20</v>
      </c>
    </row>
    <row r="405" spans="1:2">
      <c r="A405" s="10">
        <v>402</v>
      </c>
      <c r="B405">
        <v>66</v>
      </c>
    </row>
    <row r="406" spans="1:2">
      <c r="A406" s="10">
        <v>403</v>
      </c>
      <c r="B406">
        <v>85</v>
      </c>
    </row>
    <row r="407" spans="1:2">
      <c r="A407" s="10">
        <v>404</v>
      </c>
      <c r="B407">
        <v>102</v>
      </c>
    </row>
    <row r="408" spans="1:2">
      <c r="A408" s="10">
        <v>405</v>
      </c>
      <c r="B408">
        <v>98</v>
      </c>
    </row>
    <row r="409" spans="1:2">
      <c r="A409" s="10">
        <v>406</v>
      </c>
      <c r="B409">
        <v>117</v>
      </c>
    </row>
    <row r="410" spans="1:2">
      <c r="A410" s="10">
        <v>407</v>
      </c>
      <c r="B410">
        <v>50</v>
      </c>
    </row>
    <row r="411" spans="1:2">
      <c r="A411" s="10">
        <v>408</v>
      </c>
      <c r="B411">
        <v>106</v>
      </c>
    </row>
    <row r="412" spans="1:2">
      <c r="A412" s="10">
        <v>409</v>
      </c>
      <c r="B412">
        <v>163</v>
      </c>
    </row>
    <row r="413" spans="1:2">
      <c r="A413" s="10">
        <v>410</v>
      </c>
      <c r="B413">
        <v>91</v>
      </c>
    </row>
    <row r="414" spans="1:2">
      <c r="A414" s="10">
        <v>411</v>
      </c>
      <c r="B414">
        <v>78</v>
      </c>
    </row>
    <row r="415" spans="1:2">
      <c r="A415" s="10">
        <v>412</v>
      </c>
      <c r="B415">
        <v>57</v>
      </c>
    </row>
    <row r="416" spans="1:2">
      <c r="A416" s="10">
        <v>413</v>
      </c>
      <c r="B416">
        <v>12</v>
      </c>
    </row>
    <row r="417" spans="1:2">
      <c r="A417" s="10">
        <v>414</v>
      </c>
      <c r="B417">
        <v>38</v>
      </c>
    </row>
    <row r="418" spans="1:2">
      <c r="A418" s="10">
        <v>415</v>
      </c>
      <c r="B418">
        <v>87</v>
      </c>
    </row>
    <row r="419" spans="1:2">
      <c r="A419" s="10">
        <v>416</v>
      </c>
      <c r="B419">
        <v>9</v>
      </c>
    </row>
    <row r="420" spans="1:2">
      <c r="A420" s="10">
        <v>417</v>
      </c>
      <c r="B420">
        <v>90</v>
      </c>
    </row>
    <row r="421" spans="1:2">
      <c r="A421" s="10">
        <v>418</v>
      </c>
      <c r="B421">
        <v>100</v>
      </c>
    </row>
    <row r="422" spans="1:2">
      <c r="A422" s="10">
        <v>419</v>
      </c>
      <c r="B422">
        <v>64</v>
      </c>
    </row>
    <row r="423" spans="1:2">
      <c r="A423" s="10">
        <v>420</v>
      </c>
      <c r="B423">
        <v>105</v>
      </c>
    </row>
    <row r="424" spans="1:2">
      <c r="A424" s="10">
        <v>421</v>
      </c>
      <c r="B424">
        <v>71</v>
      </c>
    </row>
    <row r="425" spans="1:2">
      <c r="A425" s="10">
        <v>422</v>
      </c>
      <c r="B425">
        <v>34</v>
      </c>
    </row>
    <row r="426" spans="1:2">
      <c r="A426" s="10">
        <v>423</v>
      </c>
      <c r="B426">
        <v>31</v>
      </c>
    </row>
    <row r="427" spans="1:2">
      <c r="A427" s="10">
        <v>424</v>
      </c>
      <c r="B427">
        <v>88</v>
      </c>
    </row>
    <row r="428" spans="1:2">
      <c r="A428" s="10">
        <v>425</v>
      </c>
      <c r="B428">
        <v>28</v>
      </c>
    </row>
    <row r="429" spans="1:2">
      <c r="A429" s="10">
        <v>426</v>
      </c>
      <c r="B429">
        <v>116</v>
      </c>
    </row>
    <row r="430" spans="1:2">
      <c r="A430" s="10">
        <v>427</v>
      </c>
      <c r="B430">
        <v>166</v>
      </c>
    </row>
    <row r="431" spans="1:2">
      <c r="A431" s="10">
        <v>428</v>
      </c>
      <c r="B431">
        <v>179</v>
      </c>
    </row>
    <row r="432" spans="1:2">
      <c r="A432" s="10">
        <v>429</v>
      </c>
      <c r="B432">
        <v>27</v>
      </c>
    </row>
    <row r="433" spans="1:2">
      <c r="A433" s="10">
        <v>430</v>
      </c>
      <c r="B433">
        <v>49</v>
      </c>
    </row>
    <row r="434" spans="1:2">
      <c r="A434" s="10">
        <v>431</v>
      </c>
      <c r="B434">
        <v>20</v>
      </c>
    </row>
    <row r="435" spans="1:2">
      <c r="A435" s="10">
        <v>432</v>
      </c>
      <c r="B435">
        <v>74</v>
      </c>
    </row>
    <row r="436" spans="1:2">
      <c r="A436" s="10">
        <v>433</v>
      </c>
      <c r="B436">
        <v>74</v>
      </c>
    </row>
    <row r="437" spans="1:2">
      <c r="A437" s="10">
        <v>434</v>
      </c>
      <c r="B437">
        <v>58</v>
      </c>
    </row>
    <row r="438" spans="1:2">
      <c r="A438" s="10">
        <v>435</v>
      </c>
      <c r="B438">
        <v>111</v>
      </c>
    </row>
    <row r="439" spans="1:2">
      <c r="A439" s="10">
        <v>436</v>
      </c>
      <c r="B439">
        <v>45</v>
      </c>
    </row>
    <row r="440" spans="1:2">
      <c r="A440" s="10">
        <v>437</v>
      </c>
      <c r="B440">
        <v>51</v>
      </c>
    </row>
    <row r="441" spans="1:2">
      <c r="A441" s="10">
        <v>438</v>
      </c>
      <c r="B441">
        <v>51</v>
      </c>
    </row>
    <row r="442" spans="1:2">
      <c r="A442" s="10">
        <v>439</v>
      </c>
      <c r="B442">
        <v>64</v>
      </c>
    </row>
    <row r="443" spans="1:2">
      <c r="A443" s="10">
        <v>440</v>
      </c>
      <c r="B443">
        <v>45</v>
      </c>
    </row>
    <row r="444" spans="1:2">
      <c r="A444" s="10">
        <v>441</v>
      </c>
      <c r="B444">
        <v>90</v>
      </c>
    </row>
    <row r="445" spans="1:2">
      <c r="A445" s="10">
        <v>442</v>
      </c>
      <c r="B445">
        <v>131</v>
      </c>
    </row>
    <row r="446" spans="1:2">
      <c r="A446" s="10">
        <v>443</v>
      </c>
      <c r="B446">
        <v>155</v>
      </c>
    </row>
    <row r="447" spans="1:2">
      <c r="A447" s="10">
        <v>444</v>
      </c>
      <c r="B447">
        <v>81</v>
      </c>
    </row>
    <row r="448" spans="1:2">
      <c r="A448" s="10">
        <v>445</v>
      </c>
      <c r="B448">
        <v>26</v>
      </c>
    </row>
    <row r="449" spans="1:2">
      <c r="A449" s="10">
        <v>446</v>
      </c>
      <c r="B449">
        <v>8</v>
      </c>
    </row>
    <row r="450" spans="1:2">
      <c r="A450" s="10">
        <v>447</v>
      </c>
      <c r="B450">
        <v>86</v>
      </c>
    </row>
    <row r="451" spans="1:2">
      <c r="A451" s="10">
        <v>448</v>
      </c>
      <c r="B451">
        <v>66</v>
      </c>
    </row>
    <row r="452" spans="1:2">
      <c r="A452" s="10">
        <v>449</v>
      </c>
      <c r="B452">
        <v>33</v>
      </c>
    </row>
    <row r="453" spans="1:2">
      <c r="A453" s="10">
        <v>450</v>
      </c>
      <c r="B453">
        <v>34</v>
      </c>
    </row>
    <row r="454" spans="1:2">
      <c r="A454" s="10">
        <v>451</v>
      </c>
      <c r="B454">
        <v>103</v>
      </c>
    </row>
    <row r="455" spans="1:2">
      <c r="A455" s="10">
        <v>452</v>
      </c>
      <c r="B455">
        <v>123</v>
      </c>
    </row>
    <row r="456" spans="1:2">
      <c r="A456" s="10">
        <v>453</v>
      </c>
      <c r="B456">
        <v>100</v>
      </c>
    </row>
    <row r="457" spans="1:2">
      <c r="A457" s="10">
        <v>454</v>
      </c>
      <c r="B457">
        <v>153</v>
      </c>
    </row>
    <row r="458" spans="1:2">
      <c r="A458" s="10">
        <v>455</v>
      </c>
      <c r="B458">
        <v>11</v>
      </c>
    </row>
    <row r="459" spans="1:2">
      <c r="A459" s="10">
        <v>456</v>
      </c>
      <c r="B459">
        <v>71</v>
      </c>
    </row>
    <row r="460" spans="1:2">
      <c r="A460" s="10">
        <v>457</v>
      </c>
      <c r="B460">
        <v>58</v>
      </c>
    </row>
    <row r="461" spans="1:2">
      <c r="A461" s="10">
        <v>458</v>
      </c>
      <c r="B461">
        <v>89</v>
      </c>
    </row>
    <row r="462" spans="1:2">
      <c r="A462" s="10">
        <v>459</v>
      </c>
      <c r="B462">
        <v>30</v>
      </c>
    </row>
    <row r="463" spans="1:2">
      <c r="A463" s="10">
        <v>460</v>
      </c>
      <c r="B463">
        <v>124</v>
      </c>
    </row>
    <row r="464" spans="1:2">
      <c r="A464" s="10">
        <v>461</v>
      </c>
      <c r="B464">
        <v>66</v>
      </c>
    </row>
    <row r="465" spans="1:2">
      <c r="A465" s="10">
        <v>462</v>
      </c>
      <c r="B465">
        <v>11</v>
      </c>
    </row>
    <row r="466" spans="1:2">
      <c r="A466" s="10">
        <v>463</v>
      </c>
      <c r="B466">
        <v>14</v>
      </c>
    </row>
    <row r="467" spans="1:2">
      <c r="A467" s="10">
        <v>464</v>
      </c>
      <c r="B467">
        <v>84</v>
      </c>
    </row>
    <row r="468" spans="1:2">
      <c r="A468" s="10">
        <v>465</v>
      </c>
      <c r="B468">
        <v>60</v>
      </c>
    </row>
    <row r="469" spans="1:2">
      <c r="A469" s="10">
        <v>466</v>
      </c>
      <c r="B469">
        <v>145</v>
      </c>
    </row>
    <row r="470" spans="1:2">
      <c r="A470" s="10">
        <v>467</v>
      </c>
      <c r="B470">
        <v>72</v>
      </c>
    </row>
    <row r="471" spans="1:2">
      <c r="A471" s="10">
        <v>468</v>
      </c>
      <c r="B471">
        <v>63</v>
      </c>
    </row>
    <row r="472" spans="1:2">
      <c r="A472" s="10">
        <v>469</v>
      </c>
      <c r="B472">
        <v>66</v>
      </c>
    </row>
    <row r="473" spans="1:2">
      <c r="A473" s="10">
        <v>470</v>
      </c>
      <c r="B473">
        <v>72</v>
      </c>
    </row>
    <row r="474" spans="1:2">
      <c r="A474" s="10">
        <v>471</v>
      </c>
      <c r="B474">
        <v>57</v>
      </c>
    </row>
    <row r="475" spans="1:2">
      <c r="A475" s="10">
        <v>472</v>
      </c>
      <c r="B475">
        <v>73</v>
      </c>
    </row>
    <row r="476" spans="1:2">
      <c r="A476" s="10">
        <v>473</v>
      </c>
      <c r="B476">
        <v>61</v>
      </c>
    </row>
    <row r="477" spans="1:2">
      <c r="A477" s="10">
        <v>474</v>
      </c>
      <c r="B477">
        <v>161</v>
      </c>
    </row>
    <row r="478" spans="1:2">
      <c r="A478" s="10">
        <v>475</v>
      </c>
      <c r="B478">
        <v>35</v>
      </c>
    </row>
    <row r="479" spans="1:2">
      <c r="A479" s="10">
        <v>476</v>
      </c>
      <c r="B479">
        <v>115</v>
      </c>
    </row>
    <row r="480" spans="1:2">
      <c r="A480" s="10">
        <v>477</v>
      </c>
      <c r="B480">
        <v>115</v>
      </c>
    </row>
    <row r="481" spans="1:2">
      <c r="A481" s="10">
        <v>478</v>
      </c>
      <c r="B481">
        <v>90</v>
      </c>
    </row>
    <row r="482" spans="1:2">
      <c r="A482" s="10">
        <v>479</v>
      </c>
      <c r="B482">
        <v>83</v>
      </c>
    </row>
    <row r="483" spans="1:2">
      <c r="A483" s="10">
        <v>480</v>
      </c>
      <c r="B483">
        <v>65</v>
      </c>
    </row>
    <row r="484" spans="1:2">
      <c r="A484" s="10">
        <v>481</v>
      </c>
      <c r="B484">
        <v>58</v>
      </c>
    </row>
    <row r="485" spans="1:2">
      <c r="A485" s="10">
        <v>482</v>
      </c>
      <c r="B485">
        <v>21</v>
      </c>
    </row>
    <row r="486" spans="1:2">
      <c r="A486" s="10">
        <v>483</v>
      </c>
      <c r="B486">
        <v>53</v>
      </c>
    </row>
    <row r="487" spans="1:2">
      <c r="A487" s="10">
        <v>484</v>
      </c>
      <c r="B487">
        <v>34</v>
      </c>
    </row>
    <row r="488" spans="1:2">
      <c r="A488" s="10">
        <v>485</v>
      </c>
      <c r="B488">
        <v>79</v>
      </c>
    </row>
    <row r="489" spans="1:2">
      <c r="A489" s="10">
        <v>486</v>
      </c>
      <c r="B489">
        <v>59</v>
      </c>
    </row>
    <row r="490" spans="1:2">
      <c r="A490" s="10">
        <v>487</v>
      </c>
      <c r="B490">
        <v>92</v>
      </c>
    </row>
    <row r="491" spans="1:2">
      <c r="A491" s="10">
        <v>488</v>
      </c>
      <c r="B491">
        <v>124</v>
      </c>
    </row>
    <row r="492" spans="1:2">
      <c r="A492" s="10">
        <v>489</v>
      </c>
      <c r="B492">
        <v>34</v>
      </c>
    </row>
    <row r="493" spans="1:2">
      <c r="A493" s="10">
        <v>490</v>
      </c>
      <c r="B493">
        <v>131</v>
      </c>
    </row>
    <row r="494" spans="1:2">
      <c r="A494" s="10">
        <v>491</v>
      </c>
      <c r="B494">
        <v>41</v>
      </c>
    </row>
    <row r="495" spans="1:2">
      <c r="A495" s="10">
        <v>492</v>
      </c>
      <c r="B495">
        <v>49</v>
      </c>
    </row>
    <row r="496" spans="1:2">
      <c r="A496" s="10">
        <v>493</v>
      </c>
      <c r="B496">
        <v>8</v>
      </c>
    </row>
    <row r="497" spans="1:2">
      <c r="A497" s="10">
        <v>494</v>
      </c>
      <c r="B497">
        <v>31</v>
      </c>
    </row>
    <row r="498" spans="1:2">
      <c r="A498" s="10">
        <v>495</v>
      </c>
      <c r="B498">
        <v>102</v>
      </c>
    </row>
    <row r="499" spans="1:2">
      <c r="A499" s="10">
        <v>496</v>
      </c>
      <c r="B499">
        <v>133</v>
      </c>
    </row>
    <row r="500" spans="1:2">
      <c r="A500" s="10">
        <v>497</v>
      </c>
      <c r="B500">
        <v>38</v>
      </c>
    </row>
    <row r="501" spans="1:2">
      <c r="A501" s="10">
        <v>498</v>
      </c>
      <c r="B501">
        <v>32</v>
      </c>
    </row>
    <row r="502" spans="1:2">
      <c r="A502" s="10">
        <v>499</v>
      </c>
      <c r="B502">
        <v>130</v>
      </c>
    </row>
    <row r="503" spans="1:2">
      <c r="A503" s="10">
        <v>500</v>
      </c>
      <c r="B503">
        <v>42</v>
      </c>
    </row>
    <row r="504" spans="1:2">
      <c r="A504" s="10">
        <v>501</v>
      </c>
      <c r="B504">
        <v>39</v>
      </c>
    </row>
    <row r="505" spans="1:2">
      <c r="A505" s="10">
        <v>502</v>
      </c>
      <c r="B505">
        <v>73</v>
      </c>
    </row>
    <row r="506" spans="1:2">
      <c r="A506" s="10">
        <v>503</v>
      </c>
      <c r="B506">
        <v>85</v>
      </c>
    </row>
    <row r="507" spans="1:2">
      <c r="A507" s="10">
        <v>504</v>
      </c>
      <c r="B507">
        <v>19</v>
      </c>
    </row>
    <row r="508" spans="1:2">
      <c r="A508" s="10">
        <v>505</v>
      </c>
      <c r="B508">
        <v>115</v>
      </c>
    </row>
    <row r="509" spans="1:2">
      <c r="A509" s="10">
        <v>506</v>
      </c>
      <c r="B509">
        <v>5</v>
      </c>
    </row>
    <row r="510" spans="1:2">
      <c r="A510" s="10">
        <v>507</v>
      </c>
      <c r="B510">
        <v>69</v>
      </c>
    </row>
    <row r="511" spans="1:2">
      <c r="A511" s="10">
        <v>508</v>
      </c>
      <c r="B511">
        <v>34</v>
      </c>
    </row>
    <row r="512" spans="1:2">
      <c r="A512" s="10">
        <v>509</v>
      </c>
      <c r="B512">
        <v>47</v>
      </c>
    </row>
    <row r="513" spans="1:2">
      <c r="A513" s="10">
        <v>510</v>
      </c>
      <c r="B513">
        <v>48</v>
      </c>
    </row>
    <row r="514" spans="1:2">
      <c r="A514" s="10">
        <v>511</v>
      </c>
      <c r="B514">
        <v>38</v>
      </c>
    </row>
    <row r="515" spans="1:2">
      <c r="A515" s="10">
        <v>512</v>
      </c>
      <c r="B515">
        <v>59</v>
      </c>
    </row>
    <row r="516" spans="1:2">
      <c r="A516" s="10">
        <v>513</v>
      </c>
      <c r="B516">
        <v>56</v>
      </c>
    </row>
    <row r="517" spans="1:2">
      <c r="A517" s="10">
        <v>514</v>
      </c>
      <c r="B517">
        <v>112</v>
      </c>
    </row>
    <row r="518" spans="1:2">
      <c r="A518" s="10">
        <v>515</v>
      </c>
      <c r="B518">
        <v>13</v>
      </c>
    </row>
    <row r="519" spans="1:2">
      <c r="A519" s="10">
        <v>516</v>
      </c>
      <c r="B519">
        <v>97</v>
      </c>
    </row>
    <row r="520" spans="1:2">
      <c r="A520" s="10">
        <v>517</v>
      </c>
      <c r="B520">
        <v>65</v>
      </c>
    </row>
    <row r="521" spans="1:2">
      <c r="A521" s="10">
        <v>518</v>
      </c>
      <c r="B521">
        <v>53</v>
      </c>
    </row>
    <row r="522" spans="1:2">
      <c r="A522" s="10">
        <v>519</v>
      </c>
      <c r="B522">
        <v>156</v>
      </c>
    </row>
    <row r="523" spans="1:2">
      <c r="A523" s="10">
        <v>520</v>
      </c>
      <c r="B523">
        <v>121</v>
      </c>
    </row>
    <row r="524" spans="1:2">
      <c r="A524" s="10">
        <v>521</v>
      </c>
      <c r="B524">
        <v>91</v>
      </c>
    </row>
    <row r="525" spans="1:2">
      <c r="A525" s="10">
        <v>522</v>
      </c>
      <c r="B525">
        <v>47</v>
      </c>
    </row>
    <row r="526" spans="1:2">
      <c r="A526" s="10">
        <v>523</v>
      </c>
      <c r="B526">
        <v>51</v>
      </c>
    </row>
    <row r="527" spans="1:2">
      <c r="A527" s="10">
        <v>524</v>
      </c>
      <c r="B527">
        <v>61</v>
      </c>
    </row>
    <row r="528" spans="1:2">
      <c r="A528" s="10">
        <v>525</v>
      </c>
      <c r="B528">
        <v>77</v>
      </c>
    </row>
    <row r="529" spans="1:2">
      <c r="A529" s="10">
        <v>526</v>
      </c>
      <c r="B529">
        <v>22</v>
      </c>
    </row>
    <row r="530" spans="1:2">
      <c r="A530" s="10">
        <v>527</v>
      </c>
      <c r="B530">
        <v>31</v>
      </c>
    </row>
    <row r="531" spans="1:2">
      <c r="A531" s="10">
        <v>528</v>
      </c>
      <c r="B531">
        <v>121</v>
      </c>
    </row>
    <row r="532" spans="1:2">
      <c r="A532" s="10">
        <v>529</v>
      </c>
      <c r="B532">
        <v>157</v>
      </c>
    </row>
    <row r="533" spans="1:2">
      <c r="A533" s="10">
        <v>530</v>
      </c>
      <c r="B533">
        <v>106</v>
      </c>
    </row>
    <row r="534" spans="1:2">
      <c r="A534" s="10">
        <v>531</v>
      </c>
      <c r="B534">
        <v>199</v>
      </c>
    </row>
    <row r="535" spans="1:2">
      <c r="A535" s="10">
        <v>532</v>
      </c>
      <c r="B535">
        <v>59</v>
      </c>
    </row>
    <row r="536" spans="1:2">
      <c r="A536" s="10">
        <v>533</v>
      </c>
      <c r="B536">
        <v>48</v>
      </c>
    </row>
    <row r="537" spans="1:2">
      <c r="A537" s="10">
        <v>534</v>
      </c>
      <c r="B537">
        <v>76</v>
      </c>
    </row>
    <row r="538" spans="1:2">
      <c r="A538" s="10">
        <v>535</v>
      </c>
      <c r="B538">
        <v>113</v>
      </c>
    </row>
    <row r="539" spans="1:2">
      <c r="A539" s="10">
        <v>536</v>
      </c>
      <c r="B539">
        <v>152</v>
      </c>
    </row>
    <row r="540" spans="1:2">
      <c r="A540" s="10">
        <v>537</v>
      </c>
      <c r="B540">
        <v>21</v>
      </c>
    </row>
    <row r="541" spans="1:2">
      <c r="A541" s="10">
        <v>538</v>
      </c>
      <c r="B541">
        <v>198</v>
      </c>
    </row>
    <row r="542" spans="1:2">
      <c r="A542" s="10">
        <v>539</v>
      </c>
      <c r="B542">
        <v>129</v>
      </c>
    </row>
    <row r="543" spans="1:2">
      <c r="A543" s="10">
        <v>540</v>
      </c>
      <c r="B543">
        <v>82</v>
      </c>
    </row>
    <row r="544" spans="1:2">
      <c r="A544" s="10">
        <v>541</v>
      </c>
      <c r="B544">
        <v>124</v>
      </c>
    </row>
    <row r="545" spans="1:2">
      <c r="A545" s="10">
        <v>542</v>
      </c>
      <c r="B545">
        <v>115</v>
      </c>
    </row>
    <row r="546" spans="1:2">
      <c r="A546" s="10">
        <v>543</v>
      </c>
      <c r="B546">
        <v>74</v>
      </c>
    </row>
    <row r="547" spans="1:2">
      <c r="A547" s="10">
        <v>544</v>
      </c>
      <c r="B547">
        <v>48</v>
      </c>
    </row>
    <row r="548" spans="1:2">
      <c r="A548" s="10">
        <v>545</v>
      </c>
      <c r="B548">
        <v>99</v>
      </c>
    </row>
    <row r="549" spans="1:2">
      <c r="A549" s="10">
        <v>546</v>
      </c>
      <c r="B549">
        <v>91</v>
      </c>
    </row>
    <row r="550" spans="1:2">
      <c r="A550" s="10">
        <v>547</v>
      </c>
      <c r="B550">
        <v>97</v>
      </c>
    </row>
    <row r="551" spans="1:2">
      <c r="A551" s="10">
        <v>548</v>
      </c>
      <c r="B551">
        <v>106</v>
      </c>
    </row>
    <row r="552" spans="1:2">
      <c r="A552" s="10">
        <v>549</v>
      </c>
      <c r="B552">
        <v>98</v>
      </c>
    </row>
    <row r="553" spans="1:2">
      <c r="A553" s="10">
        <v>550</v>
      </c>
      <c r="B553">
        <v>57</v>
      </c>
    </row>
    <row r="554" spans="1:2">
      <c r="A554" s="10">
        <v>551</v>
      </c>
      <c r="B554">
        <v>123</v>
      </c>
    </row>
    <row r="555" spans="1:2">
      <c r="A555" s="10">
        <v>552</v>
      </c>
      <c r="B555">
        <v>115</v>
      </c>
    </row>
    <row r="556" spans="1:2">
      <c r="A556" s="10">
        <v>553</v>
      </c>
      <c r="B556">
        <v>178</v>
      </c>
    </row>
    <row r="557" spans="1:2">
      <c r="A557" s="10">
        <v>554</v>
      </c>
      <c r="B557">
        <v>71</v>
      </c>
    </row>
    <row r="558" spans="1:2">
      <c r="A558" s="10">
        <v>555</v>
      </c>
      <c r="B558">
        <v>46</v>
      </c>
    </row>
    <row r="559" spans="1:2">
      <c r="A559" s="10">
        <v>556</v>
      </c>
      <c r="B559">
        <v>66</v>
      </c>
    </row>
    <row r="560" spans="1:2">
      <c r="A560" s="10">
        <v>557</v>
      </c>
      <c r="B560">
        <v>107</v>
      </c>
    </row>
    <row r="561" spans="1:2">
      <c r="A561" s="10">
        <v>558</v>
      </c>
      <c r="B561">
        <v>167</v>
      </c>
    </row>
    <row r="562" spans="1:2">
      <c r="A562" s="10">
        <v>559</v>
      </c>
      <c r="B562">
        <v>41</v>
      </c>
    </row>
    <row r="563" spans="1:2">
      <c r="A563" s="10">
        <v>560</v>
      </c>
      <c r="B563">
        <v>48</v>
      </c>
    </row>
    <row r="564" spans="1:2">
      <c r="A564" s="10">
        <v>561</v>
      </c>
      <c r="B564">
        <v>64</v>
      </c>
    </row>
    <row r="565" spans="1:2">
      <c r="A565" s="10">
        <v>562</v>
      </c>
      <c r="B565">
        <v>112</v>
      </c>
    </row>
    <row r="566" spans="1:2">
      <c r="A566" s="10">
        <v>563</v>
      </c>
      <c r="B566">
        <v>37</v>
      </c>
    </row>
    <row r="567" spans="1:2">
      <c r="A567" s="10">
        <v>564</v>
      </c>
      <c r="B567">
        <v>54</v>
      </c>
    </row>
    <row r="568" spans="1:2">
      <c r="A568" s="10">
        <v>565</v>
      </c>
      <c r="B568">
        <v>98</v>
      </c>
    </row>
    <row r="569" spans="1:2">
      <c r="A569" s="10">
        <v>566</v>
      </c>
      <c r="B569">
        <v>56</v>
      </c>
    </row>
    <row r="570" spans="1:2">
      <c r="A570" s="10">
        <v>567</v>
      </c>
      <c r="B570">
        <v>102</v>
      </c>
    </row>
    <row r="571" spans="1:2">
      <c r="A571" s="10">
        <v>568</v>
      </c>
      <c r="B571">
        <v>84</v>
      </c>
    </row>
    <row r="572" spans="1:2">
      <c r="A572" s="10">
        <v>569</v>
      </c>
      <c r="B572">
        <v>58</v>
      </c>
    </row>
    <row r="573" spans="1:2">
      <c r="A573" s="10">
        <v>570</v>
      </c>
      <c r="B573">
        <v>46</v>
      </c>
    </row>
    <row r="574" spans="1:2">
      <c r="A574" s="10">
        <v>571</v>
      </c>
      <c r="B574">
        <v>26</v>
      </c>
    </row>
    <row r="575" spans="1:2">
      <c r="A575" s="10">
        <v>572</v>
      </c>
      <c r="B575">
        <v>44</v>
      </c>
    </row>
    <row r="576" spans="1:2">
      <c r="A576" s="10">
        <v>573</v>
      </c>
      <c r="B576">
        <v>69</v>
      </c>
    </row>
    <row r="577" spans="1:2">
      <c r="A577" s="10">
        <v>574</v>
      </c>
      <c r="B577">
        <v>168</v>
      </c>
    </row>
    <row r="578" spans="1:2">
      <c r="A578" s="10">
        <v>575</v>
      </c>
      <c r="B578">
        <v>44</v>
      </c>
    </row>
    <row r="579" spans="1:2">
      <c r="A579" s="10">
        <v>576</v>
      </c>
      <c r="B579">
        <v>115</v>
      </c>
    </row>
    <row r="580" spans="1:2">
      <c r="A580" s="10">
        <v>577</v>
      </c>
      <c r="B580">
        <v>25</v>
      </c>
    </row>
    <row r="581" spans="1:2">
      <c r="A581" s="10">
        <v>578</v>
      </c>
      <c r="B581">
        <v>44</v>
      </c>
    </row>
    <row r="582" spans="1:2">
      <c r="A582" s="10">
        <v>579</v>
      </c>
      <c r="B582">
        <v>48</v>
      </c>
    </row>
    <row r="583" spans="1:2">
      <c r="A583" s="10">
        <v>580</v>
      </c>
      <c r="B583">
        <v>30</v>
      </c>
    </row>
    <row r="584" spans="1:2">
      <c r="A584" s="10">
        <v>581</v>
      </c>
      <c r="B584">
        <v>55</v>
      </c>
    </row>
    <row r="585" spans="1:2">
      <c r="A585" s="10">
        <v>582</v>
      </c>
      <c r="B585">
        <v>42</v>
      </c>
    </row>
    <row r="586" spans="1:2">
      <c r="A586" s="10">
        <v>583</v>
      </c>
      <c r="B586">
        <v>105</v>
      </c>
    </row>
    <row r="587" spans="1:2">
      <c r="A587" s="10">
        <v>584</v>
      </c>
      <c r="B587">
        <v>114</v>
      </c>
    </row>
    <row r="588" spans="1:2">
      <c r="A588" s="10">
        <v>585</v>
      </c>
      <c r="B588">
        <v>95</v>
      </c>
    </row>
    <row r="589" spans="1:2">
      <c r="A589" s="10">
        <v>586</v>
      </c>
      <c r="B589">
        <v>92</v>
      </c>
    </row>
    <row r="590" spans="1:2">
      <c r="A590" s="10">
        <v>587</v>
      </c>
      <c r="B590">
        <v>43</v>
      </c>
    </row>
    <row r="591" spans="1:2">
      <c r="A591" s="10">
        <v>588</v>
      </c>
      <c r="B591">
        <v>37</v>
      </c>
    </row>
    <row r="592" spans="1:2">
      <c r="A592" s="10">
        <v>589</v>
      </c>
      <c r="B592">
        <v>120</v>
      </c>
    </row>
    <row r="593" spans="1:2">
      <c r="A593" s="10">
        <v>590</v>
      </c>
      <c r="B593">
        <v>64</v>
      </c>
    </row>
    <row r="594" spans="1:2">
      <c r="A594" s="10">
        <v>591</v>
      </c>
      <c r="B594">
        <v>51</v>
      </c>
    </row>
    <row r="595" spans="1:2">
      <c r="A595" s="10">
        <v>592</v>
      </c>
      <c r="B595">
        <v>101</v>
      </c>
    </row>
    <row r="596" spans="1:2">
      <c r="A596" s="10">
        <v>593</v>
      </c>
      <c r="B596">
        <v>48</v>
      </c>
    </row>
    <row r="597" spans="1:2">
      <c r="A597" s="10">
        <v>594</v>
      </c>
      <c r="B597">
        <v>98</v>
      </c>
    </row>
    <row r="598" spans="1:2">
      <c r="A598" s="10">
        <v>595</v>
      </c>
      <c r="B598">
        <v>49</v>
      </c>
    </row>
    <row r="599" spans="1:2">
      <c r="A599" s="10">
        <v>596</v>
      </c>
      <c r="B599">
        <v>158</v>
      </c>
    </row>
    <row r="600" spans="1:2">
      <c r="A600" s="10">
        <v>597</v>
      </c>
      <c r="B600">
        <v>141</v>
      </c>
    </row>
    <row r="601" spans="1:2">
      <c r="A601" s="10">
        <v>598</v>
      </c>
      <c r="B601">
        <v>81</v>
      </c>
    </row>
    <row r="602" spans="1:2">
      <c r="A602" s="10">
        <v>599</v>
      </c>
      <c r="B602">
        <v>108</v>
      </c>
    </row>
    <row r="603" spans="1:2">
      <c r="A603" s="10">
        <v>600</v>
      </c>
      <c r="B603">
        <v>65</v>
      </c>
    </row>
    <row r="604" spans="1:2">
      <c r="A604" s="10">
        <v>601</v>
      </c>
      <c r="B604">
        <v>115</v>
      </c>
    </row>
    <row r="605" spans="1:2">
      <c r="A605" s="10">
        <v>602</v>
      </c>
      <c r="B605">
        <v>162</v>
      </c>
    </row>
    <row r="606" spans="1:2">
      <c r="A606" s="10">
        <v>603</v>
      </c>
      <c r="B606">
        <v>17</v>
      </c>
    </row>
    <row r="607" spans="1:2">
      <c r="A607" s="10">
        <v>604</v>
      </c>
      <c r="B607">
        <v>42</v>
      </c>
    </row>
    <row r="608" spans="1:2">
      <c r="A608" s="10">
        <v>605</v>
      </c>
      <c r="B608">
        <v>176</v>
      </c>
    </row>
    <row r="609" spans="1:2">
      <c r="A609" s="10">
        <v>606</v>
      </c>
      <c r="B609">
        <v>145</v>
      </c>
    </row>
    <row r="610" spans="1:2">
      <c r="A610" s="10">
        <v>607</v>
      </c>
      <c r="B610">
        <v>69</v>
      </c>
    </row>
    <row r="611" spans="1:2">
      <c r="A611" s="10">
        <v>608</v>
      </c>
      <c r="B611">
        <v>45</v>
      </c>
    </row>
    <row r="612" spans="1:2">
      <c r="A612" s="10">
        <v>609</v>
      </c>
      <c r="B612">
        <v>27</v>
      </c>
    </row>
    <row r="613" spans="1:2">
      <c r="A613" s="10">
        <v>610</v>
      </c>
      <c r="B613">
        <v>47</v>
      </c>
    </row>
    <row r="614" spans="1:2">
      <c r="A614" s="10">
        <v>611</v>
      </c>
      <c r="B614">
        <v>83</v>
      </c>
    </row>
    <row r="615" spans="1:2">
      <c r="A615" s="10">
        <v>612</v>
      </c>
      <c r="B615">
        <v>129</v>
      </c>
    </row>
    <row r="616" spans="1:2">
      <c r="A616" s="10">
        <v>613</v>
      </c>
      <c r="B616">
        <v>152</v>
      </c>
    </row>
    <row r="617" spans="1:2">
      <c r="A617" s="10">
        <v>614</v>
      </c>
      <c r="B617">
        <v>50</v>
      </c>
    </row>
    <row r="618" spans="1:2">
      <c r="A618" s="10">
        <v>615</v>
      </c>
      <c r="B618">
        <v>156</v>
      </c>
    </row>
    <row r="619" spans="1:2">
      <c r="A619" s="10">
        <v>616</v>
      </c>
      <c r="B619">
        <v>47</v>
      </c>
    </row>
    <row r="620" spans="1:2">
      <c r="A620" s="10">
        <v>617</v>
      </c>
      <c r="B620">
        <v>51</v>
      </c>
    </row>
    <row r="621" spans="1:2">
      <c r="A621" s="10">
        <v>618</v>
      </c>
      <c r="B621">
        <v>118</v>
      </c>
    </row>
    <row r="622" spans="1:2">
      <c r="A622" s="10">
        <v>619</v>
      </c>
      <c r="B622">
        <v>96</v>
      </c>
    </row>
    <row r="623" spans="1:2">
      <c r="A623" s="10">
        <v>620</v>
      </c>
      <c r="B623">
        <v>40</v>
      </c>
    </row>
    <row r="624" spans="1:2">
      <c r="A624" s="10">
        <v>621</v>
      </c>
      <c r="B624">
        <v>8</v>
      </c>
    </row>
    <row r="625" spans="1:2">
      <c r="A625" s="10">
        <v>622</v>
      </c>
      <c r="B625">
        <v>78</v>
      </c>
    </row>
    <row r="626" spans="1:2">
      <c r="A626" s="10">
        <v>623</v>
      </c>
      <c r="B626">
        <v>145</v>
      </c>
    </row>
    <row r="627" spans="1:2">
      <c r="A627" s="10">
        <v>624</v>
      </c>
      <c r="B627">
        <v>79</v>
      </c>
    </row>
    <row r="628" spans="1:2">
      <c r="A628" s="10">
        <v>625</v>
      </c>
      <c r="B628">
        <v>97</v>
      </c>
    </row>
    <row r="629" spans="1:2">
      <c r="A629" s="10">
        <v>626</v>
      </c>
      <c r="B629">
        <v>58</v>
      </c>
    </row>
    <row r="630" spans="1:2">
      <c r="A630" s="10">
        <v>627</v>
      </c>
      <c r="B630">
        <v>37</v>
      </c>
    </row>
    <row r="631" spans="1:2">
      <c r="A631" s="10">
        <v>628</v>
      </c>
      <c r="B631">
        <v>43</v>
      </c>
    </row>
    <row r="632" spans="1:2">
      <c r="A632" s="10">
        <v>629</v>
      </c>
      <c r="B632">
        <v>84</v>
      </c>
    </row>
    <row r="633" spans="1:2">
      <c r="A633" s="10">
        <v>630</v>
      </c>
      <c r="B633">
        <v>75</v>
      </c>
    </row>
    <row r="634" spans="1:2">
      <c r="A634" s="10">
        <v>631</v>
      </c>
      <c r="B634">
        <v>46</v>
      </c>
    </row>
    <row r="635" spans="1:2">
      <c r="A635" s="10">
        <v>632</v>
      </c>
      <c r="B635">
        <v>88</v>
      </c>
    </row>
    <row r="636" spans="1:2">
      <c r="A636" s="10">
        <v>633</v>
      </c>
      <c r="B636">
        <v>149</v>
      </c>
    </row>
    <row r="637" spans="1:2">
      <c r="A637" s="10">
        <v>634</v>
      </c>
      <c r="B637">
        <v>157</v>
      </c>
    </row>
    <row r="638" spans="1:2">
      <c r="A638" s="10">
        <v>635</v>
      </c>
      <c r="B638">
        <v>25</v>
      </c>
    </row>
    <row r="639" spans="1:2">
      <c r="A639" s="10">
        <v>636</v>
      </c>
      <c r="B639">
        <v>151</v>
      </c>
    </row>
    <row r="640" spans="1:2">
      <c r="A640" s="10">
        <v>637</v>
      </c>
      <c r="B640">
        <v>61</v>
      </c>
    </row>
    <row r="641" spans="1:2">
      <c r="A641" s="10">
        <v>638</v>
      </c>
      <c r="B641">
        <v>44</v>
      </c>
    </row>
    <row r="642" spans="1:2">
      <c r="A642" s="10">
        <v>639</v>
      </c>
      <c r="B642">
        <v>136</v>
      </c>
    </row>
    <row r="643" spans="1:2">
      <c r="A643" s="10">
        <v>640</v>
      </c>
      <c r="B643">
        <v>75</v>
      </c>
    </row>
    <row r="644" spans="1:2">
      <c r="A644" s="10">
        <v>641</v>
      </c>
      <c r="B644">
        <v>74</v>
      </c>
    </row>
    <row r="645" spans="1:2">
      <c r="A645" s="10">
        <v>642</v>
      </c>
      <c r="B645">
        <v>81</v>
      </c>
    </row>
    <row r="646" spans="1:2">
      <c r="A646" s="10">
        <v>643</v>
      </c>
      <c r="B646">
        <v>18</v>
      </c>
    </row>
    <row r="647" spans="1:2">
      <c r="A647" s="10">
        <v>644</v>
      </c>
      <c r="B647">
        <v>51</v>
      </c>
    </row>
    <row r="648" spans="1:2">
      <c r="A648" s="10">
        <v>645</v>
      </c>
      <c r="B648">
        <v>97</v>
      </c>
    </row>
    <row r="649" spans="1:2">
      <c r="A649" s="10">
        <v>646</v>
      </c>
      <c r="B649">
        <v>36</v>
      </c>
    </row>
    <row r="650" spans="1:2">
      <c r="A650" s="10">
        <v>647</v>
      </c>
      <c r="B650">
        <v>39</v>
      </c>
    </row>
    <row r="651" spans="1:2">
      <c r="A651" s="10">
        <v>648</v>
      </c>
      <c r="B651">
        <v>47</v>
      </c>
    </row>
    <row r="652" spans="1:2">
      <c r="A652" s="10">
        <v>649</v>
      </c>
      <c r="B652">
        <v>109</v>
      </c>
    </row>
    <row r="653" spans="1:2">
      <c r="A653" s="10">
        <v>650</v>
      </c>
      <c r="B653">
        <v>76</v>
      </c>
    </row>
    <row r="654" spans="1:2">
      <c r="A654" s="10">
        <v>651</v>
      </c>
      <c r="B654">
        <v>88</v>
      </c>
    </row>
    <row r="655" spans="1:2">
      <c r="A655" s="10">
        <v>652</v>
      </c>
      <c r="B655">
        <v>50</v>
      </c>
    </row>
    <row r="656" spans="1:2">
      <c r="A656" s="10">
        <v>653</v>
      </c>
      <c r="B656">
        <v>150</v>
      </c>
    </row>
    <row r="657" spans="1:2">
      <c r="A657" s="10">
        <v>654</v>
      </c>
      <c r="B657">
        <v>44</v>
      </c>
    </row>
    <row r="658" spans="1:2">
      <c r="A658" s="10">
        <v>655</v>
      </c>
      <c r="B658">
        <v>36</v>
      </c>
    </row>
    <row r="659" spans="1:2">
      <c r="A659" s="10">
        <v>656</v>
      </c>
      <c r="B659">
        <v>110</v>
      </c>
    </row>
    <row r="660" spans="1:2">
      <c r="A660" s="10">
        <v>657</v>
      </c>
      <c r="B660">
        <v>134</v>
      </c>
    </row>
    <row r="661" spans="1:2">
      <c r="A661" s="10">
        <v>658</v>
      </c>
      <c r="B661">
        <v>48</v>
      </c>
    </row>
    <row r="662" spans="1:2">
      <c r="A662" s="10">
        <v>659</v>
      </c>
      <c r="B662">
        <v>31</v>
      </c>
    </row>
    <row r="663" spans="1:2">
      <c r="A663" s="10">
        <v>660</v>
      </c>
      <c r="B663">
        <v>45</v>
      </c>
    </row>
    <row r="664" spans="1:2">
      <c r="A664" s="10">
        <v>661</v>
      </c>
      <c r="B664">
        <v>135</v>
      </c>
    </row>
    <row r="665" spans="1:2">
      <c r="A665" s="10">
        <v>662</v>
      </c>
      <c r="B665">
        <v>85</v>
      </c>
    </row>
    <row r="666" spans="1:2">
      <c r="A666" s="10">
        <v>663</v>
      </c>
      <c r="B666">
        <v>87</v>
      </c>
    </row>
    <row r="667" spans="1:2">
      <c r="A667" s="10">
        <v>664</v>
      </c>
      <c r="B667">
        <v>99</v>
      </c>
    </row>
    <row r="668" spans="1:2">
      <c r="A668" s="10">
        <v>665</v>
      </c>
      <c r="B668">
        <v>40</v>
      </c>
    </row>
    <row r="669" spans="1:2">
      <c r="A669" s="10">
        <v>666</v>
      </c>
      <c r="B669">
        <v>27</v>
      </c>
    </row>
    <row r="670" spans="1:2">
      <c r="A670" s="10">
        <v>667</v>
      </c>
      <c r="B670">
        <v>12</v>
      </c>
    </row>
    <row r="671" spans="1:2">
      <c r="A671" s="10">
        <v>668</v>
      </c>
      <c r="B671">
        <v>115</v>
      </c>
    </row>
    <row r="672" spans="1:2">
      <c r="A672" s="10">
        <v>669</v>
      </c>
      <c r="B672">
        <v>69</v>
      </c>
    </row>
    <row r="673" spans="1:2">
      <c r="A673" s="10">
        <v>670</v>
      </c>
      <c r="B673">
        <v>75</v>
      </c>
    </row>
    <row r="674" spans="1:2">
      <c r="A674" s="10">
        <v>671</v>
      </c>
      <c r="B674">
        <v>95</v>
      </c>
    </row>
    <row r="675" spans="1:2">
      <c r="A675" s="10">
        <v>672</v>
      </c>
      <c r="B675">
        <v>78</v>
      </c>
    </row>
    <row r="676" spans="1:2">
      <c r="A676" s="10">
        <v>673</v>
      </c>
      <c r="B676">
        <v>93</v>
      </c>
    </row>
    <row r="677" spans="1:2">
      <c r="A677" s="10">
        <v>674</v>
      </c>
      <c r="B677">
        <v>65</v>
      </c>
    </row>
    <row r="678" spans="1:2">
      <c r="A678" s="10">
        <v>675</v>
      </c>
      <c r="B678">
        <v>121</v>
      </c>
    </row>
    <row r="679" spans="1:2">
      <c r="A679" s="10">
        <v>676</v>
      </c>
      <c r="B679">
        <v>121</v>
      </c>
    </row>
    <row r="680" spans="1:2">
      <c r="A680" s="10">
        <v>677</v>
      </c>
      <c r="B680">
        <v>148</v>
      </c>
    </row>
    <row r="681" spans="1:2">
      <c r="A681" s="10">
        <v>678</v>
      </c>
      <c r="B681">
        <v>121</v>
      </c>
    </row>
    <row r="682" spans="1:2">
      <c r="A682" s="10">
        <v>679</v>
      </c>
      <c r="B682">
        <v>106</v>
      </c>
    </row>
    <row r="683" spans="1:2">
      <c r="A683" s="10">
        <v>680</v>
      </c>
      <c r="B683">
        <v>111</v>
      </c>
    </row>
    <row r="684" spans="1:2">
      <c r="A684" s="10">
        <v>681</v>
      </c>
      <c r="B684">
        <v>65</v>
      </c>
    </row>
    <row r="685" spans="1:2">
      <c r="A685" s="10">
        <v>682</v>
      </c>
      <c r="B685">
        <v>43</v>
      </c>
    </row>
    <row r="686" spans="1:2">
      <c r="A686" s="10">
        <v>683</v>
      </c>
      <c r="B686">
        <v>82</v>
      </c>
    </row>
    <row r="687" spans="1:2">
      <c r="A687" s="10">
        <v>684</v>
      </c>
      <c r="B687">
        <v>110</v>
      </c>
    </row>
    <row r="688" spans="1:2">
      <c r="A688" s="10">
        <v>685</v>
      </c>
      <c r="B688">
        <v>17</v>
      </c>
    </row>
    <row r="689" spans="1:2">
      <c r="A689" s="10">
        <v>686</v>
      </c>
      <c r="B689">
        <v>58</v>
      </c>
    </row>
    <row r="690" spans="1:2">
      <c r="A690" s="10">
        <v>687</v>
      </c>
      <c r="B690">
        <v>29</v>
      </c>
    </row>
    <row r="691" spans="1:2">
      <c r="A691" s="10">
        <v>688</v>
      </c>
      <c r="B691">
        <v>14</v>
      </c>
    </row>
    <row r="692" spans="1:2">
      <c r="A692" s="10">
        <v>689</v>
      </c>
      <c r="B692">
        <v>29</v>
      </c>
    </row>
    <row r="693" spans="1:2">
      <c r="A693" s="10">
        <v>690</v>
      </c>
      <c r="B693">
        <v>143</v>
      </c>
    </row>
    <row r="694" spans="1:2">
      <c r="A694" s="10">
        <v>691</v>
      </c>
      <c r="B694">
        <v>34</v>
      </c>
    </row>
    <row r="695" spans="1:2">
      <c r="A695" s="10">
        <v>692</v>
      </c>
      <c r="B695">
        <v>100</v>
      </c>
    </row>
    <row r="696" spans="1:2">
      <c r="A696" s="10">
        <v>693</v>
      </c>
      <c r="B696">
        <v>44</v>
      </c>
    </row>
    <row r="697" spans="1:2">
      <c r="A697" s="10">
        <v>694</v>
      </c>
      <c r="B697">
        <v>128</v>
      </c>
    </row>
    <row r="698" spans="1:2">
      <c r="A698" s="10">
        <v>695</v>
      </c>
      <c r="B698">
        <v>37</v>
      </c>
    </row>
    <row r="699" spans="1:2">
      <c r="A699" s="10">
        <v>696</v>
      </c>
      <c r="B699">
        <v>23</v>
      </c>
    </row>
    <row r="700" spans="1:2">
      <c r="A700" s="10">
        <v>697</v>
      </c>
      <c r="B700">
        <v>107</v>
      </c>
    </row>
    <row r="701" spans="1:2">
      <c r="A701" s="10">
        <v>698</v>
      </c>
      <c r="B701">
        <v>101</v>
      </c>
    </row>
    <row r="702" spans="1:2">
      <c r="A702" s="10">
        <v>699</v>
      </c>
      <c r="B702">
        <v>11</v>
      </c>
    </row>
    <row r="703" spans="1:2">
      <c r="A703" s="10">
        <v>700</v>
      </c>
      <c r="B703">
        <v>86</v>
      </c>
    </row>
    <row r="704" spans="1:2">
      <c r="A704" s="10">
        <v>701</v>
      </c>
      <c r="B704">
        <v>97</v>
      </c>
    </row>
    <row r="705" spans="1:2">
      <c r="A705" s="10">
        <v>702</v>
      </c>
      <c r="B705">
        <v>155</v>
      </c>
    </row>
    <row r="706" spans="1:2">
      <c r="A706" s="10">
        <v>703</v>
      </c>
      <c r="B706">
        <v>29</v>
      </c>
    </row>
    <row r="707" spans="1:2">
      <c r="A707" s="10">
        <v>704</v>
      </c>
      <c r="B707">
        <v>38</v>
      </c>
    </row>
    <row r="708" spans="1:2">
      <c r="A708" s="10">
        <v>705</v>
      </c>
      <c r="B708">
        <v>33</v>
      </c>
    </row>
    <row r="709" spans="1:2">
      <c r="A709" s="10">
        <v>706</v>
      </c>
      <c r="B709">
        <v>33</v>
      </c>
    </row>
    <row r="710" spans="1:2">
      <c r="A710" s="10">
        <v>707</v>
      </c>
      <c r="B710">
        <v>137</v>
      </c>
    </row>
    <row r="711" spans="1:2">
      <c r="A711" s="10">
        <v>708</v>
      </c>
      <c r="B711">
        <v>24</v>
      </c>
    </row>
    <row r="712" spans="1:2">
      <c r="A712" s="10">
        <v>709</v>
      </c>
      <c r="B712">
        <v>98</v>
      </c>
    </row>
    <row r="713" spans="1:2">
      <c r="A713" s="10">
        <v>710</v>
      </c>
      <c r="B713">
        <v>140</v>
      </c>
    </row>
    <row r="714" spans="1:2">
      <c r="A714" s="10">
        <v>711</v>
      </c>
      <c r="B714">
        <v>59</v>
      </c>
    </row>
    <row r="715" spans="1:2">
      <c r="A715" s="10">
        <v>712</v>
      </c>
      <c r="B715">
        <v>49</v>
      </c>
    </row>
    <row r="716" spans="1:2">
      <c r="A716" s="10">
        <v>713</v>
      </c>
      <c r="B716">
        <v>125</v>
      </c>
    </row>
    <row r="717" spans="1:2">
      <c r="A717" s="10">
        <v>714</v>
      </c>
      <c r="B717">
        <v>63</v>
      </c>
    </row>
    <row r="718" spans="1:2">
      <c r="A718" s="10">
        <v>715</v>
      </c>
      <c r="B718">
        <v>136</v>
      </c>
    </row>
    <row r="719" spans="1:2">
      <c r="A719" s="10">
        <v>716</v>
      </c>
      <c r="B719">
        <v>90</v>
      </c>
    </row>
    <row r="720" spans="1:2">
      <c r="A720" s="10">
        <v>717</v>
      </c>
      <c r="B720">
        <v>72</v>
      </c>
    </row>
    <row r="721" spans="1:2">
      <c r="A721" s="10">
        <v>718</v>
      </c>
      <c r="B721">
        <v>58</v>
      </c>
    </row>
    <row r="722" spans="1:2">
      <c r="A722" s="10">
        <v>719</v>
      </c>
      <c r="B722">
        <v>70</v>
      </c>
    </row>
    <row r="723" spans="1:2">
      <c r="A723" s="10">
        <v>720</v>
      </c>
      <c r="B723">
        <v>133</v>
      </c>
    </row>
    <row r="724" spans="1:2">
      <c r="A724" s="10">
        <v>721</v>
      </c>
      <c r="B724">
        <v>133</v>
      </c>
    </row>
    <row r="725" spans="1:2">
      <c r="A725" s="10">
        <v>722</v>
      </c>
      <c r="B725">
        <v>59</v>
      </c>
    </row>
    <row r="726" spans="1:2">
      <c r="A726" s="10">
        <v>723</v>
      </c>
      <c r="B726">
        <v>31</v>
      </c>
    </row>
    <row r="727" spans="1:2">
      <c r="A727" s="10">
        <v>724</v>
      </c>
      <c r="B727">
        <v>56</v>
      </c>
    </row>
    <row r="728" spans="1:2">
      <c r="A728" s="10">
        <v>725</v>
      </c>
      <c r="B728">
        <v>85</v>
      </c>
    </row>
    <row r="729" spans="1:2">
      <c r="A729" s="10">
        <v>726</v>
      </c>
      <c r="B729">
        <v>74</v>
      </c>
    </row>
    <row r="730" spans="1:2">
      <c r="A730" s="10">
        <v>727</v>
      </c>
      <c r="B730">
        <v>21</v>
      </c>
    </row>
    <row r="731" spans="1:2">
      <c r="A731" s="10">
        <v>728</v>
      </c>
      <c r="B731">
        <v>72</v>
      </c>
    </row>
    <row r="732" spans="1:2">
      <c r="A732" s="10">
        <v>729</v>
      </c>
      <c r="B732">
        <v>65</v>
      </c>
    </row>
    <row r="733" spans="1:2">
      <c r="A733" s="10">
        <v>730</v>
      </c>
      <c r="B733">
        <v>79</v>
      </c>
    </row>
    <row r="734" spans="1:2">
      <c r="A734" s="10">
        <v>731</v>
      </c>
      <c r="B734">
        <v>47</v>
      </c>
    </row>
    <row r="735" spans="1:2">
      <c r="A735" s="10">
        <v>732</v>
      </c>
      <c r="B735">
        <v>121</v>
      </c>
    </row>
    <row r="736" spans="1:2">
      <c r="A736" s="10">
        <v>733</v>
      </c>
      <c r="B736">
        <v>74</v>
      </c>
    </row>
    <row r="737" spans="1:2">
      <c r="A737" s="10">
        <v>734</v>
      </c>
      <c r="B737">
        <v>52</v>
      </c>
    </row>
    <row r="738" spans="1:2">
      <c r="A738" s="10">
        <v>735</v>
      </c>
      <c r="B738">
        <v>87</v>
      </c>
    </row>
    <row r="739" spans="1:2">
      <c r="A739" s="10">
        <v>736</v>
      </c>
      <c r="B739">
        <v>92</v>
      </c>
    </row>
    <row r="740" spans="1:2">
      <c r="A740" s="10">
        <v>737</v>
      </c>
      <c r="B740">
        <v>22</v>
      </c>
    </row>
    <row r="741" spans="1:2">
      <c r="A741" s="10">
        <v>738</v>
      </c>
      <c r="B741">
        <v>94</v>
      </c>
    </row>
    <row r="742" spans="1:2">
      <c r="A742" s="10">
        <v>739</v>
      </c>
      <c r="B742">
        <v>54</v>
      </c>
    </row>
    <row r="743" spans="1:2">
      <c r="A743" s="10">
        <v>740</v>
      </c>
      <c r="B743">
        <v>113</v>
      </c>
    </row>
    <row r="744" spans="1:2">
      <c r="A744" s="10">
        <v>741</v>
      </c>
      <c r="B744">
        <v>165</v>
      </c>
    </row>
    <row r="745" spans="1:2">
      <c r="A745" s="10">
        <v>742</v>
      </c>
      <c r="B745">
        <v>145</v>
      </c>
    </row>
    <row r="746" spans="1:2">
      <c r="A746" s="10">
        <v>743</v>
      </c>
      <c r="B746">
        <v>143</v>
      </c>
    </row>
    <row r="747" spans="1:2">
      <c r="A747" s="10">
        <v>744</v>
      </c>
      <c r="B747">
        <v>67</v>
      </c>
    </row>
    <row r="748" spans="1:2">
      <c r="A748" s="10">
        <v>745</v>
      </c>
      <c r="B748">
        <v>73</v>
      </c>
    </row>
    <row r="749" spans="1:2">
      <c r="A749" s="10">
        <v>746</v>
      </c>
      <c r="B749">
        <v>77</v>
      </c>
    </row>
    <row r="750" spans="1:2">
      <c r="A750" s="10">
        <v>747</v>
      </c>
      <c r="B750">
        <v>28</v>
      </c>
    </row>
    <row r="751" spans="1:2">
      <c r="A751" s="10">
        <v>748</v>
      </c>
      <c r="B751">
        <v>37</v>
      </c>
    </row>
    <row r="752" spans="1:2">
      <c r="A752" s="10">
        <v>749</v>
      </c>
      <c r="B752">
        <v>8</v>
      </c>
    </row>
    <row r="753" spans="1:2">
      <c r="A753" s="10">
        <v>750</v>
      </c>
      <c r="B753">
        <v>86</v>
      </c>
    </row>
    <row r="754" spans="1:2">
      <c r="A754" s="10">
        <v>751</v>
      </c>
      <c r="B754">
        <v>87</v>
      </c>
    </row>
    <row r="755" spans="1:2">
      <c r="A755" s="10">
        <v>752</v>
      </c>
      <c r="B755">
        <v>30</v>
      </c>
    </row>
    <row r="756" spans="1:2">
      <c r="A756" s="10">
        <v>753</v>
      </c>
      <c r="B756">
        <v>128</v>
      </c>
    </row>
    <row r="757" spans="1:2">
      <c r="A757" s="10">
        <v>754</v>
      </c>
      <c r="B757">
        <v>89</v>
      </c>
    </row>
    <row r="758" spans="1:2">
      <c r="A758" s="10">
        <v>755</v>
      </c>
      <c r="B758">
        <v>109</v>
      </c>
    </row>
    <row r="759" spans="1:2">
      <c r="A759" s="10">
        <v>756</v>
      </c>
      <c r="B759">
        <v>34</v>
      </c>
    </row>
    <row r="760" spans="1:2">
      <c r="A760" s="10">
        <v>757</v>
      </c>
      <c r="B760">
        <v>40</v>
      </c>
    </row>
    <row r="761" spans="1:2">
      <c r="A761" s="10">
        <v>758</v>
      </c>
      <c r="B761">
        <v>41</v>
      </c>
    </row>
    <row r="762" spans="1:2">
      <c r="A762" s="10">
        <v>759</v>
      </c>
      <c r="B762">
        <v>196</v>
      </c>
    </row>
    <row r="763" spans="1:2">
      <c r="A763" s="10">
        <v>760</v>
      </c>
      <c r="B763">
        <v>20</v>
      </c>
    </row>
    <row r="764" spans="1:2">
      <c r="A764" s="10">
        <v>761</v>
      </c>
      <c r="B764">
        <v>102</v>
      </c>
    </row>
    <row r="765" spans="1:2">
      <c r="A765" s="10">
        <v>762</v>
      </c>
      <c r="B765">
        <v>29</v>
      </c>
    </row>
    <row r="766" spans="1:2">
      <c r="A766" s="10">
        <v>763</v>
      </c>
      <c r="B766">
        <v>32</v>
      </c>
    </row>
    <row r="767" spans="1:2">
      <c r="A767" s="10">
        <v>764</v>
      </c>
      <c r="B767">
        <v>112</v>
      </c>
    </row>
    <row r="768" spans="1:2">
      <c r="A768" s="10">
        <v>765</v>
      </c>
      <c r="B768">
        <v>164</v>
      </c>
    </row>
    <row r="769" spans="1:2">
      <c r="A769" s="10">
        <v>766</v>
      </c>
      <c r="B769">
        <v>134</v>
      </c>
    </row>
    <row r="770" spans="1:2">
      <c r="A770" s="10">
        <v>767</v>
      </c>
      <c r="B770">
        <v>85</v>
      </c>
    </row>
    <row r="771" spans="1:2">
      <c r="A771" s="10" t="s">
        <v>1391</v>
      </c>
      <c r="B771">
        <v>60562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1E11-B362-B844-B74B-D040DB29F648}">
  <dimension ref="A1:AB768"/>
  <sheetViews>
    <sheetView zoomScale="91" workbookViewId="0">
      <selection activeCell="J24" sqref="J24"/>
    </sheetView>
  </sheetViews>
  <sheetFormatPr baseColWidth="10" defaultRowHeight="16"/>
  <cols>
    <col min="1" max="1" width="16.5" bestFit="1" customWidth="1"/>
    <col min="2" max="2" width="21" customWidth="1"/>
    <col min="3" max="3" width="17" bestFit="1" customWidth="1"/>
    <col min="4" max="4" width="21.6640625" bestFit="1" customWidth="1"/>
    <col min="5" max="5" width="14" bestFit="1" customWidth="1"/>
    <col min="6" max="6" width="12.83203125" bestFit="1" customWidth="1"/>
    <col min="7" max="7" width="14.6640625" bestFit="1" customWidth="1"/>
    <col min="8" max="8" width="13.6640625" bestFit="1" customWidth="1"/>
    <col min="9" max="9" width="16.83203125" bestFit="1" customWidth="1"/>
    <col min="10" max="10" width="11" style="3" customWidth="1"/>
    <col min="11" max="11" width="15.5" bestFit="1" customWidth="1"/>
    <col min="13" max="13" width="14.33203125" bestFit="1" customWidth="1"/>
    <col min="14" max="14" width="27.1640625" customWidth="1"/>
    <col min="15" max="15" width="27.6640625" customWidth="1"/>
    <col min="16" max="16" width="21.83203125" customWidth="1"/>
    <col min="17" max="17" width="23.6640625" style="5" customWidth="1"/>
    <col min="18" max="18" width="21.1640625" customWidth="1"/>
    <col min="19" max="19" width="16" style="7" customWidth="1"/>
    <col min="20" max="20" width="14.6640625" style="8" customWidth="1"/>
    <col min="21" max="21" width="14.5" customWidth="1"/>
    <col min="22" max="22" width="20.6640625" customWidth="1"/>
    <col min="23" max="23" width="20.1640625" style="8" customWidth="1"/>
    <col min="24" max="24" width="30.1640625" customWidth="1"/>
    <col min="25" max="25" width="20" customWidth="1"/>
    <col min="27" max="27" width="10.83203125" style="8"/>
    <col min="28" max="28" width="30.83203125" customWidth="1"/>
  </cols>
  <sheetData>
    <row r="1" spans="1:28">
      <c r="A1" t="s">
        <v>36</v>
      </c>
      <c r="B1" t="s">
        <v>1387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M1" t="s">
        <v>37</v>
      </c>
      <c r="N1" t="s">
        <v>1394</v>
      </c>
      <c r="O1" t="s">
        <v>1395</v>
      </c>
      <c r="P1" t="s">
        <v>1396</v>
      </c>
      <c r="Q1" t="s">
        <v>1397</v>
      </c>
      <c r="R1" s="6" t="s">
        <v>1379</v>
      </c>
      <c r="S1" s="7" t="s">
        <v>1380</v>
      </c>
      <c r="T1" s="8" t="s">
        <v>1381</v>
      </c>
      <c r="U1" t="s">
        <v>1382</v>
      </c>
      <c r="V1" t="s">
        <v>1383</v>
      </c>
      <c r="W1" s="8" t="s">
        <v>1384</v>
      </c>
      <c r="X1" t="s">
        <v>1385</v>
      </c>
      <c r="Y1" t="s">
        <v>1386</v>
      </c>
      <c r="AB1" t="s">
        <v>1398</v>
      </c>
    </row>
    <row r="2" spans="1:28">
      <c r="A2">
        <v>1</v>
      </c>
      <c r="C2" t="s">
        <v>435</v>
      </c>
      <c r="D2">
        <v>6</v>
      </c>
      <c r="E2" s="1">
        <v>45017.046527777777</v>
      </c>
      <c r="F2" s="1">
        <v>45017.159722222219</v>
      </c>
      <c r="G2" t="s">
        <v>78</v>
      </c>
      <c r="H2" t="s">
        <v>48</v>
      </c>
      <c r="I2" t="s">
        <v>62</v>
      </c>
      <c r="J2" s="3" t="s">
        <v>436</v>
      </c>
      <c r="K2" t="s">
        <v>55</v>
      </c>
      <c r="M2" t="s">
        <v>87</v>
      </c>
      <c r="N2" t="s">
        <v>437</v>
      </c>
      <c r="O2" t="s">
        <v>438</v>
      </c>
      <c r="R2">
        <v>138</v>
      </c>
      <c r="S2" s="7">
        <f>INT(E2)</f>
        <v>45017</v>
      </c>
      <c r="T2" s="8">
        <f>MOD(E2,1)</f>
        <v>4.6527777776645962E-2</v>
      </c>
      <c r="U2" s="8">
        <f>MOD(F2,1)</f>
        <v>0.15972222221898846</v>
      </c>
      <c r="V2" s="8">
        <f>((U2-T2)+IF(K2="Ocupada",15/1440,0/1440))</f>
        <v>0.1131944444423425</v>
      </c>
      <c r="W2" s="8">
        <f>AB2/1440</f>
        <v>3.9583333333333331E-2</v>
      </c>
      <c r="X2" s="8">
        <f>IF(U2-(W2+T2)&lt;0,0,U2-(W2+T2))</f>
        <v>7.361111110900917E-2</v>
      </c>
      <c r="Y2" t="str">
        <f>IF(X2&gt;0,"Cobrado","No Cobrado")</f>
        <v>Cobrado</v>
      </c>
      <c r="AB2">
        <v>57</v>
      </c>
    </row>
    <row r="3" spans="1:28">
      <c r="A3">
        <v>2</v>
      </c>
      <c r="C3" t="s">
        <v>439</v>
      </c>
      <c r="D3">
        <v>6</v>
      </c>
      <c r="E3" s="1">
        <v>45017.061111111114</v>
      </c>
      <c r="F3" s="1">
        <v>45017.15902777778</v>
      </c>
      <c r="G3" t="s">
        <v>105</v>
      </c>
      <c r="H3" t="s">
        <v>74</v>
      </c>
      <c r="I3" t="s">
        <v>49</v>
      </c>
      <c r="J3" s="3" t="s">
        <v>440</v>
      </c>
      <c r="K3" t="s">
        <v>55</v>
      </c>
      <c r="M3" t="s">
        <v>64</v>
      </c>
      <c r="N3" t="s">
        <v>441</v>
      </c>
      <c r="O3" t="s">
        <v>442</v>
      </c>
      <c r="R3">
        <v>58</v>
      </c>
      <c r="S3" s="7">
        <f t="shared" ref="S3:S66" si="0">INT(E3)</f>
        <v>45017</v>
      </c>
      <c r="T3" s="8">
        <f t="shared" ref="T3:T66" si="1">MOD(E3,1)</f>
        <v>6.1111111113859806E-2</v>
      </c>
      <c r="U3" s="8">
        <f t="shared" ref="U3:U66" si="2">MOD(F3,1)</f>
        <v>0.15902777777955635</v>
      </c>
      <c r="V3" s="8">
        <f t="shared" ref="V3:V66" si="3">((U3-T3)+IF(K3="Ocupada",15/1440,0/1440))</f>
        <v>9.7916666665696539E-2</v>
      </c>
      <c r="W3" s="8">
        <f t="shared" ref="W3:W66" si="4">AB3/1440</f>
        <v>5.9027777777777776E-2</v>
      </c>
      <c r="X3" s="8">
        <f t="shared" ref="X3:X66" si="5">IF(U3-(W3+T3)&lt;0,0,U3-(W3+T3))</f>
        <v>3.8888888887918763E-2</v>
      </c>
      <c r="Y3" t="str">
        <f t="shared" ref="Y3:Y66" si="6">IF(X3&gt;0,"Cobrado","No Cobrado")</f>
        <v>Cobrado</v>
      </c>
      <c r="AB3">
        <v>85</v>
      </c>
    </row>
    <row r="4" spans="1:28">
      <c r="A4">
        <v>3</v>
      </c>
      <c r="C4" t="s">
        <v>443</v>
      </c>
      <c r="D4">
        <v>1</v>
      </c>
      <c r="E4" s="1">
        <v>45017.020138888889</v>
      </c>
      <c r="F4" s="1">
        <v>45017.163888888892</v>
      </c>
      <c r="G4" t="s">
        <v>58</v>
      </c>
      <c r="H4" t="s">
        <v>74</v>
      </c>
      <c r="I4" t="s">
        <v>42</v>
      </c>
      <c r="J4" s="3" t="s">
        <v>444</v>
      </c>
      <c r="K4" t="s">
        <v>44</v>
      </c>
      <c r="M4" t="s">
        <v>52</v>
      </c>
      <c r="N4" t="s">
        <v>445</v>
      </c>
      <c r="O4" t="s">
        <v>446</v>
      </c>
      <c r="P4" t="s">
        <v>447</v>
      </c>
      <c r="Q4" s="5" t="s">
        <v>448</v>
      </c>
      <c r="R4">
        <v>165</v>
      </c>
      <c r="S4" s="7">
        <f t="shared" si="0"/>
        <v>45017</v>
      </c>
      <c r="T4" s="8">
        <f t="shared" si="1"/>
        <v>2.0138888889050577E-2</v>
      </c>
      <c r="U4" s="8">
        <f t="shared" si="2"/>
        <v>0.16388888889196096</v>
      </c>
      <c r="V4" s="8">
        <f t="shared" si="3"/>
        <v>0.14375000000291038</v>
      </c>
      <c r="W4" s="8">
        <f t="shared" si="4"/>
        <v>8.7499999999999994E-2</v>
      </c>
      <c r="X4" s="8">
        <f t="shared" si="5"/>
        <v>5.6250000002910389E-2</v>
      </c>
      <c r="Y4" t="str">
        <f t="shared" si="6"/>
        <v>Cobrado</v>
      </c>
      <c r="AB4">
        <v>126</v>
      </c>
    </row>
    <row r="5" spans="1:28">
      <c r="A5">
        <v>4</v>
      </c>
      <c r="C5" t="s">
        <v>449</v>
      </c>
      <c r="D5">
        <v>1</v>
      </c>
      <c r="E5" s="1">
        <v>45017.127083333333</v>
      </c>
      <c r="F5" s="1">
        <v>45017.188194444447</v>
      </c>
      <c r="G5" t="s">
        <v>47</v>
      </c>
      <c r="H5" t="s">
        <v>48</v>
      </c>
      <c r="I5" t="s">
        <v>42</v>
      </c>
      <c r="J5" s="3" t="s">
        <v>450</v>
      </c>
      <c r="K5" t="s">
        <v>44</v>
      </c>
      <c r="M5" t="s">
        <v>103</v>
      </c>
      <c r="N5" t="s">
        <v>451</v>
      </c>
      <c r="O5" t="s">
        <v>452</v>
      </c>
      <c r="R5">
        <v>183</v>
      </c>
      <c r="S5" s="7">
        <f t="shared" si="0"/>
        <v>45017</v>
      </c>
      <c r="T5" s="8">
        <f t="shared" si="1"/>
        <v>0.12708333333284827</v>
      </c>
      <c r="U5" s="8">
        <f t="shared" si="2"/>
        <v>0.18819444444670808</v>
      </c>
      <c r="V5" s="8">
        <f t="shared" si="3"/>
        <v>6.1111111113859806E-2</v>
      </c>
      <c r="W5" s="8">
        <f t="shared" si="4"/>
        <v>2.7777777777777776E-2</v>
      </c>
      <c r="X5" s="8">
        <f t="shared" si="5"/>
        <v>3.3333333336082016E-2</v>
      </c>
      <c r="Y5" t="str">
        <f t="shared" si="6"/>
        <v>Cobrado</v>
      </c>
      <c r="AB5">
        <v>40</v>
      </c>
    </row>
    <row r="6" spans="1:28">
      <c r="A6">
        <v>5</v>
      </c>
      <c r="C6" t="s">
        <v>453</v>
      </c>
      <c r="D6">
        <v>2</v>
      </c>
      <c r="E6" s="1">
        <v>45017.000694444447</v>
      </c>
      <c r="F6" s="1">
        <v>45017.087500000001</v>
      </c>
      <c r="G6" t="s">
        <v>40</v>
      </c>
      <c r="H6" t="s">
        <v>48</v>
      </c>
      <c r="I6" t="s">
        <v>42</v>
      </c>
      <c r="J6" s="3" t="s">
        <v>454</v>
      </c>
      <c r="K6" t="s">
        <v>44</v>
      </c>
      <c r="M6" t="s">
        <v>45</v>
      </c>
      <c r="N6" t="s">
        <v>455</v>
      </c>
      <c r="O6" t="s">
        <v>456</v>
      </c>
      <c r="R6">
        <v>67</v>
      </c>
      <c r="S6" s="7">
        <f t="shared" si="0"/>
        <v>45017</v>
      </c>
      <c r="T6" s="8">
        <f t="shared" si="1"/>
        <v>6.944444467080757E-4</v>
      </c>
      <c r="U6" s="8">
        <f t="shared" si="2"/>
        <v>8.7500000001455192E-2</v>
      </c>
      <c r="V6" s="8">
        <f t="shared" si="3"/>
        <v>8.6805555554747116E-2</v>
      </c>
      <c r="W6" s="8">
        <f t="shared" si="4"/>
        <v>1.1805555555555555E-2</v>
      </c>
      <c r="X6" s="8">
        <f t="shared" si="5"/>
        <v>7.4999999999191561E-2</v>
      </c>
      <c r="Y6" t="str">
        <f t="shared" si="6"/>
        <v>Cobrado</v>
      </c>
      <c r="AB6">
        <v>17</v>
      </c>
    </row>
    <row r="7" spans="1:28">
      <c r="A7">
        <v>6</v>
      </c>
      <c r="C7" t="s">
        <v>39</v>
      </c>
      <c r="D7">
        <v>5</v>
      </c>
      <c r="E7" s="1">
        <v>45017.058333333334</v>
      </c>
      <c r="F7" s="1">
        <v>45017.147222222222</v>
      </c>
      <c r="G7" t="s">
        <v>40</v>
      </c>
      <c r="H7" t="s">
        <v>41</v>
      </c>
      <c r="I7" t="s">
        <v>42</v>
      </c>
      <c r="J7" s="3" t="s">
        <v>43</v>
      </c>
      <c r="K7" t="s">
        <v>44</v>
      </c>
      <c r="M7" t="s">
        <v>45</v>
      </c>
      <c r="N7" t="s">
        <v>17</v>
      </c>
      <c r="R7">
        <v>70</v>
      </c>
      <c r="S7" s="7">
        <f t="shared" si="0"/>
        <v>45017</v>
      </c>
      <c r="T7" s="8">
        <f t="shared" si="1"/>
        <v>5.8333333334303461E-2</v>
      </c>
      <c r="U7" s="8">
        <f t="shared" si="2"/>
        <v>0.14722222222189885</v>
      </c>
      <c r="V7" s="8">
        <f t="shared" si="3"/>
        <v>8.8888888887595385E-2</v>
      </c>
      <c r="W7" s="8">
        <f t="shared" si="4"/>
        <v>7.6388888888888886E-3</v>
      </c>
      <c r="X7" s="8">
        <f t="shared" si="5"/>
        <v>8.1249999998706496E-2</v>
      </c>
      <c r="Y7" t="str">
        <f t="shared" si="6"/>
        <v>Cobrado</v>
      </c>
      <c r="AB7">
        <v>11</v>
      </c>
    </row>
    <row r="8" spans="1:28">
      <c r="A8">
        <v>7</v>
      </c>
      <c r="C8" t="s">
        <v>457</v>
      </c>
      <c r="D8">
        <v>6</v>
      </c>
      <c r="E8" s="1">
        <v>45017.081250000003</v>
      </c>
      <c r="F8" s="1">
        <v>45017.181944444441</v>
      </c>
      <c r="G8" t="s">
        <v>58</v>
      </c>
      <c r="H8" t="s">
        <v>41</v>
      </c>
      <c r="I8" t="s">
        <v>42</v>
      </c>
      <c r="J8" s="3" t="s">
        <v>458</v>
      </c>
      <c r="K8" t="s">
        <v>51</v>
      </c>
      <c r="M8" t="s">
        <v>137</v>
      </c>
      <c r="N8" t="s">
        <v>459</v>
      </c>
      <c r="O8" t="s">
        <v>460</v>
      </c>
      <c r="R8">
        <v>172</v>
      </c>
      <c r="S8" s="7">
        <f t="shared" si="0"/>
        <v>45017</v>
      </c>
      <c r="T8" s="8">
        <f t="shared" si="1"/>
        <v>8.1250000002910383E-2</v>
      </c>
      <c r="U8" s="8">
        <f t="shared" si="2"/>
        <v>0.18194444444088731</v>
      </c>
      <c r="V8" s="8">
        <f t="shared" si="3"/>
        <v>0.1111111111046436</v>
      </c>
      <c r="W8" s="8">
        <f t="shared" si="4"/>
        <v>2.8472222222222222E-2</v>
      </c>
      <c r="X8" s="8">
        <f t="shared" si="5"/>
        <v>7.2222222215754708E-2</v>
      </c>
      <c r="Y8" t="str">
        <f t="shared" si="6"/>
        <v>Cobrado</v>
      </c>
      <c r="AB8">
        <v>41</v>
      </c>
    </row>
    <row r="9" spans="1:28">
      <c r="A9">
        <v>8</v>
      </c>
      <c r="C9" t="s">
        <v>461</v>
      </c>
      <c r="D9">
        <v>1</v>
      </c>
      <c r="E9" s="1">
        <v>45017.09097222222</v>
      </c>
      <c r="F9" s="1">
        <v>45017.200694444444</v>
      </c>
      <c r="G9" t="s">
        <v>58</v>
      </c>
      <c r="H9" t="s">
        <v>74</v>
      </c>
      <c r="I9" t="s">
        <v>42</v>
      </c>
      <c r="J9" s="3" t="s">
        <v>462</v>
      </c>
      <c r="K9" t="s">
        <v>55</v>
      </c>
      <c r="M9" t="s">
        <v>103</v>
      </c>
      <c r="N9" t="s">
        <v>463</v>
      </c>
      <c r="O9" t="s">
        <v>464</v>
      </c>
      <c r="P9" t="s">
        <v>465</v>
      </c>
      <c r="R9">
        <v>242</v>
      </c>
      <c r="S9" s="7">
        <f t="shared" si="0"/>
        <v>45017</v>
      </c>
      <c r="T9" s="8">
        <f t="shared" si="1"/>
        <v>9.0972222220443655E-2</v>
      </c>
      <c r="U9" s="8">
        <f t="shared" si="2"/>
        <v>0.20069444444379769</v>
      </c>
      <c r="V9" s="8">
        <f t="shared" si="3"/>
        <v>0.10972222222335404</v>
      </c>
      <c r="W9" s="8">
        <f t="shared" si="4"/>
        <v>3.8194444444444448E-2</v>
      </c>
      <c r="X9" s="8">
        <f t="shared" si="5"/>
        <v>7.152777777890959E-2</v>
      </c>
      <c r="Y9" t="str">
        <f t="shared" si="6"/>
        <v>Cobrado</v>
      </c>
      <c r="AB9">
        <v>55</v>
      </c>
    </row>
    <row r="10" spans="1:28">
      <c r="A10">
        <v>9</v>
      </c>
      <c r="C10" t="s">
        <v>327</v>
      </c>
      <c r="D10">
        <v>5</v>
      </c>
      <c r="E10" s="1">
        <v>45017.085416666669</v>
      </c>
      <c r="F10" s="1">
        <v>45017.184027777781</v>
      </c>
      <c r="G10" t="s">
        <v>58</v>
      </c>
      <c r="H10" t="s">
        <v>48</v>
      </c>
      <c r="I10" t="s">
        <v>62</v>
      </c>
      <c r="J10" s="3" t="s">
        <v>466</v>
      </c>
      <c r="K10" t="s">
        <v>44</v>
      </c>
      <c r="M10" t="s">
        <v>56</v>
      </c>
      <c r="N10" t="s">
        <v>467</v>
      </c>
      <c r="O10" t="s">
        <v>468</v>
      </c>
      <c r="P10" t="s">
        <v>469</v>
      </c>
      <c r="Q10" s="5" t="s">
        <v>470</v>
      </c>
      <c r="R10">
        <v>169</v>
      </c>
      <c r="S10" s="7">
        <f t="shared" si="0"/>
        <v>45017</v>
      </c>
      <c r="T10" s="8">
        <f t="shared" si="1"/>
        <v>8.5416666668606922E-2</v>
      </c>
      <c r="U10" s="8">
        <f t="shared" si="2"/>
        <v>0.18402777778101154</v>
      </c>
      <c r="V10" s="8">
        <f t="shared" si="3"/>
        <v>9.8611111112404615E-2</v>
      </c>
      <c r="W10" s="8">
        <f t="shared" si="4"/>
        <v>0.10138888888888889</v>
      </c>
      <c r="X10" s="8">
        <f t="shared" si="5"/>
        <v>0</v>
      </c>
      <c r="Y10" t="str">
        <f t="shared" si="6"/>
        <v>No Cobrado</v>
      </c>
      <c r="AB10">
        <v>146</v>
      </c>
    </row>
    <row r="11" spans="1:28">
      <c r="A11">
        <v>10</v>
      </c>
      <c r="C11" t="s">
        <v>471</v>
      </c>
      <c r="D11">
        <v>1</v>
      </c>
      <c r="E11" s="1">
        <v>45017.001388888886</v>
      </c>
      <c r="F11" s="1">
        <v>45017.078472222223</v>
      </c>
      <c r="G11" t="s">
        <v>40</v>
      </c>
      <c r="H11" t="s">
        <v>48</v>
      </c>
      <c r="I11" t="s">
        <v>42</v>
      </c>
      <c r="J11" s="3" t="s">
        <v>472</v>
      </c>
      <c r="K11" t="s">
        <v>51</v>
      </c>
      <c r="M11" t="s">
        <v>82</v>
      </c>
      <c r="N11" t="s">
        <v>473</v>
      </c>
      <c r="O11" t="s">
        <v>465</v>
      </c>
      <c r="R11">
        <v>148</v>
      </c>
      <c r="S11" s="7">
        <f t="shared" si="0"/>
        <v>45017</v>
      </c>
      <c r="T11" s="8">
        <f t="shared" si="1"/>
        <v>1.3888888861401938E-3</v>
      </c>
      <c r="U11" s="8">
        <f t="shared" si="2"/>
        <v>7.8472222223354038E-2</v>
      </c>
      <c r="V11" s="8">
        <f t="shared" si="3"/>
        <v>8.7500000003880515E-2</v>
      </c>
      <c r="W11" s="8">
        <f t="shared" si="4"/>
        <v>2.013888888888889E-2</v>
      </c>
      <c r="X11" s="8">
        <f t="shared" si="5"/>
        <v>5.6944444448324957E-2</v>
      </c>
      <c r="Y11" t="str">
        <f t="shared" si="6"/>
        <v>Cobrado</v>
      </c>
      <c r="AB11">
        <v>29</v>
      </c>
    </row>
    <row r="12" spans="1:28">
      <c r="A12">
        <v>11</v>
      </c>
      <c r="C12" t="s">
        <v>171</v>
      </c>
      <c r="D12">
        <v>1</v>
      </c>
      <c r="E12" s="1">
        <v>45017.156944444447</v>
      </c>
      <c r="F12" s="1">
        <v>45017.272916666669</v>
      </c>
      <c r="G12" t="s">
        <v>105</v>
      </c>
      <c r="H12" t="s">
        <v>48</v>
      </c>
      <c r="I12" t="s">
        <v>42</v>
      </c>
      <c r="J12" s="3" t="s">
        <v>474</v>
      </c>
      <c r="K12" t="s">
        <v>44</v>
      </c>
      <c r="M12" t="s">
        <v>45</v>
      </c>
      <c r="N12" t="s">
        <v>475</v>
      </c>
      <c r="O12" t="s">
        <v>438</v>
      </c>
      <c r="R12">
        <v>88</v>
      </c>
      <c r="S12" s="7">
        <f t="shared" si="0"/>
        <v>45017</v>
      </c>
      <c r="T12" s="8">
        <f t="shared" si="1"/>
        <v>0.15694444444670808</v>
      </c>
      <c r="U12" s="8">
        <f t="shared" si="2"/>
        <v>0.27291666666860692</v>
      </c>
      <c r="V12" s="8">
        <f t="shared" si="3"/>
        <v>0.11597222222189885</v>
      </c>
      <c r="W12" s="8">
        <f t="shared" si="4"/>
        <v>3.888888888888889E-2</v>
      </c>
      <c r="X12" s="8">
        <f t="shared" si="5"/>
        <v>7.7083333333009957E-2</v>
      </c>
      <c r="Y12" t="str">
        <f t="shared" si="6"/>
        <v>Cobrado</v>
      </c>
      <c r="AB12">
        <v>56</v>
      </c>
    </row>
    <row r="13" spans="1:28">
      <c r="A13">
        <v>12</v>
      </c>
      <c r="C13" t="s">
        <v>476</v>
      </c>
      <c r="D13">
        <v>6</v>
      </c>
      <c r="E13" s="1">
        <v>45017.00277777778</v>
      </c>
      <c r="F13" s="1">
        <v>45017.140972222223</v>
      </c>
      <c r="G13" t="s">
        <v>40</v>
      </c>
      <c r="H13" t="s">
        <v>41</v>
      </c>
      <c r="I13" t="s">
        <v>42</v>
      </c>
      <c r="J13" s="3" t="s">
        <v>477</v>
      </c>
      <c r="K13" t="s">
        <v>51</v>
      </c>
      <c r="M13" t="s">
        <v>64</v>
      </c>
      <c r="N13" t="s">
        <v>475</v>
      </c>
      <c r="O13" t="s">
        <v>447</v>
      </c>
      <c r="P13" t="s">
        <v>478</v>
      </c>
      <c r="Q13" s="5" t="s">
        <v>465</v>
      </c>
      <c r="R13">
        <v>326</v>
      </c>
      <c r="S13" s="7">
        <f t="shared" si="0"/>
        <v>45017</v>
      </c>
      <c r="T13" s="8">
        <f t="shared" si="1"/>
        <v>2.7777777795563452E-3</v>
      </c>
      <c r="U13" s="8">
        <f t="shared" si="2"/>
        <v>0.14097222222335404</v>
      </c>
      <c r="V13" s="8">
        <f t="shared" si="3"/>
        <v>0.14861111111046435</v>
      </c>
      <c r="W13" s="8">
        <f t="shared" si="4"/>
        <v>6.5972222222222224E-2</v>
      </c>
      <c r="X13" s="8">
        <f t="shared" si="5"/>
        <v>7.2222222221575469E-2</v>
      </c>
      <c r="Y13" t="str">
        <f t="shared" si="6"/>
        <v>Cobrado</v>
      </c>
      <c r="AB13">
        <v>95</v>
      </c>
    </row>
    <row r="14" spans="1:28">
      <c r="A14">
        <v>13</v>
      </c>
      <c r="C14" t="s">
        <v>46</v>
      </c>
      <c r="D14">
        <v>1</v>
      </c>
      <c r="E14" s="1">
        <v>45017.131249999999</v>
      </c>
      <c r="F14" s="1">
        <v>45017.230555555558</v>
      </c>
      <c r="G14" t="s">
        <v>47</v>
      </c>
      <c r="H14" t="s">
        <v>48</v>
      </c>
      <c r="I14" t="s">
        <v>49</v>
      </c>
      <c r="J14" s="3" t="s">
        <v>50</v>
      </c>
      <c r="K14" t="s">
        <v>51</v>
      </c>
      <c r="M14" t="s">
        <v>52</v>
      </c>
      <c r="N14" t="s">
        <v>13</v>
      </c>
      <c r="R14">
        <v>87</v>
      </c>
      <c r="S14" s="7">
        <f t="shared" si="0"/>
        <v>45017</v>
      </c>
      <c r="T14" s="8">
        <f t="shared" si="1"/>
        <v>0.13124999999854481</v>
      </c>
      <c r="U14" s="8">
        <f t="shared" si="2"/>
        <v>0.2305555555576575</v>
      </c>
      <c r="V14" s="8">
        <f t="shared" si="3"/>
        <v>0.10972222222577936</v>
      </c>
      <c r="W14" s="8">
        <f t="shared" si="4"/>
        <v>4.0972222222222222E-2</v>
      </c>
      <c r="X14" s="8">
        <f t="shared" si="5"/>
        <v>5.8333333336890475E-2</v>
      </c>
      <c r="Y14" t="str">
        <f t="shared" si="6"/>
        <v>Cobrado</v>
      </c>
      <c r="AB14">
        <v>59</v>
      </c>
    </row>
    <row r="15" spans="1:28">
      <c r="A15">
        <v>14</v>
      </c>
      <c r="C15" t="s">
        <v>232</v>
      </c>
      <c r="D15">
        <v>6</v>
      </c>
      <c r="E15" s="1">
        <v>45017.012499999997</v>
      </c>
      <c r="F15" s="1">
        <v>45017.081944444442</v>
      </c>
      <c r="G15" t="s">
        <v>58</v>
      </c>
      <c r="H15" t="s">
        <v>48</v>
      </c>
      <c r="I15" t="s">
        <v>49</v>
      </c>
      <c r="J15" s="3" t="s">
        <v>479</v>
      </c>
      <c r="K15" t="s">
        <v>44</v>
      </c>
      <c r="M15" t="s">
        <v>45</v>
      </c>
      <c r="N15" t="s">
        <v>480</v>
      </c>
      <c r="O15" t="s">
        <v>481</v>
      </c>
      <c r="P15" t="s">
        <v>482</v>
      </c>
      <c r="Q15" s="5" t="s">
        <v>438</v>
      </c>
      <c r="R15">
        <v>129</v>
      </c>
      <c r="S15" s="7">
        <f t="shared" si="0"/>
        <v>45017</v>
      </c>
      <c r="T15" s="8">
        <f t="shared" si="1"/>
        <v>1.2499999997089617E-2</v>
      </c>
      <c r="U15" s="8">
        <f t="shared" si="2"/>
        <v>8.1944444442342501E-2</v>
      </c>
      <c r="V15" s="8">
        <f t="shared" si="3"/>
        <v>6.9444444445252884E-2</v>
      </c>
      <c r="W15" s="8">
        <f t="shared" si="4"/>
        <v>0.10694444444444444</v>
      </c>
      <c r="X15" s="8">
        <f t="shared" si="5"/>
        <v>0</v>
      </c>
      <c r="Y15" t="str">
        <f t="shared" si="6"/>
        <v>No Cobrado</v>
      </c>
      <c r="AB15">
        <v>154</v>
      </c>
    </row>
    <row r="16" spans="1:28">
      <c r="A16">
        <v>15</v>
      </c>
      <c r="C16" t="s">
        <v>340</v>
      </c>
      <c r="D16">
        <v>4</v>
      </c>
      <c r="E16" s="1">
        <v>45017.14166666667</v>
      </c>
      <c r="F16" s="1">
        <v>45017.207638888889</v>
      </c>
      <c r="G16" t="s">
        <v>105</v>
      </c>
      <c r="H16" t="s">
        <v>74</v>
      </c>
      <c r="I16" t="s">
        <v>42</v>
      </c>
      <c r="J16" s="3" t="s">
        <v>483</v>
      </c>
      <c r="K16" t="s">
        <v>51</v>
      </c>
      <c r="M16" t="s">
        <v>82</v>
      </c>
      <c r="N16" t="s">
        <v>475</v>
      </c>
      <c r="O16" t="s">
        <v>484</v>
      </c>
      <c r="P16" t="s">
        <v>485</v>
      </c>
      <c r="R16">
        <v>224</v>
      </c>
      <c r="S16" s="7">
        <f t="shared" si="0"/>
        <v>45017</v>
      </c>
      <c r="T16" s="8">
        <f t="shared" si="1"/>
        <v>0.14166666667006211</v>
      </c>
      <c r="U16" s="8">
        <f t="shared" si="2"/>
        <v>0.20763888888905058</v>
      </c>
      <c r="V16" s="8">
        <f t="shared" si="3"/>
        <v>7.6388888885655135E-2</v>
      </c>
      <c r="W16" s="8">
        <f t="shared" si="4"/>
        <v>7.1527777777777773E-2</v>
      </c>
      <c r="X16" s="8">
        <f t="shared" si="5"/>
        <v>0</v>
      </c>
      <c r="Y16" t="str">
        <f t="shared" si="6"/>
        <v>No Cobrado</v>
      </c>
      <c r="AB16">
        <v>103</v>
      </c>
    </row>
    <row r="17" spans="1:28">
      <c r="A17">
        <v>16</v>
      </c>
      <c r="C17" t="s">
        <v>53</v>
      </c>
      <c r="D17">
        <v>5</v>
      </c>
      <c r="E17" s="1">
        <v>45017.104861111111</v>
      </c>
      <c r="F17" s="1">
        <v>45017.183333333334</v>
      </c>
      <c r="G17" t="s">
        <v>40</v>
      </c>
      <c r="H17" t="s">
        <v>48</v>
      </c>
      <c r="I17" t="s">
        <v>49</v>
      </c>
      <c r="J17" s="3" t="s">
        <v>54</v>
      </c>
      <c r="K17" t="s">
        <v>55</v>
      </c>
      <c r="M17" t="s">
        <v>56</v>
      </c>
      <c r="N17" t="s">
        <v>15</v>
      </c>
      <c r="R17">
        <v>28</v>
      </c>
      <c r="S17" s="7">
        <f t="shared" si="0"/>
        <v>45017</v>
      </c>
      <c r="T17" s="8">
        <f t="shared" si="1"/>
        <v>0.10486111111094942</v>
      </c>
      <c r="U17" s="8">
        <f t="shared" si="2"/>
        <v>0.18333333333430346</v>
      </c>
      <c r="V17" s="8">
        <f t="shared" si="3"/>
        <v>7.8472222223354038E-2</v>
      </c>
      <c r="W17" s="8">
        <f t="shared" si="4"/>
        <v>2.6388888888888889E-2</v>
      </c>
      <c r="X17" s="8">
        <f t="shared" si="5"/>
        <v>5.2083333334465159E-2</v>
      </c>
      <c r="Y17" t="str">
        <f t="shared" si="6"/>
        <v>Cobrado</v>
      </c>
      <c r="AB17">
        <v>38</v>
      </c>
    </row>
    <row r="18" spans="1:28">
      <c r="A18">
        <v>17</v>
      </c>
      <c r="C18" t="s">
        <v>486</v>
      </c>
      <c r="D18">
        <v>6</v>
      </c>
      <c r="E18" s="1">
        <v>45017.006249999999</v>
      </c>
      <c r="F18" s="1">
        <v>45017.143750000003</v>
      </c>
      <c r="G18" t="s">
        <v>58</v>
      </c>
      <c r="H18" t="s">
        <v>74</v>
      </c>
      <c r="I18" t="s">
        <v>42</v>
      </c>
      <c r="J18" s="3" t="s">
        <v>487</v>
      </c>
      <c r="K18" t="s">
        <v>44</v>
      </c>
      <c r="M18" t="s">
        <v>90</v>
      </c>
      <c r="N18" t="s">
        <v>488</v>
      </c>
      <c r="O18" t="s">
        <v>489</v>
      </c>
      <c r="P18" t="s">
        <v>490</v>
      </c>
      <c r="R18">
        <v>137</v>
      </c>
      <c r="S18" s="7">
        <f t="shared" si="0"/>
        <v>45017</v>
      </c>
      <c r="T18" s="8">
        <f t="shared" si="1"/>
        <v>6.2499999985448085E-3</v>
      </c>
      <c r="U18" s="8">
        <f t="shared" si="2"/>
        <v>0.14375000000291038</v>
      </c>
      <c r="V18" s="8">
        <f t="shared" si="3"/>
        <v>0.13750000000436557</v>
      </c>
      <c r="W18" s="8">
        <f t="shared" si="4"/>
        <v>0.10972222222222222</v>
      </c>
      <c r="X18" s="8">
        <f t="shared" si="5"/>
        <v>2.7777777782143354E-2</v>
      </c>
      <c r="Y18" t="str">
        <f t="shared" si="6"/>
        <v>Cobrado</v>
      </c>
      <c r="AB18">
        <v>158</v>
      </c>
    </row>
    <row r="19" spans="1:28">
      <c r="A19">
        <v>18</v>
      </c>
      <c r="C19" t="s">
        <v>491</v>
      </c>
      <c r="D19">
        <v>2</v>
      </c>
      <c r="E19" s="1">
        <v>45017.087500000001</v>
      </c>
      <c r="F19" s="1">
        <v>45017.18472222222</v>
      </c>
      <c r="G19" t="s">
        <v>58</v>
      </c>
      <c r="H19" t="s">
        <v>74</v>
      </c>
      <c r="I19" t="s">
        <v>42</v>
      </c>
      <c r="J19" s="3" t="s">
        <v>492</v>
      </c>
      <c r="K19" t="s">
        <v>44</v>
      </c>
      <c r="M19" t="s">
        <v>64</v>
      </c>
      <c r="N19" t="s">
        <v>493</v>
      </c>
      <c r="O19" t="s">
        <v>494</v>
      </c>
      <c r="P19" t="s">
        <v>495</v>
      </c>
      <c r="Q19" s="5" t="s">
        <v>470</v>
      </c>
      <c r="R19">
        <v>251</v>
      </c>
      <c r="S19" s="7">
        <f t="shared" si="0"/>
        <v>45017</v>
      </c>
      <c r="T19" s="8">
        <f t="shared" si="1"/>
        <v>8.7500000001455192E-2</v>
      </c>
      <c r="U19" s="8">
        <f t="shared" si="2"/>
        <v>0.18472222222044365</v>
      </c>
      <c r="V19" s="8">
        <f t="shared" si="3"/>
        <v>9.7222222218988463E-2</v>
      </c>
      <c r="W19" s="8">
        <f t="shared" si="4"/>
        <v>9.3055555555555558E-2</v>
      </c>
      <c r="X19" s="8">
        <f t="shared" si="5"/>
        <v>4.1666666634329053E-3</v>
      </c>
      <c r="Y19" t="str">
        <f t="shared" si="6"/>
        <v>Cobrado</v>
      </c>
      <c r="AB19">
        <v>134</v>
      </c>
    </row>
    <row r="20" spans="1:28">
      <c r="A20">
        <v>19</v>
      </c>
      <c r="C20" t="s">
        <v>57</v>
      </c>
      <c r="D20">
        <v>3</v>
      </c>
      <c r="E20" s="1">
        <v>45017.024305555555</v>
      </c>
      <c r="F20" s="1">
        <v>45017.145138888889</v>
      </c>
      <c r="G20" t="s">
        <v>58</v>
      </c>
      <c r="H20" t="s">
        <v>48</v>
      </c>
      <c r="I20" t="s">
        <v>42</v>
      </c>
      <c r="J20" s="3" t="s">
        <v>59</v>
      </c>
      <c r="K20" t="s">
        <v>44</v>
      </c>
      <c r="M20" t="s">
        <v>60</v>
      </c>
      <c r="N20" t="s">
        <v>11</v>
      </c>
      <c r="R20">
        <v>80</v>
      </c>
      <c r="S20" s="7">
        <f t="shared" si="0"/>
        <v>45017</v>
      </c>
      <c r="T20" s="8">
        <f t="shared" si="1"/>
        <v>2.4305555554747116E-2</v>
      </c>
      <c r="U20" s="8">
        <f t="shared" si="2"/>
        <v>0.14513888888905058</v>
      </c>
      <c r="V20" s="8">
        <f t="shared" si="3"/>
        <v>0.12083333333430346</v>
      </c>
      <c r="W20" s="8">
        <f t="shared" si="4"/>
        <v>3.0555555555555555E-2</v>
      </c>
      <c r="X20" s="8">
        <f t="shared" si="5"/>
        <v>9.0277777778747903E-2</v>
      </c>
      <c r="Y20" t="str">
        <f t="shared" si="6"/>
        <v>Cobrado</v>
      </c>
      <c r="AB20">
        <v>44</v>
      </c>
    </row>
    <row r="21" spans="1:28">
      <c r="A21">
        <v>20</v>
      </c>
      <c r="C21" t="s">
        <v>496</v>
      </c>
      <c r="D21">
        <v>2</v>
      </c>
      <c r="E21" s="1">
        <v>45017.059027777781</v>
      </c>
      <c r="F21" s="1">
        <v>45017.216666666667</v>
      </c>
      <c r="G21" t="s">
        <v>78</v>
      </c>
      <c r="H21" t="s">
        <v>48</v>
      </c>
      <c r="I21" t="s">
        <v>42</v>
      </c>
      <c r="J21" s="3" t="s">
        <v>497</v>
      </c>
      <c r="K21" t="s">
        <v>55</v>
      </c>
      <c r="M21" t="s">
        <v>60</v>
      </c>
      <c r="N21" t="s">
        <v>488</v>
      </c>
      <c r="O21" t="s">
        <v>498</v>
      </c>
      <c r="P21" t="s">
        <v>499</v>
      </c>
      <c r="R21">
        <v>178</v>
      </c>
      <c r="S21" s="7">
        <f t="shared" si="0"/>
        <v>45017</v>
      </c>
      <c r="T21" s="8">
        <f t="shared" si="1"/>
        <v>5.9027777781011537E-2</v>
      </c>
      <c r="U21" s="8">
        <f t="shared" si="2"/>
        <v>0.21666666666715173</v>
      </c>
      <c r="V21" s="8">
        <f t="shared" si="3"/>
        <v>0.15763888888614019</v>
      </c>
      <c r="W21" s="8">
        <f t="shared" si="4"/>
        <v>4.8611111111111112E-2</v>
      </c>
      <c r="X21" s="8">
        <f t="shared" si="5"/>
        <v>0.10902777777502909</v>
      </c>
      <c r="Y21" t="str">
        <f t="shared" si="6"/>
        <v>Cobrado</v>
      </c>
      <c r="AB21">
        <v>70</v>
      </c>
    </row>
    <row r="22" spans="1:28">
      <c r="A22">
        <v>21</v>
      </c>
      <c r="C22" t="s">
        <v>500</v>
      </c>
      <c r="D22">
        <v>2</v>
      </c>
      <c r="E22" s="1">
        <v>45017.152083333334</v>
      </c>
      <c r="F22" s="1">
        <v>45017.244444444441</v>
      </c>
      <c r="G22" t="s">
        <v>78</v>
      </c>
      <c r="H22" t="s">
        <v>48</v>
      </c>
      <c r="I22" t="s">
        <v>42</v>
      </c>
      <c r="J22" s="3" t="s">
        <v>501</v>
      </c>
      <c r="K22" t="s">
        <v>55</v>
      </c>
      <c r="M22" t="s">
        <v>82</v>
      </c>
      <c r="N22" t="s">
        <v>445</v>
      </c>
      <c r="O22" t="s">
        <v>502</v>
      </c>
      <c r="P22" t="s">
        <v>503</v>
      </c>
      <c r="Q22" s="5" t="s">
        <v>504</v>
      </c>
      <c r="R22">
        <v>274</v>
      </c>
      <c r="S22" s="7">
        <f t="shared" si="0"/>
        <v>45017</v>
      </c>
      <c r="T22" s="8">
        <f t="shared" si="1"/>
        <v>0.15208333333430346</v>
      </c>
      <c r="U22" s="8">
        <f t="shared" si="2"/>
        <v>0.24444444444088731</v>
      </c>
      <c r="V22" s="8">
        <f t="shared" si="3"/>
        <v>9.2361111106583849E-2</v>
      </c>
      <c r="W22" s="8">
        <f t="shared" si="4"/>
        <v>0.10555555555555556</v>
      </c>
      <c r="X22" s="8">
        <f t="shared" si="5"/>
        <v>0</v>
      </c>
      <c r="Y22" t="str">
        <f t="shared" si="6"/>
        <v>No Cobrado</v>
      </c>
      <c r="AB22">
        <v>152</v>
      </c>
    </row>
    <row r="23" spans="1:28">
      <c r="A23">
        <v>22</v>
      </c>
      <c r="C23" t="s">
        <v>344</v>
      </c>
      <c r="D23">
        <v>1</v>
      </c>
      <c r="E23" s="1">
        <v>45017.094444444447</v>
      </c>
      <c r="F23" s="1">
        <v>45017.199305555558</v>
      </c>
      <c r="G23" t="s">
        <v>40</v>
      </c>
      <c r="H23" t="s">
        <v>48</v>
      </c>
      <c r="I23" t="s">
        <v>42</v>
      </c>
      <c r="J23" s="3" t="s">
        <v>330</v>
      </c>
      <c r="K23" t="s">
        <v>44</v>
      </c>
      <c r="M23" t="s">
        <v>90</v>
      </c>
      <c r="N23" t="s">
        <v>505</v>
      </c>
      <c r="O23" t="s">
        <v>506</v>
      </c>
      <c r="P23" t="s">
        <v>507</v>
      </c>
      <c r="Q23" s="5" t="s">
        <v>485</v>
      </c>
      <c r="R23">
        <v>213</v>
      </c>
      <c r="S23" s="7">
        <f t="shared" si="0"/>
        <v>45017</v>
      </c>
      <c r="T23" s="8">
        <f t="shared" si="1"/>
        <v>9.4444444446708076E-2</v>
      </c>
      <c r="U23" s="8">
        <f t="shared" si="2"/>
        <v>0.1993055555576575</v>
      </c>
      <c r="V23" s="8">
        <f t="shared" si="3"/>
        <v>0.10486111111094942</v>
      </c>
      <c r="W23" s="8">
        <f t="shared" si="4"/>
        <v>8.5416666666666669E-2</v>
      </c>
      <c r="X23" s="8">
        <f t="shared" si="5"/>
        <v>1.9444444444282755E-2</v>
      </c>
      <c r="Y23" t="str">
        <f t="shared" si="6"/>
        <v>Cobrado</v>
      </c>
      <c r="AB23">
        <v>123</v>
      </c>
    </row>
    <row r="24" spans="1:28">
      <c r="A24">
        <v>23</v>
      </c>
      <c r="C24" t="s">
        <v>508</v>
      </c>
      <c r="D24">
        <v>5</v>
      </c>
      <c r="E24" s="1">
        <v>45017.113888888889</v>
      </c>
      <c r="F24" s="1">
        <v>45017.17291666667</v>
      </c>
      <c r="G24" t="s">
        <v>47</v>
      </c>
      <c r="H24" t="s">
        <v>41</v>
      </c>
      <c r="I24" t="s">
        <v>42</v>
      </c>
      <c r="J24" s="3" t="s">
        <v>509</v>
      </c>
      <c r="K24" t="s">
        <v>44</v>
      </c>
      <c r="M24" t="s">
        <v>60</v>
      </c>
      <c r="N24" t="s">
        <v>455</v>
      </c>
      <c r="O24" t="s">
        <v>442</v>
      </c>
      <c r="R24">
        <v>138</v>
      </c>
      <c r="S24" s="7">
        <f t="shared" si="0"/>
        <v>45017</v>
      </c>
      <c r="T24" s="8">
        <f t="shared" si="1"/>
        <v>0.11388888888905058</v>
      </c>
      <c r="U24" s="8">
        <f t="shared" si="2"/>
        <v>0.17291666667006211</v>
      </c>
      <c r="V24" s="8">
        <f t="shared" si="3"/>
        <v>5.9027777781011537E-2</v>
      </c>
      <c r="W24" s="8">
        <f t="shared" si="4"/>
        <v>4.3749999999999997E-2</v>
      </c>
      <c r="X24" s="8">
        <f t="shared" si="5"/>
        <v>1.5277777781011526E-2</v>
      </c>
      <c r="Y24" t="str">
        <f t="shared" si="6"/>
        <v>Cobrado</v>
      </c>
      <c r="AB24">
        <v>63</v>
      </c>
    </row>
    <row r="25" spans="1:28">
      <c r="A25">
        <v>24</v>
      </c>
      <c r="C25" t="s">
        <v>510</v>
      </c>
      <c r="D25">
        <v>5</v>
      </c>
      <c r="E25" s="1">
        <v>45017.125694444447</v>
      </c>
      <c r="F25" s="1">
        <v>45017.263888888891</v>
      </c>
      <c r="G25" t="s">
        <v>78</v>
      </c>
      <c r="H25" t="s">
        <v>48</v>
      </c>
      <c r="I25" t="s">
        <v>42</v>
      </c>
      <c r="J25" s="3" t="s">
        <v>511</v>
      </c>
      <c r="K25" t="s">
        <v>51</v>
      </c>
      <c r="M25" t="s">
        <v>137</v>
      </c>
      <c r="N25" t="s">
        <v>512</v>
      </c>
      <c r="O25" t="s">
        <v>507</v>
      </c>
      <c r="P25" t="s">
        <v>482</v>
      </c>
      <c r="Q25" s="5" t="s">
        <v>465</v>
      </c>
      <c r="R25">
        <v>233</v>
      </c>
      <c r="S25" s="7">
        <f t="shared" si="0"/>
        <v>45017</v>
      </c>
      <c r="T25" s="8">
        <f t="shared" si="1"/>
        <v>0.12569444444670808</v>
      </c>
      <c r="U25" s="8">
        <f t="shared" si="2"/>
        <v>0.26388888889050577</v>
      </c>
      <c r="V25" s="8">
        <f t="shared" si="3"/>
        <v>0.14861111111046435</v>
      </c>
      <c r="W25" s="8">
        <f t="shared" si="4"/>
        <v>0.125</v>
      </c>
      <c r="X25" s="8">
        <f t="shared" si="5"/>
        <v>1.3194444443797693E-2</v>
      </c>
      <c r="Y25" t="str">
        <f t="shared" si="6"/>
        <v>Cobrado</v>
      </c>
      <c r="AB25">
        <v>180</v>
      </c>
    </row>
    <row r="26" spans="1:28">
      <c r="A26">
        <v>25</v>
      </c>
      <c r="C26" t="s">
        <v>61</v>
      </c>
      <c r="D26">
        <v>5</v>
      </c>
      <c r="E26" s="1">
        <v>45017.125694444447</v>
      </c>
      <c r="F26" s="1">
        <v>45017.207638888889</v>
      </c>
      <c r="G26" t="s">
        <v>47</v>
      </c>
      <c r="H26" t="s">
        <v>41</v>
      </c>
      <c r="I26" t="s">
        <v>62</v>
      </c>
      <c r="J26" s="3" t="s">
        <v>63</v>
      </c>
      <c r="K26" t="s">
        <v>51</v>
      </c>
      <c r="M26" t="s">
        <v>64</v>
      </c>
      <c r="N26" t="s">
        <v>20</v>
      </c>
      <c r="R26">
        <v>34</v>
      </c>
      <c r="S26" s="7">
        <f t="shared" si="0"/>
        <v>45017</v>
      </c>
      <c r="T26" s="8">
        <f t="shared" si="1"/>
        <v>0.12569444444670808</v>
      </c>
      <c r="U26" s="8">
        <f t="shared" si="2"/>
        <v>0.20763888888905058</v>
      </c>
      <c r="V26" s="8">
        <f t="shared" si="3"/>
        <v>9.2361111109009172E-2</v>
      </c>
      <c r="W26" s="8">
        <f t="shared" si="4"/>
        <v>2.4305555555555556E-2</v>
      </c>
      <c r="X26" s="8">
        <f t="shared" si="5"/>
        <v>5.7638888886786949E-2</v>
      </c>
      <c r="Y26" t="str">
        <f t="shared" si="6"/>
        <v>Cobrado</v>
      </c>
      <c r="AB26">
        <v>35</v>
      </c>
    </row>
    <row r="27" spans="1:28">
      <c r="A27">
        <v>26</v>
      </c>
      <c r="C27" t="s">
        <v>513</v>
      </c>
      <c r="D27">
        <v>2</v>
      </c>
      <c r="E27" s="1">
        <v>45017.086111111108</v>
      </c>
      <c r="F27" s="1">
        <v>45017.240972222222</v>
      </c>
      <c r="G27" t="s">
        <v>47</v>
      </c>
      <c r="H27" t="s">
        <v>74</v>
      </c>
      <c r="I27" t="s">
        <v>42</v>
      </c>
      <c r="J27" s="3" t="s">
        <v>514</v>
      </c>
      <c r="K27" t="s">
        <v>51</v>
      </c>
      <c r="M27" t="s">
        <v>82</v>
      </c>
      <c r="N27" t="s">
        <v>505</v>
      </c>
      <c r="O27" t="s">
        <v>484</v>
      </c>
      <c r="P27" t="s">
        <v>456</v>
      </c>
      <c r="R27">
        <v>126</v>
      </c>
      <c r="S27" s="7">
        <f t="shared" si="0"/>
        <v>45017</v>
      </c>
      <c r="T27" s="8">
        <f t="shared" si="1"/>
        <v>8.611111110803904E-2</v>
      </c>
      <c r="U27" s="8">
        <f t="shared" si="2"/>
        <v>0.24097222222189885</v>
      </c>
      <c r="V27" s="8">
        <f t="shared" si="3"/>
        <v>0.16527777778052646</v>
      </c>
      <c r="W27" s="8">
        <f t="shared" si="4"/>
        <v>7.5694444444444439E-2</v>
      </c>
      <c r="X27" s="8">
        <f t="shared" si="5"/>
        <v>7.9166666669415353E-2</v>
      </c>
      <c r="Y27" t="str">
        <f t="shared" si="6"/>
        <v>Cobrado</v>
      </c>
      <c r="AB27">
        <v>109</v>
      </c>
    </row>
    <row r="28" spans="1:28">
      <c r="A28">
        <v>27</v>
      </c>
      <c r="C28" t="s">
        <v>195</v>
      </c>
      <c r="D28">
        <v>2</v>
      </c>
      <c r="E28" s="1">
        <v>45017.054861111108</v>
      </c>
      <c r="F28" s="1">
        <v>45017.102083333331</v>
      </c>
      <c r="G28" t="s">
        <v>47</v>
      </c>
      <c r="H28" t="s">
        <v>48</v>
      </c>
      <c r="I28" t="s">
        <v>42</v>
      </c>
      <c r="J28" s="3" t="s">
        <v>515</v>
      </c>
      <c r="K28" t="s">
        <v>51</v>
      </c>
      <c r="M28" t="s">
        <v>52</v>
      </c>
      <c r="N28" t="s">
        <v>488</v>
      </c>
      <c r="O28" t="s">
        <v>516</v>
      </c>
      <c r="R28">
        <v>61</v>
      </c>
      <c r="S28" s="7">
        <f t="shared" si="0"/>
        <v>45017</v>
      </c>
      <c r="T28" s="8">
        <f t="shared" si="1"/>
        <v>5.486111110803904E-2</v>
      </c>
      <c r="U28" s="8">
        <f t="shared" si="2"/>
        <v>0.10208333333139308</v>
      </c>
      <c r="V28" s="8">
        <f t="shared" si="3"/>
        <v>5.7638888890020702E-2</v>
      </c>
      <c r="W28" s="8">
        <f t="shared" si="4"/>
        <v>3.8194444444444448E-2</v>
      </c>
      <c r="X28" s="8">
        <f t="shared" si="5"/>
        <v>9.0277777789095903E-3</v>
      </c>
      <c r="Y28" t="str">
        <f t="shared" si="6"/>
        <v>Cobrado</v>
      </c>
      <c r="AB28">
        <v>55</v>
      </c>
    </row>
    <row r="29" spans="1:28">
      <c r="A29">
        <v>28</v>
      </c>
      <c r="C29" t="s">
        <v>517</v>
      </c>
      <c r="D29">
        <v>2</v>
      </c>
      <c r="E29" s="1">
        <v>45017.03402777778</v>
      </c>
      <c r="F29" s="1">
        <v>45017.136111111111</v>
      </c>
      <c r="G29" t="s">
        <v>40</v>
      </c>
      <c r="H29" t="s">
        <v>41</v>
      </c>
      <c r="I29" t="s">
        <v>42</v>
      </c>
      <c r="J29" s="3" t="s">
        <v>518</v>
      </c>
      <c r="K29" t="s">
        <v>55</v>
      </c>
      <c r="M29" t="s">
        <v>76</v>
      </c>
      <c r="N29" t="s">
        <v>505</v>
      </c>
      <c r="O29" t="s">
        <v>448</v>
      </c>
      <c r="R29">
        <v>94</v>
      </c>
      <c r="S29" s="7">
        <f t="shared" si="0"/>
        <v>45017</v>
      </c>
      <c r="T29" s="8">
        <f t="shared" si="1"/>
        <v>3.4027777779556345E-2</v>
      </c>
      <c r="U29" s="8">
        <f t="shared" si="2"/>
        <v>0.13611111111094942</v>
      </c>
      <c r="V29" s="8">
        <f t="shared" si="3"/>
        <v>0.10208333333139308</v>
      </c>
      <c r="W29" s="8">
        <f t="shared" si="4"/>
        <v>3.888888888888889E-2</v>
      </c>
      <c r="X29" s="8">
        <f t="shared" si="5"/>
        <v>6.3194444442504188E-2</v>
      </c>
      <c r="Y29" t="str">
        <f t="shared" si="6"/>
        <v>Cobrado</v>
      </c>
      <c r="AB29">
        <v>56</v>
      </c>
    </row>
    <row r="30" spans="1:28">
      <c r="A30">
        <v>29</v>
      </c>
      <c r="C30" t="s">
        <v>519</v>
      </c>
      <c r="D30">
        <v>5</v>
      </c>
      <c r="E30" s="1">
        <v>45017.126388888886</v>
      </c>
      <c r="F30" s="1">
        <v>45017.256944444445</v>
      </c>
      <c r="G30" t="s">
        <v>58</v>
      </c>
      <c r="H30" t="s">
        <v>48</v>
      </c>
      <c r="I30" t="s">
        <v>42</v>
      </c>
      <c r="J30" s="3" t="s">
        <v>520</v>
      </c>
      <c r="K30" t="s">
        <v>51</v>
      </c>
      <c r="M30" t="s">
        <v>90</v>
      </c>
      <c r="N30" t="s">
        <v>521</v>
      </c>
      <c r="O30" t="s">
        <v>489</v>
      </c>
      <c r="P30" t="s">
        <v>522</v>
      </c>
      <c r="R30">
        <v>173</v>
      </c>
      <c r="S30" s="7">
        <f t="shared" si="0"/>
        <v>45017</v>
      </c>
      <c r="T30" s="8">
        <f t="shared" si="1"/>
        <v>0.12638888888614019</v>
      </c>
      <c r="U30" s="8">
        <f t="shared" si="2"/>
        <v>0.25694444444525288</v>
      </c>
      <c r="V30" s="8">
        <f t="shared" si="3"/>
        <v>0.14097222222577935</v>
      </c>
      <c r="W30" s="8">
        <f t="shared" si="4"/>
        <v>4.9305555555555554E-2</v>
      </c>
      <c r="X30" s="8">
        <f t="shared" si="5"/>
        <v>8.1250000003557143E-2</v>
      </c>
      <c r="Y30" t="str">
        <f t="shared" si="6"/>
        <v>Cobrado</v>
      </c>
      <c r="AB30">
        <v>71</v>
      </c>
    </row>
    <row r="31" spans="1:28">
      <c r="A31">
        <v>30</v>
      </c>
      <c r="C31" t="s">
        <v>523</v>
      </c>
      <c r="D31">
        <v>4</v>
      </c>
      <c r="E31" s="1">
        <v>45017.121527777781</v>
      </c>
      <c r="F31" s="1">
        <v>45017.259027777778</v>
      </c>
      <c r="G31" t="s">
        <v>40</v>
      </c>
      <c r="H31" t="s">
        <v>48</v>
      </c>
      <c r="I31" t="s">
        <v>49</v>
      </c>
      <c r="J31" s="3" t="s">
        <v>524</v>
      </c>
      <c r="K31" t="s">
        <v>44</v>
      </c>
      <c r="M31" t="s">
        <v>137</v>
      </c>
      <c r="N31" t="s">
        <v>512</v>
      </c>
      <c r="O31" t="s">
        <v>525</v>
      </c>
      <c r="R31">
        <v>112</v>
      </c>
      <c r="S31" s="7">
        <f t="shared" si="0"/>
        <v>45017</v>
      </c>
      <c r="T31" s="8">
        <f t="shared" si="1"/>
        <v>0.12152777778101154</v>
      </c>
      <c r="U31" s="8">
        <f t="shared" si="2"/>
        <v>0.25902777777810115</v>
      </c>
      <c r="V31" s="8">
        <f t="shared" si="3"/>
        <v>0.13749999999708962</v>
      </c>
      <c r="W31" s="8">
        <f t="shared" si="4"/>
        <v>4.791666666666667E-2</v>
      </c>
      <c r="X31" s="8">
        <f t="shared" si="5"/>
        <v>8.9583333330422954E-2</v>
      </c>
      <c r="Y31" t="str">
        <f t="shared" si="6"/>
        <v>Cobrado</v>
      </c>
      <c r="AB31">
        <v>69</v>
      </c>
    </row>
    <row r="32" spans="1:28">
      <c r="A32">
        <v>31</v>
      </c>
      <c r="C32" t="s">
        <v>526</v>
      </c>
      <c r="D32">
        <v>3</v>
      </c>
      <c r="E32" s="1">
        <v>45017.118750000001</v>
      </c>
      <c r="F32" s="1">
        <v>45017.251388888886</v>
      </c>
      <c r="G32" t="s">
        <v>58</v>
      </c>
      <c r="H32" t="s">
        <v>74</v>
      </c>
      <c r="I32" t="s">
        <v>42</v>
      </c>
      <c r="J32" s="3" t="s">
        <v>527</v>
      </c>
      <c r="K32" t="s">
        <v>51</v>
      </c>
      <c r="M32" t="s">
        <v>76</v>
      </c>
      <c r="N32" t="s">
        <v>493</v>
      </c>
      <c r="O32" t="s">
        <v>528</v>
      </c>
      <c r="R32">
        <v>67</v>
      </c>
      <c r="S32" s="7">
        <f t="shared" si="0"/>
        <v>45017</v>
      </c>
      <c r="T32" s="8">
        <f t="shared" si="1"/>
        <v>0.11875000000145519</v>
      </c>
      <c r="U32" s="8">
        <f t="shared" si="2"/>
        <v>0.25138888888614019</v>
      </c>
      <c r="V32" s="8">
        <f t="shared" si="3"/>
        <v>0.14305555555135166</v>
      </c>
      <c r="W32" s="8">
        <f t="shared" si="4"/>
        <v>7.2916666666666671E-2</v>
      </c>
      <c r="X32" s="8">
        <f t="shared" si="5"/>
        <v>5.9722222218018317E-2</v>
      </c>
      <c r="Y32" t="str">
        <f t="shared" si="6"/>
        <v>Cobrado</v>
      </c>
      <c r="AB32">
        <v>105</v>
      </c>
    </row>
    <row r="33" spans="1:28">
      <c r="A33">
        <v>32</v>
      </c>
      <c r="C33" t="s">
        <v>298</v>
      </c>
      <c r="D33">
        <v>1</v>
      </c>
      <c r="E33" s="1">
        <v>45017.130555555559</v>
      </c>
      <c r="F33" s="1">
        <v>45017.28402777778</v>
      </c>
      <c r="G33" t="s">
        <v>105</v>
      </c>
      <c r="H33" t="s">
        <v>48</v>
      </c>
      <c r="I33" t="s">
        <v>42</v>
      </c>
      <c r="J33" s="3" t="s">
        <v>529</v>
      </c>
      <c r="K33" t="s">
        <v>51</v>
      </c>
      <c r="M33" t="s">
        <v>82</v>
      </c>
      <c r="N33" t="s">
        <v>459</v>
      </c>
      <c r="O33" t="s">
        <v>481</v>
      </c>
      <c r="P33" t="s">
        <v>495</v>
      </c>
      <c r="Q33" s="5" t="s">
        <v>530</v>
      </c>
      <c r="R33">
        <v>211</v>
      </c>
      <c r="S33" s="7">
        <f t="shared" si="0"/>
        <v>45017</v>
      </c>
      <c r="T33" s="8">
        <f t="shared" si="1"/>
        <v>0.13055555555911269</v>
      </c>
      <c r="U33" s="8">
        <f t="shared" si="2"/>
        <v>0.28402777777955635</v>
      </c>
      <c r="V33" s="8">
        <f t="shared" si="3"/>
        <v>0.16388888888711031</v>
      </c>
      <c r="W33" s="8">
        <f t="shared" si="4"/>
        <v>8.8888888888888892E-2</v>
      </c>
      <c r="X33" s="8">
        <f t="shared" si="5"/>
        <v>6.4583333331554749E-2</v>
      </c>
      <c r="Y33" t="str">
        <f t="shared" si="6"/>
        <v>Cobrado</v>
      </c>
      <c r="AB33">
        <v>128</v>
      </c>
    </row>
    <row r="34" spans="1:28">
      <c r="A34">
        <v>33</v>
      </c>
      <c r="C34" t="s">
        <v>402</v>
      </c>
      <c r="D34">
        <v>5</v>
      </c>
      <c r="E34" s="1">
        <v>45017.147916666669</v>
      </c>
      <c r="F34" s="1">
        <v>45017.26458333333</v>
      </c>
      <c r="G34" t="s">
        <v>40</v>
      </c>
      <c r="H34" t="s">
        <v>41</v>
      </c>
      <c r="I34" t="s">
        <v>62</v>
      </c>
      <c r="J34" s="3" t="s">
        <v>106</v>
      </c>
      <c r="K34" t="s">
        <v>51</v>
      </c>
      <c r="M34" t="s">
        <v>45</v>
      </c>
      <c r="N34" t="s">
        <v>488</v>
      </c>
      <c r="O34" t="s">
        <v>531</v>
      </c>
      <c r="P34" t="s">
        <v>503</v>
      </c>
      <c r="Q34" s="5" t="s">
        <v>516</v>
      </c>
      <c r="R34">
        <v>306</v>
      </c>
      <c r="S34" s="7">
        <f t="shared" si="0"/>
        <v>45017</v>
      </c>
      <c r="T34" s="8">
        <f t="shared" si="1"/>
        <v>0.14791666666860692</v>
      </c>
      <c r="U34" s="8">
        <f t="shared" si="2"/>
        <v>0.26458333332993789</v>
      </c>
      <c r="V34" s="8">
        <f t="shared" si="3"/>
        <v>0.12708333332799762</v>
      </c>
      <c r="W34" s="8">
        <f t="shared" si="4"/>
        <v>9.0277777777777776E-2</v>
      </c>
      <c r="X34" s="8">
        <f t="shared" si="5"/>
        <v>2.6388888883553174E-2</v>
      </c>
      <c r="Y34" t="str">
        <f t="shared" si="6"/>
        <v>Cobrado</v>
      </c>
      <c r="AB34">
        <v>130</v>
      </c>
    </row>
    <row r="35" spans="1:28">
      <c r="A35">
        <v>34</v>
      </c>
      <c r="C35" t="s">
        <v>532</v>
      </c>
      <c r="D35">
        <v>1</v>
      </c>
      <c r="E35" s="1">
        <v>45017.094444444447</v>
      </c>
      <c r="F35" s="1">
        <v>45017.254861111112</v>
      </c>
      <c r="G35" t="s">
        <v>40</v>
      </c>
      <c r="H35" t="s">
        <v>74</v>
      </c>
      <c r="I35" t="s">
        <v>42</v>
      </c>
      <c r="J35" s="3" t="s">
        <v>533</v>
      </c>
      <c r="K35" t="s">
        <v>44</v>
      </c>
      <c r="M35" t="s">
        <v>45</v>
      </c>
      <c r="N35" t="s">
        <v>473</v>
      </c>
      <c r="O35" t="s">
        <v>516</v>
      </c>
      <c r="R35">
        <v>112</v>
      </c>
      <c r="S35" s="7">
        <f t="shared" si="0"/>
        <v>45017</v>
      </c>
      <c r="T35" s="8">
        <f t="shared" si="1"/>
        <v>9.4444444446708076E-2</v>
      </c>
      <c r="U35" s="8">
        <f t="shared" si="2"/>
        <v>0.25486111111240461</v>
      </c>
      <c r="V35" s="8">
        <f t="shared" si="3"/>
        <v>0.16041666666569654</v>
      </c>
      <c r="W35" s="8">
        <f t="shared" si="4"/>
        <v>4.5138888888888888E-2</v>
      </c>
      <c r="X35" s="8">
        <f t="shared" si="5"/>
        <v>0.11527777777680764</v>
      </c>
      <c r="Y35" t="str">
        <f t="shared" si="6"/>
        <v>Cobrado</v>
      </c>
      <c r="AB35">
        <v>65</v>
      </c>
    </row>
    <row r="36" spans="1:28">
      <c r="A36">
        <v>35</v>
      </c>
      <c r="C36" t="s">
        <v>534</v>
      </c>
      <c r="D36">
        <v>2</v>
      </c>
      <c r="E36" s="1">
        <v>45017.137499999997</v>
      </c>
      <c r="F36" s="1">
        <v>45017.246527777781</v>
      </c>
      <c r="G36" t="s">
        <v>78</v>
      </c>
      <c r="H36" t="s">
        <v>48</v>
      </c>
      <c r="I36" t="s">
        <v>42</v>
      </c>
      <c r="J36" s="3" t="s">
        <v>535</v>
      </c>
      <c r="K36" t="s">
        <v>51</v>
      </c>
      <c r="M36" t="s">
        <v>45</v>
      </c>
      <c r="N36" t="s">
        <v>467</v>
      </c>
      <c r="O36" t="s">
        <v>507</v>
      </c>
      <c r="P36" t="s">
        <v>481</v>
      </c>
      <c r="Q36" s="5" t="s">
        <v>522</v>
      </c>
      <c r="R36">
        <v>214</v>
      </c>
      <c r="S36" s="7">
        <f t="shared" si="0"/>
        <v>45017</v>
      </c>
      <c r="T36" s="8">
        <f t="shared" si="1"/>
        <v>0.13749999999708962</v>
      </c>
      <c r="U36" s="8">
        <f t="shared" si="2"/>
        <v>0.24652777778101154</v>
      </c>
      <c r="V36" s="8">
        <f t="shared" si="3"/>
        <v>0.11944444445058859</v>
      </c>
      <c r="W36" s="8">
        <f t="shared" si="4"/>
        <v>4.5138888888888888E-2</v>
      </c>
      <c r="X36" s="8">
        <f t="shared" si="5"/>
        <v>6.3888888895033025E-2</v>
      </c>
      <c r="Y36" t="str">
        <f t="shared" si="6"/>
        <v>Cobrado</v>
      </c>
      <c r="AB36">
        <v>65</v>
      </c>
    </row>
    <row r="37" spans="1:28">
      <c r="A37">
        <v>36</v>
      </c>
      <c r="C37" t="s">
        <v>65</v>
      </c>
      <c r="D37">
        <v>5</v>
      </c>
      <c r="E37" s="1">
        <v>45017.143750000003</v>
      </c>
      <c r="F37" s="1">
        <v>45017.268055555556</v>
      </c>
      <c r="G37" t="s">
        <v>58</v>
      </c>
      <c r="H37" t="s">
        <v>48</v>
      </c>
      <c r="I37" t="s">
        <v>42</v>
      </c>
      <c r="J37" s="3" t="s">
        <v>66</v>
      </c>
      <c r="K37" t="s">
        <v>51</v>
      </c>
      <c r="M37" t="s">
        <v>56</v>
      </c>
      <c r="N37" t="s">
        <v>7</v>
      </c>
      <c r="R37">
        <v>30</v>
      </c>
      <c r="S37" s="7">
        <f t="shared" si="0"/>
        <v>45017</v>
      </c>
      <c r="T37" s="8">
        <f t="shared" si="1"/>
        <v>0.14375000000291038</v>
      </c>
      <c r="U37" s="8">
        <f t="shared" si="2"/>
        <v>0.26805555555620231</v>
      </c>
      <c r="V37" s="8">
        <f t="shared" si="3"/>
        <v>0.13472222221995858</v>
      </c>
      <c r="W37" s="8">
        <f t="shared" si="4"/>
        <v>2.6388888888888889E-2</v>
      </c>
      <c r="X37" s="8">
        <f t="shared" si="5"/>
        <v>9.7916666664403046E-2</v>
      </c>
      <c r="Y37" t="str">
        <f t="shared" si="6"/>
        <v>Cobrado</v>
      </c>
      <c r="AB37">
        <v>38</v>
      </c>
    </row>
    <row r="38" spans="1:28">
      <c r="A38">
        <v>37</v>
      </c>
      <c r="C38" t="s">
        <v>67</v>
      </c>
      <c r="D38">
        <v>1</v>
      </c>
      <c r="E38" s="1">
        <v>45017.14166666667</v>
      </c>
      <c r="F38" s="1">
        <v>45017.251388888886</v>
      </c>
      <c r="G38" t="s">
        <v>47</v>
      </c>
      <c r="H38" t="s">
        <v>41</v>
      </c>
      <c r="I38" t="s">
        <v>42</v>
      </c>
      <c r="J38" s="3" t="s">
        <v>68</v>
      </c>
      <c r="K38" t="s">
        <v>51</v>
      </c>
      <c r="M38" t="s">
        <v>52</v>
      </c>
      <c r="N38" t="s">
        <v>23</v>
      </c>
      <c r="R38">
        <v>21</v>
      </c>
      <c r="S38" s="7">
        <f t="shared" si="0"/>
        <v>45017</v>
      </c>
      <c r="T38" s="8">
        <f t="shared" si="1"/>
        <v>0.14166666667006211</v>
      </c>
      <c r="U38" s="8">
        <f t="shared" si="2"/>
        <v>0.25138888888614019</v>
      </c>
      <c r="V38" s="8">
        <f t="shared" si="3"/>
        <v>0.12013888888274475</v>
      </c>
      <c r="W38" s="8">
        <f t="shared" si="4"/>
        <v>3.2638888888888891E-2</v>
      </c>
      <c r="X38" s="8">
        <f t="shared" si="5"/>
        <v>7.7083333327189196E-2</v>
      </c>
      <c r="Y38" t="str">
        <f t="shared" si="6"/>
        <v>Cobrado</v>
      </c>
      <c r="AB38">
        <v>47</v>
      </c>
    </row>
    <row r="39" spans="1:28">
      <c r="A39">
        <v>38</v>
      </c>
      <c r="C39" t="s">
        <v>536</v>
      </c>
      <c r="D39">
        <v>6</v>
      </c>
      <c r="E39" s="1">
        <v>45017.109722222223</v>
      </c>
      <c r="F39" s="1">
        <v>45017.161805555559</v>
      </c>
      <c r="G39" t="s">
        <v>40</v>
      </c>
      <c r="H39" t="s">
        <v>48</v>
      </c>
      <c r="I39" t="s">
        <v>62</v>
      </c>
      <c r="J39" s="3" t="s">
        <v>537</v>
      </c>
      <c r="K39" t="s">
        <v>55</v>
      </c>
      <c r="M39" t="s">
        <v>60</v>
      </c>
      <c r="N39" t="s">
        <v>441</v>
      </c>
      <c r="O39" t="s">
        <v>478</v>
      </c>
      <c r="P39" t="s">
        <v>460</v>
      </c>
      <c r="R39">
        <v>235</v>
      </c>
      <c r="S39" s="7">
        <f t="shared" si="0"/>
        <v>45017</v>
      </c>
      <c r="T39" s="8">
        <f t="shared" si="1"/>
        <v>0.10972222222335404</v>
      </c>
      <c r="U39" s="8">
        <f t="shared" si="2"/>
        <v>0.16180555555911269</v>
      </c>
      <c r="V39" s="8">
        <f t="shared" si="3"/>
        <v>5.2083333335758653E-2</v>
      </c>
      <c r="W39" s="8">
        <f t="shared" si="4"/>
        <v>6.805555555555555E-2</v>
      </c>
      <c r="X39" s="8">
        <f t="shared" si="5"/>
        <v>0</v>
      </c>
      <c r="Y39" t="str">
        <f t="shared" si="6"/>
        <v>No Cobrado</v>
      </c>
      <c r="AB39">
        <v>98</v>
      </c>
    </row>
    <row r="40" spans="1:28">
      <c r="A40">
        <v>39</v>
      </c>
      <c r="C40" t="s">
        <v>69</v>
      </c>
      <c r="D40">
        <v>3</v>
      </c>
      <c r="E40" s="1">
        <v>45017.15347222222</v>
      </c>
      <c r="F40" s="1">
        <v>45017.318749999999</v>
      </c>
      <c r="G40" t="s">
        <v>58</v>
      </c>
      <c r="H40" t="s">
        <v>41</v>
      </c>
      <c r="I40" t="s">
        <v>49</v>
      </c>
      <c r="J40" s="3" t="s">
        <v>70</v>
      </c>
      <c r="K40" t="s">
        <v>51</v>
      </c>
      <c r="M40" t="s">
        <v>56</v>
      </c>
      <c r="N40" t="s">
        <v>12</v>
      </c>
      <c r="R40">
        <v>108</v>
      </c>
      <c r="S40" s="7">
        <f t="shared" si="0"/>
        <v>45017</v>
      </c>
      <c r="T40" s="8">
        <f t="shared" si="1"/>
        <v>0.15347222222044365</v>
      </c>
      <c r="U40" s="8">
        <f t="shared" si="2"/>
        <v>0.31874999999854481</v>
      </c>
      <c r="V40" s="8">
        <f t="shared" si="3"/>
        <v>0.17569444444476781</v>
      </c>
      <c r="W40" s="8">
        <f t="shared" si="4"/>
        <v>3.9583333333333331E-2</v>
      </c>
      <c r="X40" s="8">
        <f t="shared" si="5"/>
        <v>0.12569444444476782</v>
      </c>
      <c r="Y40" t="str">
        <f t="shared" si="6"/>
        <v>Cobrado</v>
      </c>
      <c r="AB40">
        <v>57</v>
      </c>
    </row>
    <row r="41" spans="1:28">
      <c r="A41">
        <v>40</v>
      </c>
      <c r="C41" t="s">
        <v>346</v>
      </c>
      <c r="D41">
        <v>1</v>
      </c>
      <c r="E41" s="1">
        <v>45017.083333333336</v>
      </c>
      <c r="F41" s="1">
        <v>45017.170138888891</v>
      </c>
      <c r="G41" t="s">
        <v>78</v>
      </c>
      <c r="H41" t="s">
        <v>48</v>
      </c>
      <c r="I41" t="s">
        <v>49</v>
      </c>
      <c r="J41" s="3" t="s">
        <v>538</v>
      </c>
      <c r="K41" t="s">
        <v>44</v>
      </c>
      <c r="M41" t="s">
        <v>76</v>
      </c>
      <c r="N41" t="s">
        <v>493</v>
      </c>
      <c r="O41" t="s">
        <v>481</v>
      </c>
      <c r="P41" t="s">
        <v>452</v>
      </c>
      <c r="R41">
        <v>148</v>
      </c>
      <c r="S41" s="7">
        <f t="shared" si="0"/>
        <v>45017</v>
      </c>
      <c r="T41" s="8">
        <f t="shared" si="1"/>
        <v>8.3333333335758653E-2</v>
      </c>
      <c r="U41" s="8">
        <f t="shared" si="2"/>
        <v>0.17013888889050577</v>
      </c>
      <c r="V41" s="8">
        <f t="shared" si="3"/>
        <v>8.6805555554747116E-2</v>
      </c>
      <c r="W41" s="8">
        <f t="shared" si="4"/>
        <v>5.4166666666666669E-2</v>
      </c>
      <c r="X41" s="8">
        <f t="shared" si="5"/>
        <v>3.2638888888080447E-2</v>
      </c>
      <c r="Y41" t="str">
        <f t="shared" si="6"/>
        <v>Cobrado</v>
      </c>
      <c r="AB41">
        <v>78</v>
      </c>
    </row>
    <row r="42" spans="1:28">
      <c r="A42">
        <v>41</v>
      </c>
      <c r="C42" t="s">
        <v>539</v>
      </c>
      <c r="D42">
        <v>4</v>
      </c>
      <c r="E42" s="1">
        <v>45017.093055555553</v>
      </c>
      <c r="F42" s="1">
        <v>45017.180555555555</v>
      </c>
      <c r="G42" t="s">
        <v>58</v>
      </c>
      <c r="H42" t="s">
        <v>48</v>
      </c>
      <c r="I42" t="s">
        <v>42</v>
      </c>
      <c r="J42" s="3" t="s">
        <v>540</v>
      </c>
      <c r="K42" t="s">
        <v>51</v>
      </c>
      <c r="M42" t="s">
        <v>45</v>
      </c>
      <c r="N42" t="s">
        <v>459</v>
      </c>
      <c r="O42" t="s">
        <v>495</v>
      </c>
      <c r="P42" t="s">
        <v>438</v>
      </c>
      <c r="R42">
        <v>204</v>
      </c>
      <c r="S42" s="7">
        <f t="shared" si="0"/>
        <v>45017</v>
      </c>
      <c r="T42" s="8">
        <f t="shared" si="1"/>
        <v>9.3055555553291924E-2</v>
      </c>
      <c r="U42" s="8">
        <f t="shared" si="2"/>
        <v>0.18055555555474712</v>
      </c>
      <c r="V42" s="8">
        <f t="shared" si="3"/>
        <v>9.7916666668121863E-2</v>
      </c>
      <c r="W42" s="8">
        <f t="shared" si="4"/>
        <v>6.1805555555555558E-2</v>
      </c>
      <c r="X42" s="8">
        <f t="shared" si="5"/>
        <v>2.5694444445899634E-2</v>
      </c>
      <c r="Y42" t="str">
        <f t="shared" si="6"/>
        <v>Cobrado</v>
      </c>
      <c r="AB42">
        <v>89</v>
      </c>
    </row>
    <row r="43" spans="1:28">
      <c r="A43">
        <v>42</v>
      </c>
      <c r="C43" t="s">
        <v>173</v>
      </c>
      <c r="D43">
        <v>1</v>
      </c>
      <c r="E43" s="1">
        <v>45017.017361111109</v>
      </c>
      <c r="F43" s="1">
        <v>45017.073611111111</v>
      </c>
      <c r="G43" t="s">
        <v>58</v>
      </c>
      <c r="H43" t="s">
        <v>48</v>
      </c>
      <c r="I43" t="s">
        <v>42</v>
      </c>
      <c r="J43" s="3" t="s">
        <v>541</v>
      </c>
      <c r="K43" t="s">
        <v>55</v>
      </c>
      <c r="M43" t="s">
        <v>56</v>
      </c>
      <c r="N43" t="s">
        <v>463</v>
      </c>
      <c r="O43" t="s">
        <v>465</v>
      </c>
      <c r="R43">
        <v>102</v>
      </c>
      <c r="S43" s="7">
        <f t="shared" si="0"/>
        <v>45017</v>
      </c>
      <c r="T43" s="8">
        <f t="shared" si="1"/>
        <v>1.7361111109494232E-2</v>
      </c>
      <c r="U43" s="8">
        <f t="shared" si="2"/>
        <v>7.3611111110949423E-2</v>
      </c>
      <c r="V43" s="8">
        <f t="shared" si="3"/>
        <v>5.6250000001455192E-2</v>
      </c>
      <c r="W43" s="8">
        <f t="shared" si="4"/>
        <v>4.791666666666667E-2</v>
      </c>
      <c r="X43" s="8">
        <f t="shared" si="5"/>
        <v>8.3333333347885286E-3</v>
      </c>
      <c r="Y43" t="str">
        <f t="shared" si="6"/>
        <v>Cobrado</v>
      </c>
      <c r="AB43">
        <v>69</v>
      </c>
    </row>
    <row r="44" spans="1:28">
      <c r="A44">
        <v>43</v>
      </c>
      <c r="C44" t="s">
        <v>542</v>
      </c>
      <c r="D44">
        <v>6</v>
      </c>
      <c r="E44" s="1">
        <v>45017.043055555558</v>
      </c>
      <c r="F44" s="1">
        <v>45017.134722222225</v>
      </c>
      <c r="G44" t="s">
        <v>40</v>
      </c>
      <c r="H44" t="s">
        <v>48</v>
      </c>
      <c r="I44" t="s">
        <v>42</v>
      </c>
      <c r="J44" s="3" t="s">
        <v>543</v>
      </c>
      <c r="K44" t="s">
        <v>51</v>
      </c>
      <c r="M44" t="s">
        <v>45</v>
      </c>
      <c r="N44" t="s">
        <v>459</v>
      </c>
      <c r="O44" t="s">
        <v>506</v>
      </c>
      <c r="P44" t="s">
        <v>468</v>
      </c>
      <c r="Q44" s="5" t="s">
        <v>522</v>
      </c>
      <c r="R44">
        <v>203</v>
      </c>
      <c r="S44" s="7">
        <f t="shared" si="0"/>
        <v>45017</v>
      </c>
      <c r="T44" s="8">
        <f t="shared" si="1"/>
        <v>4.3055555557657499E-2</v>
      </c>
      <c r="U44" s="8">
        <f t="shared" si="2"/>
        <v>0.13472222222480923</v>
      </c>
      <c r="V44" s="8">
        <f t="shared" si="3"/>
        <v>0.1020833333338184</v>
      </c>
      <c r="W44" s="8">
        <f t="shared" si="4"/>
        <v>0.10138888888888889</v>
      </c>
      <c r="X44" s="8">
        <f t="shared" si="5"/>
        <v>0</v>
      </c>
      <c r="Y44" t="str">
        <f t="shared" si="6"/>
        <v>No Cobrado</v>
      </c>
      <c r="AB44">
        <v>146</v>
      </c>
    </row>
    <row r="45" spans="1:28">
      <c r="A45">
        <v>44</v>
      </c>
      <c r="C45" t="s">
        <v>346</v>
      </c>
      <c r="D45">
        <v>1</v>
      </c>
      <c r="E45" s="1">
        <v>45017.129166666666</v>
      </c>
      <c r="F45" s="1">
        <v>45017.262499999997</v>
      </c>
      <c r="G45" t="s">
        <v>40</v>
      </c>
      <c r="H45" t="s">
        <v>48</v>
      </c>
      <c r="I45" t="s">
        <v>42</v>
      </c>
      <c r="J45" s="3" t="s">
        <v>364</v>
      </c>
      <c r="K45" t="s">
        <v>44</v>
      </c>
      <c r="M45" t="s">
        <v>87</v>
      </c>
      <c r="N45" t="s">
        <v>512</v>
      </c>
      <c r="O45" t="s">
        <v>498</v>
      </c>
      <c r="P45" t="s">
        <v>544</v>
      </c>
      <c r="R45">
        <v>122</v>
      </c>
      <c r="S45" s="7">
        <f t="shared" si="0"/>
        <v>45017</v>
      </c>
      <c r="T45" s="8">
        <f t="shared" si="1"/>
        <v>0.12916666666569654</v>
      </c>
      <c r="U45" s="8">
        <f t="shared" si="2"/>
        <v>0.26249999999708962</v>
      </c>
      <c r="V45" s="8">
        <f t="shared" si="3"/>
        <v>0.13333333333139308</v>
      </c>
      <c r="W45" s="8">
        <f t="shared" si="4"/>
        <v>5.9027777777777776E-2</v>
      </c>
      <c r="X45" s="8">
        <f t="shared" si="5"/>
        <v>7.4305555553615288E-2</v>
      </c>
      <c r="Y45" t="str">
        <f t="shared" si="6"/>
        <v>Cobrado</v>
      </c>
      <c r="AB45">
        <v>85</v>
      </c>
    </row>
    <row r="46" spans="1:28">
      <c r="A46">
        <v>45</v>
      </c>
      <c r="C46" t="s">
        <v>71</v>
      </c>
      <c r="D46">
        <v>2</v>
      </c>
      <c r="E46" s="1">
        <v>45017.09375</v>
      </c>
      <c r="F46" s="1">
        <v>45017.167361111111</v>
      </c>
      <c r="G46" t="s">
        <v>58</v>
      </c>
      <c r="H46" t="s">
        <v>48</v>
      </c>
      <c r="I46" t="s">
        <v>42</v>
      </c>
      <c r="J46" s="3" t="s">
        <v>72</v>
      </c>
      <c r="K46" t="s">
        <v>55</v>
      </c>
      <c r="M46" t="s">
        <v>45</v>
      </c>
      <c r="N46" t="s">
        <v>24</v>
      </c>
      <c r="R46">
        <v>54</v>
      </c>
      <c r="S46" s="7">
        <f t="shared" si="0"/>
        <v>45017</v>
      </c>
      <c r="T46" s="8">
        <f t="shared" si="1"/>
        <v>9.375E-2</v>
      </c>
      <c r="U46" s="8">
        <f t="shared" si="2"/>
        <v>0.16736111111094942</v>
      </c>
      <c r="V46" s="8">
        <f t="shared" si="3"/>
        <v>7.3611111110949423E-2</v>
      </c>
      <c r="W46" s="8">
        <f t="shared" si="4"/>
        <v>3.2638888888888891E-2</v>
      </c>
      <c r="X46" s="8">
        <f t="shared" si="5"/>
        <v>4.0972222222060539E-2</v>
      </c>
      <c r="Y46" t="str">
        <f t="shared" si="6"/>
        <v>Cobrado</v>
      </c>
      <c r="AB46">
        <v>47</v>
      </c>
    </row>
    <row r="47" spans="1:28">
      <c r="A47">
        <v>46</v>
      </c>
      <c r="C47" t="s">
        <v>384</v>
      </c>
      <c r="D47">
        <v>1</v>
      </c>
      <c r="E47" s="1">
        <v>45017.074305555558</v>
      </c>
      <c r="F47" s="1">
        <v>45017.152083333334</v>
      </c>
      <c r="G47" t="s">
        <v>47</v>
      </c>
      <c r="H47" t="s">
        <v>48</v>
      </c>
      <c r="I47" t="s">
        <v>42</v>
      </c>
      <c r="J47" s="3" t="s">
        <v>545</v>
      </c>
      <c r="K47" t="s">
        <v>44</v>
      </c>
      <c r="M47" t="s">
        <v>60</v>
      </c>
      <c r="N47" t="s">
        <v>467</v>
      </c>
      <c r="O47" t="s">
        <v>506</v>
      </c>
      <c r="P47" t="s">
        <v>499</v>
      </c>
      <c r="R47">
        <v>140</v>
      </c>
      <c r="S47" s="7">
        <f t="shared" si="0"/>
        <v>45017</v>
      </c>
      <c r="T47" s="8">
        <f t="shared" si="1"/>
        <v>7.4305555557657499E-2</v>
      </c>
      <c r="U47" s="8">
        <f t="shared" si="2"/>
        <v>0.15208333333430346</v>
      </c>
      <c r="V47" s="8">
        <f t="shared" si="3"/>
        <v>7.7777777776645962E-2</v>
      </c>
      <c r="W47" s="8">
        <f t="shared" si="4"/>
        <v>5.9722222222222225E-2</v>
      </c>
      <c r="X47" s="8">
        <f t="shared" si="5"/>
        <v>1.805555555442373E-2</v>
      </c>
      <c r="Y47" t="str">
        <f t="shared" si="6"/>
        <v>Cobrado</v>
      </c>
      <c r="AB47">
        <v>86</v>
      </c>
    </row>
    <row r="48" spans="1:28">
      <c r="A48">
        <v>47</v>
      </c>
      <c r="C48" t="s">
        <v>546</v>
      </c>
      <c r="D48">
        <v>3</v>
      </c>
      <c r="E48" s="1">
        <v>45017.145833333336</v>
      </c>
      <c r="F48" s="1">
        <v>45017.311805555553</v>
      </c>
      <c r="G48" t="s">
        <v>58</v>
      </c>
      <c r="H48" t="s">
        <v>48</v>
      </c>
      <c r="I48" t="s">
        <v>42</v>
      </c>
      <c r="J48" s="3" t="s">
        <v>547</v>
      </c>
      <c r="K48" t="s">
        <v>51</v>
      </c>
      <c r="M48" t="s">
        <v>52</v>
      </c>
      <c r="N48" t="s">
        <v>451</v>
      </c>
      <c r="O48" t="s">
        <v>482</v>
      </c>
      <c r="P48" t="s">
        <v>525</v>
      </c>
      <c r="R48">
        <v>109</v>
      </c>
      <c r="S48" s="7">
        <f t="shared" si="0"/>
        <v>45017</v>
      </c>
      <c r="T48" s="8">
        <f t="shared" si="1"/>
        <v>0.14583333333575865</v>
      </c>
      <c r="U48" s="8">
        <f t="shared" si="2"/>
        <v>0.31180555555329192</v>
      </c>
      <c r="V48" s="8">
        <f t="shared" si="3"/>
        <v>0.17638888888419993</v>
      </c>
      <c r="W48" s="8">
        <f t="shared" si="4"/>
        <v>6.0416666666666667E-2</v>
      </c>
      <c r="X48" s="8">
        <f t="shared" si="5"/>
        <v>0.1055555555508666</v>
      </c>
      <c r="Y48" t="str">
        <f t="shared" si="6"/>
        <v>Cobrado</v>
      </c>
      <c r="AB48">
        <v>87</v>
      </c>
    </row>
    <row r="49" spans="1:28">
      <c r="A49">
        <v>48</v>
      </c>
      <c r="C49" t="s">
        <v>548</v>
      </c>
      <c r="D49">
        <v>2</v>
      </c>
      <c r="E49" s="1">
        <v>45017.019444444442</v>
      </c>
      <c r="F49" s="1">
        <v>45017.168055555558</v>
      </c>
      <c r="G49" t="s">
        <v>78</v>
      </c>
      <c r="H49" t="s">
        <v>74</v>
      </c>
      <c r="I49" t="s">
        <v>42</v>
      </c>
      <c r="J49" s="3" t="s">
        <v>549</v>
      </c>
      <c r="K49" t="s">
        <v>44</v>
      </c>
      <c r="M49" t="s">
        <v>56</v>
      </c>
      <c r="N49" t="s">
        <v>550</v>
      </c>
      <c r="O49" t="s">
        <v>551</v>
      </c>
      <c r="P49" t="s">
        <v>552</v>
      </c>
      <c r="R49">
        <v>158</v>
      </c>
      <c r="S49" s="7">
        <f t="shared" si="0"/>
        <v>45017</v>
      </c>
      <c r="T49" s="8">
        <f t="shared" si="1"/>
        <v>1.9444444442342501E-2</v>
      </c>
      <c r="U49" s="8">
        <f t="shared" si="2"/>
        <v>0.1680555555576575</v>
      </c>
      <c r="V49" s="8">
        <f t="shared" si="3"/>
        <v>0.148611111115315</v>
      </c>
      <c r="W49" s="8">
        <f t="shared" si="4"/>
        <v>8.611111111111111E-2</v>
      </c>
      <c r="X49" s="8">
        <f t="shared" si="5"/>
        <v>6.2500000004203887E-2</v>
      </c>
      <c r="Y49" t="str">
        <f t="shared" si="6"/>
        <v>Cobrado</v>
      </c>
      <c r="AB49">
        <v>124</v>
      </c>
    </row>
    <row r="50" spans="1:28">
      <c r="A50">
        <v>49</v>
      </c>
      <c r="C50" t="s">
        <v>213</v>
      </c>
      <c r="D50">
        <v>3</v>
      </c>
      <c r="E50" s="1">
        <v>45017.072222222225</v>
      </c>
      <c r="F50" s="1">
        <v>45017.228472222225</v>
      </c>
      <c r="G50" t="s">
        <v>58</v>
      </c>
      <c r="H50" t="s">
        <v>48</v>
      </c>
      <c r="I50" t="s">
        <v>42</v>
      </c>
      <c r="J50" s="3" t="s">
        <v>553</v>
      </c>
      <c r="K50" t="s">
        <v>44</v>
      </c>
      <c r="M50" t="s">
        <v>82</v>
      </c>
      <c r="N50" t="s">
        <v>437</v>
      </c>
      <c r="O50" t="s">
        <v>503</v>
      </c>
      <c r="P50" t="s">
        <v>530</v>
      </c>
      <c r="R50">
        <v>186</v>
      </c>
      <c r="S50" s="7">
        <f t="shared" si="0"/>
        <v>45017</v>
      </c>
      <c r="T50" s="8">
        <f t="shared" si="1"/>
        <v>7.2222222224809229E-2</v>
      </c>
      <c r="U50" s="8">
        <f t="shared" si="2"/>
        <v>0.22847222222480923</v>
      </c>
      <c r="V50" s="8">
        <f t="shared" si="3"/>
        <v>0.15625</v>
      </c>
      <c r="W50" s="8">
        <f t="shared" si="4"/>
        <v>5.6250000000000001E-2</v>
      </c>
      <c r="X50" s="8">
        <f t="shared" si="5"/>
        <v>0.1</v>
      </c>
      <c r="Y50" t="str">
        <f t="shared" si="6"/>
        <v>Cobrado</v>
      </c>
      <c r="AB50">
        <v>81</v>
      </c>
    </row>
    <row r="51" spans="1:28">
      <c r="A51">
        <v>50</v>
      </c>
      <c r="C51" t="s">
        <v>554</v>
      </c>
      <c r="D51">
        <v>5</v>
      </c>
      <c r="E51" s="1">
        <v>45017.162499999999</v>
      </c>
      <c r="F51" s="1">
        <v>45017.289583333331</v>
      </c>
      <c r="G51" t="s">
        <v>40</v>
      </c>
      <c r="H51" t="s">
        <v>48</v>
      </c>
      <c r="I51" t="s">
        <v>62</v>
      </c>
      <c r="J51" s="3" t="s">
        <v>555</v>
      </c>
      <c r="K51" t="s">
        <v>51</v>
      </c>
      <c r="M51" t="s">
        <v>76</v>
      </c>
      <c r="N51" t="s">
        <v>459</v>
      </c>
      <c r="O51" t="s">
        <v>490</v>
      </c>
      <c r="R51">
        <v>76</v>
      </c>
      <c r="S51" s="7">
        <f t="shared" si="0"/>
        <v>45017</v>
      </c>
      <c r="T51" s="8">
        <f t="shared" si="1"/>
        <v>0.16249999999854481</v>
      </c>
      <c r="U51" s="8">
        <f t="shared" si="2"/>
        <v>0.28958333333139308</v>
      </c>
      <c r="V51" s="8">
        <f t="shared" si="3"/>
        <v>0.13749999999951493</v>
      </c>
      <c r="W51" s="8">
        <f t="shared" si="4"/>
        <v>1.4583333333333334E-2</v>
      </c>
      <c r="X51" s="8">
        <f t="shared" si="5"/>
        <v>0.11249999999951493</v>
      </c>
      <c r="Y51" t="str">
        <f t="shared" si="6"/>
        <v>Cobrado</v>
      </c>
      <c r="AB51">
        <v>21</v>
      </c>
    </row>
    <row r="52" spans="1:28">
      <c r="A52">
        <v>51</v>
      </c>
      <c r="C52" t="s">
        <v>556</v>
      </c>
      <c r="D52">
        <v>1</v>
      </c>
      <c r="E52" s="1">
        <v>45017.070833333331</v>
      </c>
      <c r="F52" s="1">
        <v>45017.126388888886</v>
      </c>
      <c r="G52" t="s">
        <v>47</v>
      </c>
      <c r="H52" t="s">
        <v>41</v>
      </c>
      <c r="I52" t="s">
        <v>42</v>
      </c>
      <c r="J52" s="3" t="s">
        <v>557</v>
      </c>
      <c r="K52" t="s">
        <v>55</v>
      </c>
      <c r="M52" t="s">
        <v>87</v>
      </c>
      <c r="N52" t="s">
        <v>558</v>
      </c>
      <c r="O52" t="s">
        <v>481</v>
      </c>
      <c r="P52" t="s">
        <v>551</v>
      </c>
      <c r="Q52" s="5" t="s">
        <v>530</v>
      </c>
      <c r="R52">
        <v>225</v>
      </c>
      <c r="S52" s="7">
        <f t="shared" si="0"/>
        <v>45017</v>
      </c>
      <c r="T52" s="8">
        <f t="shared" si="1"/>
        <v>7.0833333331393078E-2</v>
      </c>
      <c r="U52" s="8">
        <f t="shared" si="2"/>
        <v>0.12638888888614019</v>
      </c>
      <c r="V52" s="8">
        <f t="shared" si="3"/>
        <v>5.5555555554747116E-2</v>
      </c>
      <c r="W52" s="8">
        <f t="shared" si="4"/>
        <v>0.11388888888888889</v>
      </c>
      <c r="X52" s="8">
        <f t="shared" si="5"/>
        <v>0</v>
      </c>
      <c r="Y52" t="str">
        <f t="shared" si="6"/>
        <v>No Cobrado</v>
      </c>
      <c r="AB52">
        <v>164</v>
      </c>
    </row>
    <row r="53" spans="1:28">
      <c r="A53">
        <v>52</v>
      </c>
      <c r="C53" t="s">
        <v>559</v>
      </c>
      <c r="D53">
        <v>4</v>
      </c>
      <c r="E53" s="1">
        <v>45017.000694444447</v>
      </c>
      <c r="F53" s="1">
        <v>45017.049305555556</v>
      </c>
      <c r="G53" t="s">
        <v>78</v>
      </c>
      <c r="H53" t="s">
        <v>48</v>
      </c>
      <c r="I53" t="s">
        <v>42</v>
      </c>
      <c r="J53" s="3" t="s">
        <v>108</v>
      </c>
      <c r="K53" t="s">
        <v>44</v>
      </c>
      <c r="M53" t="s">
        <v>103</v>
      </c>
      <c r="N53" t="s">
        <v>451</v>
      </c>
      <c r="O53" t="s">
        <v>446</v>
      </c>
      <c r="P53" t="s">
        <v>560</v>
      </c>
      <c r="R53">
        <v>263</v>
      </c>
      <c r="S53" s="7">
        <f t="shared" si="0"/>
        <v>45017</v>
      </c>
      <c r="T53" s="8">
        <f t="shared" si="1"/>
        <v>6.944444467080757E-4</v>
      </c>
      <c r="U53" s="8">
        <f t="shared" si="2"/>
        <v>4.9305555556202307E-2</v>
      </c>
      <c r="V53" s="8">
        <f t="shared" si="3"/>
        <v>4.8611111109494232E-2</v>
      </c>
      <c r="W53" s="8">
        <f t="shared" si="4"/>
        <v>4.3055555555555555E-2</v>
      </c>
      <c r="X53" s="8">
        <f t="shared" si="5"/>
        <v>5.5555555539386764E-3</v>
      </c>
      <c r="Y53" t="str">
        <f t="shared" si="6"/>
        <v>Cobrado</v>
      </c>
      <c r="AB53">
        <v>62</v>
      </c>
    </row>
    <row r="54" spans="1:28">
      <c r="A54">
        <v>53</v>
      </c>
      <c r="C54" t="s">
        <v>561</v>
      </c>
      <c r="D54">
        <v>5</v>
      </c>
      <c r="E54" s="1">
        <v>45017.125694444447</v>
      </c>
      <c r="F54" s="1">
        <v>45017.197222222225</v>
      </c>
      <c r="G54" t="s">
        <v>47</v>
      </c>
      <c r="H54" t="s">
        <v>48</v>
      </c>
      <c r="I54" t="s">
        <v>62</v>
      </c>
      <c r="J54" s="3" t="s">
        <v>562</v>
      </c>
      <c r="K54" t="s">
        <v>44</v>
      </c>
      <c r="M54" t="s">
        <v>103</v>
      </c>
      <c r="N54" t="s">
        <v>558</v>
      </c>
      <c r="O54" t="s">
        <v>563</v>
      </c>
      <c r="P54" t="s">
        <v>460</v>
      </c>
      <c r="R54">
        <v>267</v>
      </c>
      <c r="S54" s="7">
        <f t="shared" si="0"/>
        <v>45017</v>
      </c>
      <c r="T54" s="8">
        <f t="shared" si="1"/>
        <v>0.12569444444670808</v>
      </c>
      <c r="U54" s="8">
        <f t="shared" si="2"/>
        <v>0.19722222222480923</v>
      </c>
      <c r="V54" s="8">
        <f t="shared" si="3"/>
        <v>7.1527777778101154E-2</v>
      </c>
      <c r="W54" s="8">
        <f t="shared" si="4"/>
        <v>7.7777777777777779E-2</v>
      </c>
      <c r="X54" s="8">
        <f t="shared" si="5"/>
        <v>0</v>
      </c>
      <c r="Y54" t="str">
        <f t="shared" si="6"/>
        <v>No Cobrado</v>
      </c>
      <c r="AB54">
        <v>112</v>
      </c>
    </row>
    <row r="55" spans="1:28">
      <c r="A55">
        <v>54</v>
      </c>
      <c r="C55" t="s">
        <v>564</v>
      </c>
      <c r="D55">
        <v>6</v>
      </c>
      <c r="E55" s="1">
        <v>45017.027777777781</v>
      </c>
      <c r="F55" s="1">
        <v>45017.176388888889</v>
      </c>
      <c r="G55" t="s">
        <v>40</v>
      </c>
      <c r="H55" t="s">
        <v>41</v>
      </c>
      <c r="I55" t="s">
        <v>42</v>
      </c>
      <c r="J55" s="3" t="s">
        <v>565</v>
      </c>
      <c r="K55" t="s">
        <v>55</v>
      </c>
      <c r="M55" t="s">
        <v>56</v>
      </c>
      <c r="N55" t="s">
        <v>488</v>
      </c>
      <c r="O55" t="s">
        <v>446</v>
      </c>
      <c r="P55" t="s">
        <v>489</v>
      </c>
      <c r="Q55" s="5" t="s">
        <v>552</v>
      </c>
      <c r="R55">
        <v>187</v>
      </c>
      <c r="S55" s="7">
        <f t="shared" si="0"/>
        <v>45017</v>
      </c>
      <c r="T55" s="8">
        <f t="shared" si="1"/>
        <v>2.7777777781011537E-2</v>
      </c>
      <c r="U55" s="8">
        <f t="shared" si="2"/>
        <v>0.17638888888905058</v>
      </c>
      <c r="V55" s="8">
        <f t="shared" si="3"/>
        <v>0.14861111110803904</v>
      </c>
      <c r="W55" s="8">
        <f t="shared" si="4"/>
        <v>0.14097222222222222</v>
      </c>
      <c r="X55" s="8">
        <f t="shared" si="5"/>
        <v>7.6388888858168191E-3</v>
      </c>
      <c r="Y55" t="str">
        <f t="shared" si="6"/>
        <v>Cobrado</v>
      </c>
      <c r="AB55">
        <v>203</v>
      </c>
    </row>
    <row r="56" spans="1:28">
      <c r="A56">
        <v>55</v>
      </c>
      <c r="C56" t="s">
        <v>566</v>
      </c>
      <c r="D56">
        <v>5</v>
      </c>
      <c r="E56" s="1">
        <v>45017.0625</v>
      </c>
      <c r="F56" s="1">
        <v>45017.208333333336</v>
      </c>
      <c r="G56" t="s">
        <v>40</v>
      </c>
      <c r="H56" t="s">
        <v>41</v>
      </c>
      <c r="I56" t="s">
        <v>42</v>
      </c>
      <c r="J56" s="3" t="s">
        <v>567</v>
      </c>
      <c r="K56" t="s">
        <v>51</v>
      </c>
      <c r="M56" t="s">
        <v>45</v>
      </c>
      <c r="N56" t="s">
        <v>451</v>
      </c>
      <c r="O56" t="s">
        <v>468</v>
      </c>
      <c r="P56" t="s">
        <v>447</v>
      </c>
      <c r="Q56" s="5" t="s">
        <v>470</v>
      </c>
      <c r="R56">
        <v>255</v>
      </c>
      <c r="S56" s="7">
        <f t="shared" si="0"/>
        <v>45017</v>
      </c>
      <c r="T56" s="8">
        <f t="shared" si="1"/>
        <v>6.25E-2</v>
      </c>
      <c r="U56" s="8">
        <f t="shared" si="2"/>
        <v>0.20833333333575865</v>
      </c>
      <c r="V56" s="8">
        <f t="shared" si="3"/>
        <v>0.15625000000242531</v>
      </c>
      <c r="W56" s="8">
        <f t="shared" si="4"/>
        <v>6.6666666666666666E-2</v>
      </c>
      <c r="X56" s="8">
        <f t="shared" si="5"/>
        <v>7.9166666669092001E-2</v>
      </c>
      <c r="Y56" t="str">
        <f t="shared" si="6"/>
        <v>Cobrado</v>
      </c>
      <c r="AB56">
        <v>96</v>
      </c>
    </row>
    <row r="57" spans="1:28">
      <c r="A57">
        <v>56</v>
      </c>
      <c r="C57" t="s">
        <v>340</v>
      </c>
      <c r="D57">
        <v>3</v>
      </c>
      <c r="E57" s="1">
        <v>45017.055555555555</v>
      </c>
      <c r="F57" s="1">
        <v>45017.206250000003</v>
      </c>
      <c r="G57" t="s">
        <v>47</v>
      </c>
      <c r="H57" t="s">
        <v>48</v>
      </c>
      <c r="I57" t="s">
        <v>62</v>
      </c>
      <c r="J57" s="3" t="s">
        <v>568</v>
      </c>
      <c r="K57" t="s">
        <v>44</v>
      </c>
      <c r="M57" t="s">
        <v>90</v>
      </c>
      <c r="N57" t="s">
        <v>493</v>
      </c>
      <c r="O57" t="s">
        <v>528</v>
      </c>
      <c r="R57">
        <v>48</v>
      </c>
      <c r="S57" s="7">
        <f t="shared" si="0"/>
        <v>45017</v>
      </c>
      <c r="T57" s="8">
        <f t="shared" si="1"/>
        <v>5.5555555554747116E-2</v>
      </c>
      <c r="U57" s="8">
        <f t="shared" si="2"/>
        <v>0.20625000000291038</v>
      </c>
      <c r="V57" s="8">
        <f t="shared" si="3"/>
        <v>0.15069444444816327</v>
      </c>
      <c r="W57" s="8">
        <f t="shared" si="4"/>
        <v>5.4166666666666669E-2</v>
      </c>
      <c r="X57" s="8">
        <f t="shared" si="5"/>
        <v>9.6527777781496599E-2</v>
      </c>
      <c r="Y57" t="str">
        <f t="shared" si="6"/>
        <v>Cobrado</v>
      </c>
      <c r="AB57">
        <v>78</v>
      </c>
    </row>
    <row r="58" spans="1:28">
      <c r="A58">
        <v>57</v>
      </c>
      <c r="C58" t="s">
        <v>569</v>
      </c>
      <c r="D58">
        <v>2</v>
      </c>
      <c r="E58" s="1">
        <v>45017.12777777778</v>
      </c>
      <c r="F58" s="1">
        <v>45017.202777777777</v>
      </c>
      <c r="G58" t="s">
        <v>58</v>
      </c>
      <c r="H58" t="s">
        <v>48</v>
      </c>
      <c r="I58" t="s">
        <v>42</v>
      </c>
      <c r="J58" s="3" t="s">
        <v>570</v>
      </c>
      <c r="K58" t="s">
        <v>44</v>
      </c>
      <c r="M58" t="s">
        <v>64</v>
      </c>
      <c r="N58" t="s">
        <v>488</v>
      </c>
      <c r="O58" t="s">
        <v>494</v>
      </c>
      <c r="P58" t="s">
        <v>551</v>
      </c>
      <c r="Q58" s="5" t="s">
        <v>460</v>
      </c>
      <c r="R58">
        <v>169</v>
      </c>
      <c r="S58" s="7">
        <f t="shared" si="0"/>
        <v>45017</v>
      </c>
      <c r="T58" s="8">
        <f t="shared" si="1"/>
        <v>0.12777777777955635</v>
      </c>
      <c r="U58" s="8">
        <f t="shared" si="2"/>
        <v>0.20277777777664596</v>
      </c>
      <c r="V58" s="8">
        <f t="shared" si="3"/>
        <v>7.4999999997089617E-2</v>
      </c>
      <c r="W58" s="8">
        <f t="shared" si="4"/>
        <v>4.7222222222222221E-2</v>
      </c>
      <c r="X58" s="8">
        <f t="shared" si="5"/>
        <v>2.7777777774867396E-2</v>
      </c>
      <c r="Y58" t="str">
        <f t="shared" si="6"/>
        <v>Cobrado</v>
      </c>
      <c r="AB58">
        <v>68</v>
      </c>
    </row>
    <row r="59" spans="1:28">
      <c r="A59">
        <v>58</v>
      </c>
      <c r="C59" t="s">
        <v>571</v>
      </c>
      <c r="D59">
        <v>3</v>
      </c>
      <c r="E59" s="1">
        <v>45017.063194444447</v>
      </c>
      <c r="F59" s="1">
        <v>45017.181250000001</v>
      </c>
      <c r="G59" t="s">
        <v>105</v>
      </c>
      <c r="H59" t="s">
        <v>41</v>
      </c>
      <c r="I59" t="s">
        <v>42</v>
      </c>
      <c r="J59" s="3" t="s">
        <v>572</v>
      </c>
      <c r="K59" t="s">
        <v>55</v>
      </c>
      <c r="M59" t="s">
        <v>52</v>
      </c>
      <c r="N59" t="s">
        <v>463</v>
      </c>
      <c r="O59" t="s">
        <v>525</v>
      </c>
      <c r="R59">
        <v>82</v>
      </c>
      <c r="S59" s="7">
        <f t="shared" si="0"/>
        <v>45017</v>
      </c>
      <c r="T59" s="8">
        <f t="shared" si="1"/>
        <v>6.3194444446708076E-2</v>
      </c>
      <c r="U59" s="8">
        <f t="shared" si="2"/>
        <v>0.18125000000145519</v>
      </c>
      <c r="V59" s="8">
        <f t="shared" si="3"/>
        <v>0.11805555555474712</v>
      </c>
      <c r="W59" s="8">
        <f t="shared" si="4"/>
        <v>5.0694444444444445E-2</v>
      </c>
      <c r="X59" s="8">
        <f t="shared" si="5"/>
        <v>6.7361111110302671E-2</v>
      </c>
      <c r="Y59" t="str">
        <f t="shared" si="6"/>
        <v>Cobrado</v>
      </c>
      <c r="AB59">
        <v>73</v>
      </c>
    </row>
    <row r="60" spans="1:28">
      <c r="A60">
        <v>59</v>
      </c>
      <c r="C60" t="s">
        <v>573</v>
      </c>
      <c r="D60">
        <v>4</v>
      </c>
      <c r="E60" s="1">
        <v>45017.056250000001</v>
      </c>
      <c r="F60" s="1">
        <v>45017.211111111108</v>
      </c>
      <c r="G60" t="s">
        <v>105</v>
      </c>
      <c r="H60" t="s">
        <v>48</v>
      </c>
      <c r="I60" t="s">
        <v>49</v>
      </c>
      <c r="J60" s="3" t="s">
        <v>574</v>
      </c>
      <c r="K60" t="s">
        <v>44</v>
      </c>
      <c r="M60" t="s">
        <v>64</v>
      </c>
      <c r="N60" t="s">
        <v>455</v>
      </c>
      <c r="O60" t="s">
        <v>482</v>
      </c>
      <c r="P60" t="s">
        <v>489</v>
      </c>
      <c r="Q60" s="5" t="s">
        <v>465</v>
      </c>
      <c r="R60">
        <v>160</v>
      </c>
      <c r="S60" s="7">
        <f t="shared" si="0"/>
        <v>45017</v>
      </c>
      <c r="T60" s="8">
        <f t="shared" si="1"/>
        <v>5.6250000001455192E-2</v>
      </c>
      <c r="U60" s="8">
        <f t="shared" si="2"/>
        <v>0.21111111110803904</v>
      </c>
      <c r="V60" s="8">
        <f t="shared" si="3"/>
        <v>0.15486111110658385</v>
      </c>
      <c r="W60" s="8">
        <f t="shared" si="4"/>
        <v>3.3333333333333333E-2</v>
      </c>
      <c r="X60" s="8">
        <f t="shared" si="5"/>
        <v>0.12152777777325052</v>
      </c>
      <c r="Y60" t="str">
        <f t="shared" si="6"/>
        <v>Cobrado</v>
      </c>
      <c r="AB60">
        <v>48</v>
      </c>
    </row>
    <row r="61" spans="1:28">
      <c r="A61">
        <v>60</v>
      </c>
      <c r="C61" t="s">
        <v>320</v>
      </c>
      <c r="D61">
        <v>1</v>
      </c>
      <c r="E61" s="1">
        <v>45017.089583333334</v>
      </c>
      <c r="F61" s="1">
        <v>45017.240277777775</v>
      </c>
      <c r="G61" t="s">
        <v>105</v>
      </c>
      <c r="H61" t="s">
        <v>48</v>
      </c>
      <c r="I61" t="s">
        <v>42</v>
      </c>
      <c r="J61" s="3" t="s">
        <v>575</v>
      </c>
      <c r="K61" t="s">
        <v>55</v>
      </c>
      <c r="M61" t="s">
        <v>56</v>
      </c>
      <c r="N61" t="s">
        <v>505</v>
      </c>
      <c r="O61" t="s">
        <v>552</v>
      </c>
      <c r="R61">
        <v>102</v>
      </c>
      <c r="S61" s="7">
        <f t="shared" si="0"/>
        <v>45017</v>
      </c>
      <c r="T61" s="8">
        <f t="shared" si="1"/>
        <v>8.9583333334303461E-2</v>
      </c>
      <c r="U61" s="8">
        <f t="shared" si="2"/>
        <v>0.24027777777519077</v>
      </c>
      <c r="V61" s="8">
        <f t="shared" si="3"/>
        <v>0.15069444444088731</v>
      </c>
      <c r="W61" s="8">
        <f t="shared" si="4"/>
        <v>2.9861111111111113E-2</v>
      </c>
      <c r="X61" s="8">
        <f t="shared" si="5"/>
        <v>0.12083333332977619</v>
      </c>
      <c r="Y61" t="str">
        <f t="shared" si="6"/>
        <v>Cobrado</v>
      </c>
      <c r="AB61">
        <v>43</v>
      </c>
    </row>
    <row r="62" spans="1:28">
      <c r="A62">
        <v>61</v>
      </c>
      <c r="C62" t="s">
        <v>191</v>
      </c>
      <c r="D62">
        <v>5</v>
      </c>
      <c r="E62" s="1">
        <v>45017.15902777778</v>
      </c>
      <c r="F62" s="1">
        <v>45017.265277777777</v>
      </c>
      <c r="G62" t="s">
        <v>58</v>
      </c>
      <c r="H62" t="s">
        <v>48</v>
      </c>
      <c r="I62" t="s">
        <v>42</v>
      </c>
      <c r="J62" s="3" t="s">
        <v>576</v>
      </c>
      <c r="K62" t="s">
        <v>51</v>
      </c>
      <c r="M62" t="s">
        <v>60</v>
      </c>
      <c r="N62" t="s">
        <v>445</v>
      </c>
      <c r="O62" t="s">
        <v>489</v>
      </c>
      <c r="P62" t="s">
        <v>563</v>
      </c>
      <c r="Q62" s="5" t="s">
        <v>452</v>
      </c>
      <c r="R62">
        <v>242</v>
      </c>
      <c r="S62" s="7">
        <f t="shared" si="0"/>
        <v>45017</v>
      </c>
      <c r="T62" s="8">
        <f t="shared" si="1"/>
        <v>0.15902777777955635</v>
      </c>
      <c r="U62" s="8">
        <f t="shared" si="2"/>
        <v>0.26527777777664596</v>
      </c>
      <c r="V62" s="8">
        <f t="shared" si="3"/>
        <v>0.11666666666375629</v>
      </c>
      <c r="W62" s="8">
        <f t="shared" si="4"/>
        <v>0.11041666666666666</v>
      </c>
      <c r="X62" s="8">
        <f t="shared" si="5"/>
        <v>0</v>
      </c>
      <c r="Y62" t="str">
        <f t="shared" si="6"/>
        <v>No Cobrado</v>
      </c>
      <c r="AB62">
        <v>159</v>
      </c>
    </row>
    <row r="63" spans="1:28">
      <c r="A63">
        <v>62</v>
      </c>
      <c r="C63" t="s">
        <v>577</v>
      </c>
      <c r="D63">
        <v>1</v>
      </c>
      <c r="E63" s="1">
        <v>45017.115972222222</v>
      </c>
      <c r="F63" s="1">
        <v>45017.26666666667</v>
      </c>
      <c r="G63" t="s">
        <v>105</v>
      </c>
      <c r="H63" t="s">
        <v>41</v>
      </c>
      <c r="I63" t="s">
        <v>42</v>
      </c>
      <c r="J63" s="3" t="s">
        <v>578</v>
      </c>
      <c r="K63" t="s">
        <v>51</v>
      </c>
      <c r="M63" t="s">
        <v>76</v>
      </c>
      <c r="N63" t="s">
        <v>467</v>
      </c>
      <c r="O63" t="s">
        <v>469</v>
      </c>
      <c r="P63" t="s">
        <v>522</v>
      </c>
      <c r="R63">
        <v>148</v>
      </c>
      <c r="S63" s="7">
        <f t="shared" si="0"/>
        <v>45017</v>
      </c>
      <c r="T63" s="8">
        <f t="shared" si="1"/>
        <v>0.11597222222189885</v>
      </c>
      <c r="U63" s="8">
        <f t="shared" si="2"/>
        <v>0.26666666667006211</v>
      </c>
      <c r="V63" s="8">
        <f t="shared" si="3"/>
        <v>0.16111111111482992</v>
      </c>
      <c r="W63" s="8">
        <f t="shared" si="4"/>
        <v>0.1076388888888889</v>
      </c>
      <c r="X63" s="8">
        <f t="shared" si="5"/>
        <v>4.3055555559274372E-2</v>
      </c>
      <c r="Y63" t="str">
        <f t="shared" si="6"/>
        <v>Cobrado</v>
      </c>
      <c r="AB63">
        <v>155</v>
      </c>
    </row>
    <row r="64" spans="1:28">
      <c r="A64">
        <v>63</v>
      </c>
      <c r="C64" t="s">
        <v>171</v>
      </c>
      <c r="D64">
        <v>4</v>
      </c>
      <c r="E64" s="1">
        <v>45017.02847222222</v>
      </c>
      <c r="F64" s="1">
        <v>45017.17083333333</v>
      </c>
      <c r="G64" t="s">
        <v>40</v>
      </c>
      <c r="H64" t="s">
        <v>48</v>
      </c>
      <c r="I64" t="s">
        <v>42</v>
      </c>
      <c r="J64" s="3" t="s">
        <v>579</v>
      </c>
      <c r="K64" t="s">
        <v>55</v>
      </c>
      <c r="M64" t="s">
        <v>64</v>
      </c>
      <c r="N64" t="s">
        <v>480</v>
      </c>
      <c r="O64" t="s">
        <v>485</v>
      </c>
      <c r="R64">
        <v>55</v>
      </c>
      <c r="S64" s="7">
        <f t="shared" si="0"/>
        <v>45017</v>
      </c>
      <c r="T64" s="8">
        <f t="shared" si="1"/>
        <v>2.8472222220443655E-2</v>
      </c>
      <c r="U64" s="8">
        <f t="shared" si="2"/>
        <v>0.17083333332993789</v>
      </c>
      <c r="V64" s="8">
        <f t="shared" si="3"/>
        <v>0.14236111110949423</v>
      </c>
      <c r="W64" s="8">
        <f t="shared" si="4"/>
        <v>2.0833333333333332E-2</v>
      </c>
      <c r="X64" s="8">
        <f t="shared" si="5"/>
        <v>0.1215277777761609</v>
      </c>
      <c r="Y64" t="str">
        <f t="shared" si="6"/>
        <v>Cobrado</v>
      </c>
      <c r="AB64">
        <v>30</v>
      </c>
    </row>
    <row r="65" spans="1:28">
      <c r="A65">
        <v>64</v>
      </c>
      <c r="C65" t="s">
        <v>580</v>
      </c>
      <c r="D65">
        <v>3</v>
      </c>
      <c r="E65" s="1">
        <v>45017.069444444445</v>
      </c>
      <c r="F65" s="1">
        <v>45017.168055555558</v>
      </c>
      <c r="G65" t="s">
        <v>47</v>
      </c>
      <c r="H65" t="s">
        <v>74</v>
      </c>
      <c r="I65" t="s">
        <v>49</v>
      </c>
      <c r="J65" s="3" t="s">
        <v>581</v>
      </c>
      <c r="K65" t="s">
        <v>55</v>
      </c>
      <c r="M65" t="s">
        <v>45</v>
      </c>
      <c r="N65" t="s">
        <v>480</v>
      </c>
      <c r="O65" t="s">
        <v>494</v>
      </c>
      <c r="P65" t="s">
        <v>460</v>
      </c>
      <c r="R65">
        <v>288</v>
      </c>
      <c r="S65" s="7">
        <f t="shared" si="0"/>
        <v>45017</v>
      </c>
      <c r="T65" s="8">
        <f t="shared" si="1"/>
        <v>6.9444444445252884E-2</v>
      </c>
      <c r="U65" s="8">
        <f t="shared" si="2"/>
        <v>0.1680555555576575</v>
      </c>
      <c r="V65" s="8">
        <f t="shared" si="3"/>
        <v>9.8611111112404615E-2</v>
      </c>
      <c r="W65" s="8">
        <f t="shared" si="4"/>
        <v>5.6944444444444443E-2</v>
      </c>
      <c r="X65" s="8">
        <f t="shared" si="5"/>
        <v>4.1666666667960178E-2</v>
      </c>
      <c r="Y65" t="str">
        <f t="shared" si="6"/>
        <v>Cobrado</v>
      </c>
      <c r="AB65">
        <v>82</v>
      </c>
    </row>
    <row r="66" spans="1:28">
      <c r="A66">
        <v>65</v>
      </c>
      <c r="C66" t="s">
        <v>386</v>
      </c>
      <c r="D66">
        <v>1</v>
      </c>
      <c r="E66" s="1">
        <v>45017.07916666667</v>
      </c>
      <c r="F66" s="1">
        <v>45017.127083333333</v>
      </c>
      <c r="G66" t="s">
        <v>78</v>
      </c>
      <c r="H66" t="s">
        <v>48</v>
      </c>
      <c r="I66" t="s">
        <v>62</v>
      </c>
      <c r="J66" s="3" t="s">
        <v>582</v>
      </c>
      <c r="K66" t="s">
        <v>51</v>
      </c>
      <c r="M66" t="s">
        <v>56</v>
      </c>
      <c r="N66" t="s">
        <v>475</v>
      </c>
      <c r="O66" t="s">
        <v>446</v>
      </c>
      <c r="P66" t="s">
        <v>469</v>
      </c>
      <c r="Q66" s="5" t="s">
        <v>465</v>
      </c>
      <c r="R66">
        <v>196</v>
      </c>
      <c r="S66" s="7">
        <f t="shared" si="0"/>
        <v>45017</v>
      </c>
      <c r="T66" s="8">
        <f t="shared" si="1"/>
        <v>7.9166666670062114E-2</v>
      </c>
      <c r="U66" s="8">
        <f t="shared" si="2"/>
        <v>0.12708333333284827</v>
      </c>
      <c r="V66" s="8">
        <f t="shared" si="3"/>
        <v>5.833333332945282E-2</v>
      </c>
      <c r="W66" s="8">
        <f t="shared" si="4"/>
        <v>0.1076388888888889</v>
      </c>
      <c r="X66" s="8">
        <f t="shared" si="5"/>
        <v>0</v>
      </c>
      <c r="Y66" t="str">
        <f t="shared" si="6"/>
        <v>No Cobrado</v>
      </c>
      <c r="AB66">
        <v>155</v>
      </c>
    </row>
    <row r="67" spans="1:28">
      <c r="A67">
        <v>66</v>
      </c>
      <c r="C67" t="s">
        <v>583</v>
      </c>
      <c r="D67">
        <v>2</v>
      </c>
      <c r="E67" s="1">
        <v>45017.102777777778</v>
      </c>
      <c r="F67" s="1">
        <v>45017.262499999997</v>
      </c>
      <c r="G67" t="s">
        <v>47</v>
      </c>
      <c r="H67" t="s">
        <v>48</v>
      </c>
      <c r="I67" t="s">
        <v>42</v>
      </c>
      <c r="J67" s="3" t="s">
        <v>584</v>
      </c>
      <c r="K67" t="s">
        <v>55</v>
      </c>
      <c r="M67" t="s">
        <v>87</v>
      </c>
      <c r="N67" t="s">
        <v>585</v>
      </c>
      <c r="O67" t="s">
        <v>494</v>
      </c>
      <c r="P67" t="s">
        <v>530</v>
      </c>
      <c r="R67">
        <v>210</v>
      </c>
      <c r="S67" s="7">
        <f t="shared" ref="S67:S130" si="7">INT(E67)</f>
        <v>45017</v>
      </c>
      <c r="T67" s="8">
        <f t="shared" ref="T67:T130" si="8">MOD(E67,1)</f>
        <v>0.10277777777810115</v>
      </c>
      <c r="U67" s="8">
        <f t="shared" ref="U67:U130" si="9">MOD(F67,1)</f>
        <v>0.26249999999708962</v>
      </c>
      <c r="V67" s="8">
        <f t="shared" ref="V67:V130" si="10">((U67-T67)+IF(K67="Ocupada",15/1440,0/1440))</f>
        <v>0.15972222221898846</v>
      </c>
      <c r="W67" s="8">
        <f t="shared" ref="W67:W130" si="11">AB67/1440</f>
        <v>7.9166666666666663E-2</v>
      </c>
      <c r="X67" s="8">
        <f t="shared" ref="X67:X130" si="12">IF(U67-(W67+T67)&lt;0,0,U67-(W67+T67))</f>
        <v>8.05555555523218E-2</v>
      </c>
      <c r="Y67" t="str">
        <f t="shared" ref="Y67:Y130" si="13">IF(X67&gt;0,"Cobrado","No Cobrado")</f>
        <v>Cobrado</v>
      </c>
      <c r="AB67">
        <v>114</v>
      </c>
    </row>
    <row r="68" spans="1:28">
      <c r="A68">
        <v>67</v>
      </c>
      <c r="C68" t="s">
        <v>586</v>
      </c>
      <c r="D68">
        <v>6</v>
      </c>
      <c r="E68" s="1">
        <v>45017.15625</v>
      </c>
      <c r="F68" s="1">
        <v>45017.215277777781</v>
      </c>
      <c r="G68" t="s">
        <v>58</v>
      </c>
      <c r="H68" t="s">
        <v>48</v>
      </c>
      <c r="I68" t="s">
        <v>62</v>
      </c>
      <c r="J68" s="3" t="s">
        <v>587</v>
      </c>
      <c r="K68" t="s">
        <v>55</v>
      </c>
      <c r="M68" t="s">
        <v>45</v>
      </c>
      <c r="N68" t="s">
        <v>445</v>
      </c>
      <c r="O68" t="s">
        <v>447</v>
      </c>
      <c r="P68" t="s">
        <v>495</v>
      </c>
      <c r="Q68" s="5" t="s">
        <v>438</v>
      </c>
      <c r="R68">
        <v>256</v>
      </c>
      <c r="S68" s="7">
        <f t="shared" si="7"/>
        <v>45017</v>
      </c>
      <c r="T68" s="8">
        <f t="shared" si="8"/>
        <v>0.15625</v>
      </c>
      <c r="U68" s="8">
        <f t="shared" si="9"/>
        <v>0.21527777778101154</v>
      </c>
      <c r="V68" s="8">
        <f t="shared" si="10"/>
        <v>5.9027777781011537E-2</v>
      </c>
      <c r="W68" s="8">
        <f t="shared" si="11"/>
        <v>9.0972222222222218E-2</v>
      </c>
      <c r="X68" s="8">
        <f t="shared" si="12"/>
        <v>0</v>
      </c>
      <c r="Y68" t="str">
        <f t="shared" si="13"/>
        <v>No Cobrado</v>
      </c>
      <c r="AB68">
        <v>131</v>
      </c>
    </row>
    <row r="69" spans="1:28">
      <c r="A69">
        <v>68</v>
      </c>
      <c r="C69" t="s">
        <v>588</v>
      </c>
      <c r="D69">
        <v>4</v>
      </c>
      <c r="E69" s="1">
        <v>45017.001388888886</v>
      </c>
      <c r="F69" s="1">
        <v>45017.135416666664</v>
      </c>
      <c r="G69" t="s">
        <v>47</v>
      </c>
      <c r="H69" t="s">
        <v>41</v>
      </c>
      <c r="I69" t="s">
        <v>42</v>
      </c>
      <c r="J69" s="3" t="s">
        <v>589</v>
      </c>
      <c r="K69" t="s">
        <v>51</v>
      </c>
      <c r="M69" t="s">
        <v>52</v>
      </c>
      <c r="N69" t="s">
        <v>558</v>
      </c>
      <c r="O69" t="s">
        <v>464</v>
      </c>
      <c r="P69" t="s">
        <v>503</v>
      </c>
      <c r="Q69" s="5" t="s">
        <v>504</v>
      </c>
      <c r="R69">
        <v>218</v>
      </c>
      <c r="S69" s="7">
        <f t="shared" si="7"/>
        <v>45017</v>
      </c>
      <c r="T69" s="8">
        <f t="shared" si="8"/>
        <v>1.3888888861401938E-3</v>
      </c>
      <c r="U69" s="8">
        <f t="shared" si="9"/>
        <v>0.13541666666424135</v>
      </c>
      <c r="V69" s="8">
        <f t="shared" si="10"/>
        <v>0.14444444444476781</v>
      </c>
      <c r="W69" s="8">
        <f t="shared" si="11"/>
        <v>0.10069444444444445</v>
      </c>
      <c r="X69" s="8">
        <f t="shared" si="12"/>
        <v>3.3333333333656706E-2</v>
      </c>
      <c r="Y69" t="str">
        <f t="shared" si="13"/>
        <v>Cobrado</v>
      </c>
      <c r="AB69">
        <v>145</v>
      </c>
    </row>
    <row r="70" spans="1:28">
      <c r="A70">
        <v>69</v>
      </c>
      <c r="C70" t="s">
        <v>590</v>
      </c>
      <c r="D70">
        <v>4</v>
      </c>
      <c r="E70" s="1">
        <v>45017.084722222222</v>
      </c>
      <c r="F70" s="1">
        <v>45017.164583333331</v>
      </c>
      <c r="G70" t="s">
        <v>58</v>
      </c>
      <c r="H70" t="s">
        <v>48</v>
      </c>
      <c r="I70" t="s">
        <v>42</v>
      </c>
      <c r="J70" s="3" t="s">
        <v>591</v>
      </c>
      <c r="K70" t="s">
        <v>44</v>
      </c>
      <c r="M70" t="s">
        <v>45</v>
      </c>
      <c r="N70" t="s">
        <v>592</v>
      </c>
      <c r="O70" t="s">
        <v>468</v>
      </c>
      <c r="P70" t="s">
        <v>552</v>
      </c>
      <c r="R70">
        <v>234</v>
      </c>
      <c r="S70" s="7">
        <f t="shared" si="7"/>
        <v>45017</v>
      </c>
      <c r="T70" s="8">
        <f t="shared" si="8"/>
        <v>8.4722222221898846E-2</v>
      </c>
      <c r="U70" s="8">
        <f t="shared" si="9"/>
        <v>0.16458333333139308</v>
      </c>
      <c r="V70" s="8">
        <f t="shared" si="10"/>
        <v>7.9861111109494232E-2</v>
      </c>
      <c r="W70" s="8">
        <f t="shared" si="11"/>
        <v>6.3888888888888884E-2</v>
      </c>
      <c r="X70" s="8">
        <f t="shared" si="12"/>
        <v>1.5972222220605348E-2</v>
      </c>
      <c r="Y70" t="str">
        <f t="shared" si="13"/>
        <v>Cobrado</v>
      </c>
      <c r="AB70">
        <v>92</v>
      </c>
    </row>
    <row r="71" spans="1:28">
      <c r="A71">
        <v>70</v>
      </c>
      <c r="C71" t="s">
        <v>593</v>
      </c>
      <c r="D71">
        <v>4</v>
      </c>
      <c r="E71" s="1">
        <v>45017.007638888892</v>
      </c>
      <c r="F71" s="1">
        <v>45017.056944444441</v>
      </c>
      <c r="G71" t="s">
        <v>40</v>
      </c>
      <c r="H71" t="s">
        <v>48</v>
      </c>
      <c r="I71" t="s">
        <v>62</v>
      </c>
      <c r="J71" s="3" t="s">
        <v>594</v>
      </c>
      <c r="K71" t="s">
        <v>44</v>
      </c>
      <c r="M71" t="s">
        <v>103</v>
      </c>
      <c r="N71" t="s">
        <v>521</v>
      </c>
      <c r="O71" t="s">
        <v>560</v>
      </c>
      <c r="R71">
        <v>118</v>
      </c>
      <c r="S71" s="7">
        <f t="shared" si="7"/>
        <v>45017</v>
      </c>
      <c r="T71" s="8">
        <f t="shared" si="8"/>
        <v>7.6388888919609599E-3</v>
      </c>
      <c r="U71" s="8">
        <f t="shared" si="9"/>
        <v>5.694444444088731E-2</v>
      </c>
      <c r="V71" s="8">
        <f t="shared" si="10"/>
        <v>4.930555554892635E-2</v>
      </c>
      <c r="W71" s="8">
        <f t="shared" si="11"/>
        <v>2.7777777777777776E-2</v>
      </c>
      <c r="X71" s="8">
        <f t="shared" si="12"/>
        <v>2.1527777771148573E-2</v>
      </c>
      <c r="Y71" t="str">
        <f t="shared" si="13"/>
        <v>Cobrado</v>
      </c>
      <c r="AB71">
        <v>40</v>
      </c>
    </row>
    <row r="72" spans="1:28">
      <c r="A72">
        <v>71</v>
      </c>
      <c r="C72" t="s">
        <v>595</v>
      </c>
      <c r="D72">
        <v>4</v>
      </c>
      <c r="E72" s="1">
        <v>45017.081250000003</v>
      </c>
      <c r="F72" s="1">
        <v>45017.24722222222</v>
      </c>
      <c r="G72" t="s">
        <v>78</v>
      </c>
      <c r="H72" t="s">
        <v>48</v>
      </c>
      <c r="I72" t="s">
        <v>42</v>
      </c>
      <c r="J72" s="3" t="s">
        <v>596</v>
      </c>
      <c r="K72" t="s">
        <v>51</v>
      </c>
      <c r="M72" t="s">
        <v>103</v>
      </c>
      <c r="N72" t="s">
        <v>467</v>
      </c>
      <c r="O72" t="s">
        <v>499</v>
      </c>
      <c r="R72">
        <v>136</v>
      </c>
      <c r="S72" s="7">
        <f t="shared" si="7"/>
        <v>45017</v>
      </c>
      <c r="T72" s="8">
        <f t="shared" si="8"/>
        <v>8.1250000002910383E-2</v>
      </c>
      <c r="U72" s="8">
        <f t="shared" si="9"/>
        <v>0.24722222222044365</v>
      </c>
      <c r="V72" s="8">
        <f t="shared" si="10"/>
        <v>0.17638888888419993</v>
      </c>
      <c r="W72" s="8">
        <f t="shared" si="11"/>
        <v>3.4027777777777775E-2</v>
      </c>
      <c r="X72" s="8">
        <f t="shared" si="12"/>
        <v>0.1319444444397555</v>
      </c>
      <c r="Y72" t="str">
        <f t="shared" si="13"/>
        <v>Cobrado</v>
      </c>
      <c r="AB72">
        <v>49</v>
      </c>
    </row>
    <row r="73" spans="1:28">
      <c r="A73">
        <v>72</v>
      </c>
      <c r="C73" t="s">
        <v>597</v>
      </c>
      <c r="D73">
        <v>1</v>
      </c>
      <c r="E73" s="1">
        <v>45017.112500000003</v>
      </c>
      <c r="F73" s="1">
        <v>45017.243750000001</v>
      </c>
      <c r="G73" t="s">
        <v>58</v>
      </c>
      <c r="H73" t="s">
        <v>48</v>
      </c>
      <c r="I73" t="s">
        <v>42</v>
      </c>
      <c r="J73" s="3" t="s">
        <v>598</v>
      </c>
      <c r="K73" t="s">
        <v>55</v>
      </c>
      <c r="M73" t="s">
        <v>45</v>
      </c>
      <c r="N73" t="s">
        <v>592</v>
      </c>
      <c r="O73" t="s">
        <v>530</v>
      </c>
      <c r="R73">
        <v>75</v>
      </c>
      <c r="S73" s="7">
        <f t="shared" si="7"/>
        <v>45017</v>
      </c>
      <c r="T73" s="8">
        <f t="shared" si="8"/>
        <v>0.11250000000291038</v>
      </c>
      <c r="U73" s="8">
        <f t="shared" si="9"/>
        <v>0.24375000000145519</v>
      </c>
      <c r="V73" s="8">
        <f t="shared" si="10"/>
        <v>0.13124999999854481</v>
      </c>
      <c r="W73" s="8">
        <f t="shared" si="11"/>
        <v>3.7499999999999999E-2</v>
      </c>
      <c r="X73" s="8">
        <f t="shared" si="12"/>
        <v>9.3749999998544803E-2</v>
      </c>
      <c r="Y73" t="str">
        <f t="shared" si="13"/>
        <v>Cobrado</v>
      </c>
      <c r="AB73">
        <v>54</v>
      </c>
    </row>
    <row r="74" spans="1:28">
      <c r="A74">
        <v>73</v>
      </c>
      <c r="C74" t="s">
        <v>73</v>
      </c>
      <c r="D74">
        <v>4</v>
      </c>
      <c r="E74" s="1">
        <v>45017.11041666667</v>
      </c>
      <c r="F74" s="1">
        <v>45017.256249999999</v>
      </c>
      <c r="G74" t="s">
        <v>40</v>
      </c>
      <c r="H74" t="s">
        <v>74</v>
      </c>
      <c r="I74" t="s">
        <v>42</v>
      </c>
      <c r="J74" s="3" t="s">
        <v>75</v>
      </c>
      <c r="K74" t="s">
        <v>44</v>
      </c>
      <c r="M74" t="s">
        <v>76</v>
      </c>
      <c r="N74" t="s">
        <v>10</v>
      </c>
      <c r="R74">
        <v>81</v>
      </c>
      <c r="S74" s="7">
        <f t="shared" si="7"/>
        <v>45017</v>
      </c>
      <c r="T74" s="8">
        <f t="shared" si="8"/>
        <v>0.11041666667006211</v>
      </c>
      <c r="U74" s="8">
        <f t="shared" si="9"/>
        <v>0.25624999999854481</v>
      </c>
      <c r="V74" s="8">
        <f t="shared" si="10"/>
        <v>0.14583333332848269</v>
      </c>
      <c r="W74" s="8">
        <f t="shared" si="11"/>
        <v>1.3888888888888888E-2</v>
      </c>
      <c r="X74" s="8">
        <f t="shared" si="12"/>
        <v>0.1319444444395938</v>
      </c>
      <c r="Y74" t="str">
        <f t="shared" si="13"/>
        <v>Cobrado</v>
      </c>
      <c r="AB74">
        <v>20</v>
      </c>
    </row>
    <row r="75" spans="1:28">
      <c r="A75">
        <v>74</v>
      </c>
      <c r="C75" t="s">
        <v>342</v>
      </c>
      <c r="D75">
        <v>4</v>
      </c>
      <c r="E75" s="1">
        <v>45017.044444444444</v>
      </c>
      <c r="F75" s="1">
        <v>45017.175694444442</v>
      </c>
      <c r="G75" t="s">
        <v>40</v>
      </c>
      <c r="H75" t="s">
        <v>48</v>
      </c>
      <c r="I75" t="s">
        <v>42</v>
      </c>
      <c r="J75" s="3" t="s">
        <v>599</v>
      </c>
      <c r="K75" t="s">
        <v>44</v>
      </c>
      <c r="M75" t="s">
        <v>52</v>
      </c>
      <c r="N75" t="s">
        <v>512</v>
      </c>
      <c r="O75" t="s">
        <v>506</v>
      </c>
      <c r="P75" t="s">
        <v>470</v>
      </c>
      <c r="R75">
        <v>218</v>
      </c>
      <c r="S75" s="7">
        <f t="shared" si="7"/>
        <v>45017</v>
      </c>
      <c r="T75" s="8">
        <f t="shared" si="8"/>
        <v>4.4444444443797693E-2</v>
      </c>
      <c r="U75" s="8">
        <f t="shared" si="9"/>
        <v>0.1756944444423425</v>
      </c>
      <c r="V75" s="8">
        <f t="shared" si="10"/>
        <v>0.13124999999854481</v>
      </c>
      <c r="W75" s="8">
        <f t="shared" si="11"/>
        <v>6.9444444444444448E-2</v>
      </c>
      <c r="X75" s="8">
        <f t="shared" si="12"/>
        <v>6.1805555554100361E-2</v>
      </c>
      <c r="Y75" t="str">
        <f t="shared" si="13"/>
        <v>Cobrado</v>
      </c>
      <c r="AB75">
        <v>100</v>
      </c>
    </row>
    <row r="76" spans="1:28">
      <c r="A76">
        <v>75</v>
      </c>
      <c r="C76" t="s">
        <v>600</v>
      </c>
      <c r="D76">
        <v>5</v>
      </c>
      <c r="E76" s="1">
        <v>45017.15</v>
      </c>
      <c r="F76" s="1">
        <v>45017.200694444444</v>
      </c>
      <c r="G76" t="s">
        <v>47</v>
      </c>
      <c r="H76" t="s">
        <v>48</v>
      </c>
      <c r="I76" t="s">
        <v>42</v>
      </c>
      <c r="J76" s="3" t="s">
        <v>601</v>
      </c>
      <c r="K76" t="s">
        <v>51</v>
      </c>
      <c r="M76" t="s">
        <v>137</v>
      </c>
      <c r="N76" t="s">
        <v>445</v>
      </c>
      <c r="O76" t="s">
        <v>499</v>
      </c>
      <c r="R76">
        <v>109</v>
      </c>
      <c r="S76" s="7">
        <f t="shared" si="7"/>
        <v>45017</v>
      </c>
      <c r="T76" s="8">
        <f t="shared" si="8"/>
        <v>0.15000000000145519</v>
      </c>
      <c r="U76" s="8">
        <f t="shared" si="9"/>
        <v>0.20069444444379769</v>
      </c>
      <c r="V76" s="8">
        <f t="shared" si="10"/>
        <v>6.1111111109009165E-2</v>
      </c>
      <c r="W76" s="8">
        <f t="shared" si="11"/>
        <v>3.5416666666666666E-2</v>
      </c>
      <c r="X76" s="8">
        <f t="shared" si="12"/>
        <v>1.5277777775675849E-2</v>
      </c>
      <c r="Y76" t="str">
        <f t="shared" si="13"/>
        <v>Cobrado</v>
      </c>
      <c r="AB76">
        <v>51</v>
      </c>
    </row>
    <row r="77" spans="1:28">
      <c r="A77">
        <v>76</v>
      </c>
      <c r="C77" t="s">
        <v>602</v>
      </c>
      <c r="D77">
        <v>3</v>
      </c>
      <c r="E77" s="1">
        <v>45017.122916666667</v>
      </c>
      <c r="F77" s="1">
        <v>45017.224999999999</v>
      </c>
      <c r="G77" t="s">
        <v>105</v>
      </c>
      <c r="H77" t="s">
        <v>48</v>
      </c>
      <c r="I77" t="s">
        <v>42</v>
      </c>
      <c r="J77" s="3" t="s">
        <v>603</v>
      </c>
      <c r="K77" t="s">
        <v>55</v>
      </c>
      <c r="M77" t="s">
        <v>76</v>
      </c>
      <c r="N77" t="s">
        <v>467</v>
      </c>
      <c r="O77" t="s">
        <v>489</v>
      </c>
      <c r="P77" t="s">
        <v>468</v>
      </c>
      <c r="Q77" s="5" t="s">
        <v>516</v>
      </c>
      <c r="R77">
        <v>158</v>
      </c>
      <c r="S77" s="7">
        <f t="shared" si="7"/>
        <v>45017</v>
      </c>
      <c r="T77" s="8">
        <f t="shared" si="8"/>
        <v>0.12291666666715173</v>
      </c>
      <c r="U77" s="8">
        <f t="shared" si="9"/>
        <v>0.22499999999854481</v>
      </c>
      <c r="V77" s="8">
        <f t="shared" si="10"/>
        <v>0.10208333333139308</v>
      </c>
      <c r="W77" s="8">
        <f t="shared" si="11"/>
        <v>6.7361111111111108E-2</v>
      </c>
      <c r="X77" s="8">
        <f t="shared" si="12"/>
        <v>3.4722222220281984E-2</v>
      </c>
      <c r="Y77" t="str">
        <f t="shared" si="13"/>
        <v>Cobrado</v>
      </c>
      <c r="AB77">
        <v>97</v>
      </c>
    </row>
    <row r="78" spans="1:28">
      <c r="A78">
        <v>77</v>
      </c>
      <c r="C78" t="s">
        <v>604</v>
      </c>
      <c r="D78">
        <v>1</v>
      </c>
      <c r="E78" s="1">
        <v>45017.115277777775</v>
      </c>
      <c r="F78" s="1">
        <v>45017.260416666664</v>
      </c>
      <c r="G78" t="s">
        <v>78</v>
      </c>
      <c r="H78" t="s">
        <v>41</v>
      </c>
      <c r="I78" t="s">
        <v>42</v>
      </c>
      <c r="J78" s="3" t="s">
        <v>605</v>
      </c>
      <c r="K78" t="s">
        <v>44</v>
      </c>
      <c r="M78" t="s">
        <v>56</v>
      </c>
      <c r="N78" t="s">
        <v>505</v>
      </c>
      <c r="O78" t="s">
        <v>468</v>
      </c>
      <c r="P78" t="s">
        <v>552</v>
      </c>
      <c r="R78">
        <v>99</v>
      </c>
      <c r="S78" s="7">
        <f t="shared" si="7"/>
        <v>45017</v>
      </c>
      <c r="T78" s="8">
        <f t="shared" si="8"/>
        <v>0.11527777777519077</v>
      </c>
      <c r="U78" s="8">
        <f t="shared" si="9"/>
        <v>0.26041666666424135</v>
      </c>
      <c r="V78" s="8">
        <f t="shared" si="10"/>
        <v>0.14513888888905058</v>
      </c>
      <c r="W78" s="8">
        <f t="shared" si="11"/>
        <v>6.7361111111111108E-2</v>
      </c>
      <c r="X78" s="8">
        <f t="shared" si="12"/>
        <v>7.7777777777939483E-2</v>
      </c>
      <c r="Y78" t="str">
        <f t="shared" si="13"/>
        <v>Cobrado</v>
      </c>
      <c r="AB78">
        <v>97</v>
      </c>
    </row>
    <row r="79" spans="1:28">
      <c r="A79">
        <v>78</v>
      </c>
      <c r="C79" t="s">
        <v>77</v>
      </c>
      <c r="D79">
        <v>4</v>
      </c>
      <c r="E79" s="1">
        <v>45017.06527777778</v>
      </c>
      <c r="F79" s="1">
        <v>45017.127083333333</v>
      </c>
      <c r="G79" t="s">
        <v>78</v>
      </c>
      <c r="H79" t="s">
        <v>48</v>
      </c>
      <c r="I79" t="s">
        <v>42</v>
      </c>
      <c r="J79" s="3" t="s">
        <v>79</v>
      </c>
      <c r="K79" t="s">
        <v>44</v>
      </c>
      <c r="M79" t="s">
        <v>64</v>
      </c>
      <c r="N79" t="s">
        <v>16</v>
      </c>
      <c r="R79">
        <v>57</v>
      </c>
      <c r="S79" s="7">
        <f t="shared" si="7"/>
        <v>45017</v>
      </c>
      <c r="T79" s="8">
        <f t="shared" si="8"/>
        <v>6.5277777779556345E-2</v>
      </c>
      <c r="U79" s="8">
        <f t="shared" si="9"/>
        <v>0.12708333333284827</v>
      </c>
      <c r="V79" s="8">
        <f t="shared" si="10"/>
        <v>6.1805555553291924E-2</v>
      </c>
      <c r="W79" s="8">
        <f t="shared" si="11"/>
        <v>3.7499999999999999E-2</v>
      </c>
      <c r="X79" s="8">
        <f t="shared" si="12"/>
        <v>2.4305555553291919E-2</v>
      </c>
      <c r="Y79" t="str">
        <f t="shared" si="13"/>
        <v>Cobrado</v>
      </c>
      <c r="AB79">
        <v>54</v>
      </c>
    </row>
    <row r="80" spans="1:28">
      <c r="A80">
        <v>79</v>
      </c>
      <c r="C80" t="s">
        <v>606</v>
      </c>
      <c r="D80">
        <v>2</v>
      </c>
      <c r="E80" s="1">
        <v>45017.06527777778</v>
      </c>
      <c r="F80" s="1">
        <v>45017.213888888888</v>
      </c>
      <c r="G80" t="s">
        <v>78</v>
      </c>
      <c r="H80" t="s">
        <v>48</v>
      </c>
      <c r="I80" t="s">
        <v>42</v>
      </c>
      <c r="J80" s="3" t="s">
        <v>607</v>
      </c>
      <c r="K80" t="s">
        <v>44</v>
      </c>
      <c r="M80" t="s">
        <v>137</v>
      </c>
      <c r="N80" t="s">
        <v>493</v>
      </c>
      <c r="O80" t="s">
        <v>481</v>
      </c>
      <c r="P80" t="s">
        <v>502</v>
      </c>
      <c r="Q80" s="5" t="s">
        <v>544</v>
      </c>
      <c r="R80">
        <v>309</v>
      </c>
      <c r="S80" s="7">
        <f t="shared" si="7"/>
        <v>45017</v>
      </c>
      <c r="T80" s="8">
        <f t="shared" si="8"/>
        <v>6.5277777779556345E-2</v>
      </c>
      <c r="U80" s="8">
        <f t="shared" si="9"/>
        <v>0.21388888888759539</v>
      </c>
      <c r="V80" s="8">
        <f t="shared" si="10"/>
        <v>0.14861111110803904</v>
      </c>
      <c r="W80" s="8">
        <f t="shared" si="11"/>
        <v>6.6666666666666666E-2</v>
      </c>
      <c r="X80" s="8">
        <f t="shared" si="12"/>
        <v>8.1944444441372388E-2</v>
      </c>
      <c r="Y80" t="str">
        <f t="shared" si="13"/>
        <v>Cobrado</v>
      </c>
      <c r="AB80">
        <v>96</v>
      </c>
    </row>
    <row r="81" spans="1:28">
      <c r="A81">
        <v>80</v>
      </c>
      <c r="C81" t="s">
        <v>608</v>
      </c>
      <c r="D81">
        <v>6</v>
      </c>
      <c r="E81" s="1">
        <v>45017.093055555553</v>
      </c>
      <c r="F81" s="1">
        <v>45017.156944444447</v>
      </c>
      <c r="G81" t="s">
        <v>40</v>
      </c>
      <c r="H81" t="s">
        <v>48</v>
      </c>
      <c r="I81" t="s">
        <v>42</v>
      </c>
      <c r="J81" s="3" t="s">
        <v>609</v>
      </c>
      <c r="K81" t="s">
        <v>44</v>
      </c>
      <c r="M81" t="s">
        <v>137</v>
      </c>
      <c r="N81" t="s">
        <v>463</v>
      </c>
      <c r="O81" t="s">
        <v>507</v>
      </c>
      <c r="P81" t="s">
        <v>456</v>
      </c>
      <c r="R81">
        <v>121</v>
      </c>
      <c r="S81" s="7">
        <f t="shared" si="7"/>
        <v>45017</v>
      </c>
      <c r="T81" s="8">
        <f t="shared" si="8"/>
        <v>9.3055555553291924E-2</v>
      </c>
      <c r="U81" s="8">
        <f t="shared" si="9"/>
        <v>0.15694444444670808</v>
      </c>
      <c r="V81" s="8">
        <f t="shared" si="10"/>
        <v>6.3888888893416151E-2</v>
      </c>
      <c r="W81" s="8">
        <f t="shared" si="11"/>
        <v>4.6527777777777779E-2</v>
      </c>
      <c r="X81" s="8">
        <f t="shared" si="12"/>
        <v>1.7361111115638372E-2</v>
      </c>
      <c r="Y81" t="str">
        <f t="shared" si="13"/>
        <v>Cobrado</v>
      </c>
      <c r="AB81">
        <v>67</v>
      </c>
    </row>
    <row r="82" spans="1:28">
      <c r="A82">
        <v>81</v>
      </c>
      <c r="C82" t="s">
        <v>80</v>
      </c>
      <c r="D82">
        <v>4</v>
      </c>
      <c r="E82" s="1">
        <v>45017.152777777781</v>
      </c>
      <c r="F82" s="1">
        <v>45017.271527777775</v>
      </c>
      <c r="G82" t="s">
        <v>47</v>
      </c>
      <c r="H82" t="s">
        <v>41</v>
      </c>
      <c r="I82" t="s">
        <v>42</v>
      </c>
      <c r="J82" s="3" t="s">
        <v>81</v>
      </c>
      <c r="K82" t="s">
        <v>51</v>
      </c>
      <c r="M82" t="s">
        <v>82</v>
      </c>
      <c r="N82" t="s">
        <v>9</v>
      </c>
      <c r="R82">
        <v>62</v>
      </c>
      <c r="S82" s="7">
        <f t="shared" si="7"/>
        <v>45017</v>
      </c>
      <c r="T82" s="8">
        <f t="shared" si="8"/>
        <v>0.15277777778101154</v>
      </c>
      <c r="U82" s="8">
        <f t="shared" si="9"/>
        <v>0.27152777777519077</v>
      </c>
      <c r="V82" s="8">
        <f t="shared" si="10"/>
        <v>0.12916666666084589</v>
      </c>
      <c r="W82" s="8">
        <f t="shared" si="11"/>
        <v>4.0972222222222222E-2</v>
      </c>
      <c r="X82" s="8">
        <f t="shared" si="12"/>
        <v>7.7777777771957018E-2</v>
      </c>
      <c r="Y82" t="str">
        <f t="shared" si="13"/>
        <v>Cobrado</v>
      </c>
      <c r="AB82">
        <v>59</v>
      </c>
    </row>
    <row r="83" spans="1:28">
      <c r="A83">
        <v>82</v>
      </c>
      <c r="C83" t="s">
        <v>610</v>
      </c>
      <c r="D83">
        <v>3</v>
      </c>
      <c r="E83" s="1">
        <v>45017.142361111109</v>
      </c>
      <c r="F83" s="1">
        <v>45017.298611111109</v>
      </c>
      <c r="G83" t="s">
        <v>47</v>
      </c>
      <c r="H83" t="s">
        <v>74</v>
      </c>
      <c r="I83" t="s">
        <v>42</v>
      </c>
      <c r="J83" s="3" t="s">
        <v>611</v>
      </c>
      <c r="K83" t="s">
        <v>44</v>
      </c>
      <c r="M83" t="s">
        <v>103</v>
      </c>
      <c r="N83" t="s">
        <v>521</v>
      </c>
      <c r="O83" t="s">
        <v>438</v>
      </c>
      <c r="R83">
        <v>80</v>
      </c>
      <c r="S83" s="7">
        <f t="shared" si="7"/>
        <v>45017</v>
      </c>
      <c r="T83" s="8">
        <f t="shared" si="8"/>
        <v>0.14236111110949423</v>
      </c>
      <c r="U83" s="8">
        <f t="shared" si="9"/>
        <v>0.29861111110949423</v>
      </c>
      <c r="V83" s="8">
        <f t="shared" si="10"/>
        <v>0.15625</v>
      </c>
      <c r="W83" s="8">
        <f t="shared" si="11"/>
        <v>1.3194444444444444E-2</v>
      </c>
      <c r="X83" s="8">
        <f t="shared" si="12"/>
        <v>0.14305555555555555</v>
      </c>
      <c r="Y83" t="str">
        <f t="shared" si="13"/>
        <v>Cobrado</v>
      </c>
      <c r="AB83">
        <v>19</v>
      </c>
    </row>
    <row r="84" spans="1:28">
      <c r="A84">
        <v>83</v>
      </c>
      <c r="C84" t="s">
        <v>612</v>
      </c>
      <c r="D84">
        <v>1</v>
      </c>
      <c r="E84" s="1">
        <v>45017.154166666667</v>
      </c>
      <c r="F84" s="1">
        <v>45017.277083333334</v>
      </c>
      <c r="G84" t="s">
        <v>105</v>
      </c>
      <c r="H84" t="s">
        <v>41</v>
      </c>
      <c r="I84" t="s">
        <v>42</v>
      </c>
      <c r="J84" s="3" t="s">
        <v>613</v>
      </c>
      <c r="K84" t="s">
        <v>51</v>
      </c>
      <c r="M84" t="s">
        <v>76</v>
      </c>
      <c r="N84" t="s">
        <v>550</v>
      </c>
      <c r="O84" t="s">
        <v>502</v>
      </c>
      <c r="P84" t="s">
        <v>470</v>
      </c>
      <c r="R84">
        <v>170</v>
      </c>
      <c r="S84" s="7">
        <f t="shared" si="7"/>
        <v>45017</v>
      </c>
      <c r="T84" s="8">
        <f t="shared" si="8"/>
        <v>0.15416666666715173</v>
      </c>
      <c r="U84" s="8">
        <f t="shared" si="9"/>
        <v>0.27708333333430346</v>
      </c>
      <c r="V84" s="8">
        <f t="shared" si="10"/>
        <v>0.13333333333381839</v>
      </c>
      <c r="W84" s="8">
        <f t="shared" si="11"/>
        <v>6.5277777777777782E-2</v>
      </c>
      <c r="X84" s="8">
        <f t="shared" si="12"/>
        <v>5.7638888889373963E-2</v>
      </c>
      <c r="Y84" t="str">
        <f t="shared" si="13"/>
        <v>Cobrado</v>
      </c>
      <c r="AB84">
        <v>94</v>
      </c>
    </row>
    <row r="85" spans="1:28">
      <c r="A85">
        <v>84</v>
      </c>
      <c r="C85" t="s">
        <v>83</v>
      </c>
      <c r="D85">
        <v>5</v>
      </c>
      <c r="E85" s="1">
        <v>45017.070833333331</v>
      </c>
      <c r="F85" s="1">
        <v>45017.137499999997</v>
      </c>
      <c r="G85" t="s">
        <v>40</v>
      </c>
      <c r="H85" t="s">
        <v>48</v>
      </c>
      <c r="I85" t="s">
        <v>42</v>
      </c>
      <c r="J85" s="3" t="s">
        <v>84</v>
      </c>
      <c r="K85" t="s">
        <v>51</v>
      </c>
      <c r="M85" t="s">
        <v>45</v>
      </c>
      <c r="N85" t="s">
        <v>7</v>
      </c>
      <c r="R85">
        <v>60</v>
      </c>
      <c r="S85" s="7">
        <f t="shared" si="7"/>
        <v>45017</v>
      </c>
      <c r="T85" s="8">
        <f t="shared" si="8"/>
        <v>7.0833333331393078E-2</v>
      </c>
      <c r="U85" s="8">
        <f t="shared" si="9"/>
        <v>0.13749999999708962</v>
      </c>
      <c r="V85" s="8">
        <f t="shared" si="10"/>
        <v>7.708333333236321E-2</v>
      </c>
      <c r="W85" s="8">
        <f t="shared" si="11"/>
        <v>6.9444444444444441E-3</v>
      </c>
      <c r="X85" s="8">
        <f t="shared" si="12"/>
        <v>5.9722222221252091E-2</v>
      </c>
      <c r="Y85" t="str">
        <f t="shared" si="13"/>
        <v>Cobrado</v>
      </c>
      <c r="AB85">
        <v>10</v>
      </c>
    </row>
    <row r="86" spans="1:28">
      <c r="A86">
        <v>85</v>
      </c>
      <c r="C86" t="s">
        <v>614</v>
      </c>
      <c r="D86">
        <v>3</v>
      </c>
      <c r="E86" s="1">
        <v>45017.107638888891</v>
      </c>
      <c r="F86" s="1">
        <v>45017.188194444447</v>
      </c>
      <c r="G86" t="s">
        <v>58</v>
      </c>
      <c r="H86" t="s">
        <v>41</v>
      </c>
      <c r="I86" t="s">
        <v>42</v>
      </c>
      <c r="J86" s="3" t="s">
        <v>615</v>
      </c>
      <c r="K86" t="s">
        <v>44</v>
      </c>
      <c r="M86" t="s">
        <v>90</v>
      </c>
      <c r="N86" t="s">
        <v>475</v>
      </c>
      <c r="O86" t="s">
        <v>447</v>
      </c>
      <c r="P86" t="s">
        <v>502</v>
      </c>
      <c r="Q86" s="5" t="s">
        <v>470</v>
      </c>
      <c r="R86">
        <v>208</v>
      </c>
      <c r="S86" s="7">
        <f t="shared" si="7"/>
        <v>45017</v>
      </c>
      <c r="T86" s="8">
        <f t="shared" si="8"/>
        <v>0.10763888889050577</v>
      </c>
      <c r="U86" s="8">
        <f t="shared" si="9"/>
        <v>0.18819444444670808</v>
      </c>
      <c r="V86" s="8">
        <f t="shared" si="10"/>
        <v>8.0555555556202307E-2</v>
      </c>
      <c r="W86" s="8">
        <f t="shared" si="11"/>
        <v>9.8611111111111108E-2</v>
      </c>
      <c r="X86" s="8">
        <f t="shared" si="12"/>
        <v>0</v>
      </c>
      <c r="Y86" t="str">
        <f t="shared" si="13"/>
        <v>No Cobrado</v>
      </c>
      <c r="AB86">
        <v>142</v>
      </c>
    </row>
    <row r="87" spans="1:28">
      <c r="A87">
        <v>86</v>
      </c>
      <c r="C87" t="s">
        <v>85</v>
      </c>
      <c r="D87">
        <v>3</v>
      </c>
      <c r="E87" s="1">
        <v>45017.001388888886</v>
      </c>
      <c r="F87" s="1">
        <v>45017.088888888888</v>
      </c>
      <c r="G87" t="s">
        <v>47</v>
      </c>
      <c r="H87" t="s">
        <v>48</v>
      </c>
      <c r="I87" t="s">
        <v>62</v>
      </c>
      <c r="J87" s="3" t="s">
        <v>86</v>
      </c>
      <c r="K87" t="s">
        <v>44</v>
      </c>
      <c r="M87" t="s">
        <v>87</v>
      </c>
      <c r="N87" t="s">
        <v>26</v>
      </c>
      <c r="R87">
        <v>50</v>
      </c>
      <c r="S87" s="7">
        <f t="shared" si="7"/>
        <v>45017</v>
      </c>
      <c r="T87" s="8">
        <f t="shared" si="8"/>
        <v>1.3888888861401938E-3</v>
      </c>
      <c r="U87" s="8">
        <f t="shared" si="9"/>
        <v>8.8888888887595385E-2</v>
      </c>
      <c r="V87" s="8">
        <f t="shared" si="10"/>
        <v>8.7500000001455192E-2</v>
      </c>
      <c r="W87" s="8">
        <f t="shared" si="11"/>
        <v>5.5555555555555558E-3</v>
      </c>
      <c r="X87" s="8">
        <f t="shared" si="12"/>
        <v>8.1944444445899642E-2</v>
      </c>
      <c r="Y87" t="str">
        <f t="shared" si="13"/>
        <v>Cobrado</v>
      </c>
      <c r="AB87">
        <v>8</v>
      </c>
    </row>
    <row r="88" spans="1:28">
      <c r="A88">
        <v>87</v>
      </c>
      <c r="C88" t="s">
        <v>616</v>
      </c>
      <c r="D88">
        <v>2</v>
      </c>
      <c r="E88" s="1">
        <v>45017.073611111111</v>
      </c>
      <c r="F88" s="1">
        <v>45017.137499999997</v>
      </c>
      <c r="G88" t="s">
        <v>40</v>
      </c>
      <c r="H88" t="s">
        <v>48</v>
      </c>
      <c r="I88" t="s">
        <v>42</v>
      </c>
      <c r="J88" s="3" t="s">
        <v>617</v>
      </c>
      <c r="K88" t="s">
        <v>51</v>
      </c>
      <c r="M88" t="s">
        <v>137</v>
      </c>
      <c r="N88" t="s">
        <v>505</v>
      </c>
      <c r="O88" t="s">
        <v>503</v>
      </c>
      <c r="P88" t="s">
        <v>522</v>
      </c>
      <c r="R88">
        <v>99</v>
      </c>
      <c r="S88" s="7">
        <f t="shared" si="7"/>
        <v>45017</v>
      </c>
      <c r="T88" s="8">
        <f t="shared" si="8"/>
        <v>7.3611111110949423E-2</v>
      </c>
      <c r="U88" s="8">
        <f t="shared" si="9"/>
        <v>0.13749999999708962</v>
      </c>
      <c r="V88" s="8">
        <f t="shared" si="10"/>
        <v>7.4305555552806865E-2</v>
      </c>
      <c r="W88" s="8">
        <f t="shared" si="11"/>
        <v>4.9305555555555554E-2</v>
      </c>
      <c r="X88" s="8">
        <f t="shared" si="12"/>
        <v>1.4583333330584647E-2</v>
      </c>
      <c r="Y88" t="str">
        <f t="shared" si="13"/>
        <v>Cobrado</v>
      </c>
      <c r="AB88">
        <v>71</v>
      </c>
    </row>
    <row r="89" spans="1:28">
      <c r="A89">
        <v>88</v>
      </c>
      <c r="C89" t="s">
        <v>394</v>
      </c>
      <c r="D89">
        <v>1</v>
      </c>
      <c r="E89" s="1">
        <v>45017.145833333336</v>
      </c>
      <c r="F89" s="1">
        <v>45017.277777777781</v>
      </c>
      <c r="G89" t="s">
        <v>40</v>
      </c>
      <c r="H89" t="s">
        <v>48</v>
      </c>
      <c r="I89" t="s">
        <v>62</v>
      </c>
      <c r="J89" s="3" t="s">
        <v>618</v>
      </c>
      <c r="K89" t="s">
        <v>55</v>
      </c>
      <c r="M89" t="s">
        <v>90</v>
      </c>
      <c r="N89" t="s">
        <v>445</v>
      </c>
      <c r="O89" t="s">
        <v>469</v>
      </c>
      <c r="P89" t="s">
        <v>516</v>
      </c>
      <c r="R89">
        <v>123</v>
      </c>
      <c r="S89" s="7">
        <f t="shared" si="7"/>
        <v>45017</v>
      </c>
      <c r="T89" s="8">
        <f t="shared" si="8"/>
        <v>0.14583333333575865</v>
      </c>
      <c r="U89" s="8">
        <f t="shared" si="9"/>
        <v>0.27777777778101154</v>
      </c>
      <c r="V89" s="8">
        <f t="shared" si="10"/>
        <v>0.13194444444525288</v>
      </c>
      <c r="W89" s="8">
        <f t="shared" si="11"/>
        <v>8.1250000000000003E-2</v>
      </c>
      <c r="X89" s="8">
        <f t="shared" si="12"/>
        <v>5.0694444445252895E-2</v>
      </c>
      <c r="Y89" t="str">
        <f t="shared" si="13"/>
        <v>Cobrado</v>
      </c>
      <c r="AB89">
        <v>117</v>
      </c>
    </row>
    <row r="90" spans="1:28">
      <c r="A90">
        <v>89</v>
      </c>
      <c r="C90" t="s">
        <v>191</v>
      </c>
      <c r="D90">
        <v>4</v>
      </c>
      <c r="E90" s="1">
        <v>45017.029166666667</v>
      </c>
      <c r="F90" s="1">
        <v>45017.09652777778</v>
      </c>
      <c r="G90" t="s">
        <v>47</v>
      </c>
      <c r="H90" t="s">
        <v>74</v>
      </c>
      <c r="I90" t="s">
        <v>62</v>
      </c>
      <c r="J90" s="3" t="s">
        <v>619</v>
      </c>
      <c r="K90" t="s">
        <v>44</v>
      </c>
      <c r="M90" t="s">
        <v>82</v>
      </c>
      <c r="N90" t="s">
        <v>558</v>
      </c>
      <c r="O90" t="s">
        <v>506</v>
      </c>
      <c r="P90" t="s">
        <v>490</v>
      </c>
      <c r="R90">
        <v>159</v>
      </c>
      <c r="S90" s="7">
        <f t="shared" si="7"/>
        <v>45017</v>
      </c>
      <c r="T90" s="8">
        <f t="shared" si="8"/>
        <v>2.9166666667151731E-2</v>
      </c>
      <c r="U90" s="8">
        <f t="shared" si="9"/>
        <v>9.6527777779556345E-2</v>
      </c>
      <c r="V90" s="8">
        <f t="shared" si="10"/>
        <v>6.7361111112404615E-2</v>
      </c>
      <c r="W90" s="8">
        <f t="shared" si="11"/>
        <v>9.8611111111111108E-2</v>
      </c>
      <c r="X90" s="8">
        <f t="shared" si="12"/>
        <v>0</v>
      </c>
      <c r="Y90" t="str">
        <f t="shared" si="13"/>
        <v>No Cobrado</v>
      </c>
      <c r="AB90">
        <v>142</v>
      </c>
    </row>
    <row r="91" spans="1:28">
      <c r="A91">
        <v>90</v>
      </c>
      <c r="C91" t="s">
        <v>88</v>
      </c>
      <c r="D91">
        <v>3</v>
      </c>
      <c r="E91" s="1">
        <v>45017.053472222222</v>
      </c>
      <c r="F91" s="1">
        <v>45017.134027777778</v>
      </c>
      <c r="G91" t="s">
        <v>47</v>
      </c>
      <c r="H91" t="s">
        <v>48</v>
      </c>
      <c r="I91" t="s">
        <v>62</v>
      </c>
      <c r="J91" s="3" t="s">
        <v>89</v>
      </c>
      <c r="K91" t="s">
        <v>55</v>
      </c>
      <c r="M91" t="s">
        <v>90</v>
      </c>
      <c r="N91" t="s">
        <v>20</v>
      </c>
      <c r="R91">
        <v>34</v>
      </c>
      <c r="S91" s="7">
        <f t="shared" si="7"/>
        <v>45017</v>
      </c>
      <c r="T91" s="8">
        <f t="shared" si="8"/>
        <v>5.3472222221898846E-2</v>
      </c>
      <c r="U91" s="8">
        <f t="shared" si="9"/>
        <v>0.13402777777810115</v>
      </c>
      <c r="V91" s="8">
        <f t="shared" si="10"/>
        <v>8.0555555556202307E-2</v>
      </c>
      <c r="W91" s="8">
        <f t="shared" si="11"/>
        <v>3.3333333333333333E-2</v>
      </c>
      <c r="X91" s="8">
        <f t="shared" si="12"/>
        <v>4.7222222222868981E-2</v>
      </c>
      <c r="Y91" t="str">
        <f t="shared" si="13"/>
        <v>Cobrado</v>
      </c>
      <c r="AB91">
        <v>48</v>
      </c>
    </row>
    <row r="92" spans="1:28">
      <c r="A92">
        <v>91</v>
      </c>
      <c r="C92" t="s">
        <v>620</v>
      </c>
      <c r="D92">
        <v>5</v>
      </c>
      <c r="E92" s="1">
        <v>45017.151388888888</v>
      </c>
      <c r="F92" s="1">
        <v>45017.224999999999</v>
      </c>
      <c r="G92" t="s">
        <v>47</v>
      </c>
      <c r="H92" t="s">
        <v>48</v>
      </c>
      <c r="I92" t="s">
        <v>42</v>
      </c>
      <c r="J92" s="3" t="s">
        <v>621</v>
      </c>
      <c r="K92" t="s">
        <v>55</v>
      </c>
      <c r="M92" t="s">
        <v>87</v>
      </c>
      <c r="N92" t="s">
        <v>488</v>
      </c>
      <c r="O92" t="s">
        <v>484</v>
      </c>
      <c r="P92" t="s">
        <v>551</v>
      </c>
      <c r="Q92" s="5" t="s">
        <v>442</v>
      </c>
      <c r="R92">
        <v>293</v>
      </c>
      <c r="S92" s="7">
        <f t="shared" si="7"/>
        <v>45017</v>
      </c>
      <c r="T92" s="8">
        <f t="shared" si="8"/>
        <v>0.15138888888759539</v>
      </c>
      <c r="U92" s="8">
        <f t="shared" si="9"/>
        <v>0.22499999999854481</v>
      </c>
      <c r="V92" s="8">
        <f t="shared" si="10"/>
        <v>7.3611111110949423E-2</v>
      </c>
      <c r="W92" s="8">
        <f t="shared" si="11"/>
        <v>9.166666666666666E-2</v>
      </c>
      <c r="X92" s="8">
        <f t="shared" si="12"/>
        <v>0</v>
      </c>
      <c r="Y92" t="str">
        <f t="shared" si="13"/>
        <v>No Cobrado</v>
      </c>
      <c r="AB92">
        <v>132</v>
      </c>
    </row>
    <row r="93" spans="1:28">
      <c r="A93">
        <v>92</v>
      </c>
      <c r="C93" t="s">
        <v>622</v>
      </c>
      <c r="D93">
        <v>2</v>
      </c>
      <c r="E93" s="1">
        <v>45017.149305555555</v>
      </c>
      <c r="F93" s="1">
        <v>45017.256249999999</v>
      </c>
      <c r="G93" t="s">
        <v>58</v>
      </c>
      <c r="H93" t="s">
        <v>74</v>
      </c>
      <c r="I93" t="s">
        <v>42</v>
      </c>
      <c r="J93" s="3" t="s">
        <v>623</v>
      </c>
      <c r="K93" t="s">
        <v>44</v>
      </c>
      <c r="M93" t="s">
        <v>137</v>
      </c>
      <c r="N93" t="s">
        <v>493</v>
      </c>
      <c r="O93" t="s">
        <v>456</v>
      </c>
      <c r="R93">
        <v>82</v>
      </c>
      <c r="S93" s="7">
        <f t="shared" si="7"/>
        <v>45017</v>
      </c>
      <c r="T93" s="8">
        <f t="shared" si="8"/>
        <v>0.14930555555474712</v>
      </c>
      <c r="U93" s="8">
        <f t="shared" si="9"/>
        <v>0.25624999999854481</v>
      </c>
      <c r="V93" s="8">
        <f t="shared" si="10"/>
        <v>0.10694444444379769</v>
      </c>
      <c r="W93" s="8">
        <f t="shared" si="11"/>
        <v>2.9166666666666667E-2</v>
      </c>
      <c r="X93" s="8">
        <f t="shared" si="12"/>
        <v>7.7777777777131019E-2</v>
      </c>
      <c r="Y93" t="str">
        <f t="shared" si="13"/>
        <v>Cobrado</v>
      </c>
      <c r="AB93">
        <v>42</v>
      </c>
    </row>
    <row r="94" spans="1:28">
      <c r="A94">
        <v>93</v>
      </c>
      <c r="C94" t="s">
        <v>91</v>
      </c>
      <c r="D94">
        <v>2</v>
      </c>
      <c r="E94" s="1">
        <v>45017.068749999999</v>
      </c>
      <c r="F94" s="1">
        <v>45017.158333333333</v>
      </c>
      <c r="G94" t="s">
        <v>58</v>
      </c>
      <c r="H94" t="s">
        <v>48</v>
      </c>
      <c r="I94" t="s">
        <v>42</v>
      </c>
      <c r="J94" s="3" t="s">
        <v>92</v>
      </c>
      <c r="K94" t="s">
        <v>44</v>
      </c>
      <c r="M94" t="s">
        <v>45</v>
      </c>
      <c r="N94" t="s">
        <v>13</v>
      </c>
      <c r="R94">
        <v>29</v>
      </c>
      <c r="S94" s="7">
        <f t="shared" si="7"/>
        <v>45017</v>
      </c>
      <c r="T94" s="8">
        <f t="shared" si="8"/>
        <v>6.8749999998544808E-2</v>
      </c>
      <c r="U94" s="8">
        <f t="shared" si="9"/>
        <v>0.15833333333284827</v>
      </c>
      <c r="V94" s="8">
        <f t="shared" si="10"/>
        <v>8.9583333334303461E-2</v>
      </c>
      <c r="W94" s="8">
        <f t="shared" si="11"/>
        <v>1.2500000000000001E-2</v>
      </c>
      <c r="X94" s="8">
        <f t="shared" si="12"/>
        <v>7.7083333334303464E-2</v>
      </c>
      <c r="Y94" t="str">
        <f t="shared" si="13"/>
        <v>Cobrado</v>
      </c>
      <c r="AB94">
        <v>18</v>
      </c>
    </row>
    <row r="95" spans="1:28">
      <c r="A95">
        <v>94</v>
      </c>
      <c r="C95" t="s">
        <v>624</v>
      </c>
      <c r="D95">
        <v>1</v>
      </c>
      <c r="E95" s="1">
        <v>45017.077777777777</v>
      </c>
      <c r="F95" s="1">
        <v>45017.203472222223</v>
      </c>
      <c r="G95" t="s">
        <v>40</v>
      </c>
      <c r="H95" t="s">
        <v>48</v>
      </c>
      <c r="I95" t="s">
        <v>42</v>
      </c>
      <c r="J95" s="3" t="s">
        <v>625</v>
      </c>
      <c r="K95" t="s">
        <v>51</v>
      </c>
      <c r="M95" t="s">
        <v>60</v>
      </c>
      <c r="N95" t="s">
        <v>467</v>
      </c>
      <c r="O95" t="s">
        <v>503</v>
      </c>
      <c r="P95" t="s">
        <v>552</v>
      </c>
      <c r="R95">
        <v>253</v>
      </c>
      <c r="S95" s="7">
        <f t="shared" si="7"/>
        <v>45017</v>
      </c>
      <c r="T95" s="8">
        <f t="shared" si="8"/>
        <v>7.7777777776645962E-2</v>
      </c>
      <c r="U95" s="8">
        <f t="shared" si="9"/>
        <v>0.20347222222335404</v>
      </c>
      <c r="V95" s="8">
        <f t="shared" si="10"/>
        <v>0.13611111111337473</v>
      </c>
      <c r="W95" s="8">
        <f t="shared" si="11"/>
        <v>8.9583333333333334E-2</v>
      </c>
      <c r="X95" s="8">
        <f t="shared" si="12"/>
        <v>3.6111111113374728E-2</v>
      </c>
      <c r="Y95" t="str">
        <f t="shared" si="13"/>
        <v>Cobrado</v>
      </c>
      <c r="AB95">
        <v>129</v>
      </c>
    </row>
    <row r="96" spans="1:28">
      <c r="A96">
        <v>95</v>
      </c>
      <c r="C96" t="s">
        <v>207</v>
      </c>
      <c r="D96">
        <v>5</v>
      </c>
      <c r="E96" s="1">
        <v>45017.138194444444</v>
      </c>
      <c r="F96" s="1">
        <v>45017.254861111112</v>
      </c>
      <c r="G96" t="s">
        <v>58</v>
      </c>
      <c r="H96" t="s">
        <v>41</v>
      </c>
      <c r="I96" t="s">
        <v>42</v>
      </c>
      <c r="J96" s="3" t="s">
        <v>626</v>
      </c>
      <c r="K96" t="s">
        <v>51</v>
      </c>
      <c r="M96" t="s">
        <v>87</v>
      </c>
      <c r="N96" t="s">
        <v>455</v>
      </c>
      <c r="O96" t="s">
        <v>470</v>
      </c>
      <c r="R96">
        <v>153</v>
      </c>
      <c r="S96" s="7">
        <f t="shared" si="7"/>
        <v>45017</v>
      </c>
      <c r="T96" s="8">
        <f t="shared" si="8"/>
        <v>0.13819444444379769</v>
      </c>
      <c r="U96" s="8">
        <f t="shared" si="9"/>
        <v>0.25486111111240461</v>
      </c>
      <c r="V96" s="8">
        <f t="shared" si="10"/>
        <v>0.12708333333527358</v>
      </c>
      <c r="W96" s="8">
        <f t="shared" si="11"/>
        <v>2.8472222222222222E-2</v>
      </c>
      <c r="X96" s="8">
        <f t="shared" si="12"/>
        <v>8.819444444638469E-2</v>
      </c>
      <c r="Y96" t="str">
        <f t="shared" si="13"/>
        <v>Cobrado</v>
      </c>
      <c r="AB96">
        <v>41</v>
      </c>
    </row>
    <row r="97" spans="1:28">
      <c r="A97">
        <v>96</v>
      </c>
      <c r="C97" t="s">
        <v>627</v>
      </c>
      <c r="D97">
        <v>5</v>
      </c>
      <c r="E97" s="1">
        <v>45017.082638888889</v>
      </c>
      <c r="F97" s="1">
        <v>45017.226388888892</v>
      </c>
      <c r="G97" t="s">
        <v>40</v>
      </c>
      <c r="H97" t="s">
        <v>74</v>
      </c>
      <c r="I97" t="s">
        <v>42</v>
      </c>
      <c r="J97" s="3" t="s">
        <v>628</v>
      </c>
      <c r="K97" t="s">
        <v>44</v>
      </c>
      <c r="M97" t="s">
        <v>56</v>
      </c>
      <c r="N97" t="s">
        <v>451</v>
      </c>
      <c r="O97" t="s">
        <v>469</v>
      </c>
      <c r="P97" t="s">
        <v>456</v>
      </c>
      <c r="R97">
        <v>176</v>
      </c>
      <c r="S97" s="7">
        <f t="shared" si="7"/>
        <v>45017</v>
      </c>
      <c r="T97" s="8">
        <f t="shared" si="8"/>
        <v>8.2638888889050577E-2</v>
      </c>
      <c r="U97" s="8">
        <f t="shared" si="9"/>
        <v>0.22638888889196096</v>
      </c>
      <c r="V97" s="8">
        <f t="shared" si="10"/>
        <v>0.14375000000291038</v>
      </c>
      <c r="W97" s="8">
        <f t="shared" si="11"/>
        <v>5.2777777777777778E-2</v>
      </c>
      <c r="X97" s="8">
        <f t="shared" si="12"/>
        <v>9.0972222225132598E-2</v>
      </c>
      <c r="Y97" t="str">
        <f t="shared" si="13"/>
        <v>Cobrado</v>
      </c>
      <c r="AB97">
        <v>76</v>
      </c>
    </row>
    <row r="98" spans="1:28">
      <c r="A98">
        <v>97</v>
      </c>
      <c r="C98" t="s">
        <v>629</v>
      </c>
      <c r="D98">
        <v>2</v>
      </c>
      <c r="E98" s="1">
        <v>45017.073611111111</v>
      </c>
      <c r="F98" s="1">
        <v>45017.127083333333</v>
      </c>
      <c r="G98" t="s">
        <v>58</v>
      </c>
      <c r="H98" t="s">
        <v>41</v>
      </c>
      <c r="I98" t="s">
        <v>42</v>
      </c>
      <c r="J98" s="3" t="s">
        <v>630</v>
      </c>
      <c r="K98" t="s">
        <v>51</v>
      </c>
      <c r="M98" t="s">
        <v>90</v>
      </c>
      <c r="N98" t="s">
        <v>512</v>
      </c>
      <c r="O98" t="s">
        <v>502</v>
      </c>
      <c r="P98" t="s">
        <v>560</v>
      </c>
      <c r="R98">
        <v>188</v>
      </c>
      <c r="S98" s="7">
        <f t="shared" si="7"/>
        <v>45017</v>
      </c>
      <c r="T98" s="8">
        <f t="shared" si="8"/>
        <v>7.3611111110949423E-2</v>
      </c>
      <c r="U98" s="8">
        <f t="shared" si="9"/>
        <v>0.12708333333284827</v>
      </c>
      <c r="V98" s="8">
        <f t="shared" si="10"/>
        <v>6.3888888888565518E-2</v>
      </c>
      <c r="W98" s="8">
        <f t="shared" si="11"/>
        <v>5.486111111111111E-2</v>
      </c>
      <c r="X98" s="8">
        <f t="shared" si="12"/>
        <v>0</v>
      </c>
      <c r="Y98" t="str">
        <f t="shared" si="13"/>
        <v>No Cobrado</v>
      </c>
      <c r="AB98">
        <v>79</v>
      </c>
    </row>
    <row r="99" spans="1:28">
      <c r="A99">
        <v>98</v>
      </c>
      <c r="C99" t="s">
        <v>631</v>
      </c>
      <c r="D99">
        <v>3</v>
      </c>
      <c r="E99" s="1">
        <v>45017.042361111111</v>
      </c>
      <c r="F99" s="1">
        <v>45017.140277777777</v>
      </c>
      <c r="G99" t="s">
        <v>47</v>
      </c>
      <c r="H99" t="s">
        <v>48</v>
      </c>
      <c r="I99" t="s">
        <v>42</v>
      </c>
      <c r="J99" s="3" t="s">
        <v>632</v>
      </c>
      <c r="K99" t="s">
        <v>51</v>
      </c>
      <c r="M99" t="s">
        <v>56</v>
      </c>
      <c r="N99" t="s">
        <v>480</v>
      </c>
      <c r="O99" t="s">
        <v>507</v>
      </c>
      <c r="P99" t="s">
        <v>528</v>
      </c>
      <c r="R99">
        <v>166</v>
      </c>
      <c r="S99" s="7">
        <f t="shared" si="7"/>
        <v>45017</v>
      </c>
      <c r="T99" s="8">
        <f t="shared" si="8"/>
        <v>4.2361111110949423E-2</v>
      </c>
      <c r="U99" s="8">
        <f t="shared" si="9"/>
        <v>0.14027777777664596</v>
      </c>
      <c r="V99" s="8">
        <f t="shared" si="10"/>
        <v>0.10833333333236321</v>
      </c>
      <c r="W99" s="8">
        <f t="shared" si="11"/>
        <v>9.7222222222222224E-2</v>
      </c>
      <c r="X99" s="8">
        <f t="shared" si="12"/>
        <v>6.944444434743291E-4</v>
      </c>
      <c r="Y99" t="str">
        <f t="shared" si="13"/>
        <v>Cobrado</v>
      </c>
      <c r="AB99">
        <v>140</v>
      </c>
    </row>
    <row r="100" spans="1:28">
      <c r="A100">
        <v>99</v>
      </c>
      <c r="C100" t="s">
        <v>46</v>
      </c>
      <c r="D100">
        <v>6</v>
      </c>
      <c r="E100" s="1">
        <v>45017.098611111112</v>
      </c>
      <c r="F100" s="1">
        <v>45017.262499999997</v>
      </c>
      <c r="G100" t="s">
        <v>58</v>
      </c>
      <c r="H100" t="s">
        <v>48</v>
      </c>
      <c r="I100" t="s">
        <v>42</v>
      </c>
      <c r="J100" s="3" t="s">
        <v>633</v>
      </c>
      <c r="K100" t="s">
        <v>51</v>
      </c>
      <c r="M100" t="s">
        <v>60</v>
      </c>
      <c r="N100" t="s">
        <v>467</v>
      </c>
      <c r="O100" t="s">
        <v>446</v>
      </c>
      <c r="P100" t="s">
        <v>469</v>
      </c>
      <c r="Q100" s="5" t="s">
        <v>448</v>
      </c>
      <c r="R100">
        <v>139</v>
      </c>
      <c r="S100" s="7">
        <f t="shared" si="7"/>
        <v>45017</v>
      </c>
      <c r="T100" s="8">
        <f t="shared" si="8"/>
        <v>9.8611111112404615E-2</v>
      </c>
      <c r="U100" s="8">
        <f t="shared" si="9"/>
        <v>0.26249999999708962</v>
      </c>
      <c r="V100" s="8">
        <f t="shared" si="10"/>
        <v>0.17430555555135166</v>
      </c>
      <c r="W100" s="8">
        <f t="shared" si="11"/>
        <v>5.9722222222222225E-2</v>
      </c>
      <c r="X100" s="8">
        <f t="shared" si="12"/>
        <v>0.10416666666246277</v>
      </c>
      <c r="Y100" t="str">
        <f t="shared" si="13"/>
        <v>Cobrado</v>
      </c>
      <c r="AB100">
        <v>86</v>
      </c>
    </row>
    <row r="101" spans="1:28">
      <c r="A101">
        <v>100</v>
      </c>
      <c r="C101" t="s">
        <v>39</v>
      </c>
      <c r="D101">
        <v>1</v>
      </c>
      <c r="E101" s="1">
        <v>45017.147222222222</v>
      </c>
      <c r="F101" s="1">
        <v>45017.28125</v>
      </c>
      <c r="G101" t="s">
        <v>105</v>
      </c>
      <c r="H101" t="s">
        <v>48</v>
      </c>
      <c r="I101" t="s">
        <v>42</v>
      </c>
      <c r="J101" s="3" t="s">
        <v>634</v>
      </c>
      <c r="K101" t="s">
        <v>55</v>
      </c>
      <c r="M101" t="s">
        <v>103</v>
      </c>
      <c r="N101" t="s">
        <v>437</v>
      </c>
      <c r="O101" t="s">
        <v>551</v>
      </c>
      <c r="P101" t="s">
        <v>504</v>
      </c>
      <c r="R101">
        <v>166</v>
      </c>
      <c r="S101" s="7">
        <f t="shared" si="7"/>
        <v>45017</v>
      </c>
      <c r="T101" s="8">
        <f t="shared" si="8"/>
        <v>0.14722222222189885</v>
      </c>
      <c r="U101" s="8">
        <f t="shared" si="9"/>
        <v>0.28125</v>
      </c>
      <c r="V101" s="8">
        <f t="shared" si="10"/>
        <v>0.13402777777810115</v>
      </c>
      <c r="W101" s="8">
        <f t="shared" si="11"/>
        <v>7.1527777777777773E-2</v>
      </c>
      <c r="X101" s="8">
        <f t="shared" si="12"/>
        <v>6.250000000032338E-2</v>
      </c>
      <c r="Y101" t="str">
        <f t="shared" si="13"/>
        <v>Cobrado</v>
      </c>
      <c r="AB101">
        <v>103</v>
      </c>
    </row>
    <row r="102" spans="1:28">
      <c r="A102">
        <v>101</v>
      </c>
      <c r="C102" t="s">
        <v>635</v>
      </c>
      <c r="D102">
        <v>5</v>
      </c>
      <c r="E102" s="1">
        <v>45017.009722222225</v>
      </c>
      <c r="F102" s="1">
        <v>45017.09375</v>
      </c>
      <c r="G102" t="s">
        <v>40</v>
      </c>
      <c r="H102" t="s">
        <v>48</v>
      </c>
      <c r="I102" t="s">
        <v>42</v>
      </c>
      <c r="J102" s="3" t="s">
        <v>636</v>
      </c>
      <c r="K102" t="s">
        <v>44</v>
      </c>
      <c r="M102" t="s">
        <v>137</v>
      </c>
      <c r="N102" t="s">
        <v>441</v>
      </c>
      <c r="O102" t="s">
        <v>498</v>
      </c>
      <c r="P102" t="s">
        <v>551</v>
      </c>
      <c r="Q102" s="5" t="s">
        <v>485</v>
      </c>
      <c r="R102">
        <v>138</v>
      </c>
      <c r="S102" s="7">
        <f t="shared" si="7"/>
        <v>45017</v>
      </c>
      <c r="T102" s="8">
        <f t="shared" si="8"/>
        <v>9.7222222248092294E-3</v>
      </c>
      <c r="U102" s="8">
        <f t="shared" si="9"/>
        <v>9.375E-2</v>
      </c>
      <c r="V102" s="8">
        <f t="shared" si="10"/>
        <v>8.4027777775190771E-2</v>
      </c>
      <c r="W102" s="8">
        <f t="shared" si="11"/>
        <v>9.3055555555555558E-2</v>
      </c>
      <c r="X102" s="8">
        <f t="shared" si="12"/>
        <v>0</v>
      </c>
      <c r="Y102" t="str">
        <f t="shared" si="13"/>
        <v>No Cobrado</v>
      </c>
      <c r="AB102">
        <v>134</v>
      </c>
    </row>
    <row r="103" spans="1:28">
      <c r="A103">
        <v>102</v>
      </c>
      <c r="C103" t="s">
        <v>637</v>
      </c>
      <c r="D103">
        <v>2</v>
      </c>
      <c r="E103" s="1">
        <v>45017.064583333333</v>
      </c>
      <c r="F103" s="1">
        <v>45017.176388888889</v>
      </c>
      <c r="G103" t="s">
        <v>78</v>
      </c>
      <c r="H103" t="s">
        <v>48</v>
      </c>
      <c r="I103" t="s">
        <v>42</v>
      </c>
      <c r="J103" s="3" t="s">
        <v>638</v>
      </c>
      <c r="K103" t="s">
        <v>55</v>
      </c>
      <c r="M103" t="s">
        <v>137</v>
      </c>
      <c r="N103" t="s">
        <v>475</v>
      </c>
      <c r="O103" t="s">
        <v>448</v>
      </c>
      <c r="R103">
        <v>171</v>
      </c>
      <c r="S103" s="7">
        <f t="shared" si="7"/>
        <v>45017</v>
      </c>
      <c r="T103" s="8">
        <f t="shared" si="8"/>
        <v>6.4583333332848269E-2</v>
      </c>
      <c r="U103" s="8">
        <f t="shared" si="9"/>
        <v>0.17638888888905058</v>
      </c>
      <c r="V103" s="8">
        <f t="shared" si="10"/>
        <v>0.11180555555620231</v>
      </c>
      <c r="W103" s="8">
        <f t="shared" si="11"/>
        <v>3.1944444444444442E-2</v>
      </c>
      <c r="X103" s="8">
        <f t="shared" si="12"/>
        <v>7.9861111111757865E-2</v>
      </c>
      <c r="Y103" t="str">
        <f t="shared" si="13"/>
        <v>Cobrado</v>
      </c>
      <c r="AB103">
        <v>46</v>
      </c>
    </row>
    <row r="104" spans="1:28">
      <c r="A104">
        <v>103</v>
      </c>
      <c r="C104" t="s">
        <v>639</v>
      </c>
      <c r="D104">
        <v>3</v>
      </c>
      <c r="E104" s="1">
        <v>45017.070833333331</v>
      </c>
      <c r="F104" s="1">
        <v>45017.215277777781</v>
      </c>
      <c r="G104" t="s">
        <v>40</v>
      </c>
      <c r="H104" t="s">
        <v>48</v>
      </c>
      <c r="I104" t="s">
        <v>62</v>
      </c>
      <c r="J104" s="3" t="s">
        <v>640</v>
      </c>
      <c r="K104" t="s">
        <v>55</v>
      </c>
      <c r="M104" t="s">
        <v>52</v>
      </c>
      <c r="N104" t="s">
        <v>592</v>
      </c>
      <c r="O104" t="s">
        <v>506</v>
      </c>
      <c r="P104" t="s">
        <v>530</v>
      </c>
      <c r="R104">
        <v>73</v>
      </c>
      <c r="S104" s="7">
        <f t="shared" si="7"/>
        <v>45017</v>
      </c>
      <c r="T104" s="8">
        <f t="shared" si="8"/>
        <v>7.0833333331393078E-2</v>
      </c>
      <c r="U104" s="8">
        <f t="shared" si="9"/>
        <v>0.21527777778101154</v>
      </c>
      <c r="V104" s="8">
        <f t="shared" si="10"/>
        <v>0.14444444444961846</v>
      </c>
      <c r="W104" s="8">
        <f t="shared" si="11"/>
        <v>6.8750000000000006E-2</v>
      </c>
      <c r="X104" s="8">
        <f t="shared" si="12"/>
        <v>7.5694444449618453E-2</v>
      </c>
      <c r="Y104" t="str">
        <f t="shared" si="13"/>
        <v>Cobrado</v>
      </c>
      <c r="AB104">
        <v>99</v>
      </c>
    </row>
    <row r="105" spans="1:28">
      <c r="A105">
        <v>104</v>
      </c>
      <c r="C105" t="s">
        <v>641</v>
      </c>
      <c r="D105">
        <v>4</v>
      </c>
      <c r="E105" s="1">
        <v>45017.061111111114</v>
      </c>
      <c r="F105" s="1">
        <v>45017.113888888889</v>
      </c>
      <c r="G105" t="s">
        <v>78</v>
      </c>
      <c r="H105" t="s">
        <v>74</v>
      </c>
      <c r="I105" t="s">
        <v>62</v>
      </c>
      <c r="J105" s="3" t="s">
        <v>642</v>
      </c>
      <c r="K105" t="s">
        <v>55</v>
      </c>
      <c r="M105" t="s">
        <v>82</v>
      </c>
      <c r="N105" t="s">
        <v>558</v>
      </c>
      <c r="O105" t="s">
        <v>522</v>
      </c>
      <c r="R105">
        <v>77</v>
      </c>
      <c r="S105" s="7">
        <f t="shared" si="7"/>
        <v>45017</v>
      </c>
      <c r="T105" s="8">
        <f t="shared" si="8"/>
        <v>6.1111111113859806E-2</v>
      </c>
      <c r="U105" s="8">
        <f t="shared" si="9"/>
        <v>0.11388888888905058</v>
      </c>
      <c r="V105" s="8">
        <f t="shared" si="10"/>
        <v>5.2777777775190771E-2</v>
      </c>
      <c r="W105" s="8">
        <f t="shared" si="11"/>
        <v>3.8194444444444448E-2</v>
      </c>
      <c r="X105" s="8">
        <f t="shared" si="12"/>
        <v>1.4583333330746323E-2</v>
      </c>
      <c r="Y105" t="str">
        <f t="shared" si="13"/>
        <v>Cobrado</v>
      </c>
      <c r="AB105">
        <v>55</v>
      </c>
    </row>
    <row r="106" spans="1:28">
      <c r="A106">
        <v>105</v>
      </c>
      <c r="C106" t="s">
        <v>643</v>
      </c>
      <c r="D106">
        <v>6</v>
      </c>
      <c r="E106" s="1">
        <v>45017.054166666669</v>
      </c>
      <c r="F106" s="1">
        <v>45017.166666666664</v>
      </c>
      <c r="G106" t="s">
        <v>78</v>
      </c>
      <c r="H106" t="s">
        <v>48</v>
      </c>
      <c r="I106" t="s">
        <v>42</v>
      </c>
      <c r="J106" s="3" t="s">
        <v>644</v>
      </c>
      <c r="K106" t="s">
        <v>44</v>
      </c>
      <c r="M106" t="s">
        <v>52</v>
      </c>
      <c r="N106" t="s">
        <v>480</v>
      </c>
      <c r="O106" t="s">
        <v>442</v>
      </c>
      <c r="R106">
        <v>141</v>
      </c>
      <c r="S106" s="7">
        <f t="shared" si="7"/>
        <v>45017</v>
      </c>
      <c r="T106" s="8">
        <f t="shared" si="8"/>
        <v>5.4166666668606922E-2</v>
      </c>
      <c r="U106" s="8">
        <f t="shared" si="9"/>
        <v>0.16666666666424135</v>
      </c>
      <c r="V106" s="8">
        <f t="shared" si="10"/>
        <v>0.11249999999563443</v>
      </c>
      <c r="W106" s="8">
        <f t="shared" si="11"/>
        <v>2.9861111111111113E-2</v>
      </c>
      <c r="X106" s="8">
        <f t="shared" si="12"/>
        <v>8.2638888884523309E-2</v>
      </c>
      <c r="Y106" t="str">
        <f t="shared" si="13"/>
        <v>Cobrado</v>
      </c>
      <c r="AB106">
        <v>43</v>
      </c>
    </row>
    <row r="107" spans="1:28">
      <c r="A107">
        <v>106</v>
      </c>
      <c r="C107" t="s">
        <v>93</v>
      </c>
      <c r="D107">
        <v>3</v>
      </c>
      <c r="E107" s="1">
        <v>45017.083333333336</v>
      </c>
      <c r="F107" s="1">
        <v>45017.213888888888</v>
      </c>
      <c r="G107" t="s">
        <v>40</v>
      </c>
      <c r="H107" t="s">
        <v>74</v>
      </c>
      <c r="I107" t="s">
        <v>49</v>
      </c>
      <c r="J107" s="3" t="s">
        <v>94</v>
      </c>
      <c r="K107" t="s">
        <v>44</v>
      </c>
      <c r="M107" t="s">
        <v>82</v>
      </c>
      <c r="N107" t="s">
        <v>20</v>
      </c>
      <c r="R107">
        <v>68</v>
      </c>
      <c r="S107" s="7">
        <f t="shared" si="7"/>
        <v>45017</v>
      </c>
      <c r="T107" s="8">
        <f t="shared" si="8"/>
        <v>8.3333333335758653E-2</v>
      </c>
      <c r="U107" s="8">
        <f t="shared" si="9"/>
        <v>0.21388888888759539</v>
      </c>
      <c r="V107" s="8">
        <f t="shared" si="10"/>
        <v>0.13055555555183673</v>
      </c>
      <c r="W107" s="8">
        <f t="shared" si="11"/>
        <v>2.013888888888889E-2</v>
      </c>
      <c r="X107" s="8">
        <f t="shared" si="12"/>
        <v>0.11041666666294785</v>
      </c>
      <c r="Y107" t="str">
        <f t="shared" si="13"/>
        <v>Cobrado</v>
      </c>
      <c r="AB107">
        <v>29</v>
      </c>
    </row>
    <row r="108" spans="1:28">
      <c r="A108">
        <v>107</v>
      </c>
      <c r="C108" t="s">
        <v>645</v>
      </c>
      <c r="D108">
        <v>5</v>
      </c>
      <c r="E108" s="1">
        <v>45017.061805555553</v>
      </c>
      <c r="F108" s="1">
        <v>45017.123611111114</v>
      </c>
      <c r="G108" t="s">
        <v>58</v>
      </c>
      <c r="H108" t="s">
        <v>48</v>
      </c>
      <c r="I108" t="s">
        <v>62</v>
      </c>
      <c r="J108" s="3" t="s">
        <v>646</v>
      </c>
      <c r="K108" t="s">
        <v>55</v>
      </c>
      <c r="M108" t="s">
        <v>56</v>
      </c>
      <c r="N108" t="s">
        <v>459</v>
      </c>
      <c r="O108" t="s">
        <v>507</v>
      </c>
      <c r="P108" t="s">
        <v>560</v>
      </c>
      <c r="R108">
        <v>253</v>
      </c>
      <c r="S108" s="7">
        <f t="shared" si="7"/>
        <v>45017</v>
      </c>
      <c r="T108" s="8">
        <f t="shared" si="8"/>
        <v>6.1805555553291924E-2</v>
      </c>
      <c r="U108" s="8">
        <f t="shared" si="9"/>
        <v>0.12361111111385981</v>
      </c>
      <c r="V108" s="8">
        <f t="shared" si="10"/>
        <v>6.1805555560567882E-2</v>
      </c>
      <c r="W108" s="8">
        <f t="shared" si="11"/>
        <v>9.7916666666666666E-2</v>
      </c>
      <c r="X108" s="8">
        <f t="shared" si="12"/>
        <v>0</v>
      </c>
      <c r="Y108" t="str">
        <f t="shared" si="13"/>
        <v>No Cobrado</v>
      </c>
      <c r="AB108">
        <v>141</v>
      </c>
    </row>
    <row r="109" spans="1:28">
      <c r="A109">
        <v>108</v>
      </c>
      <c r="C109" t="s">
        <v>647</v>
      </c>
      <c r="D109">
        <v>3</v>
      </c>
      <c r="E109" s="1">
        <v>45017.063888888886</v>
      </c>
      <c r="F109" s="1">
        <v>45017.150694444441</v>
      </c>
      <c r="G109" t="s">
        <v>40</v>
      </c>
      <c r="H109" t="s">
        <v>74</v>
      </c>
      <c r="I109" t="s">
        <v>62</v>
      </c>
      <c r="J109" s="3" t="s">
        <v>648</v>
      </c>
      <c r="K109" t="s">
        <v>55</v>
      </c>
      <c r="M109" t="s">
        <v>103</v>
      </c>
      <c r="N109" t="s">
        <v>493</v>
      </c>
      <c r="O109" t="s">
        <v>489</v>
      </c>
      <c r="P109" t="s">
        <v>502</v>
      </c>
      <c r="Q109" s="5" t="s">
        <v>452</v>
      </c>
      <c r="R109">
        <v>124</v>
      </c>
      <c r="S109" s="7">
        <f t="shared" si="7"/>
        <v>45017</v>
      </c>
      <c r="T109" s="8">
        <f t="shared" si="8"/>
        <v>6.3888888886140194E-2</v>
      </c>
      <c r="U109" s="8">
        <f t="shared" si="9"/>
        <v>0.15069444444088731</v>
      </c>
      <c r="V109" s="8">
        <f t="shared" si="10"/>
        <v>8.6805555554747116E-2</v>
      </c>
      <c r="W109" s="8">
        <f t="shared" si="11"/>
        <v>7.9861111111111105E-2</v>
      </c>
      <c r="X109" s="8">
        <f t="shared" si="12"/>
        <v>6.9444444436360109E-3</v>
      </c>
      <c r="Y109" t="str">
        <f t="shared" si="13"/>
        <v>Cobrado</v>
      </c>
      <c r="AB109">
        <v>115</v>
      </c>
    </row>
    <row r="110" spans="1:28">
      <c r="A110">
        <v>109</v>
      </c>
      <c r="C110" t="s">
        <v>649</v>
      </c>
      <c r="D110">
        <v>2</v>
      </c>
      <c r="E110" s="1">
        <v>45017.059027777781</v>
      </c>
      <c r="F110" s="1">
        <v>45017.101388888892</v>
      </c>
      <c r="G110" t="s">
        <v>40</v>
      </c>
      <c r="H110" t="s">
        <v>74</v>
      </c>
      <c r="I110" t="s">
        <v>42</v>
      </c>
      <c r="J110" s="3" t="s">
        <v>650</v>
      </c>
      <c r="K110" t="s">
        <v>44</v>
      </c>
      <c r="M110" t="s">
        <v>90</v>
      </c>
      <c r="N110" t="s">
        <v>473</v>
      </c>
      <c r="O110" t="s">
        <v>482</v>
      </c>
      <c r="P110" t="s">
        <v>490</v>
      </c>
      <c r="R110">
        <v>169</v>
      </c>
      <c r="S110" s="7">
        <f t="shared" si="7"/>
        <v>45017</v>
      </c>
      <c r="T110" s="8">
        <f t="shared" si="8"/>
        <v>5.9027777781011537E-2</v>
      </c>
      <c r="U110" s="8">
        <f t="shared" si="9"/>
        <v>0.10138888889196096</v>
      </c>
      <c r="V110" s="8">
        <f t="shared" si="10"/>
        <v>4.2361111110949423E-2</v>
      </c>
      <c r="W110" s="8">
        <f t="shared" si="11"/>
        <v>8.1944444444444445E-2</v>
      </c>
      <c r="X110" s="8">
        <f t="shared" si="12"/>
        <v>0</v>
      </c>
      <c r="Y110" t="str">
        <f t="shared" si="13"/>
        <v>No Cobrado</v>
      </c>
      <c r="AB110">
        <v>118</v>
      </c>
    </row>
    <row r="111" spans="1:28">
      <c r="A111">
        <v>110</v>
      </c>
      <c r="C111" t="s">
        <v>651</v>
      </c>
      <c r="D111">
        <v>1</v>
      </c>
      <c r="E111" s="1">
        <v>45017.147222222222</v>
      </c>
      <c r="F111" s="1">
        <v>45017.275694444441</v>
      </c>
      <c r="G111" t="s">
        <v>105</v>
      </c>
      <c r="H111" t="s">
        <v>48</v>
      </c>
      <c r="I111" t="s">
        <v>42</v>
      </c>
      <c r="J111" s="3" t="s">
        <v>652</v>
      </c>
      <c r="K111" t="s">
        <v>55</v>
      </c>
      <c r="M111" t="s">
        <v>103</v>
      </c>
      <c r="N111" t="s">
        <v>493</v>
      </c>
      <c r="O111" t="s">
        <v>495</v>
      </c>
      <c r="P111" t="s">
        <v>442</v>
      </c>
      <c r="R111">
        <v>163</v>
      </c>
      <c r="S111" s="7">
        <f t="shared" si="7"/>
        <v>45017</v>
      </c>
      <c r="T111" s="8">
        <f t="shared" si="8"/>
        <v>0.14722222222189885</v>
      </c>
      <c r="U111" s="8">
        <f t="shared" si="9"/>
        <v>0.27569444444088731</v>
      </c>
      <c r="V111" s="8">
        <f t="shared" si="10"/>
        <v>0.12847222221898846</v>
      </c>
      <c r="W111" s="8">
        <f t="shared" si="11"/>
        <v>8.4027777777777785E-2</v>
      </c>
      <c r="X111" s="8">
        <f t="shared" si="12"/>
        <v>4.4444444441210679E-2</v>
      </c>
      <c r="Y111" t="str">
        <f t="shared" si="13"/>
        <v>Cobrado</v>
      </c>
      <c r="AB111">
        <v>121</v>
      </c>
    </row>
    <row r="112" spans="1:28">
      <c r="A112">
        <v>111</v>
      </c>
      <c r="C112" t="s">
        <v>653</v>
      </c>
      <c r="D112">
        <v>2</v>
      </c>
      <c r="E112" s="1">
        <v>45017.074999999997</v>
      </c>
      <c r="F112" s="1">
        <v>45017.213194444441</v>
      </c>
      <c r="G112" t="s">
        <v>78</v>
      </c>
      <c r="H112" t="s">
        <v>74</v>
      </c>
      <c r="I112" t="s">
        <v>42</v>
      </c>
      <c r="J112" s="3" t="s">
        <v>654</v>
      </c>
      <c r="K112" t="s">
        <v>55</v>
      </c>
      <c r="M112" t="s">
        <v>90</v>
      </c>
      <c r="N112" t="s">
        <v>459</v>
      </c>
      <c r="O112" t="s">
        <v>551</v>
      </c>
      <c r="P112" t="s">
        <v>468</v>
      </c>
      <c r="Q112" s="5" t="s">
        <v>448</v>
      </c>
      <c r="R112">
        <v>204</v>
      </c>
      <c r="S112" s="7">
        <f t="shared" si="7"/>
        <v>45017</v>
      </c>
      <c r="T112" s="8">
        <f t="shared" si="8"/>
        <v>7.4999999997089617E-2</v>
      </c>
      <c r="U112" s="8">
        <f t="shared" si="9"/>
        <v>0.21319444444088731</v>
      </c>
      <c r="V112" s="8">
        <f t="shared" si="10"/>
        <v>0.13819444444379769</v>
      </c>
      <c r="W112" s="8">
        <f t="shared" si="11"/>
        <v>9.5138888888888884E-2</v>
      </c>
      <c r="X112" s="8">
        <f t="shared" si="12"/>
        <v>4.3055555554908809E-2</v>
      </c>
      <c r="Y112" t="str">
        <f t="shared" si="13"/>
        <v>Cobrado</v>
      </c>
      <c r="AB112">
        <v>137</v>
      </c>
    </row>
    <row r="113" spans="1:28">
      <c r="A113">
        <v>112</v>
      </c>
      <c r="C113" t="s">
        <v>95</v>
      </c>
      <c r="D113">
        <v>2</v>
      </c>
      <c r="E113" s="1">
        <v>45017.075694444444</v>
      </c>
      <c r="F113" s="1">
        <v>45017.167361111111</v>
      </c>
      <c r="G113" t="s">
        <v>58</v>
      </c>
      <c r="H113" t="s">
        <v>41</v>
      </c>
      <c r="I113" t="s">
        <v>49</v>
      </c>
      <c r="J113" s="3" t="s">
        <v>96</v>
      </c>
      <c r="K113" t="s">
        <v>51</v>
      </c>
      <c r="M113" t="s">
        <v>45</v>
      </c>
      <c r="N113" t="s">
        <v>21</v>
      </c>
      <c r="R113">
        <v>20</v>
      </c>
      <c r="S113" s="7">
        <f t="shared" si="7"/>
        <v>45017</v>
      </c>
      <c r="T113" s="8">
        <f t="shared" si="8"/>
        <v>7.5694444443797693E-2</v>
      </c>
      <c r="U113" s="8">
        <f t="shared" si="9"/>
        <v>0.16736111111094942</v>
      </c>
      <c r="V113" s="8">
        <f t="shared" si="10"/>
        <v>0.1020833333338184</v>
      </c>
      <c r="W113" s="8">
        <f t="shared" si="11"/>
        <v>1.1111111111111112E-2</v>
      </c>
      <c r="X113" s="8">
        <f t="shared" si="12"/>
        <v>8.0555555556040617E-2</v>
      </c>
      <c r="Y113" t="str">
        <f t="shared" si="13"/>
        <v>Cobrado</v>
      </c>
      <c r="AB113">
        <v>16</v>
      </c>
    </row>
    <row r="114" spans="1:28">
      <c r="A114">
        <v>113</v>
      </c>
      <c r="C114" t="s">
        <v>97</v>
      </c>
      <c r="D114">
        <v>2</v>
      </c>
      <c r="E114" s="1">
        <v>45017.05</v>
      </c>
      <c r="F114" s="1">
        <v>45017.181250000001</v>
      </c>
      <c r="G114" t="s">
        <v>78</v>
      </c>
      <c r="H114" t="s">
        <v>48</v>
      </c>
      <c r="I114" t="s">
        <v>42</v>
      </c>
      <c r="J114" s="3" t="s">
        <v>98</v>
      </c>
      <c r="K114" t="s">
        <v>51</v>
      </c>
      <c r="M114" t="s">
        <v>52</v>
      </c>
      <c r="N114" t="s">
        <v>20</v>
      </c>
      <c r="R114">
        <v>68</v>
      </c>
      <c r="S114" s="7">
        <f t="shared" si="7"/>
        <v>45017</v>
      </c>
      <c r="T114" s="8">
        <f t="shared" si="8"/>
        <v>5.0000000002910383E-2</v>
      </c>
      <c r="U114" s="8">
        <f t="shared" si="9"/>
        <v>0.18125000000145519</v>
      </c>
      <c r="V114" s="8">
        <f t="shared" si="10"/>
        <v>0.14166666666521147</v>
      </c>
      <c r="W114" s="8">
        <f t="shared" si="11"/>
        <v>3.5416666666666666E-2</v>
      </c>
      <c r="X114" s="8">
        <f t="shared" si="12"/>
        <v>9.5833333331878143E-2</v>
      </c>
      <c r="Y114" t="str">
        <f t="shared" si="13"/>
        <v>Cobrado</v>
      </c>
      <c r="AB114">
        <v>51</v>
      </c>
    </row>
    <row r="115" spans="1:28">
      <c r="A115">
        <v>114</v>
      </c>
      <c r="C115" t="s">
        <v>655</v>
      </c>
      <c r="D115">
        <v>6</v>
      </c>
      <c r="E115" s="1">
        <v>45017.03402777778</v>
      </c>
      <c r="F115" s="1">
        <v>45017.145833333336</v>
      </c>
      <c r="G115" t="s">
        <v>105</v>
      </c>
      <c r="H115" t="s">
        <v>48</v>
      </c>
      <c r="I115" t="s">
        <v>42</v>
      </c>
      <c r="J115" s="3" t="s">
        <v>656</v>
      </c>
      <c r="K115" t="s">
        <v>51</v>
      </c>
      <c r="M115" t="s">
        <v>60</v>
      </c>
      <c r="N115" t="s">
        <v>467</v>
      </c>
      <c r="O115" t="s">
        <v>507</v>
      </c>
      <c r="P115" t="s">
        <v>489</v>
      </c>
      <c r="Q115" s="5" t="s">
        <v>490</v>
      </c>
      <c r="R115">
        <v>253</v>
      </c>
      <c r="S115" s="7">
        <f t="shared" si="7"/>
        <v>45017</v>
      </c>
      <c r="T115" s="8">
        <f t="shared" si="8"/>
        <v>3.4027777779556345E-2</v>
      </c>
      <c r="U115" s="8">
        <f t="shared" si="9"/>
        <v>0.14583333333575865</v>
      </c>
      <c r="V115" s="8">
        <f t="shared" si="10"/>
        <v>0.12222222222286898</v>
      </c>
      <c r="W115" s="8">
        <f t="shared" si="11"/>
        <v>9.0972222222222218E-2</v>
      </c>
      <c r="X115" s="8">
        <f t="shared" si="12"/>
        <v>2.0833333333980075E-2</v>
      </c>
      <c r="Y115" t="str">
        <f t="shared" si="13"/>
        <v>Cobrado</v>
      </c>
      <c r="AB115">
        <v>131</v>
      </c>
    </row>
    <row r="116" spans="1:28">
      <c r="A116">
        <v>115</v>
      </c>
      <c r="C116" t="s">
        <v>635</v>
      </c>
      <c r="D116">
        <v>6</v>
      </c>
      <c r="E116" s="1">
        <v>45017.154861111114</v>
      </c>
      <c r="F116" s="1">
        <v>45017.268055555556</v>
      </c>
      <c r="G116" t="s">
        <v>105</v>
      </c>
      <c r="H116" t="s">
        <v>41</v>
      </c>
      <c r="I116" t="s">
        <v>62</v>
      </c>
      <c r="J116" s="3" t="s">
        <v>657</v>
      </c>
      <c r="K116" t="s">
        <v>51</v>
      </c>
      <c r="M116" t="s">
        <v>82</v>
      </c>
      <c r="N116" t="s">
        <v>550</v>
      </c>
      <c r="O116" t="s">
        <v>563</v>
      </c>
      <c r="P116" t="s">
        <v>470</v>
      </c>
      <c r="R116">
        <v>237</v>
      </c>
      <c r="S116" s="7">
        <f t="shared" si="7"/>
        <v>45017</v>
      </c>
      <c r="T116" s="8">
        <f t="shared" si="8"/>
        <v>0.15486111111385981</v>
      </c>
      <c r="U116" s="8">
        <f t="shared" si="9"/>
        <v>0.26805555555620231</v>
      </c>
      <c r="V116" s="8">
        <f t="shared" si="10"/>
        <v>0.12361111110900917</v>
      </c>
      <c r="W116" s="8">
        <f t="shared" si="11"/>
        <v>6.805555555555555E-2</v>
      </c>
      <c r="X116" s="8">
        <f t="shared" si="12"/>
        <v>4.5138888886786965E-2</v>
      </c>
      <c r="Y116" t="str">
        <f t="shared" si="13"/>
        <v>Cobrado</v>
      </c>
      <c r="AB116">
        <v>98</v>
      </c>
    </row>
    <row r="117" spans="1:28">
      <c r="A117">
        <v>116</v>
      </c>
      <c r="C117" t="s">
        <v>658</v>
      </c>
      <c r="D117">
        <v>5</v>
      </c>
      <c r="E117" s="1">
        <v>45017.135416666664</v>
      </c>
      <c r="F117" s="1">
        <v>45017.272916666669</v>
      </c>
      <c r="G117" t="s">
        <v>105</v>
      </c>
      <c r="H117" t="s">
        <v>48</v>
      </c>
      <c r="I117" t="s">
        <v>42</v>
      </c>
      <c r="J117" s="3" t="s">
        <v>659</v>
      </c>
      <c r="K117" t="s">
        <v>51</v>
      </c>
      <c r="M117" t="s">
        <v>60</v>
      </c>
      <c r="N117" t="s">
        <v>459</v>
      </c>
      <c r="O117" t="s">
        <v>478</v>
      </c>
      <c r="P117" t="s">
        <v>447</v>
      </c>
      <c r="Q117" s="5" t="s">
        <v>560</v>
      </c>
      <c r="R117">
        <v>269</v>
      </c>
      <c r="S117" s="7">
        <f t="shared" si="7"/>
        <v>45017</v>
      </c>
      <c r="T117" s="8">
        <f t="shared" si="8"/>
        <v>0.13541666666424135</v>
      </c>
      <c r="U117" s="8">
        <f t="shared" si="9"/>
        <v>0.27291666666860692</v>
      </c>
      <c r="V117" s="8">
        <f t="shared" si="10"/>
        <v>0.14791666667103223</v>
      </c>
      <c r="W117" s="8">
        <f t="shared" si="11"/>
        <v>8.9583333333333334E-2</v>
      </c>
      <c r="X117" s="8">
        <f t="shared" si="12"/>
        <v>4.7916666671032226E-2</v>
      </c>
      <c r="Y117" t="str">
        <f t="shared" si="13"/>
        <v>Cobrado</v>
      </c>
      <c r="AB117">
        <v>129</v>
      </c>
    </row>
    <row r="118" spans="1:28">
      <c r="A118">
        <v>117</v>
      </c>
      <c r="C118" t="s">
        <v>99</v>
      </c>
      <c r="D118">
        <v>4</v>
      </c>
      <c r="E118" s="1">
        <v>45017.121527777781</v>
      </c>
      <c r="F118" s="1">
        <v>45017.239583333336</v>
      </c>
      <c r="G118" t="s">
        <v>78</v>
      </c>
      <c r="H118" t="s">
        <v>74</v>
      </c>
      <c r="I118" t="s">
        <v>42</v>
      </c>
      <c r="J118" s="3" t="s">
        <v>100</v>
      </c>
      <c r="K118" t="s">
        <v>51</v>
      </c>
      <c r="M118" t="s">
        <v>60</v>
      </c>
      <c r="N118" t="s">
        <v>17</v>
      </c>
      <c r="R118">
        <v>70</v>
      </c>
      <c r="S118" s="7">
        <f t="shared" si="7"/>
        <v>45017</v>
      </c>
      <c r="T118" s="8">
        <f t="shared" si="8"/>
        <v>0.12152777778101154</v>
      </c>
      <c r="U118" s="8">
        <f t="shared" si="9"/>
        <v>0.23958333333575865</v>
      </c>
      <c r="V118" s="8">
        <f t="shared" si="10"/>
        <v>0.12847222222141377</v>
      </c>
      <c r="W118" s="8">
        <f t="shared" si="11"/>
        <v>5.5555555555555558E-3</v>
      </c>
      <c r="X118" s="8">
        <f t="shared" si="12"/>
        <v>0.11249999999919155</v>
      </c>
      <c r="Y118" t="str">
        <f t="shared" si="13"/>
        <v>Cobrado</v>
      </c>
      <c r="AB118">
        <v>8</v>
      </c>
    </row>
    <row r="119" spans="1:28">
      <c r="A119">
        <v>118</v>
      </c>
      <c r="C119" t="s">
        <v>312</v>
      </c>
      <c r="D119">
        <v>1</v>
      </c>
      <c r="E119" s="1">
        <v>45017.023611111108</v>
      </c>
      <c r="F119" s="1">
        <v>45017.072916666664</v>
      </c>
      <c r="G119" t="s">
        <v>47</v>
      </c>
      <c r="H119" t="s">
        <v>41</v>
      </c>
      <c r="I119" t="s">
        <v>62</v>
      </c>
      <c r="J119" s="3" t="s">
        <v>660</v>
      </c>
      <c r="K119" t="s">
        <v>44</v>
      </c>
      <c r="M119" t="s">
        <v>56</v>
      </c>
      <c r="N119" t="s">
        <v>505</v>
      </c>
      <c r="O119" t="s">
        <v>482</v>
      </c>
      <c r="P119" t="s">
        <v>531</v>
      </c>
      <c r="Q119" s="5" t="s">
        <v>470</v>
      </c>
      <c r="R119">
        <v>209</v>
      </c>
      <c r="S119" s="7">
        <f t="shared" si="7"/>
        <v>45017</v>
      </c>
      <c r="T119" s="8">
        <f t="shared" si="8"/>
        <v>2.361111110803904E-2</v>
      </c>
      <c r="U119" s="8">
        <f t="shared" si="9"/>
        <v>7.2916666664241347E-2</v>
      </c>
      <c r="V119" s="8">
        <f t="shared" si="10"/>
        <v>4.9305555556202307E-2</v>
      </c>
      <c r="W119" s="8">
        <f t="shared" si="11"/>
        <v>9.4444444444444442E-2</v>
      </c>
      <c r="X119" s="8">
        <f t="shared" si="12"/>
        <v>0</v>
      </c>
      <c r="Y119" t="str">
        <f t="shared" si="13"/>
        <v>No Cobrado</v>
      </c>
      <c r="AB119">
        <v>136</v>
      </c>
    </row>
    <row r="120" spans="1:28">
      <c r="A120">
        <v>119</v>
      </c>
      <c r="C120" t="s">
        <v>233</v>
      </c>
      <c r="D120">
        <v>3</v>
      </c>
      <c r="E120" s="1">
        <v>45018.14166666667</v>
      </c>
      <c r="F120" s="1">
        <v>45018.210416666669</v>
      </c>
      <c r="G120" t="s">
        <v>58</v>
      </c>
      <c r="H120" t="s">
        <v>74</v>
      </c>
      <c r="I120" t="s">
        <v>42</v>
      </c>
      <c r="J120" s="3" t="s">
        <v>661</v>
      </c>
      <c r="K120" t="s">
        <v>55</v>
      </c>
      <c r="M120" t="s">
        <v>45</v>
      </c>
      <c r="N120" t="s">
        <v>512</v>
      </c>
      <c r="O120" t="s">
        <v>447</v>
      </c>
      <c r="P120" t="s">
        <v>530</v>
      </c>
      <c r="R120">
        <v>134</v>
      </c>
      <c r="S120" s="7">
        <f t="shared" si="7"/>
        <v>45018</v>
      </c>
      <c r="T120" s="8">
        <f t="shared" si="8"/>
        <v>0.14166666667006211</v>
      </c>
      <c r="U120" s="8">
        <f t="shared" si="9"/>
        <v>0.21041666666860692</v>
      </c>
      <c r="V120" s="8">
        <f t="shared" si="10"/>
        <v>6.8749999998544808E-2</v>
      </c>
      <c r="W120" s="8">
        <f t="shared" si="11"/>
        <v>3.7499999999999999E-2</v>
      </c>
      <c r="X120" s="8">
        <f t="shared" si="12"/>
        <v>3.1249999998544803E-2</v>
      </c>
      <c r="Y120" t="str">
        <f t="shared" si="13"/>
        <v>Cobrado</v>
      </c>
      <c r="AB120">
        <v>54</v>
      </c>
    </row>
    <row r="121" spans="1:28">
      <c r="A121">
        <v>120</v>
      </c>
      <c r="C121" t="s">
        <v>662</v>
      </c>
      <c r="D121">
        <v>2</v>
      </c>
      <c r="E121" s="1">
        <v>45018.026388888888</v>
      </c>
      <c r="F121" s="1">
        <v>45018.070833333331</v>
      </c>
      <c r="G121" t="s">
        <v>105</v>
      </c>
      <c r="H121" t="s">
        <v>48</v>
      </c>
      <c r="I121" t="s">
        <v>49</v>
      </c>
      <c r="J121" s="3" t="s">
        <v>663</v>
      </c>
      <c r="K121" t="s">
        <v>55</v>
      </c>
      <c r="M121" t="s">
        <v>82</v>
      </c>
      <c r="N121" t="s">
        <v>441</v>
      </c>
      <c r="O121" t="s">
        <v>516</v>
      </c>
      <c r="R121">
        <v>145</v>
      </c>
      <c r="S121" s="7">
        <f t="shared" si="7"/>
        <v>45018</v>
      </c>
      <c r="T121" s="8">
        <f t="shared" si="8"/>
        <v>2.6388888887595385E-2</v>
      </c>
      <c r="U121" s="8">
        <f t="shared" si="9"/>
        <v>7.0833333331393078E-2</v>
      </c>
      <c r="V121" s="8">
        <f t="shared" si="10"/>
        <v>4.4444444443797693E-2</v>
      </c>
      <c r="W121" s="8">
        <f t="shared" si="11"/>
        <v>6.7361111111111108E-2</v>
      </c>
      <c r="X121" s="8">
        <f t="shared" si="12"/>
        <v>0</v>
      </c>
      <c r="Y121" t="str">
        <f t="shared" si="13"/>
        <v>No Cobrado</v>
      </c>
      <c r="AB121">
        <v>97</v>
      </c>
    </row>
    <row r="122" spans="1:28">
      <c r="A122">
        <v>121</v>
      </c>
      <c r="C122" t="s">
        <v>101</v>
      </c>
      <c r="D122">
        <v>4</v>
      </c>
      <c r="E122" s="1">
        <v>45018.15625</v>
      </c>
      <c r="F122" s="1">
        <v>45018.259027777778</v>
      </c>
      <c r="G122" t="s">
        <v>40</v>
      </c>
      <c r="H122" t="s">
        <v>48</v>
      </c>
      <c r="I122" t="s">
        <v>42</v>
      </c>
      <c r="J122" s="3" t="s">
        <v>102</v>
      </c>
      <c r="K122" t="s">
        <v>55</v>
      </c>
      <c r="M122" t="s">
        <v>103</v>
      </c>
      <c r="N122" t="s">
        <v>25</v>
      </c>
      <c r="R122">
        <v>52</v>
      </c>
      <c r="S122" s="7">
        <f t="shared" si="7"/>
        <v>45018</v>
      </c>
      <c r="T122" s="8">
        <f t="shared" si="8"/>
        <v>0.15625</v>
      </c>
      <c r="U122" s="8">
        <f t="shared" si="9"/>
        <v>0.25902777777810115</v>
      </c>
      <c r="V122" s="8">
        <f t="shared" si="10"/>
        <v>0.10277777777810115</v>
      </c>
      <c r="W122" s="8">
        <f t="shared" si="11"/>
        <v>2.6388888888888889E-2</v>
      </c>
      <c r="X122" s="8">
        <f t="shared" si="12"/>
        <v>7.6388888889212275E-2</v>
      </c>
      <c r="Y122" t="str">
        <f t="shared" si="13"/>
        <v>Cobrado</v>
      </c>
      <c r="AB122">
        <v>38</v>
      </c>
    </row>
    <row r="123" spans="1:28">
      <c r="A123">
        <v>122</v>
      </c>
      <c r="C123" t="s">
        <v>104</v>
      </c>
      <c r="D123">
        <v>6</v>
      </c>
      <c r="E123" s="1">
        <v>45018.057638888888</v>
      </c>
      <c r="F123" s="1">
        <v>45018.116666666669</v>
      </c>
      <c r="G123" t="s">
        <v>105</v>
      </c>
      <c r="H123" t="s">
        <v>48</v>
      </c>
      <c r="I123" t="s">
        <v>62</v>
      </c>
      <c r="J123" s="3" t="s">
        <v>106</v>
      </c>
      <c r="K123" t="s">
        <v>51</v>
      </c>
      <c r="M123" t="s">
        <v>64</v>
      </c>
      <c r="N123" t="s">
        <v>17</v>
      </c>
      <c r="R123">
        <v>105</v>
      </c>
      <c r="S123" s="7">
        <f t="shared" si="7"/>
        <v>45018</v>
      </c>
      <c r="T123" s="8">
        <f t="shared" si="8"/>
        <v>5.7638888887595385E-2</v>
      </c>
      <c r="U123" s="8">
        <f t="shared" si="9"/>
        <v>0.11666666666860692</v>
      </c>
      <c r="V123" s="8">
        <f t="shared" si="10"/>
        <v>6.9444444447678208E-2</v>
      </c>
      <c r="W123" s="8">
        <f t="shared" si="11"/>
        <v>2.2222222222222223E-2</v>
      </c>
      <c r="X123" s="8">
        <f t="shared" si="12"/>
        <v>3.680555555878931E-2</v>
      </c>
      <c r="Y123" t="str">
        <f t="shared" si="13"/>
        <v>Cobrado</v>
      </c>
      <c r="AB123">
        <v>32</v>
      </c>
    </row>
    <row r="124" spans="1:28">
      <c r="A124">
        <v>123</v>
      </c>
      <c r="C124" t="s">
        <v>107</v>
      </c>
      <c r="D124">
        <v>6</v>
      </c>
      <c r="E124" s="1">
        <v>45018.131249999999</v>
      </c>
      <c r="F124" s="1">
        <v>45018.173611111109</v>
      </c>
      <c r="G124" t="s">
        <v>40</v>
      </c>
      <c r="H124" t="s">
        <v>48</v>
      </c>
      <c r="I124" t="s">
        <v>62</v>
      </c>
      <c r="J124" s="3" t="s">
        <v>108</v>
      </c>
      <c r="K124" t="s">
        <v>55</v>
      </c>
      <c r="M124" t="s">
        <v>76</v>
      </c>
      <c r="N124" t="s">
        <v>5</v>
      </c>
      <c r="R124">
        <v>24</v>
      </c>
      <c r="S124" s="7">
        <f t="shared" si="7"/>
        <v>45018</v>
      </c>
      <c r="T124" s="8">
        <f t="shared" si="8"/>
        <v>0.13124999999854481</v>
      </c>
      <c r="U124" s="8">
        <f t="shared" si="9"/>
        <v>0.17361111110949423</v>
      </c>
      <c r="V124" s="8">
        <f t="shared" si="10"/>
        <v>4.2361111110949423E-2</v>
      </c>
      <c r="W124" s="8">
        <f t="shared" si="11"/>
        <v>2.2916666666666665E-2</v>
      </c>
      <c r="X124" s="8">
        <f t="shared" si="12"/>
        <v>1.9444444444282755E-2</v>
      </c>
      <c r="Y124" t="str">
        <f t="shared" si="13"/>
        <v>Cobrado</v>
      </c>
      <c r="AB124">
        <v>33</v>
      </c>
    </row>
    <row r="125" spans="1:28">
      <c r="A125">
        <v>124</v>
      </c>
      <c r="C125" t="s">
        <v>664</v>
      </c>
      <c r="D125">
        <v>5</v>
      </c>
      <c r="E125" s="1">
        <v>45018.152083333334</v>
      </c>
      <c r="F125" s="1">
        <v>45018.223611111112</v>
      </c>
      <c r="G125" t="s">
        <v>78</v>
      </c>
      <c r="H125" t="s">
        <v>48</v>
      </c>
      <c r="I125" t="s">
        <v>62</v>
      </c>
      <c r="J125" s="3" t="s">
        <v>665</v>
      </c>
      <c r="K125" t="s">
        <v>44</v>
      </c>
      <c r="M125" t="s">
        <v>87</v>
      </c>
      <c r="N125" t="s">
        <v>480</v>
      </c>
      <c r="O125" t="s">
        <v>498</v>
      </c>
      <c r="P125" t="s">
        <v>481</v>
      </c>
      <c r="Q125" s="5" t="s">
        <v>448</v>
      </c>
      <c r="R125">
        <v>222</v>
      </c>
      <c r="S125" s="7">
        <f t="shared" si="7"/>
        <v>45018</v>
      </c>
      <c r="T125" s="8">
        <f t="shared" si="8"/>
        <v>0.15208333333430346</v>
      </c>
      <c r="U125" s="8">
        <f t="shared" si="9"/>
        <v>0.22361111111240461</v>
      </c>
      <c r="V125" s="8">
        <f t="shared" si="10"/>
        <v>7.1527777778101154E-2</v>
      </c>
      <c r="W125" s="8">
        <f t="shared" si="11"/>
        <v>9.583333333333334E-2</v>
      </c>
      <c r="X125" s="8">
        <f t="shared" si="12"/>
        <v>0</v>
      </c>
      <c r="Y125" t="str">
        <f t="shared" si="13"/>
        <v>No Cobrado</v>
      </c>
      <c r="AB125">
        <v>138</v>
      </c>
    </row>
    <row r="126" spans="1:28">
      <c r="A126">
        <v>125</v>
      </c>
      <c r="C126" t="s">
        <v>666</v>
      </c>
      <c r="D126">
        <v>2</v>
      </c>
      <c r="E126" s="1">
        <v>45018.12222222222</v>
      </c>
      <c r="F126" s="1">
        <v>45018.259027777778</v>
      </c>
      <c r="G126" t="s">
        <v>78</v>
      </c>
      <c r="H126" t="s">
        <v>48</v>
      </c>
      <c r="I126" t="s">
        <v>42</v>
      </c>
      <c r="J126" s="3" t="s">
        <v>667</v>
      </c>
      <c r="K126" t="s">
        <v>44</v>
      </c>
      <c r="M126" t="s">
        <v>56</v>
      </c>
      <c r="N126" t="s">
        <v>475</v>
      </c>
      <c r="O126" t="s">
        <v>506</v>
      </c>
      <c r="P126" t="s">
        <v>525</v>
      </c>
      <c r="R126">
        <v>184</v>
      </c>
      <c r="S126" s="7">
        <f t="shared" si="7"/>
        <v>45018</v>
      </c>
      <c r="T126" s="8">
        <f t="shared" si="8"/>
        <v>0.12222222222044365</v>
      </c>
      <c r="U126" s="8">
        <f t="shared" si="9"/>
        <v>0.25902777777810115</v>
      </c>
      <c r="V126" s="8">
        <f t="shared" si="10"/>
        <v>0.1368055555576575</v>
      </c>
      <c r="W126" s="8">
        <f t="shared" si="11"/>
        <v>5.8333333333333334E-2</v>
      </c>
      <c r="X126" s="8">
        <f t="shared" si="12"/>
        <v>7.8472222224324151E-2</v>
      </c>
      <c r="Y126" t="str">
        <f t="shared" si="13"/>
        <v>Cobrado</v>
      </c>
      <c r="AB126">
        <v>84</v>
      </c>
    </row>
    <row r="127" spans="1:28">
      <c r="A127">
        <v>126</v>
      </c>
      <c r="C127" t="s">
        <v>668</v>
      </c>
      <c r="D127">
        <v>3</v>
      </c>
      <c r="E127" s="1">
        <v>45018.114583333336</v>
      </c>
      <c r="F127" s="1">
        <v>45018.216666666667</v>
      </c>
      <c r="G127" t="s">
        <v>105</v>
      </c>
      <c r="H127" t="s">
        <v>48</v>
      </c>
      <c r="I127" t="s">
        <v>42</v>
      </c>
      <c r="J127" s="3" t="s">
        <v>669</v>
      </c>
      <c r="K127" t="s">
        <v>44</v>
      </c>
      <c r="M127" t="s">
        <v>45</v>
      </c>
      <c r="N127" t="s">
        <v>475</v>
      </c>
      <c r="O127" t="s">
        <v>478</v>
      </c>
      <c r="P127" t="s">
        <v>468</v>
      </c>
      <c r="Q127" s="5" t="s">
        <v>438</v>
      </c>
      <c r="R127">
        <v>165</v>
      </c>
      <c r="S127" s="7">
        <f t="shared" si="7"/>
        <v>45018</v>
      </c>
      <c r="T127" s="8">
        <f t="shared" si="8"/>
        <v>0.11458333333575865</v>
      </c>
      <c r="U127" s="8">
        <f t="shared" si="9"/>
        <v>0.21666666666715173</v>
      </c>
      <c r="V127" s="8">
        <f t="shared" si="10"/>
        <v>0.10208333333139308</v>
      </c>
      <c r="W127" s="8">
        <f t="shared" si="11"/>
        <v>9.6527777777777782E-2</v>
      </c>
      <c r="X127" s="8">
        <f t="shared" si="12"/>
        <v>5.5555555536153101E-3</v>
      </c>
      <c r="Y127" t="str">
        <f t="shared" si="13"/>
        <v>Cobrado</v>
      </c>
      <c r="AB127">
        <v>139</v>
      </c>
    </row>
    <row r="128" spans="1:28">
      <c r="A128">
        <v>127</v>
      </c>
      <c r="C128" t="s">
        <v>109</v>
      </c>
      <c r="D128">
        <v>4</v>
      </c>
      <c r="E128" s="1">
        <v>45018.029166666667</v>
      </c>
      <c r="F128" s="1">
        <v>45018.102777777778</v>
      </c>
      <c r="G128" t="s">
        <v>40</v>
      </c>
      <c r="H128" t="s">
        <v>48</v>
      </c>
      <c r="I128" t="s">
        <v>42</v>
      </c>
      <c r="J128" s="3" t="s">
        <v>110</v>
      </c>
      <c r="K128" t="s">
        <v>44</v>
      </c>
      <c r="M128" t="s">
        <v>76</v>
      </c>
      <c r="N128" t="s">
        <v>12</v>
      </c>
      <c r="R128">
        <v>72</v>
      </c>
      <c r="S128" s="7">
        <f t="shared" si="7"/>
        <v>45018</v>
      </c>
      <c r="T128" s="8">
        <f t="shared" si="8"/>
        <v>2.9166666667151731E-2</v>
      </c>
      <c r="U128" s="8">
        <f t="shared" si="9"/>
        <v>0.10277777777810115</v>
      </c>
      <c r="V128" s="8">
        <f t="shared" si="10"/>
        <v>7.3611111110949423E-2</v>
      </c>
      <c r="W128" s="8">
        <f t="shared" si="11"/>
        <v>2.0833333333333332E-2</v>
      </c>
      <c r="X128" s="8">
        <f t="shared" si="12"/>
        <v>5.2777777777616094E-2</v>
      </c>
      <c r="Y128" t="str">
        <f t="shared" si="13"/>
        <v>Cobrado</v>
      </c>
      <c r="AB128">
        <v>30</v>
      </c>
    </row>
    <row r="129" spans="1:28">
      <c r="A129">
        <v>128</v>
      </c>
      <c r="C129" t="s">
        <v>670</v>
      </c>
      <c r="D129">
        <v>5</v>
      </c>
      <c r="E129" s="1">
        <v>45018.063194444447</v>
      </c>
      <c r="F129" s="1">
        <v>45018.144444444442</v>
      </c>
      <c r="G129" t="s">
        <v>58</v>
      </c>
      <c r="H129" t="s">
        <v>48</v>
      </c>
      <c r="I129" t="s">
        <v>49</v>
      </c>
      <c r="J129" s="3" t="s">
        <v>671</v>
      </c>
      <c r="K129" t="s">
        <v>51</v>
      </c>
      <c r="M129" t="s">
        <v>82</v>
      </c>
      <c r="N129" t="s">
        <v>521</v>
      </c>
      <c r="O129" t="s">
        <v>489</v>
      </c>
      <c r="P129" t="s">
        <v>468</v>
      </c>
      <c r="Q129" s="5" t="s">
        <v>522</v>
      </c>
      <c r="R129">
        <v>239</v>
      </c>
      <c r="S129" s="7">
        <f t="shared" si="7"/>
        <v>45018</v>
      </c>
      <c r="T129" s="8">
        <f t="shared" si="8"/>
        <v>6.3194444446708076E-2</v>
      </c>
      <c r="U129" s="8">
        <f t="shared" si="9"/>
        <v>0.1444444444423425</v>
      </c>
      <c r="V129" s="8">
        <f t="shared" si="10"/>
        <v>9.1666666662301097E-2</v>
      </c>
      <c r="W129" s="8">
        <f t="shared" si="11"/>
        <v>0.11944444444444445</v>
      </c>
      <c r="X129" s="8">
        <f t="shared" si="12"/>
        <v>0</v>
      </c>
      <c r="Y129" t="str">
        <f t="shared" si="13"/>
        <v>No Cobrado</v>
      </c>
      <c r="AB129">
        <v>172</v>
      </c>
    </row>
    <row r="130" spans="1:28">
      <c r="A130">
        <v>129</v>
      </c>
      <c r="C130" t="s">
        <v>672</v>
      </c>
      <c r="D130">
        <v>5</v>
      </c>
      <c r="E130" s="1">
        <v>45018.02847222222</v>
      </c>
      <c r="F130" s="1">
        <v>45018.111805555556</v>
      </c>
      <c r="G130" t="s">
        <v>58</v>
      </c>
      <c r="H130" t="s">
        <v>48</v>
      </c>
      <c r="I130" t="s">
        <v>42</v>
      </c>
      <c r="J130" s="3" t="s">
        <v>673</v>
      </c>
      <c r="K130" t="s">
        <v>55</v>
      </c>
      <c r="M130" t="s">
        <v>45</v>
      </c>
      <c r="N130" t="s">
        <v>455</v>
      </c>
      <c r="O130" t="s">
        <v>502</v>
      </c>
      <c r="P130" t="s">
        <v>448</v>
      </c>
      <c r="R130">
        <v>106</v>
      </c>
      <c r="S130" s="7">
        <f t="shared" si="7"/>
        <v>45018</v>
      </c>
      <c r="T130" s="8">
        <f t="shared" si="8"/>
        <v>2.8472222220443655E-2</v>
      </c>
      <c r="U130" s="8">
        <f t="shared" si="9"/>
        <v>0.11180555555620231</v>
      </c>
      <c r="V130" s="8">
        <f t="shared" si="10"/>
        <v>8.3333333335758653E-2</v>
      </c>
      <c r="W130" s="8">
        <f t="shared" si="11"/>
        <v>5.5555555555555552E-2</v>
      </c>
      <c r="X130" s="8">
        <f t="shared" si="12"/>
        <v>2.77777777802031E-2</v>
      </c>
      <c r="Y130" t="str">
        <f t="shared" si="13"/>
        <v>Cobrado</v>
      </c>
      <c r="AB130">
        <v>80</v>
      </c>
    </row>
    <row r="131" spans="1:28">
      <c r="A131">
        <v>130</v>
      </c>
      <c r="C131" t="s">
        <v>111</v>
      </c>
      <c r="D131">
        <v>4</v>
      </c>
      <c r="E131" s="1">
        <v>45018.018055555556</v>
      </c>
      <c r="F131" s="1">
        <v>45018.063888888886</v>
      </c>
      <c r="G131" t="s">
        <v>58</v>
      </c>
      <c r="H131" t="s">
        <v>48</v>
      </c>
      <c r="I131" t="s">
        <v>42</v>
      </c>
      <c r="J131" s="3" t="s">
        <v>112</v>
      </c>
      <c r="K131" t="s">
        <v>44</v>
      </c>
      <c r="M131" t="s">
        <v>64</v>
      </c>
      <c r="N131" t="s">
        <v>17</v>
      </c>
      <c r="R131">
        <v>35</v>
      </c>
      <c r="S131" s="7">
        <f t="shared" ref="S131:S194" si="14">INT(E131)</f>
        <v>45018</v>
      </c>
      <c r="T131" s="8">
        <f t="shared" ref="T131:T194" si="15">MOD(E131,1)</f>
        <v>1.8055555556202307E-2</v>
      </c>
      <c r="U131" s="8">
        <f t="shared" ref="U131:U194" si="16">MOD(F131,1)</f>
        <v>6.3888888886140194E-2</v>
      </c>
      <c r="V131" s="8">
        <f t="shared" ref="V131:V194" si="17">((U131-T131)+IF(K131="Ocupada",15/1440,0/1440))</f>
        <v>4.5833333329937886E-2</v>
      </c>
      <c r="W131" s="8">
        <f t="shared" ref="W131:W194" si="18">AB131/1440</f>
        <v>1.7361111111111112E-2</v>
      </c>
      <c r="X131" s="8">
        <f t="shared" ref="X131:X194" si="19">IF(U131-(W131+T131)&lt;0,0,U131-(W131+T131))</f>
        <v>2.8472222218826775E-2</v>
      </c>
      <c r="Y131" t="str">
        <f t="shared" ref="Y131:Y194" si="20">IF(X131&gt;0,"Cobrado","No Cobrado")</f>
        <v>Cobrado</v>
      </c>
      <c r="AB131">
        <v>25</v>
      </c>
    </row>
    <row r="132" spans="1:28">
      <c r="A132">
        <v>131</v>
      </c>
      <c r="C132" t="s">
        <v>340</v>
      </c>
      <c r="D132">
        <v>5</v>
      </c>
      <c r="E132" s="1">
        <v>45018.029861111114</v>
      </c>
      <c r="F132" s="1">
        <v>45018.179166666669</v>
      </c>
      <c r="G132" t="s">
        <v>40</v>
      </c>
      <c r="H132" t="s">
        <v>48</v>
      </c>
      <c r="I132" t="s">
        <v>42</v>
      </c>
      <c r="J132" s="3" t="s">
        <v>674</v>
      </c>
      <c r="K132" t="s">
        <v>51</v>
      </c>
      <c r="M132" t="s">
        <v>90</v>
      </c>
      <c r="N132" t="s">
        <v>445</v>
      </c>
      <c r="O132" t="s">
        <v>489</v>
      </c>
      <c r="P132" t="s">
        <v>544</v>
      </c>
      <c r="R132">
        <v>157</v>
      </c>
      <c r="S132" s="7">
        <f t="shared" si="14"/>
        <v>45018</v>
      </c>
      <c r="T132" s="8">
        <f t="shared" si="15"/>
        <v>2.9861111113859806E-2</v>
      </c>
      <c r="U132" s="8">
        <f t="shared" si="16"/>
        <v>0.17916666666860692</v>
      </c>
      <c r="V132" s="8">
        <f t="shared" si="17"/>
        <v>0.15972222222141377</v>
      </c>
      <c r="W132" s="8">
        <f t="shared" si="18"/>
        <v>8.3333333333333329E-2</v>
      </c>
      <c r="X132" s="8">
        <f t="shared" si="19"/>
        <v>6.5972222221413787E-2</v>
      </c>
      <c r="Y132" t="str">
        <f t="shared" si="20"/>
        <v>Cobrado</v>
      </c>
      <c r="AB132">
        <v>120</v>
      </c>
    </row>
    <row r="133" spans="1:28">
      <c r="A133">
        <v>132</v>
      </c>
      <c r="C133" t="s">
        <v>675</v>
      </c>
      <c r="D133">
        <v>2</v>
      </c>
      <c r="E133" s="1">
        <v>45018.05972222222</v>
      </c>
      <c r="F133" s="1">
        <v>45018.113194444442</v>
      </c>
      <c r="G133" t="s">
        <v>78</v>
      </c>
      <c r="H133" t="s">
        <v>41</v>
      </c>
      <c r="I133" t="s">
        <v>62</v>
      </c>
      <c r="J133" s="3" t="s">
        <v>676</v>
      </c>
      <c r="K133" t="s">
        <v>55</v>
      </c>
      <c r="M133" t="s">
        <v>56</v>
      </c>
      <c r="N133" t="s">
        <v>558</v>
      </c>
      <c r="O133" t="s">
        <v>447</v>
      </c>
      <c r="P133" t="s">
        <v>484</v>
      </c>
      <c r="Q133" s="5" t="s">
        <v>485</v>
      </c>
      <c r="R133">
        <v>206</v>
      </c>
      <c r="S133" s="7">
        <f t="shared" si="14"/>
        <v>45018</v>
      </c>
      <c r="T133" s="8">
        <f t="shared" si="15"/>
        <v>5.9722222220443655E-2</v>
      </c>
      <c r="U133" s="8">
        <f t="shared" si="16"/>
        <v>0.1131944444423425</v>
      </c>
      <c r="V133" s="8">
        <f t="shared" si="17"/>
        <v>5.3472222221898846E-2</v>
      </c>
      <c r="W133" s="8">
        <f t="shared" si="18"/>
        <v>7.0833333333333331E-2</v>
      </c>
      <c r="X133" s="8">
        <f t="shared" si="19"/>
        <v>0</v>
      </c>
      <c r="Y133" t="str">
        <f t="shared" si="20"/>
        <v>No Cobrado</v>
      </c>
      <c r="AB133">
        <v>102</v>
      </c>
    </row>
    <row r="134" spans="1:28">
      <c r="A134">
        <v>133</v>
      </c>
      <c r="C134" t="s">
        <v>209</v>
      </c>
      <c r="D134">
        <v>6</v>
      </c>
      <c r="E134" s="1">
        <v>45018.037499999999</v>
      </c>
      <c r="F134" s="1">
        <v>45018.161111111112</v>
      </c>
      <c r="G134" t="s">
        <v>58</v>
      </c>
      <c r="H134" t="s">
        <v>48</v>
      </c>
      <c r="I134" t="s">
        <v>42</v>
      </c>
      <c r="J134" s="3" t="s">
        <v>677</v>
      </c>
      <c r="K134" t="s">
        <v>51</v>
      </c>
      <c r="M134" t="s">
        <v>60</v>
      </c>
      <c r="N134" t="s">
        <v>459</v>
      </c>
      <c r="O134" t="s">
        <v>506</v>
      </c>
      <c r="P134" t="s">
        <v>446</v>
      </c>
      <c r="Q134" s="5" t="s">
        <v>530</v>
      </c>
      <c r="R134">
        <v>182</v>
      </c>
      <c r="S134" s="7">
        <f t="shared" si="14"/>
        <v>45018</v>
      </c>
      <c r="T134" s="8">
        <f t="shared" si="15"/>
        <v>3.7499999998544808E-2</v>
      </c>
      <c r="U134" s="8">
        <f t="shared" si="16"/>
        <v>0.16111111111240461</v>
      </c>
      <c r="V134" s="8">
        <f t="shared" si="17"/>
        <v>0.13402777778052646</v>
      </c>
      <c r="W134" s="8">
        <f t="shared" si="18"/>
        <v>7.4305555555555555E-2</v>
      </c>
      <c r="X134" s="8">
        <f t="shared" si="19"/>
        <v>4.9305555558304251E-2</v>
      </c>
      <c r="Y134" t="str">
        <f t="shared" si="20"/>
        <v>Cobrado</v>
      </c>
      <c r="AB134">
        <v>107</v>
      </c>
    </row>
    <row r="135" spans="1:28">
      <c r="A135">
        <v>134</v>
      </c>
      <c r="C135" t="s">
        <v>678</v>
      </c>
      <c r="D135">
        <v>6</v>
      </c>
      <c r="E135" s="1">
        <v>45018.004861111112</v>
      </c>
      <c r="F135" s="1">
        <v>45018.161111111112</v>
      </c>
      <c r="G135" t="s">
        <v>105</v>
      </c>
      <c r="H135" t="s">
        <v>41</v>
      </c>
      <c r="I135" t="s">
        <v>42</v>
      </c>
      <c r="J135" s="3" t="s">
        <v>679</v>
      </c>
      <c r="K135" t="s">
        <v>44</v>
      </c>
      <c r="M135" t="s">
        <v>82</v>
      </c>
      <c r="N135" t="s">
        <v>437</v>
      </c>
      <c r="O135" t="s">
        <v>470</v>
      </c>
      <c r="R135">
        <v>120</v>
      </c>
      <c r="S135" s="7">
        <f t="shared" si="14"/>
        <v>45018</v>
      </c>
      <c r="T135" s="8">
        <f t="shared" si="15"/>
        <v>4.8611111124046147E-3</v>
      </c>
      <c r="U135" s="8">
        <f t="shared" si="16"/>
        <v>0.16111111111240461</v>
      </c>
      <c r="V135" s="8">
        <f t="shared" si="17"/>
        <v>0.15625</v>
      </c>
      <c r="W135" s="8">
        <f t="shared" si="18"/>
        <v>3.3333333333333333E-2</v>
      </c>
      <c r="X135" s="8">
        <f t="shared" si="19"/>
        <v>0.12291666666666667</v>
      </c>
      <c r="Y135" t="str">
        <f t="shared" si="20"/>
        <v>Cobrado</v>
      </c>
      <c r="AB135">
        <v>48</v>
      </c>
    </row>
    <row r="136" spans="1:28">
      <c r="A136">
        <v>135</v>
      </c>
      <c r="C136" t="s">
        <v>361</v>
      </c>
      <c r="D136">
        <v>1</v>
      </c>
      <c r="E136" s="1">
        <v>45018.041666666664</v>
      </c>
      <c r="F136" s="1">
        <v>45018.125694444447</v>
      </c>
      <c r="G136" t="s">
        <v>47</v>
      </c>
      <c r="H136" t="s">
        <v>41</v>
      </c>
      <c r="I136" t="s">
        <v>42</v>
      </c>
      <c r="J136" s="3" t="s">
        <v>680</v>
      </c>
      <c r="K136" t="s">
        <v>51</v>
      </c>
      <c r="M136" t="s">
        <v>52</v>
      </c>
      <c r="N136" t="s">
        <v>441</v>
      </c>
      <c r="O136" t="s">
        <v>494</v>
      </c>
      <c r="P136" t="s">
        <v>448</v>
      </c>
      <c r="R136">
        <v>260</v>
      </c>
      <c r="S136" s="7">
        <f t="shared" si="14"/>
        <v>45018</v>
      </c>
      <c r="T136" s="8">
        <f t="shared" si="15"/>
        <v>4.1666666664241347E-2</v>
      </c>
      <c r="U136" s="8">
        <f t="shared" si="16"/>
        <v>0.12569444444670808</v>
      </c>
      <c r="V136" s="8">
        <f t="shared" si="17"/>
        <v>9.44444444491334E-2</v>
      </c>
      <c r="W136" s="8">
        <f t="shared" si="18"/>
        <v>6.1111111111111109E-2</v>
      </c>
      <c r="X136" s="8">
        <f t="shared" si="19"/>
        <v>2.2916666671355612E-2</v>
      </c>
      <c r="Y136" t="str">
        <f t="shared" si="20"/>
        <v>Cobrado</v>
      </c>
      <c r="AB136">
        <v>88</v>
      </c>
    </row>
    <row r="137" spans="1:28">
      <c r="A137">
        <v>136</v>
      </c>
      <c r="C137" t="s">
        <v>113</v>
      </c>
      <c r="D137">
        <v>1</v>
      </c>
      <c r="E137" s="1">
        <v>45018.076388888891</v>
      </c>
      <c r="F137" s="1">
        <v>45018.209027777775</v>
      </c>
      <c r="G137" t="s">
        <v>105</v>
      </c>
      <c r="H137" t="s">
        <v>48</v>
      </c>
      <c r="I137" t="s">
        <v>42</v>
      </c>
      <c r="J137" s="3" t="s">
        <v>114</v>
      </c>
      <c r="K137" t="s">
        <v>51</v>
      </c>
      <c r="M137" t="s">
        <v>56</v>
      </c>
      <c r="N137" t="s">
        <v>11</v>
      </c>
      <c r="R137">
        <v>80</v>
      </c>
      <c r="S137" s="7">
        <f t="shared" si="14"/>
        <v>45018</v>
      </c>
      <c r="T137" s="8">
        <f t="shared" si="15"/>
        <v>7.6388888890505768E-2</v>
      </c>
      <c r="U137" s="8">
        <f t="shared" si="16"/>
        <v>0.20902777777519077</v>
      </c>
      <c r="V137" s="8">
        <f t="shared" si="17"/>
        <v>0.14305555555135166</v>
      </c>
      <c r="W137" s="8">
        <f t="shared" si="18"/>
        <v>9.0277777777777769E-3</v>
      </c>
      <c r="X137" s="8">
        <f t="shared" si="19"/>
        <v>0.12361111110690723</v>
      </c>
      <c r="Y137" t="str">
        <f t="shared" si="20"/>
        <v>Cobrado</v>
      </c>
      <c r="AB137">
        <v>13</v>
      </c>
    </row>
    <row r="138" spans="1:28">
      <c r="A138">
        <v>137</v>
      </c>
      <c r="C138" t="s">
        <v>115</v>
      </c>
      <c r="D138">
        <v>3</v>
      </c>
      <c r="E138" s="1">
        <v>45018.056250000001</v>
      </c>
      <c r="F138" s="1">
        <v>45018.174305555556</v>
      </c>
      <c r="G138" t="s">
        <v>40</v>
      </c>
      <c r="H138" t="s">
        <v>74</v>
      </c>
      <c r="I138" t="s">
        <v>42</v>
      </c>
      <c r="J138" s="3" t="s">
        <v>116</v>
      </c>
      <c r="K138" t="s">
        <v>51</v>
      </c>
      <c r="M138" t="s">
        <v>64</v>
      </c>
      <c r="N138" t="s">
        <v>23</v>
      </c>
      <c r="R138">
        <v>63</v>
      </c>
      <c r="S138" s="7">
        <f t="shared" si="14"/>
        <v>45018</v>
      </c>
      <c r="T138" s="8">
        <f t="shared" si="15"/>
        <v>5.6250000001455192E-2</v>
      </c>
      <c r="U138" s="8">
        <f t="shared" si="16"/>
        <v>0.17430555555620231</v>
      </c>
      <c r="V138" s="8">
        <f t="shared" si="17"/>
        <v>0.12847222222141377</v>
      </c>
      <c r="W138" s="8">
        <f t="shared" si="18"/>
        <v>2.8472222222222222E-2</v>
      </c>
      <c r="X138" s="8">
        <f t="shared" si="19"/>
        <v>8.9583333332524898E-2</v>
      </c>
      <c r="Y138" t="str">
        <f t="shared" si="20"/>
        <v>Cobrado</v>
      </c>
      <c r="AB138">
        <v>41</v>
      </c>
    </row>
    <row r="139" spans="1:28">
      <c r="A139">
        <v>138</v>
      </c>
      <c r="C139" t="s">
        <v>681</v>
      </c>
      <c r="D139">
        <v>2</v>
      </c>
      <c r="E139" s="1">
        <v>45018.158333333333</v>
      </c>
      <c r="F139" s="1">
        <v>45018.214583333334</v>
      </c>
      <c r="G139" t="s">
        <v>58</v>
      </c>
      <c r="H139" t="s">
        <v>74</v>
      </c>
      <c r="I139" t="s">
        <v>62</v>
      </c>
      <c r="J139" s="3" t="s">
        <v>682</v>
      </c>
      <c r="K139" t="s">
        <v>51</v>
      </c>
      <c r="M139" t="s">
        <v>137</v>
      </c>
      <c r="N139" t="s">
        <v>441</v>
      </c>
      <c r="O139" t="s">
        <v>469</v>
      </c>
      <c r="P139" t="s">
        <v>495</v>
      </c>
      <c r="Q139" s="5" t="s">
        <v>438</v>
      </c>
      <c r="R139">
        <v>238</v>
      </c>
      <c r="S139" s="7">
        <f t="shared" si="14"/>
        <v>45018</v>
      </c>
      <c r="T139" s="8">
        <f t="shared" si="15"/>
        <v>0.15833333333284827</v>
      </c>
      <c r="U139" s="8">
        <f t="shared" si="16"/>
        <v>0.21458333333430346</v>
      </c>
      <c r="V139" s="8">
        <f t="shared" si="17"/>
        <v>6.6666666668121863E-2</v>
      </c>
      <c r="W139" s="8">
        <f t="shared" si="18"/>
        <v>6.7361111111111108E-2</v>
      </c>
      <c r="X139" s="8">
        <f t="shared" si="19"/>
        <v>0</v>
      </c>
      <c r="Y139" t="str">
        <f t="shared" si="20"/>
        <v>No Cobrado</v>
      </c>
      <c r="AB139">
        <v>97</v>
      </c>
    </row>
    <row r="140" spans="1:28">
      <c r="A140">
        <v>139</v>
      </c>
      <c r="C140" t="s">
        <v>117</v>
      </c>
      <c r="D140">
        <v>3</v>
      </c>
      <c r="E140" s="1">
        <v>45018.027777777781</v>
      </c>
      <c r="F140" s="1">
        <v>45018.193749999999</v>
      </c>
      <c r="G140" t="s">
        <v>58</v>
      </c>
      <c r="H140" t="s">
        <v>48</v>
      </c>
      <c r="I140" t="s">
        <v>42</v>
      </c>
      <c r="J140" s="3" t="s">
        <v>118</v>
      </c>
      <c r="K140" t="s">
        <v>44</v>
      </c>
      <c r="M140" t="s">
        <v>60</v>
      </c>
      <c r="N140" t="s">
        <v>17</v>
      </c>
      <c r="R140">
        <v>35</v>
      </c>
      <c r="S140" s="7">
        <f t="shared" si="14"/>
        <v>45018</v>
      </c>
      <c r="T140" s="8">
        <f t="shared" si="15"/>
        <v>2.7777777781011537E-2</v>
      </c>
      <c r="U140" s="8">
        <f t="shared" si="16"/>
        <v>0.19374999999854481</v>
      </c>
      <c r="V140" s="8">
        <f t="shared" si="17"/>
        <v>0.16597222221753327</v>
      </c>
      <c r="W140" s="8">
        <f t="shared" si="18"/>
        <v>1.8055555555555554E-2</v>
      </c>
      <c r="X140" s="8">
        <f t="shared" si="19"/>
        <v>0.14791666666197772</v>
      </c>
      <c r="Y140" t="str">
        <f t="shared" si="20"/>
        <v>Cobrado</v>
      </c>
      <c r="AB140">
        <v>26</v>
      </c>
    </row>
    <row r="141" spans="1:28">
      <c r="A141">
        <v>140</v>
      </c>
      <c r="C141" t="s">
        <v>683</v>
      </c>
      <c r="D141">
        <v>4</v>
      </c>
      <c r="E141" s="1">
        <v>45018.15902777778</v>
      </c>
      <c r="F141" s="1">
        <v>45018.270138888889</v>
      </c>
      <c r="G141" t="s">
        <v>58</v>
      </c>
      <c r="H141" t="s">
        <v>48</v>
      </c>
      <c r="I141" t="s">
        <v>49</v>
      </c>
      <c r="J141" s="3" t="s">
        <v>684</v>
      </c>
      <c r="K141" t="s">
        <v>44</v>
      </c>
      <c r="M141" t="s">
        <v>103</v>
      </c>
      <c r="N141" t="s">
        <v>521</v>
      </c>
      <c r="O141" t="s">
        <v>478</v>
      </c>
      <c r="P141" t="s">
        <v>530</v>
      </c>
      <c r="R141">
        <v>191</v>
      </c>
      <c r="S141" s="7">
        <f t="shared" si="14"/>
        <v>45018</v>
      </c>
      <c r="T141" s="8">
        <f t="shared" si="15"/>
        <v>0.15902777777955635</v>
      </c>
      <c r="U141" s="8">
        <f t="shared" si="16"/>
        <v>0.27013888888905058</v>
      </c>
      <c r="V141" s="8">
        <f t="shared" si="17"/>
        <v>0.11111111110949423</v>
      </c>
      <c r="W141" s="8">
        <f t="shared" si="18"/>
        <v>8.1944444444444445E-2</v>
      </c>
      <c r="X141" s="8">
        <f t="shared" si="19"/>
        <v>2.9166666665049801E-2</v>
      </c>
      <c r="Y141" t="str">
        <f t="shared" si="20"/>
        <v>Cobrado</v>
      </c>
      <c r="AB141">
        <v>118</v>
      </c>
    </row>
    <row r="142" spans="1:28">
      <c r="A142">
        <v>141</v>
      </c>
      <c r="C142" t="s">
        <v>119</v>
      </c>
      <c r="D142">
        <v>4</v>
      </c>
      <c r="E142" s="1">
        <v>45018.081944444442</v>
      </c>
      <c r="F142" s="1">
        <v>45018.239583333336</v>
      </c>
      <c r="G142" t="s">
        <v>78</v>
      </c>
      <c r="H142" t="s">
        <v>74</v>
      </c>
      <c r="I142" t="s">
        <v>42</v>
      </c>
      <c r="J142" s="3" t="s">
        <v>120</v>
      </c>
      <c r="K142" t="s">
        <v>55</v>
      </c>
      <c r="M142" t="s">
        <v>90</v>
      </c>
      <c r="N142" t="s">
        <v>23</v>
      </c>
      <c r="R142">
        <v>21</v>
      </c>
      <c r="S142" s="7">
        <f t="shared" si="14"/>
        <v>45018</v>
      </c>
      <c r="T142" s="8">
        <f t="shared" si="15"/>
        <v>8.1944444442342501E-2</v>
      </c>
      <c r="U142" s="8">
        <f t="shared" si="16"/>
        <v>0.23958333333575865</v>
      </c>
      <c r="V142" s="8">
        <f t="shared" si="17"/>
        <v>0.15763888889341615</v>
      </c>
      <c r="W142" s="8">
        <f t="shared" si="18"/>
        <v>1.9444444444444445E-2</v>
      </c>
      <c r="X142" s="8">
        <f t="shared" si="19"/>
        <v>0.13819444444897172</v>
      </c>
      <c r="Y142" t="str">
        <f t="shared" si="20"/>
        <v>Cobrado</v>
      </c>
      <c r="AB142">
        <v>28</v>
      </c>
    </row>
    <row r="143" spans="1:28">
      <c r="A143">
        <v>142</v>
      </c>
      <c r="C143" t="s">
        <v>685</v>
      </c>
      <c r="D143">
        <v>3</v>
      </c>
      <c r="E143" s="1">
        <v>45018.086805555555</v>
      </c>
      <c r="F143" s="1">
        <v>45018.170138888891</v>
      </c>
      <c r="G143" t="s">
        <v>40</v>
      </c>
      <c r="H143" t="s">
        <v>48</v>
      </c>
      <c r="I143" t="s">
        <v>42</v>
      </c>
      <c r="J143" s="3" t="s">
        <v>686</v>
      </c>
      <c r="K143" t="s">
        <v>51</v>
      </c>
      <c r="M143" t="s">
        <v>76</v>
      </c>
      <c r="N143" t="s">
        <v>437</v>
      </c>
      <c r="O143" t="s">
        <v>482</v>
      </c>
      <c r="P143" t="s">
        <v>465</v>
      </c>
      <c r="R143">
        <v>181</v>
      </c>
      <c r="S143" s="7">
        <f t="shared" si="14"/>
        <v>45018</v>
      </c>
      <c r="T143" s="8">
        <f t="shared" si="15"/>
        <v>8.6805555554747116E-2</v>
      </c>
      <c r="U143" s="8">
        <f t="shared" si="16"/>
        <v>0.17013888889050577</v>
      </c>
      <c r="V143" s="8">
        <f t="shared" si="17"/>
        <v>9.3750000002425324E-2</v>
      </c>
      <c r="W143" s="8">
        <f t="shared" si="18"/>
        <v>4.8611111111111112E-2</v>
      </c>
      <c r="X143" s="8">
        <f t="shared" si="19"/>
        <v>3.4722222224647548E-2</v>
      </c>
      <c r="Y143" t="str">
        <f t="shared" si="20"/>
        <v>Cobrado</v>
      </c>
      <c r="AB143">
        <v>70</v>
      </c>
    </row>
    <row r="144" spans="1:28">
      <c r="A144">
        <v>143</v>
      </c>
      <c r="C144" t="s">
        <v>121</v>
      </c>
      <c r="D144">
        <v>4</v>
      </c>
      <c r="E144" s="1">
        <v>45018.022222222222</v>
      </c>
      <c r="F144" s="1">
        <v>45018.1875</v>
      </c>
      <c r="G144" t="s">
        <v>40</v>
      </c>
      <c r="H144" t="s">
        <v>48</v>
      </c>
      <c r="I144" t="s">
        <v>49</v>
      </c>
      <c r="J144" s="3" t="s">
        <v>122</v>
      </c>
      <c r="K144" t="s">
        <v>44</v>
      </c>
      <c r="M144" t="s">
        <v>45</v>
      </c>
      <c r="N144" t="s">
        <v>26</v>
      </c>
      <c r="R144">
        <v>50</v>
      </c>
      <c r="S144" s="7">
        <f t="shared" si="14"/>
        <v>45018</v>
      </c>
      <c r="T144" s="8">
        <f t="shared" si="15"/>
        <v>2.2222222221898846E-2</v>
      </c>
      <c r="U144" s="8">
        <f t="shared" si="16"/>
        <v>0.1875</v>
      </c>
      <c r="V144" s="8">
        <f t="shared" si="17"/>
        <v>0.16527777777810115</v>
      </c>
      <c r="W144" s="8">
        <f t="shared" si="18"/>
        <v>1.1111111111111112E-2</v>
      </c>
      <c r="X144" s="8">
        <f t="shared" si="19"/>
        <v>0.15416666666699003</v>
      </c>
      <c r="Y144" t="str">
        <f t="shared" si="20"/>
        <v>Cobrado</v>
      </c>
      <c r="AB144">
        <v>16</v>
      </c>
    </row>
    <row r="145" spans="1:28">
      <c r="A145">
        <v>144</v>
      </c>
      <c r="C145" t="s">
        <v>687</v>
      </c>
      <c r="D145">
        <v>1</v>
      </c>
      <c r="E145" s="1">
        <v>45018.123611111114</v>
      </c>
      <c r="F145" s="1">
        <v>45018.230555555558</v>
      </c>
      <c r="G145" t="s">
        <v>40</v>
      </c>
      <c r="H145" t="s">
        <v>41</v>
      </c>
      <c r="I145" t="s">
        <v>42</v>
      </c>
      <c r="J145" s="3" t="s">
        <v>688</v>
      </c>
      <c r="K145" t="s">
        <v>51</v>
      </c>
      <c r="M145" t="s">
        <v>45</v>
      </c>
      <c r="N145" t="s">
        <v>585</v>
      </c>
      <c r="O145" t="s">
        <v>469</v>
      </c>
      <c r="P145" t="s">
        <v>507</v>
      </c>
      <c r="Q145" s="5" t="s">
        <v>560</v>
      </c>
      <c r="R145">
        <v>185</v>
      </c>
      <c r="S145" s="7">
        <f t="shared" si="14"/>
        <v>45018</v>
      </c>
      <c r="T145" s="8">
        <f t="shared" si="15"/>
        <v>0.12361111111385981</v>
      </c>
      <c r="U145" s="8">
        <f t="shared" si="16"/>
        <v>0.2305555555576575</v>
      </c>
      <c r="V145" s="8">
        <f t="shared" si="17"/>
        <v>0.11736111111046436</v>
      </c>
      <c r="W145" s="8">
        <f t="shared" si="18"/>
        <v>0.10416666666666667</v>
      </c>
      <c r="X145" s="8">
        <f t="shared" si="19"/>
        <v>2.7777777771310075E-3</v>
      </c>
      <c r="Y145" t="str">
        <f t="shared" si="20"/>
        <v>Cobrado</v>
      </c>
      <c r="AB145">
        <v>150</v>
      </c>
    </row>
    <row r="146" spans="1:28">
      <c r="A146">
        <v>145</v>
      </c>
      <c r="C146" t="s">
        <v>689</v>
      </c>
      <c r="D146">
        <v>5</v>
      </c>
      <c r="E146" s="1">
        <v>45018.025694444441</v>
      </c>
      <c r="F146" s="1">
        <v>45018.070833333331</v>
      </c>
      <c r="G146" t="s">
        <v>58</v>
      </c>
      <c r="H146" t="s">
        <v>41</v>
      </c>
      <c r="I146" t="s">
        <v>42</v>
      </c>
      <c r="J146" s="3" t="s">
        <v>690</v>
      </c>
      <c r="K146" t="s">
        <v>51</v>
      </c>
      <c r="M146" t="s">
        <v>137</v>
      </c>
      <c r="N146" t="s">
        <v>463</v>
      </c>
      <c r="O146" t="s">
        <v>438</v>
      </c>
      <c r="R146">
        <v>126</v>
      </c>
      <c r="S146" s="7">
        <f t="shared" si="14"/>
        <v>45018</v>
      </c>
      <c r="T146" s="8">
        <f t="shared" si="15"/>
        <v>2.569444444088731E-2</v>
      </c>
      <c r="U146" s="8">
        <f t="shared" si="16"/>
        <v>7.0833333331393078E-2</v>
      </c>
      <c r="V146" s="8">
        <f t="shared" si="17"/>
        <v>5.5555555557172433E-2</v>
      </c>
      <c r="W146" s="8">
        <f t="shared" si="18"/>
        <v>7.3611111111111113E-2</v>
      </c>
      <c r="X146" s="8">
        <f t="shared" si="19"/>
        <v>0</v>
      </c>
      <c r="Y146" t="str">
        <f t="shared" si="20"/>
        <v>No Cobrado</v>
      </c>
      <c r="AB146">
        <v>106</v>
      </c>
    </row>
    <row r="147" spans="1:28">
      <c r="A147">
        <v>146</v>
      </c>
      <c r="C147" t="s">
        <v>123</v>
      </c>
      <c r="D147">
        <v>6</v>
      </c>
      <c r="E147" s="1">
        <v>45018.069444444445</v>
      </c>
      <c r="F147" s="1">
        <v>45018.120833333334</v>
      </c>
      <c r="G147" t="s">
        <v>78</v>
      </c>
      <c r="H147" t="s">
        <v>48</v>
      </c>
      <c r="I147" t="s">
        <v>42</v>
      </c>
      <c r="J147" s="3" t="s">
        <v>124</v>
      </c>
      <c r="K147" t="s">
        <v>55</v>
      </c>
      <c r="M147" t="s">
        <v>103</v>
      </c>
      <c r="N147" t="s">
        <v>9</v>
      </c>
      <c r="R147">
        <v>62</v>
      </c>
      <c r="S147" s="7">
        <f t="shared" si="14"/>
        <v>45018</v>
      </c>
      <c r="T147" s="8">
        <f t="shared" si="15"/>
        <v>6.9444444445252884E-2</v>
      </c>
      <c r="U147" s="8">
        <f t="shared" si="16"/>
        <v>0.12083333333430346</v>
      </c>
      <c r="V147" s="8">
        <f t="shared" si="17"/>
        <v>5.1388888889050577E-2</v>
      </c>
      <c r="W147" s="8">
        <f t="shared" si="18"/>
        <v>3.2638888888888891E-2</v>
      </c>
      <c r="X147" s="8">
        <f t="shared" si="19"/>
        <v>1.8750000000161693E-2</v>
      </c>
      <c r="Y147" t="str">
        <f t="shared" si="20"/>
        <v>Cobrado</v>
      </c>
      <c r="AB147">
        <v>47</v>
      </c>
    </row>
    <row r="148" spans="1:28">
      <c r="A148">
        <v>147</v>
      </c>
      <c r="C148" t="s">
        <v>691</v>
      </c>
      <c r="D148">
        <v>4</v>
      </c>
      <c r="E148" s="1">
        <v>45018.137499999997</v>
      </c>
      <c r="F148" s="1">
        <v>45018.206944444442</v>
      </c>
      <c r="G148" t="s">
        <v>78</v>
      </c>
      <c r="H148" t="s">
        <v>74</v>
      </c>
      <c r="I148" t="s">
        <v>42</v>
      </c>
      <c r="J148" s="3" t="s">
        <v>692</v>
      </c>
      <c r="K148" t="s">
        <v>55</v>
      </c>
      <c r="M148" t="s">
        <v>64</v>
      </c>
      <c r="N148" t="s">
        <v>445</v>
      </c>
      <c r="O148" t="s">
        <v>490</v>
      </c>
      <c r="R148">
        <v>84</v>
      </c>
      <c r="S148" s="7">
        <f t="shared" si="14"/>
        <v>45018</v>
      </c>
      <c r="T148" s="8">
        <f t="shared" si="15"/>
        <v>0.13749999999708962</v>
      </c>
      <c r="U148" s="8">
        <f t="shared" si="16"/>
        <v>0.2069444444423425</v>
      </c>
      <c r="V148" s="8">
        <f t="shared" si="17"/>
        <v>6.9444444445252884E-2</v>
      </c>
      <c r="W148" s="8">
        <f t="shared" si="18"/>
        <v>2.2916666666666665E-2</v>
      </c>
      <c r="X148" s="8">
        <f t="shared" si="19"/>
        <v>4.6527777778586216E-2</v>
      </c>
      <c r="Y148" t="str">
        <f t="shared" si="20"/>
        <v>Cobrado</v>
      </c>
      <c r="AB148">
        <v>33</v>
      </c>
    </row>
    <row r="149" spans="1:28">
      <c r="A149">
        <v>148</v>
      </c>
      <c r="C149" t="s">
        <v>693</v>
      </c>
      <c r="D149">
        <v>6</v>
      </c>
      <c r="E149" s="1">
        <v>45018.161111111112</v>
      </c>
      <c r="F149" s="1">
        <v>45018.249305555553</v>
      </c>
      <c r="G149" t="s">
        <v>78</v>
      </c>
      <c r="H149" t="s">
        <v>48</v>
      </c>
      <c r="I149" t="s">
        <v>62</v>
      </c>
      <c r="J149" s="3" t="s">
        <v>694</v>
      </c>
      <c r="K149" t="s">
        <v>51</v>
      </c>
      <c r="M149" t="s">
        <v>64</v>
      </c>
      <c r="N149" t="s">
        <v>493</v>
      </c>
      <c r="O149" t="s">
        <v>506</v>
      </c>
      <c r="P149" t="s">
        <v>502</v>
      </c>
      <c r="Q149" s="5" t="s">
        <v>516</v>
      </c>
      <c r="R149">
        <v>212</v>
      </c>
      <c r="S149" s="7">
        <f t="shared" si="14"/>
        <v>45018</v>
      </c>
      <c r="T149" s="8">
        <f t="shared" si="15"/>
        <v>0.16111111111240461</v>
      </c>
      <c r="U149" s="8">
        <f t="shared" si="16"/>
        <v>0.24930555555329192</v>
      </c>
      <c r="V149" s="8">
        <f t="shared" si="17"/>
        <v>9.8611111107553981E-2</v>
      </c>
      <c r="W149" s="8">
        <f t="shared" si="18"/>
        <v>0.11041666666666666</v>
      </c>
      <c r="X149" s="8">
        <f t="shared" si="19"/>
        <v>0</v>
      </c>
      <c r="Y149" t="str">
        <f t="shared" si="20"/>
        <v>No Cobrado</v>
      </c>
      <c r="AB149">
        <v>159</v>
      </c>
    </row>
    <row r="150" spans="1:28">
      <c r="A150">
        <v>149</v>
      </c>
      <c r="C150" t="s">
        <v>695</v>
      </c>
      <c r="D150">
        <v>4</v>
      </c>
      <c r="E150" s="1">
        <v>45018.065972222219</v>
      </c>
      <c r="F150" s="1">
        <v>45018.201388888891</v>
      </c>
      <c r="G150" t="s">
        <v>47</v>
      </c>
      <c r="H150" t="s">
        <v>74</v>
      </c>
      <c r="I150" t="s">
        <v>42</v>
      </c>
      <c r="J150" s="3" t="s">
        <v>696</v>
      </c>
      <c r="K150" t="s">
        <v>51</v>
      </c>
      <c r="M150" t="s">
        <v>52</v>
      </c>
      <c r="N150" t="s">
        <v>473</v>
      </c>
      <c r="O150" t="s">
        <v>563</v>
      </c>
      <c r="P150" t="s">
        <v>489</v>
      </c>
      <c r="Q150" s="5" t="s">
        <v>448</v>
      </c>
      <c r="R150">
        <v>226</v>
      </c>
      <c r="S150" s="7">
        <f t="shared" si="14"/>
        <v>45018</v>
      </c>
      <c r="T150" s="8">
        <f t="shared" si="15"/>
        <v>6.5972222218988463E-2</v>
      </c>
      <c r="U150" s="8">
        <f t="shared" si="16"/>
        <v>0.20138888889050577</v>
      </c>
      <c r="V150" s="8">
        <f t="shared" si="17"/>
        <v>0.14583333333818396</v>
      </c>
      <c r="W150" s="8">
        <f t="shared" si="18"/>
        <v>9.6527777777777782E-2</v>
      </c>
      <c r="X150" s="8">
        <f t="shared" si="19"/>
        <v>3.8888888893739537E-2</v>
      </c>
      <c r="Y150" t="str">
        <f t="shared" si="20"/>
        <v>Cobrado</v>
      </c>
      <c r="AB150">
        <v>139</v>
      </c>
    </row>
    <row r="151" spans="1:28">
      <c r="A151">
        <v>150</v>
      </c>
      <c r="C151" t="s">
        <v>697</v>
      </c>
      <c r="D151">
        <v>6</v>
      </c>
      <c r="E151" s="1">
        <v>45018.025694444441</v>
      </c>
      <c r="F151" s="1">
        <v>45018.131944444445</v>
      </c>
      <c r="G151" t="s">
        <v>105</v>
      </c>
      <c r="H151" t="s">
        <v>48</v>
      </c>
      <c r="I151" t="s">
        <v>62</v>
      </c>
      <c r="J151" s="3" t="s">
        <v>698</v>
      </c>
      <c r="K151" t="s">
        <v>44</v>
      </c>
      <c r="M151" t="s">
        <v>76</v>
      </c>
      <c r="N151" t="s">
        <v>463</v>
      </c>
      <c r="O151" t="s">
        <v>481</v>
      </c>
      <c r="P151" t="s">
        <v>525</v>
      </c>
      <c r="R151">
        <v>150</v>
      </c>
      <c r="S151" s="7">
        <f t="shared" si="14"/>
        <v>45018</v>
      </c>
      <c r="T151" s="8">
        <f t="shared" si="15"/>
        <v>2.569444444088731E-2</v>
      </c>
      <c r="U151" s="8">
        <f t="shared" si="16"/>
        <v>0.13194444444525288</v>
      </c>
      <c r="V151" s="8">
        <f t="shared" si="17"/>
        <v>0.10625000000436557</v>
      </c>
      <c r="W151" s="8">
        <f t="shared" si="18"/>
        <v>7.3611111111111113E-2</v>
      </c>
      <c r="X151" s="8">
        <f t="shared" si="19"/>
        <v>3.2638888893254461E-2</v>
      </c>
      <c r="Y151" t="str">
        <f t="shared" si="20"/>
        <v>Cobrado</v>
      </c>
      <c r="AB151">
        <v>106</v>
      </c>
    </row>
    <row r="152" spans="1:28">
      <c r="A152">
        <v>151</v>
      </c>
      <c r="C152" t="s">
        <v>699</v>
      </c>
      <c r="D152">
        <v>2</v>
      </c>
      <c r="E152" s="1">
        <v>45018.135416666664</v>
      </c>
      <c r="F152" s="1">
        <v>45018.286805555559</v>
      </c>
      <c r="G152" t="s">
        <v>40</v>
      </c>
      <c r="H152" t="s">
        <v>41</v>
      </c>
      <c r="I152" t="s">
        <v>42</v>
      </c>
      <c r="J152" s="3" t="s">
        <v>700</v>
      </c>
      <c r="K152" t="s">
        <v>51</v>
      </c>
      <c r="M152" t="s">
        <v>90</v>
      </c>
      <c r="N152" t="s">
        <v>558</v>
      </c>
      <c r="O152" t="s">
        <v>544</v>
      </c>
      <c r="R152">
        <v>132</v>
      </c>
      <c r="S152" s="7">
        <f t="shared" si="14"/>
        <v>45018</v>
      </c>
      <c r="T152" s="8">
        <f t="shared" si="15"/>
        <v>0.13541666666424135</v>
      </c>
      <c r="U152" s="8">
        <f t="shared" si="16"/>
        <v>0.28680555555911269</v>
      </c>
      <c r="V152" s="8">
        <f t="shared" si="17"/>
        <v>0.161805555561538</v>
      </c>
      <c r="W152" s="8">
        <f t="shared" si="18"/>
        <v>1.3194444444444444E-2</v>
      </c>
      <c r="X152" s="8">
        <f t="shared" si="19"/>
        <v>0.13819444445042689</v>
      </c>
      <c r="Y152" t="str">
        <f t="shared" si="20"/>
        <v>Cobrado</v>
      </c>
      <c r="AB152">
        <v>19</v>
      </c>
    </row>
    <row r="153" spans="1:28">
      <c r="A153">
        <v>152</v>
      </c>
      <c r="C153" t="s">
        <v>125</v>
      </c>
      <c r="D153">
        <v>6</v>
      </c>
      <c r="E153" s="1">
        <v>45018.051388888889</v>
      </c>
      <c r="F153" s="1">
        <v>45018.119444444441</v>
      </c>
      <c r="G153" t="s">
        <v>40</v>
      </c>
      <c r="H153" t="s">
        <v>48</v>
      </c>
      <c r="I153" t="s">
        <v>62</v>
      </c>
      <c r="J153" s="3" t="s">
        <v>126</v>
      </c>
      <c r="K153" t="s">
        <v>55</v>
      </c>
      <c r="M153" t="s">
        <v>90</v>
      </c>
      <c r="N153" t="s">
        <v>15</v>
      </c>
      <c r="R153">
        <v>56</v>
      </c>
      <c r="S153" s="7">
        <f t="shared" si="14"/>
        <v>45018</v>
      </c>
      <c r="T153" s="8">
        <f t="shared" si="15"/>
        <v>5.1388888889050577E-2</v>
      </c>
      <c r="U153" s="8">
        <f t="shared" si="16"/>
        <v>0.11944444444088731</v>
      </c>
      <c r="V153" s="8">
        <f t="shared" si="17"/>
        <v>6.8055555551836733E-2</v>
      </c>
      <c r="W153" s="8">
        <f t="shared" si="18"/>
        <v>8.3333333333333332E-3</v>
      </c>
      <c r="X153" s="8">
        <f t="shared" si="19"/>
        <v>5.9722222218503401E-2</v>
      </c>
      <c r="Y153" t="str">
        <f t="shared" si="20"/>
        <v>Cobrado</v>
      </c>
      <c r="AB153">
        <v>12</v>
      </c>
    </row>
    <row r="154" spans="1:28">
      <c r="A154">
        <v>153</v>
      </c>
      <c r="C154" t="s">
        <v>539</v>
      </c>
      <c r="D154">
        <v>1</v>
      </c>
      <c r="E154" s="1">
        <v>45018.129166666666</v>
      </c>
      <c r="F154" s="1">
        <v>45018.226388888892</v>
      </c>
      <c r="G154" t="s">
        <v>58</v>
      </c>
      <c r="H154" t="s">
        <v>74</v>
      </c>
      <c r="I154" t="s">
        <v>62</v>
      </c>
      <c r="J154" s="3" t="s">
        <v>701</v>
      </c>
      <c r="K154" t="s">
        <v>51</v>
      </c>
      <c r="M154" t="s">
        <v>103</v>
      </c>
      <c r="N154" t="s">
        <v>451</v>
      </c>
      <c r="O154" t="s">
        <v>468</v>
      </c>
      <c r="P154" t="s">
        <v>465</v>
      </c>
      <c r="R154">
        <v>203</v>
      </c>
      <c r="S154" s="7">
        <f t="shared" si="14"/>
        <v>45018</v>
      </c>
      <c r="T154" s="8">
        <f t="shared" si="15"/>
        <v>0.12916666666569654</v>
      </c>
      <c r="U154" s="8">
        <f t="shared" si="16"/>
        <v>0.22638888889196096</v>
      </c>
      <c r="V154" s="8">
        <f t="shared" si="17"/>
        <v>0.10763888889293109</v>
      </c>
      <c r="W154" s="8">
        <f t="shared" si="18"/>
        <v>6.1805555555555558E-2</v>
      </c>
      <c r="X154" s="8">
        <f t="shared" si="19"/>
        <v>3.5416666670708863E-2</v>
      </c>
      <c r="Y154" t="str">
        <f t="shared" si="20"/>
        <v>Cobrado</v>
      </c>
      <c r="AB154">
        <v>89</v>
      </c>
    </row>
    <row r="155" spans="1:28">
      <c r="A155">
        <v>154</v>
      </c>
      <c r="C155" t="s">
        <v>702</v>
      </c>
      <c r="D155">
        <v>6</v>
      </c>
      <c r="E155" s="1">
        <v>45018.089583333334</v>
      </c>
      <c r="F155" s="1">
        <v>45018.15</v>
      </c>
      <c r="G155" t="s">
        <v>105</v>
      </c>
      <c r="H155" t="s">
        <v>74</v>
      </c>
      <c r="I155" t="s">
        <v>42</v>
      </c>
      <c r="J155" s="3" t="s">
        <v>703</v>
      </c>
      <c r="K155" t="s">
        <v>44</v>
      </c>
      <c r="M155" t="s">
        <v>90</v>
      </c>
      <c r="N155" t="s">
        <v>585</v>
      </c>
      <c r="O155" t="s">
        <v>530</v>
      </c>
      <c r="R155">
        <v>144</v>
      </c>
      <c r="S155" s="7">
        <f t="shared" si="14"/>
        <v>45018</v>
      </c>
      <c r="T155" s="8">
        <f t="shared" si="15"/>
        <v>8.9583333334303461E-2</v>
      </c>
      <c r="U155" s="8">
        <f t="shared" si="16"/>
        <v>0.15000000000145519</v>
      </c>
      <c r="V155" s="8">
        <f t="shared" si="17"/>
        <v>6.0416666667151731E-2</v>
      </c>
      <c r="W155" s="8">
        <f t="shared" si="18"/>
        <v>5.6944444444444443E-2</v>
      </c>
      <c r="X155" s="8">
        <f t="shared" si="19"/>
        <v>3.4722222227072941E-3</v>
      </c>
      <c r="Y155" t="str">
        <f t="shared" si="20"/>
        <v>Cobrado</v>
      </c>
      <c r="AB155">
        <v>82</v>
      </c>
    </row>
    <row r="156" spans="1:28">
      <c r="A156">
        <v>155</v>
      </c>
      <c r="C156" t="s">
        <v>704</v>
      </c>
      <c r="D156">
        <v>2</v>
      </c>
      <c r="E156" s="1">
        <v>45018.078472222223</v>
      </c>
      <c r="F156" s="1">
        <v>45018.197222222225</v>
      </c>
      <c r="G156" t="s">
        <v>47</v>
      </c>
      <c r="H156" t="s">
        <v>48</v>
      </c>
      <c r="I156" t="s">
        <v>42</v>
      </c>
      <c r="J156" s="3" t="s">
        <v>705</v>
      </c>
      <c r="K156" t="s">
        <v>55</v>
      </c>
      <c r="M156" t="s">
        <v>137</v>
      </c>
      <c r="N156" t="s">
        <v>550</v>
      </c>
      <c r="O156" t="s">
        <v>446</v>
      </c>
      <c r="P156" t="s">
        <v>525</v>
      </c>
      <c r="R156">
        <v>136</v>
      </c>
      <c r="S156" s="7">
        <f t="shared" si="14"/>
        <v>45018</v>
      </c>
      <c r="T156" s="8">
        <f t="shared" si="15"/>
        <v>7.8472222223354038E-2</v>
      </c>
      <c r="U156" s="8">
        <f t="shared" si="16"/>
        <v>0.19722222222480923</v>
      </c>
      <c r="V156" s="8">
        <f t="shared" si="17"/>
        <v>0.11875000000145519</v>
      </c>
      <c r="W156" s="8">
        <f t="shared" si="18"/>
        <v>6.9444444444444448E-2</v>
      </c>
      <c r="X156" s="8">
        <f t="shared" si="19"/>
        <v>4.9305555557010744E-2</v>
      </c>
      <c r="Y156" t="str">
        <f t="shared" si="20"/>
        <v>Cobrado</v>
      </c>
      <c r="AB156">
        <v>100</v>
      </c>
    </row>
    <row r="157" spans="1:28">
      <c r="A157">
        <v>156</v>
      </c>
      <c r="C157" t="s">
        <v>127</v>
      </c>
      <c r="D157">
        <v>4</v>
      </c>
      <c r="E157" s="1">
        <v>45018.027777777781</v>
      </c>
      <c r="F157" s="1">
        <v>45018.178472222222</v>
      </c>
      <c r="G157" t="s">
        <v>78</v>
      </c>
      <c r="H157" t="s">
        <v>41</v>
      </c>
      <c r="I157" t="s">
        <v>42</v>
      </c>
      <c r="J157" s="3" t="s">
        <v>128</v>
      </c>
      <c r="K157" t="s">
        <v>44</v>
      </c>
      <c r="M157" t="s">
        <v>87</v>
      </c>
      <c r="N157" t="s">
        <v>15</v>
      </c>
      <c r="R157">
        <v>56</v>
      </c>
      <c r="S157" s="7">
        <f t="shared" si="14"/>
        <v>45018</v>
      </c>
      <c r="T157" s="8">
        <f t="shared" si="15"/>
        <v>2.7777777781011537E-2</v>
      </c>
      <c r="U157" s="8">
        <f t="shared" si="16"/>
        <v>0.17847222222189885</v>
      </c>
      <c r="V157" s="8">
        <f t="shared" si="17"/>
        <v>0.15069444444088731</v>
      </c>
      <c r="W157" s="8">
        <f t="shared" si="18"/>
        <v>4.1666666666666666E-3</v>
      </c>
      <c r="X157" s="8">
        <f t="shared" si="19"/>
        <v>0.14652777777422066</v>
      </c>
      <c r="Y157" t="str">
        <f t="shared" si="20"/>
        <v>Cobrado</v>
      </c>
      <c r="AB157">
        <v>6</v>
      </c>
    </row>
    <row r="158" spans="1:28">
      <c r="A158">
        <v>157</v>
      </c>
      <c r="C158" t="s">
        <v>706</v>
      </c>
      <c r="D158">
        <v>5</v>
      </c>
      <c r="E158" s="1">
        <v>45018.140277777777</v>
      </c>
      <c r="F158" s="1">
        <v>45018.260416666664</v>
      </c>
      <c r="G158" t="s">
        <v>78</v>
      </c>
      <c r="H158" t="s">
        <v>74</v>
      </c>
      <c r="I158" t="s">
        <v>42</v>
      </c>
      <c r="J158" s="3" t="s">
        <v>707</v>
      </c>
      <c r="K158" t="s">
        <v>51</v>
      </c>
      <c r="M158" t="s">
        <v>45</v>
      </c>
      <c r="N158" t="s">
        <v>521</v>
      </c>
      <c r="O158" t="s">
        <v>464</v>
      </c>
      <c r="P158" t="s">
        <v>563</v>
      </c>
      <c r="Q158" s="5" t="s">
        <v>460</v>
      </c>
      <c r="R158">
        <v>271</v>
      </c>
      <c r="S158" s="7">
        <f t="shared" si="14"/>
        <v>45018</v>
      </c>
      <c r="T158" s="8">
        <f t="shared" si="15"/>
        <v>0.14027777777664596</v>
      </c>
      <c r="U158" s="8">
        <f t="shared" si="16"/>
        <v>0.26041666666424135</v>
      </c>
      <c r="V158" s="8">
        <f t="shared" si="17"/>
        <v>0.13055555555426204</v>
      </c>
      <c r="W158" s="8">
        <f t="shared" si="18"/>
        <v>0.10416666666666667</v>
      </c>
      <c r="X158" s="8">
        <f t="shared" si="19"/>
        <v>1.59722222209287E-2</v>
      </c>
      <c r="Y158" t="str">
        <f t="shared" si="20"/>
        <v>Cobrado</v>
      </c>
      <c r="AB158">
        <v>150</v>
      </c>
    </row>
    <row r="159" spans="1:28">
      <c r="A159">
        <v>158</v>
      </c>
      <c r="C159" t="s">
        <v>306</v>
      </c>
      <c r="D159">
        <v>5</v>
      </c>
      <c r="E159" s="1">
        <v>45018.114583333336</v>
      </c>
      <c r="F159" s="1">
        <v>45018.165972222225</v>
      </c>
      <c r="G159" t="s">
        <v>78</v>
      </c>
      <c r="H159" t="s">
        <v>48</v>
      </c>
      <c r="I159" t="s">
        <v>42</v>
      </c>
      <c r="J159" s="3" t="s">
        <v>708</v>
      </c>
      <c r="K159" t="s">
        <v>44</v>
      </c>
      <c r="M159" t="s">
        <v>60</v>
      </c>
      <c r="N159" t="s">
        <v>455</v>
      </c>
      <c r="O159" t="s">
        <v>495</v>
      </c>
      <c r="P159" t="s">
        <v>447</v>
      </c>
      <c r="Q159" s="5" t="s">
        <v>485</v>
      </c>
      <c r="R159">
        <v>310</v>
      </c>
      <c r="S159" s="7">
        <f t="shared" si="14"/>
        <v>45018</v>
      </c>
      <c r="T159" s="8">
        <f t="shared" si="15"/>
        <v>0.11458333333575865</v>
      </c>
      <c r="U159" s="8">
        <f t="shared" si="16"/>
        <v>0.16597222222480923</v>
      </c>
      <c r="V159" s="8">
        <f t="shared" si="17"/>
        <v>5.1388888889050577E-2</v>
      </c>
      <c r="W159" s="8">
        <f t="shared" si="18"/>
        <v>9.375E-2</v>
      </c>
      <c r="X159" s="8">
        <f t="shared" si="19"/>
        <v>0</v>
      </c>
      <c r="Y159" t="str">
        <f t="shared" si="20"/>
        <v>No Cobrado</v>
      </c>
      <c r="AB159">
        <v>135</v>
      </c>
    </row>
    <row r="160" spans="1:28">
      <c r="A160">
        <v>159</v>
      </c>
      <c r="C160" t="s">
        <v>709</v>
      </c>
      <c r="D160">
        <v>1</v>
      </c>
      <c r="E160" s="1">
        <v>45018.006944444445</v>
      </c>
      <c r="F160" s="1">
        <v>45018.052083333336</v>
      </c>
      <c r="G160" t="s">
        <v>78</v>
      </c>
      <c r="H160" t="s">
        <v>74</v>
      </c>
      <c r="I160" t="s">
        <v>42</v>
      </c>
      <c r="J160" s="3" t="s">
        <v>710</v>
      </c>
      <c r="K160" t="s">
        <v>51</v>
      </c>
      <c r="M160" t="s">
        <v>52</v>
      </c>
      <c r="N160" t="s">
        <v>493</v>
      </c>
      <c r="O160" t="s">
        <v>446</v>
      </c>
      <c r="P160" t="s">
        <v>489</v>
      </c>
      <c r="Q160" s="5" t="s">
        <v>552</v>
      </c>
      <c r="R160">
        <v>253</v>
      </c>
      <c r="S160" s="7">
        <f t="shared" si="14"/>
        <v>45018</v>
      </c>
      <c r="T160" s="8">
        <f t="shared" si="15"/>
        <v>6.9444444452528842E-3</v>
      </c>
      <c r="U160" s="8">
        <f t="shared" si="16"/>
        <v>5.2083333335758653E-2</v>
      </c>
      <c r="V160" s="8">
        <f t="shared" si="17"/>
        <v>5.5555555557172433E-2</v>
      </c>
      <c r="W160" s="8">
        <f t="shared" si="18"/>
        <v>5.1388888888888887E-2</v>
      </c>
      <c r="X160" s="8">
        <f t="shared" si="19"/>
        <v>0</v>
      </c>
      <c r="Y160" t="str">
        <f t="shared" si="20"/>
        <v>No Cobrado</v>
      </c>
      <c r="AB160">
        <v>74</v>
      </c>
    </row>
    <row r="161" spans="1:28">
      <c r="A161">
        <v>160</v>
      </c>
      <c r="C161" t="s">
        <v>181</v>
      </c>
      <c r="D161">
        <v>6</v>
      </c>
      <c r="E161" s="1">
        <v>45018.04583333333</v>
      </c>
      <c r="F161" s="1">
        <v>45018.189583333333</v>
      </c>
      <c r="G161" t="s">
        <v>58</v>
      </c>
      <c r="H161" t="s">
        <v>48</v>
      </c>
      <c r="I161" t="s">
        <v>42</v>
      </c>
      <c r="J161" s="3" t="s">
        <v>711</v>
      </c>
      <c r="K161" t="s">
        <v>55</v>
      </c>
      <c r="M161" t="s">
        <v>64</v>
      </c>
      <c r="N161" t="s">
        <v>585</v>
      </c>
      <c r="O161" t="s">
        <v>456</v>
      </c>
      <c r="R161">
        <v>156</v>
      </c>
      <c r="S161" s="7">
        <f t="shared" si="14"/>
        <v>45018</v>
      </c>
      <c r="T161" s="8">
        <f t="shared" si="15"/>
        <v>4.5833333329937886E-2</v>
      </c>
      <c r="U161" s="8">
        <f t="shared" si="16"/>
        <v>0.18958333333284827</v>
      </c>
      <c r="V161" s="8">
        <f t="shared" si="17"/>
        <v>0.14375000000291038</v>
      </c>
      <c r="W161" s="8">
        <f t="shared" si="18"/>
        <v>4.6527777777777779E-2</v>
      </c>
      <c r="X161" s="8">
        <f t="shared" si="19"/>
        <v>9.7222222225132604E-2</v>
      </c>
      <c r="Y161" t="str">
        <f t="shared" si="20"/>
        <v>Cobrado</v>
      </c>
      <c r="AB161">
        <v>67</v>
      </c>
    </row>
    <row r="162" spans="1:28">
      <c r="A162">
        <v>161</v>
      </c>
      <c r="C162" t="s">
        <v>129</v>
      </c>
      <c r="D162">
        <v>6</v>
      </c>
      <c r="E162" s="1">
        <v>45018.03125</v>
      </c>
      <c r="F162" s="1">
        <v>45018.182638888888</v>
      </c>
      <c r="G162" t="s">
        <v>58</v>
      </c>
      <c r="H162" t="s">
        <v>48</v>
      </c>
      <c r="I162" t="s">
        <v>42</v>
      </c>
      <c r="J162" s="3" t="s">
        <v>130</v>
      </c>
      <c r="K162" t="s">
        <v>55</v>
      </c>
      <c r="M162" t="s">
        <v>103</v>
      </c>
      <c r="N162" t="s">
        <v>15</v>
      </c>
      <c r="R162">
        <v>84</v>
      </c>
      <c r="S162" s="7">
        <f t="shared" si="14"/>
        <v>45018</v>
      </c>
      <c r="T162" s="8">
        <f t="shared" si="15"/>
        <v>3.125E-2</v>
      </c>
      <c r="U162" s="8">
        <f t="shared" si="16"/>
        <v>0.18263888888759539</v>
      </c>
      <c r="V162" s="8">
        <f t="shared" si="17"/>
        <v>0.15138888888759539</v>
      </c>
      <c r="W162" s="8">
        <f t="shared" si="18"/>
        <v>3.9583333333333331E-2</v>
      </c>
      <c r="X162" s="8">
        <f t="shared" si="19"/>
        <v>0.11180555555426205</v>
      </c>
      <c r="Y162" t="str">
        <f t="shared" si="20"/>
        <v>Cobrado</v>
      </c>
      <c r="AB162">
        <v>57</v>
      </c>
    </row>
    <row r="163" spans="1:28">
      <c r="A163">
        <v>162</v>
      </c>
      <c r="C163" t="s">
        <v>131</v>
      </c>
      <c r="D163">
        <v>4</v>
      </c>
      <c r="E163" s="1">
        <v>45018.039583333331</v>
      </c>
      <c r="F163" s="1">
        <v>45018.106944444444</v>
      </c>
      <c r="G163" t="s">
        <v>105</v>
      </c>
      <c r="H163" t="s">
        <v>48</v>
      </c>
      <c r="I163" t="s">
        <v>42</v>
      </c>
      <c r="J163" s="3" t="s">
        <v>132</v>
      </c>
      <c r="K163" t="s">
        <v>55</v>
      </c>
      <c r="M163" t="s">
        <v>103</v>
      </c>
      <c r="N163" t="s">
        <v>5</v>
      </c>
      <c r="R163">
        <v>72</v>
      </c>
      <c r="S163" s="7">
        <f t="shared" si="14"/>
        <v>45018</v>
      </c>
      <c r="T163" s="8">
        <f t="shared" si="15"/>
        <v>3.9583333331393078E-2</v>
      </c>
      <c r="U163" s="8">
        <f t="shared" si="16"/>
        <v>0.10694444444379769</v>
      </c>
      <c r="V163" s="8">
        <f t="shared" si="17"/>
        <v>6.7361111112404615E-2</v>
      </c>
      <c r="W163" s="8">
        <f t="shared" si="18"/>
        <v>1.7361111111111112E-2</v>
      </c>
      <c r="X163" s="8">
        <f t="shared" si="19"/>
        <v>5.0000000001293503E-2</v>
      </c>
      <c r="Y163" t="str">
        <f t="shared" si="20"/>
        <v>Cobrado</v>
      </c>
      <c r="AB163">
        <v>25</v>
      </c>
    </row>
    <row r="164" spans="1:28">
      <c r="A164">
        <v>163</v>
      </c>
      <c r="C164" t="s">
        <v>712</v>
      </c>
      <c r="D164">
        <v>1</v>
      </c>
      <c r="E164" s="1">
        <v>45018.065972222219</v>
      </c>
      <c r="F164" s="1">
        <v>45018.17291666667</v>
      </c>
      <c r="G164" t="s">
        <v>47</v>
      </c>
      <c r="H164" t="s">
        <v>48</v>
      </c>
      <c r="I164" t="s">
        <v>42</v>
      </c>
      <c r="J164" s="3" t="s">
        <v>713</v>
      </c>
      <c r="K164" t="s">
        <v>51</v>
      </c>
      <c r="M164" t="s">
        <v>60</v>
      </c>
      <c r="N164" t="s">
        <v>441</v>
      </c>
      <c r="O164" t="s">
        <v>563</v>
      </c>
      <c r="P164" t="s">
        <v>481</v>
      </c>
      <c r="Q164" s="5" t="s">
        <v>490</v>
      </c>
      <c r="R164">
        <v>271</v>
      </c>
      <c r="S164" s="7">
        <f t="shared" si="14"/>
        <v>45018</v>
      </c>
      <c r="T164" s="8">
        <f t="shared" si="15"/>
        <v>6.5972222218988463E-2</v>
      </c>
      <c r="U164" s="8">
        <f t="shared" si="16"/>
        <v>0.17291666667006211</v>
      </c>
      <c r="V164" s="8">
        <f t="shared" si="17"/>
        <v>0.11736111111774032</v>
      </c>
      <c r="W164" s="8">
        <f t="shared" si="18"/>
        <v>4.9305555555555554E-2</v>
      </c>
      <c r="X164" s="8">
        <f t="shared" si="19"/>
        <v>5.7638888895518103E-2</v>
      </c>
      <c r="Y164" t="str">
        <f t="shared" si="20"/>
        <v>Cobrado</v>
      </c>
      <c r="AB164">
        <v>71</v>
      </c>
    </row>
    <row r="165" spans="1:28">
      <c r="A165">
        <v>164</v>
      </c>
      <c r="C165" t="s">
        <v>714</v>
      </c>
      <c r="D165">
        <v>2</v>
      </c>
      <c r="E165" s="1">
        <v>45018.106944444444</v>
      </c>
      <c r="F165" s="1">
        <v>45018.251388888886</v>
      </c>
      <c r="G165" t="s">
        <v>40</v>
      </c>
      <c r="H165" t="s">
        <v>41</v>
      </c>
      <c r="I165" t="s">
        <v>42</v>
      </c>
      <c r="J165" s="3" t="s">
        <v>715</v>
      </c>
      <c r="K165" t="s">
        <v>55</v>
      </c>
      <c r="M165" t="s">
        <v>64</v>
      </c>
      <c r="N165" t="s">
        <v>463</v>
      </c>
      <c r="O165" t="s">
        <v>447</v>
      </c>
      <c r="P165" t="s">
        <v>503</v>
      </c>
      <c r="Q165" s="5" t="s">
        <v>456</v>
      </c>
      <c r="R165">
        <v>170</v>
      </c>
      <c r="S165" s="7">
        <f t="shared" si="14"/>
        <v>45018</v>
      </c>
      <c r="T165" s="8">
        <f t="shared" si="15"/>
        <v>0.10694444444379769</v>
      </c>
      <c r="U165" s="8">
        <f t="shared" si="16"/>
        <v>0.25138888888614019</v>
      </c>
      <c r="V165" s="8">
        <f t="shared" si="17"/>
        <v>0.1444444444423425</v>
      </c>
      <c r="W165" s="8">
        <f t="shared" si="18"/>
        <v>7.2916666666666671E-2</v>
      </c>
      <c r="X165" s="8">
        <f t="shared" si="19"/>
        <v>7.1527777775675816E-2</v>
      </c>
      <c r="Y165" t="str">
        <f t="shared" si="20"/>
        <v>Cobrado</v>
      </c>
      <c r="AB165">
        <v>105</v>
      </c>
    </row>
    <row r="166" spans="1:28">
      <c r="A166">
        <v>165</v>
      </c>
      <c r="C166" t="s">
        <v>716</v>
      </c>
      <c r="D166">
        <v>3</v>
      </c>
      <c r="E166" s="1">
        <v>45018.097916666666</v>
      </c>
      <c r="F166" s="1">
        <v>45018.216666666667</v>
      </c>
      <c r="G166" t="s">
        <v>78</v>
      </c>
      <c r="H166" t="s">
        <v>41</v>
      </c>
      <c r="I166" t="s">
        <v>42</v>
      </c>
      <c r="J166" s="3" t="s">
        <v>717</v>
      </c>
      <c r="K166" t="s">
        <v>51</v>
      </c>
      <c r="M166" t="s">
        <v>45</v>
      </c>
      <c r="N166" t="s">
        <v>437</v>
      </c>
      <c r="O166" t="s">
        <v>544</v>
      </c>
      <c r="R166">
        <v>90</v>
      </c>
      <c r="S166" s="7">
        <f t="shared" si="14"/>
        <v>45018</v>
      </c>
      <c r="T166" s="8">
        <f t="shared" si="15"/>
        <v>9.7916666665696539E-2</v>
      </c>
      <c r="U166" s="8">
        <f t="shared" si="16"/>
        <v>0.21666666666715173</v>
      </c>
      <c r="V166" s="8">
        <f t="shared" si="17"/>
        <v>0.12916666666812185</v>
      </c>
      <c r="W166" s="8">
        <f t="shared" si="18"/>
        <v>3.888888888888889E-2</v>
      </c>
      <c r="X166" s="8">
        <f t="shared" si="19"/>
        <v>7.9861111112566302E-2</v>
      </c>
      <c r="Y166" t="str">
        <f t="shared" si="20"/>
        <v>Cobrado</v>
      </c>
      <c r="AB166">
        <v>56</v>
      </c>
    </row>
    <row r="167" spans="1:28">
      <c r="A167">
        <v>166</v>
      </c>
      <c r="C167" t="s">
        <v>133</v>
      </c>
      <c r="D167">
        <v>1</v>
      </c>
      <c r="E167" s="1">
        <v>45018.054166666669</v>
      </c>
      <c r="F167" s="1">
        <v>45018.113888888889</v>
      </c>
      <c r="G167" t="s">
        <v>40</v>
      </c>
      <c r="H167" t="s">
        <v>48</v>
      </c>
      <c r="I167" t="s">
        <v>49</v>
      </c>
      <c r="J167" s="3" t="s">
        <v>134</v>
      </c>
      <c r="K167" t="s">
        <v>51</v>
      </c>
      <c r="M167" t="s">
        <v>45</v>
      </c>
      <c r="N167" t="s">
        <v>22</v>
      </c>
      <c r="R167">
        <v>46</v>
      </c>
      <c r="S167" s="7">
        <f t="shared" si="14"/>
        <v>45018</v>
      </c>
      <c r="T167" s="8">
        <f t="shared" si="15"/>
        <v>5.4166666668606922E-2</v>
      </c>
      <c r="U167" s="8">
        <f t="shared" si="16"/>
        <v>0.11388888888905058</v>
      </c>
      <c r="V167" s="8">
        <f t="shared" si="17"/>
        <v>7.0138888887110326E-2</v>
      </c>
      <c r="W167" s="8">
        <f t="shared" si="18"/>
        <v>1.5277777777777777E-2</v>
      </c>
      <c r="X167" s="8">
        <f t="shared" si="19"/>
        <v>4.4444444442665876E-2</v>
      </c>
      <c r="Y167" t="str">
        <f t="shared" si="20"/>
        <v>Cobrado</v>
      </c>
      <c r="AB167">
        <v>22</v>
      </c>
    </row>
    <row r="168" spans="1:28">
      <c r="A168">
        <v>167</v>
      </c>
      <c r="C168" t="s">
        <v>718</v>
      </c>
      <c r="D168">
        <v>6</v>
      </c>
      <c r="E168" s="1">
        <v>45018.054861111108</v>
      </c>
      <c r="F168" s="1">
        <v>45018.115277777775</v>
      </c>
      <c r="G168" t="s">
        <v>58</v>
      </c>
      <c r="H168" t="s">
        <v>48</v>
      </c>
      <c r="I168" t="s">
        <v>62</v>
      </c>
      <c r="J168" s="3" t="s">
        <v>719</v>
      </c>
      <c r="K168" t="s">
        <v>55</v>
      </c>
      <c r="M168" t="s">
        <v>76</v>
      </c>
      <c r="N168" t="s">
        <v>455</v>
      </c>
      <c r="O168" t="s">
        <v>506</v>
      </c>
      <c r="P168" t="s">
        <v>522</v>
      </c>
      <c r="R168">
        <v>152</v>
      </c>
      <c r="S168" s="7">
        <f t="shared" si="14"/>
        <v>45018</v>
      </c>
      <c r="T168" s="8">
        <f t="shared" si="15"/>
        <v>5.486111110803904E-2</v>
      </c>
      <c r="U168" s="8">
        <f t="shared" si="16"/>
        <v>0.11527777777519077</v>
      </c>
      <c r="V168" s="8">
        <f t="shared" si="17"/>
        <v>6.0416666667151731E-2</v>
      </c>
      <c r="W168" s="8">
        <f t="shared" si="18"/>
        <v>5.2777777777777778E-2</v>
      </c>
      <c r="X168" s="8">
        <f t="shared" si="19"/>
        <v>7.6388888893739459E-3</v>
      </c>
      <c r="Y168" t="str">
        <f t="shared" si="20"/>
        <v>Cobrado</v>
      </c>
      <c r="AB168">
        <v>76</v>
      </c>
    </row>
    <row r="169" spans="1:28">
      <c r="A169">
        <v>168</v>
      </c>
      <c r="C169" t="s">
        <v>135</v>
      </c>
      <c r="D169">
        <v>4</v>
      </c>
      <c r="E169" s="1">
        <v>45018.086805555555</v>
      </c>
      <c r="F169" s="1">
        <v>45018.140972222223</v>
      </c>
      <c r="G169" t="s">
        <v>105</v>
      </c>
      <c r="H169" t="s">
        <v>48</v>
      </c>
      <c r="I169" t="s">
        <v>42</v>
      </c>
      <c r="J169" s="3" t="s">
        <v>136</v>
      </c>
      <c r="K169" t="s">
        <v>55</v>
      </c>
      <c r="M169" t="s">
        <v>137</v>
      </c>
      <c r="N169" t="s">
        <v>19</v>
      </c>
      <c r="R169">
        <v>44</v>
      </c>
      <c r="S169" s="7">
        <f t="shared" si="14"/>
        <v>45018</v>
      </c>
      <c r="T169" s="8">
        <f t="shared" si="15"/>
        <v>8.6805555554747116E-2</v>
      </c>
      <c r="U169" s="8">
        <f t="shared" si="16"/>
        <v>0.14097222222335404</v>
      </c>
      <c r="V169" s="8">
        <f t="shared" si="17"/>
        <v>5.4166666668606922E-2</v>
      </c>
      <c r="W169" s="8">
        <f t="shared" si="18"/>
        <v>4.8611111111111112E-3</v>
      </c>
      <c r="X169" s="8">
        <f t="shared" si="19"/>
        <v>4.9305555557495814E-2</v>
      </c>
      <c r="Y169" t="str">
        <f t="shared" si="20"/>
        <v>Cobrado</v>
      </c>
      <c r="AB169">
        <v>7</v>
      </c>
    </row>
    <row r="170" spans="1:28">
      <c r="A170">
        <v>169</v>
      </c>
      <c r="C170" t="s">
        <v>396</v>
      </c>
      <c r="D170">
        <v>1</v>
      </c>
      <c r="E170" s="1">
        <v>45018.080555555556</v>
      </c>
      <c r="F170" s="1">
        <v>45018.218055555553</v>
      </c>
      <c r="G170" t="s">
        <v>78</v>
      </c>
      <c r="H170" t="s">
        <v>48</v>
      </c>
      <c r="I170" t="s">
        <v>62</v>
      </c>
      <c r="J170" s="3" t="s">
        <v>720</v>
      </c>
      <c r="K170" t="s">
        <v>44</v>
      </c>
      <c r="M170" t="s">
        <v>103</v>
      </c>
      <c r="N170" t="s">
        <v>592</v>
      </c>
      <c r="O170" t="s">
        <v>506</v>
      </c>
      <c r="P170" t="s">
        <v>490</v>
      </c>
      <c r="R170">
        <v>154</v>
      </c>
      <c r="S170" s="7">
        <f t="shared" si="14"/>
        <v>45018</v>
      </c>
      <c r="T170" s="8">
        <f t="shared" si="15"/>
        <v>8.0555555556202307E-2</v>
      </c>
      <c r="U170" s="8">
        <f t="shared" si="16"/>
        <v>0.21805555555329192</v>
      </c>
      <c r="V170" s="8">
        <f t="shared" si="17"/>
        <v>0.13749999999708962</v>
      </c>
      <c r="W170" s="8">
        <f t="shared" si="18"/>
        <v>7.6388888888888895E-2</v>
      </c>
      <c r="X170" s="8">
        <f t="shared" si="19"/>
        <v>6.1111111108200722E-2</v>
      </c>
      <c r="Y170" t="str">
        <f t="shared" si="20"/>
        <v>Cobrado</v>
      </c>
      <c r="AB170">
        <v>110</v>
      </c>
    </row>
    <row r="171" spans="1:28">
      <c r="A171">
        <v>170</v>
      </c>
      <c r="C171" t="s">
        <v>721</v>
      </c>
      <c r="D171">
        <v>2</v>
      </c>
      <c r="E171" s="1">
        <v>45018.109027777777</v>
      </c>
      <c r="F171" s="1">
        <v>45018.226388888892</v>
      </c>
      <c r="G171" t="s">
        <v>58</v>
      </c>
      <c r="H171" t="s">
        <v>41</v>
      </c>
      <c r="I171" t="s">
        <v>42</v>
      </c>
      <c r="J171" s="3" t="s">
        <v>722</v>
      </c>
      <c r="K171" t="s">
        <v>44</v>
      </c>
      <c r="M171" t="s">
        <v>64</v>
      </c>
      <c r="N171" t="s">
        <v>480</v>
      </c>
      <c r="O171" t="s">
        <v>507</v>
      </c>
      <c r="P171" t="s">
        <v>447</v>
      </c>
      <c r="Q171" s="5" t="s">
        <v>438</v>
      </c>
      <c r="R171">
        <v>243</v>
      </c>
      <c r="S171" s="7">
        <f t="shared" si="14"/>
        <v>45018</v>
      </c>
      <c r="T171" s="8">
        <f t="shared" si="15"/>
        <v>0.10902777777664596</v>
      </c>
      <c r="U171" s="8">
        <f t="shared" si="16"/>
        <v>0.22638888889196096</v>
      </c>
      <c r="V171" s="8">
        <f t="shared" si="17"/>
        <v>0.117361111115315</v>
      </c>
      <c r="W171" s="8">
        <f t="shared" si="18"/>
        <v>5.0694444444444445E-2</v>
      </c>
      <c r="X171" s="8">
        <f t="shared" si="19"/>
        <v>6.6666666670870567E-2</v>
      </c>
      <c r="Y171" t="str">
        <f t="shared" si="20"/>
        <v>Cobrado</v>
      </c>
      <c r="AB171">
        <v>73</v>
      </c>
    </row>
    <row r="172" spans="1:28">
      <c r="A172">
        <v>171</v>
      </c>
      <c r="C172" t="s">
        <v>404</v>
      </c>
      <c r="D172">
        <v>6</v>
      </c>
      <c r="E172" s="1">
        <v>45018.078472222223</v>
      </c>
      <c r="F172" s="1">
        <v>45018.12777777778</v>
      </c>
      <c r="G172" t="s">
        <v>58</v>
      </c>
      <c r="H172" t="s">
        <v>41</v>
      </c>
      <c r="I172" t="s">
        <v>42</v>
      </c>
      <c r="J172" s="3" t="s">
        <v>723</v>
      </c>
      <c r="K172" t="s">
        <v>44</v>
      </c>
      <c r="M172" t="s">
        <v>52</v>
      </c>
      <c r="N172" t="s">
        <v>512</v>
      </c>
      <c r="O172" t="s">
        <v>448</v>
      </c>
      <c r="R172">
        <v>139</v>
      </c>
      <c r="S172" s="7">
        <f t="shared" si="14"/>
        <v>45018</v>
      </c>
      <c r="T172" s="8">
        <f t="shared" si="15"/>
        <v>7.8472222223354038E-2</v>
      </c>
      <c r="U172" s="8">
        <f t="shared" si="16"/>
        <v>0.12777777777955635</v>
      </c>
      <c r="V172" s="8">
        <f t="shared" si="17"/>
        <v>4.9305555556202307E-2</v>
      </c>
      <c r="W172" s="8">
        <f t="shared" si="18"/>
        <v>3.5416666666666666E-2</v>
      </c>
      <c r="X172" s="8">
        <f t="shared" si="19"/>
        <v>1.3888888889535642E-2</v>
      </c>
      <c r="Y172" t="str">
        <f t="shared" si="20"/>
        <v>Cobrado</v>
      </c>
      <c r="AB172">
        <v>51</v>
      </c>
    </row>
    <row r="173" spans="1:28">
      <c r="A173">
        <v>172</v>
      </c>
      <c r="C173" t="s">
        <v>138</v>
      </c>
      <c r="D173">
        <v>3</v>
      </c>
      <c r="E173" s="1">
        <v>45018.117361111108</v>
      </c>
      <c r="F173" s="1">
        <v>45018.254166666666</v>
      </c>
      <c r="G173" t="s">
        <v>105</v>
      </c>
      <c r="H173" t="s">
        <v>48</v>
      </c>
      <c r="I173" t="s">
        <v>42</v>
      </c>
      <c r="J173" s="3" t="s">
        <v>139</v>
      </c>
      <c r="K173" t="s">
        <v>51</v>
      </c>
      <c r="M173" t="s">
        <v>56</v>
      </c>
      <c r="N173" t="s">
        <v>20</v>
      </c>
      <c r="R173">
        <v>68</v>
      </c>
      <c r="S173" s="7">
        <f t="shared" si="14"/>
        <v>45018</v>
      </c>
      <c r="T173" s="8">
        <f t="shared" si="15"/>
        <v>0.11736111110803904</v>
      </c>
      <c r="U173" s="8">
        <f t="shared" si="16"/>
        <v>0.25416666666569654</v>
      </c>
      <c r="V173" s="8">
        <f t="shared" si="17"/>
        <v>0.14722222222432416</v>
      </c>
      <c r="W173" s="8">
        <f t="shared" si="18"/>
        <v>1.8749999999999999E-2</v>
      </c>
      <c r="X173" s="8">
        <f t="shared" si="19"/>
        <v>0.11805555555765751</v>
      </c>
      <c r="Y173" t="str">
        <f t="shared" si="20"/>
        <v>Cobrado</v>
      </c>
      <c r="AB173">
        <v>27</v>
      </c>
    </row>
    <row r="174" spans="1:28">
      <c r="A174">
        <v>173</v>
      </c>
      <c r="C174" t="s">
        <v>724</v>
      </c>
      <c r="D174">
        <v>3</v>
      </c>
      <c r="E174" s="1">
        <v>45018.012499999997</v>
      </c>
      <c r="F174" s="1">
        <v>45018.154861111114</v>
      </c>
      <c r="G174" t="s">
        <v>40</v>
      </c>
      <c r="H174" t="s">
        <v>48</v>
      </c>
      <c r="I174" t="s">
        <v>42</v>
      </c>
      <c r="J174" s="3" t="s">
        <v>725</v>
      </c>
      <c r="K174" t="s">
        <v>51</v>
      </c>
      <c r="M174" t="s">
        <v>60</v>
      </c>
      <c r="N174" t="s">
        <v>550</v>
      </c>
      <c r="O174" t="s">
        <v>470</v>
      </c>
      <c r="R174">
        <v>177</v>
      </c>
      <c r="S174" s="7">
        <f t="shared" si="14"/>
        <v>45018</v>
      </c>
      <c r="T174" s="8">
        <f t="shared" si="15"/>
        <v>1.2499999997089617E-2</v>
      </c>
      <c r="U174" s="8">
        <f t="shared" si="16"/>
        <v>0.15486111111385981</v>
      </c>
      <c r="V174" s="8">
        <f t="shared" si="17"/>
        <v>0.15277777778343685</v>
      </c>
      <c r="W174" s="8">
        <f t="shared" si="18"/>
        <v>4.6527777777777779E-2</v>
      </c>
      <c r="X174" s="8">
        <f t="shared" si="19"/>
        <v>9.583333333899241E-2</v>
      </c>
      <c r="Y174" t="str">
        <f t="shared" si="20"/>
        <v>Cobrado</v>
      </c>
      <c r="AB174">
        <v>67</v>
      </c>
    </row>
    <row r="175" spans="1:28">
      <c r="A175">
        <v>174</v>
      </c>
      <c r="C175" t="s">
        <v>140</v>
      </c>
      <c r="D175">
        <v>5</v>
      </c>
      <c r="E175" s="1">
        <v>45018.006249999999</v>
      </c>
      <c r="F175" s="1">
        <v>45018.05</v>
      </c>
      <c r="G175" t="s">
        <v>40</v>
      </c>
      <c r="H175" t="s">
        <v>48</v>
      </c>
      <c r="I175" t="s">
        <v>42</v>
      </c>
      <c r="J175" s="3" t="s">
        <v>141</v>
      </c>
      <c r="K175" t="s">
        <v>55</v>
      </c>
      <c r="M175" t="s">
        <v>137</v>
      </c>
      <c r="N175" t="s">
        <v>7</v>
      </c>
      <c r="R175">
        <v>60</v>
      </c>
      <c r="S175" s="7">
        <f t="shared" si="14"/>
        <v>45018</v>
      </c>
      <c r="T175" s="8">
        <f t="shared" si="15"/>
        <v>6.2499999985448085E-3</v>
      </c>
      <c r="U175" s="8">
        <f t="shared" si="16"/>
        <v>5.0000000002910383E-2</v>
      </c>
      <c r="V175" s="8">
        <f t="shared" si="17"/>
        <v>4.3750000004365575E-2</v>
      </c>
      <c r="W175" s="8">
        <f t="shared" si="18"/>
        <v>8.3333333333333332E-3</v>
      </c>
      <c r="X175" s="8">
        <f t="shared" si="19"/>
        <v>3.5416666671032243E-2</v>
      </c>
      <c r="Y175" t="str">
        <f t="shared" si="20"/>
        <v>Cobrado</v>
      </c>
      <c r="AB175">
        <v>12</v>
      </c>
    </row>
    <row r="176" spans="1:28">
      <c r="A176">
        <v>175</v>
      </c>
      <c r="C176" t="s">
        <v>614</v>
      </c>
      <c r="D176">
        <v>3</v>
      </c>
      <c r="E176" s="1">
        <v>45018.060416666667</v>
      </c>
      <c r="F176" s="1">
        <v>45018.12777777778</v>
      </c>
      <c r="G176" t="s">
        <v>78</v>
      </c>
      <c r="H176" t="s">
        <v>48</v>
      </c>
      <c r="I176" t="s">
        <v>42</v>
      </c>
      <c r="J176" s="3" t="s">
        <v>726</v>
      </c>
      <c r="K176" t="s">
        <v>55</v>
      </c>
      <c r="M176" t="s">
        <v>64</v>
      </c>
      <c r="N176" t="s">
        <v>459</v>
      </c>
      <c r="O176" t="s">
        <v>456</v>
      </c>
      <c r="R176">
        <v>144</v>
      </c>
      <c r="S176" s="7">
        <f t="shared" si="14"/>
        <v>45018</v>
      </c>
      <c r="T176" s="8">
        <f t="shared" si="15"/>
        <v>6.0416666667151731E-2</v>
      </c>
      <c r="U176" s="8">
        <f t="shared" si="16"/>
        <v>0.12777777777955635</v>
      </c>
      <c r="V176" s="8">
        <f t="shared" si="17"/>
        <v>6.7361111112404615E-2</v>
      </c>
      <c r="W176" s="8">
        <f t="shared" si="18"/>
        <v>3.2638888888888891E-2</v>
      </c>
      <c r="X176" s="8">
        <f t="shared" si="19"/>
        <v>3.4722222223515731E-2</v>
      </c>
      <c r="Y176" t="str">
        <f t="shared" si="20"/>
        <v>Cobrado</v>
      </c>
      <c r="AB176">
        <v>47</v>
      </c>
    </row>
    <row r="177" spans="1:28">
      <c r="A177">
        <v>176</v>
      </c>
      <c r="C177" t="s">
        <v>142</v>
      </c>
      <c r="D177">
        <v>4</v>
      </c>
      <c r="E177" s="1">
        <v>45018.102083333331</v>
      </c>
      <c r="F177" s="1">
        <v>45018.188888888886</v>
      </c>
      <c r="G177" t="s">
        <v>58</v>
      </c>
      <c r="H177" t="s">
        <v>48</v>
      </c>
      <c r="I177" t="s">
        <v>42</v>
      </c>
      <c r="J177" s="3" t="s">
        <v>143</v>
      </c>
      <c r="K177" t="s">
        <v>51</v>
      </c>
      <c r="M177" t="s">
        <v>60</v>
      </c>
      <c r="N177" t="s">
        <v>23</v>
      </c>
      <c r="R177">
        <v>63</v>
      </c>
      <c r="S177" s="7">
        <f t="shared" si="14"/>
        <v>45018</v>
      </c>
      <c r="T177" s="8">
        <f t="shared" si="15"/>
        <v>0.10208333333139308</v>
      </c>
      <c r="U177" s="8">
        <f t="shared" si="16"/>
        <v>0.18888888888614019</v>
      </c>
      <c r="V177" s="8">
        <f t="shared" si="17"/>
        <v>9.7222222221413787E-2</v>
      </c>
      <c r="W177" s="8">
        <f t="shared" si="18"/>
        <v>3.3333333333333333E-2</v>
      </c>
      <c r="X177" s="8">
        <f t="shared" si="19"/>
        <v>5.347222222141379E-2</v>
      </c>
      <c r="Y177" t="str">
        <f t="shared" si="20"/>
        <v>Cobrado</v>
      </c>
      <c r="AB177">
        <v>48</v>
      </c>
    </row>
    <row r="178" spans="1:28">
      <c r="A178">
        <v>177</v>
      </c>
      <c r="C178" t="s">
        <v>727</v>
      </c>
      <c r="D178">
        <v>1</v>
      </c>
      <c r="E178" s="1">
        <v>45018.009722222225</v>
      </c>
      <c r="F178" s="1">
        <v>45018.051388888889</v>
      </c>
      <c r="G178" t="s">
        <v>40</v>
      </c>
      <c r="H178" t="s">
        <v>41</v>
      </c>
      <c r="I178" t="s">
        <v>42</v>
      </c>
      <c r="J178" s="3" t="s">
        <v>68</v>
      </c>
      <c r="K178" t="s">
        <v>51</v>
      </c>
      <c r="M178" t="s">
        <v>45</v>
      </c>
      <c r="N178" t="s">
        <v>437</v>
      </c>
      <c r="O178" t="s">
        <v>495</v>
      </c>
      <c r="P178" t="s">
        <v>484</v>
      </c>
      <c r="Q178" s="5" t="s">
        <v>528</v>
      </c>
      <c r="R178">
        <v>173</v>
      </c>
      <c r="S178" s="7">
        <f t="shared" si="14"/>
        <v>45018</v>
      </c>
      <c r="T178" s="8">
        <f t="shared" si="15"/>
        <v>9.7222222248092294E-3</v>
      </c>
      <c r="U178" s="8">
        <f t="shared" si="16"/>
        <v>5.1388888889050577E-2</v>
      </c>
      <c r="V178" s="8">
        <f t="shared" si="17"/>
        <v>5.2083333330908012E-2</v>
      </c>
      <c r="W178" s="8">
        <f t="shared" si="18"/>
        <v>9.8611111111111108E-2</v>
      </c>
      <c r="X178" s="8">
        <f t="shared" si="19"/>
        <v>0</v>
      </c>
      <c r="Y178" t="str">
        <f t="shared" si="20"/>
        <v>No Cobrado</v>
      </c>
      <c r="AB178">
        <v>142</v>
      </c>
    </row>
    <row r="179" spans="1:28">
      <c r="A179">
        <v>178</v>
      </c>
      <c r="C179" t="s">
        <v>728</v>
      </c>
      <c r="D179">
        <v>6</v>
      </c>
      <c r="E179" s="1">
        <v>45018.078472222223</v>
      </c>
      <c r="F179" s="1">
        <v>45018.220833333333</v>
      </c>
      <c r="G179" t="s">
        <v>78</v>
      </c>
      <c r="H179" t="s">
        <v>41</v>
      </c>
      <c r="I179" t="s">
        <v>42</v>
      </c>
      <c r="J179" s="3" t="s">
        <v>729</v>
      </c>
      <c r="K179" t="s">
        <v>55</v>
      </c>
      <c r="M179" t="s">
        <v>137</v>
      </c>
      <c r="N179" t="s">
        <v>467</v>
      </c>
      <c r="O179" t="s">
        <v>478</v>
      </c>
      <c r="P179" t="s">
        <v>551</v>
      </c>
      <c r="Q179" s="5" t="s">
        <v>552</v>
      </c>
      <c r="R179">
        <v>208</v>
      </c>
      <c r="S179" s="7">
        <f t="shared" si="14"/>
        <v>45018</v>
      </c>
      <c r="T179" s="8">
        <f t="shared" si="15"/>
        <v>7.8472222223354038E-2</v>
      </c>
      <c r="U179" s="8">
        <f t="shared" si="16"/>
        <v>0.22083333333284827</v>
      </c>
      <c r="V179" s="8">
        <f t="shared" si="17"/>
        <v>0.14236111110949423</v>
      </c>
      <c r="W179" s="8">
        <f t="shared" si="18"/>
        <v>0.10138888888888889</v>
      </c>
      <c r="X179" s="8">
        <f t="shared" si="19"/>
        <v>4.0972222220605342E-2</v>
      </c>
      <c r="Y179" t="str">
        <f t="shared" si="20"/>
        <v>Cobrado</v>
      </c>
      <c r="AB179">
        <v>146</v>
      </c>
    </row>
    <row r="180" spans="1:28">
      <c r="A180">
        <v>179</v>
      </c>
      <c r="C180" t="s">
        <v>144</v>
      </c>
      <c r="D180">
        <v>2</v>
      </c>
      <c r="E180" s="1">
        <v>45018.030555555553</v>
      </c>
      <c r="F180" s="1">
        <v>45018.130555555559</v>
      </c>
      <c r="G180" t="s">
        <v>40</v>
      </c>
      <c r="H180" t="s">
        <v>74</v>
      </c>
      <c r="I180" t="s">
        <v>42</v>
      </c>
      <c r="J180" s="3" t="s">
        <v>145</v>
      </c>
      <c r="K180" t="s">
        <v>55</v>
      </c>
      <c r="M180" t="s">
        <v>64</v>
      </c>
      <c r="N180" t="s">
        <v>9</v>
      </c>
      <c r="R180">
        <v>62</v>
      </c>
      <c r="S180" s="7">
        <f t="shared" si="14"/>
        <v>45018</v>
      </c>
      <c r="T180" s="8">
        <f t="shared" si="15"/>
        <v>3.0555555553291924E-2</v>
      </c>
      <c r="U180" s="8">
        <f t="shared" si="16"/>
        <v>0.13055555555911269</v>
      </c>
      <c r="V180" s="8">
        <f t="shared" si="17"/>
        <v>0.10000000000582077</v>
      </c>
      <c r="W180" s="8">
        <f t="shared" si="18"/>
        <v>1.8055555555555554E-2</v>
      </c>
      <c r="X180" s="8">
        <f t="shared" si="19"/>
        <v>8.1944444450265219E-2</v>
      </c>
      <c r="Y180" t="str">
        <f t="shared" si="20"/>
        <v>Cobrado</v>
      </c>
      <c r="AB180">
        <v>26</v>
      </c>
    </row>
    <row r="181" spans="1:28">
      <c r="A181">
        <v>180</v>
      </c>
      <c r="C181" t="s">
        <v>730</v>
      </c>
      <c r="D181">
        <v>1</v>
      </c>
      <c r="E181" s="1">
        <v>45018.097916666666</v>
      </c>
      <c r="F181" s="1">
        <v>45018.214583333334</v>
      </c>
      <c r="G181" t="s">
        <v>58</v>
      </c>
      <c r="H181" t="s">
        <v>41</v>
      </c>
      <c r="I181" t="s">
        <v>42</v>
      </c>
      <c r="J181" s="3" t="s">
        <v>731</v>
      </c>
      <c r="K181" t="s">
        <v>55</v>
      </c>
      <c r="M181" t="s">
        <v>52</v>
      </c>
      <c r="N181" t="s">
        <v>493</v>
      </c>
      <c r="O181" t="s">
        <v>563</v>
      </c>
      <c r="P181" t="s">
        <v>502</v>
      </c>
      <c r="Q181" s="5" t="s">
        <v>442</v>
      </c>
      <c r="R181">
        <v>166</v>
      </c>
      <c r="S181" s="7">
        <f t="shared" si="14"/>
        <v>45018</v>
      </c>
      <c r="T181" s="8">
        <f t="shared" si="15"/>
        <v>9.7916666665696539E-2</v>
      </c>
      <c r="U181" s="8">
        <f t="shared" si="16"/>
        <v>0.21458333333430346</v>
      </c>
      <c r="V181" s="8">
        <f t="shared" si="17"/>
        <v>0.11666666666860692</v>
      </c>
      <c r="W181" s="8">
        <f t="shared" si="18"/>
        <v>0.11180555555555556</v>
      </c>
      <c r="X181" s="8">
        <f t="shared" si="19"/>
        <v>4.8611111130513751E-3</v>
      </c>
      <c r="Y181" t="str">
        <f t="shared" si="20"/>
        <v>Cobrado</v>
      </c>
      <c r="AB181">
        <v>161</v>
      </c>
    </row>
    <row r="182" spans="1:28">
      <c r="A182">
        <v>181</v>
      </c>
      <c r="C182" t="s">
        <v>146</v>
      </c>
      <c r="D182">
        <v>1</v>
      </c>
      <c r="E182" s="1">
        <v>45018.114583333336</v>
      </c>
      <c r="F182" s="1">
        <v>45018.162499999999</v>
      </c>
      <c r="G182" t="s">
        <v>105</v>
      </c>
      <c r="H182" t="s">
        <v>41</v>
      </c>
      <c r="I182" t="s">
        <v>42</v>
      </c>
      <c r="J182" s="3" t="s">
        <v>147</v>
      </c>
      <c r="K182" t="s">
        <v>51</v>
      </c>
      <c r="M182" t="s">
        <v>103</v>
      </c>
      <c r="N182" t="s">
        <v>10</v>
      </c>
      <c r="R182">
        <v>27</v>
      </c>
      <c r="S182" s="7">
        <f t="shared" si="14"/>
        <v>45018</v>
      </c>
      <c r="T182" s="8">
        <f t="shared" si="15"/>
        <v>0.11458333333575865</v>
      </c>
      <c r="U182" s="8">
        <f t="shared" si="16"/>
        <v>0.16249999999854481</v>
      </c>
      <c r="V182" s="8">
        <f t="shared" si="17"/>
        <v>5.833333332945282E-2</v>
      </c>
      <c r="W182" s="8">
        <f t="shared" si="18"/>
        <v>3.8194444444444448E-2</v>
      </c>
      <c r="X182" s="8">
        <f t="shared" si="19"/>
        <v>9.7222222183417084E-3</v>
      </c>
      <c r="Y182" t="str">
        <f t="shared" si="20"/>
        <v>Cobrado</v>
      </c>
      <c r="AB182">
        <v>55</v>
      </c>
    </row>
    <row r="183" spans="1:28">
      <c r="A183">
        <v>182</v>
      </c>
      <c r="C183" t="s">
        <v>148</v>
      </c>
      <c r="D183">
        <v>2</v>
      </c>
      <c r="E183" s="1">
        <v>45018.161805555559</v>
      </c>
      <c r="F183" s="1">
        <v>45018.270833333336</v>
      </c>
      <c r="G183" t="s">
        <v>78</v>
      </c>
      <c r="H183" t="s">
        <v>48</v>
      </c>
      <c r="I183" t="s">
        <v>62</v>
      </c>
      <c r="J183" s="3" t="s">
        <v>149</v>
      </c>
      <c r="K183" t="s">
        <v>44</v>
      </c>
      <c r="M183" t="s">
        <v>103</v>
      </c>
      <c r="N183" t="s">
        <v>16</v>
      </c>
      <c r="R183">
        <v>38</v>
      </c>
      <c r="S183" s="7">
        <f t="shared" si="14"/>
        <v>45018</v>
      </c>
      <c r="T183" s="8">
        <f t="shared" si="15"/>
        <v>0.16180555555911269</v>
      </c>
      <c r="U183" s="8">
        <f t="shared" si="16"/>
        <v>0.27083333333575865</v>
      </c>
      <c r="V183" s="8">
        <f t="shared" si="17"/>
        <v>0.10902777777664596</v>
      </c>
      <c r="W183" s="8">
        <f t="shared" si="18"/>
        <v>7.6388888888888886E-3</v>
      </c>
      <c r="X183" s="8">
        <f t="shared" si="19"/>
        <v>0.10138888888775707</v>
      </c>
      <c r="Y183" t="str">
        <f t="shared" si="20"/>
        <v>Cobrado</v>
      </c>
      <c r="AB183">
        <v>11</v>
      </c>
    </row>
    <row r="184" spans="1:28">
      <c r="A184">
        <v>183</v>
      </c>
      <c r="C184" t="s">
        <v>732</v>
      </c>
      <c r="D184">
        <v>1</v>
      </c>
      <c r="E184" s="1">
        <v>45018.115277777775</v>
      </c>
      <c r="F184" s="1">
        <v>45018.269444444442</v>
      </c>
      <c r="G184" t="s">
        <v>105</v>
      </c>
      <c r="H184" t="s">
        <v>48</v>
      </c>
      <c r="I184" t="s">
        <v>42</v>
      </c>
      <c r="J184" s="3" t="s">
        <v>733</v>
      </c>
      <c r="K184" t="s">
        <v>51</v>
      </c>
      <c r="M184" t="s">
        <v>82</v>
      </c>
      <c r="N184" t="s">
        <v>459</v>
      </c>
      <c r="O184" t="s">
        <v>495</v>
      </c>
      <c r="P184" t="s">
        <v>502</v>
      </c>
      <c r="Q184" s="5" t="s">
        <v>485</v>
      </c>
      <c r="R184">
        <v>255</v>
      </c>
      <c r="S184" s="7">
        <f t="shared" si="14"/>
        <v>45018</v>
      </c>
      <c r="T184" s="8">
        <f t="shared" si="15"/>
        <v>0.11527777777519077</v>
      </c>
      <c r="U184" s="8">
        <f t="shared" si="16"/>
        <v>0.2694444444423425</v>
      </c>
      <c r="V184" s="8">
        <f t="shared" si="17"/>
        <v>0.16458333333381839</v>
      </c>
      <c r="W184" s="8">
        <f t="shared" si="18"/>
        <v>0.11527777777777778</v>
      </c>
      <c r="X184" s="8">
        <f t="shared" si="19"/>
        <v>3.8888888889373946E-2</v>
      </c>
      <c r="Y184" t="str">
        <f t="shared" si="20"/>
        <v>Cobrado</v>
      </c>
      <c r="AB184">
        <v>166</v>
      </c>
    </row>
    <row r="185" spans="1:28">
      <c r="A185">
        <v>184</v>
      </c>
      <c r="C185" t="s">
        <v>734</v>
      </c>
      <c r="D185">
        <v>6</v>
      </c>
      <c r="E185" s="1">
        <v>45018.163194444445</v>
      </c>
      <c r="F185" s="1">
        <v>45018.292361111111</v>
      </c>
      <c r="G185" t="s">
        <v>47</v>
      </c>
      <c r="H185" t="s">
        <v>48</v>
      </c>
      <c r="I185" t="s">
        <v>42</v>
      </c>
      <c r="J185" s="3" t="s">
        <v>735</v>
      </c>
      <c r="K185" t="s">
        <v>51</v>
      </c>
      <c r="M185" t="s">
        <v>60</v>
      </c>
      <c r="N185" t="s">
        <v>475</v>
      </c>
      <c r="O185" t="s">
        <v>531</v>
      </c>
      <c r="P185" t="s">
        <v>525</v>
      </c>
      <c r="R185">
        <v>205</v>
      </c>
      <c r="S185" s="7">
        <f t="shared" si="14"/>
        <v>45018</v>
      </c>
      <c r="T185" s="8">
        <f t="shared" si="15"/>
        <v>0.16319444444525288</v>
      </c>
      <c r="U185" s="8">
        <f t="shared" si="16"/>
        <v>0.29236111111094942</v>
      </c>
      <c r="V185" s="8">
        <f t="shared" si="17"/>
        <v>0.1395833333323632</v>
      </c>
      <c r="W185" s="8">
        <f t="shared" si="18"/>
        <v>2.013888888888889E-2</v>
      </c>
      <c r="X185" s="8">
        <f t="shared" si="19"/>
        <v>0.10902777777680764</v>
      </c>
      <c r="Y185" t="str">
        <f t="shared" si="20"/>
        <v>Cobrado</v>
      </c>
      <c r="AB185">
        <v>29</v>
      </c>
    </row>
    <row r="186" spans="1:28">
      <c r="A186">
        <v>185</v>
      </c>
      <c r="C186" t="s">
        <v>123</v>
      </c>
      <c r="D186">
        <v>2</v>
      </c>
      <c r="E186" s="1">
        <v>45018.115972222222</v>
      </c>
      <c r="F186" s="1">
        <v>45018.268055555556</v>
      </c>
      <c r="G186" t="s">
        <v>105</v>
      </c>
      <c r="H186" t="s">
        <v>74</v>
      </c>
      <c r="I186" t="s">
        <v>42</v>
      </c>
      <c r="J186" s="3" t="s">
        <v>736</v>
      </c>
      <c r="K186" t="s">
        <v>44</v>
      </c>
      <c r="M186" t="s">
        <v>82</v>
      </c>
      <c r="N186" t="s">
        <v>592</v>
      </c>
      <c r="O186" t="s">
        <v>452</v>
      </c>
      <c r="R186">
        <v>91</v>
      </c>
      <c r="S186" s="7">
        <f t="shared" si="14"/>
        <v>45018</v>
      </c>
      <c r="T186" s="8">
        <f t="shared" si="15"/>
        <v>0.11597222222189885</v>
      </c>
      <c r="U186" s="8">
        <f t="shared" si="16"/>
        <v>0.26805555555620231</v>
      </c>
      <c r="V186" s="8">
        <f t="shared" si="17"/>
        <v>0.15208333333430346</v>
      </c>
      <c r="W186" s="8">
        <f t="shared" si="18"/>
        <v>2.7777777777777776E-2</v>
      </c>
      <c r="X186" s="8">
        <f t="shared" si="19"/>
        <v>0.12430555555652567</v>
      </c>
      <c r="Y186" t="str">
        <f t="shared" si="20"/>
        <v>Cobrado</v>
      </c>
      <c r="AB186">
        <v>40</v>
      </c>
    </row>
    <row r="187" spans="1:28">
      <c r="A187">
        <v>186</v>
      </c>
      <c r="C187" t="s">
        <v>249</v>
      </c>
      <c r="D187">
        <v>6</v>
      </c>
      <c r="E187" s="1">
        <v>45018.027777777781</v>
      </c>
      <c r="F187" s="1">
        <v>45018.176388888889</v>
      </c>
      <c r="G187" t="s">
        <v>105</v>
      </c>
      <c r="H187" t="s">
        <v>48</v>
      </c>
      <c r="I187" t="s">
        <v>42</v>
      </c>
      <c r="J187" s="3" t="s">
        <v>132</v>
      </c>
      <c r="K187" t="s">
        <v>55</v>
      </c>
      <c r="M187" t="s">
        <v>64</v>
      </c>
      <c r="N187" t="s">
        <v>550</v>
      </c>
      <c r="O187" t="s">
        <v>503</v>
      </c>
      <c r="P187" t="s">
        <v>522</v>
      </c>
      <c r="R187">
        <v>270</v>
      </c>
      <c r="S187" s="7">
        <f t="shared" si="14"/>
        <v>45018</v>
      </c>
      <c r="T187" s="8">
        <f t="shared" si="15"/>
        <v>2.7777777781011537E-2</v>
      </c>
      <c r="U187" s="8">
        <f t="shared" si="16"/>
        <v>0.17638888888905058</v>
      </c>
      <c r="V187" s="8">
        <f t="shared" si="17"/>
        <v>0.14861111110803904</v>
      </c>
      <c r="W187" s="8">
        <f t="shared" si="18"/>
        <v>6.458333333333334E-2</v>
      </c>
      <c r="X187" s="8">
        <f t="shared" si="19"/>
        <v>8.40277777747057E-2</v>
      </c>
      <c r="Y187" t="str">
        <f t="shared" si="20"/>
        <v>Cobrado</v>
      </c>
      <c r="AB187">
        <v>93</v>
      </c>
    </row>
    <row r="188" spans="1:28">
      <c r="A188">
        <v>187</v>
      </c>
      <c r="C188" t="s">
        <v>737</v>
      </c>
      <c r="D188">
        <v>1</v>
      </c>
      <c r="E188" s="1">
        <v>45018.099305555559</v>
      </c>
      <c r="F188" s="1">
        <v>45018.227777777778</v>
      </c>
      <c r="G188" t="s">
        <v>40</v>
      </c>
      <c r="H188" t="s">
        <v>48</v>
      </c>
      <c r="I188" t="s">
        <v>42</v>
      </c>
      <c r="J188" s="3" t="s">
        <v>738</v>
      </c>
      <c r="K188" t="s">
        <v>44</v>
      </c>
      <c r="M188" t="s">
        <v>137</v>
      </c>
      <c r="N188" t="s">
        <v>473</v>
      </c>
      <c r="O188" t="s">
        <v>495</v>
      </c>
      <c r="P188" t="s">
        <v>507</v>
      </c>
      <c r="Q188" s="5" t="s">
        <v>442</v>
      </c>
      <c r="R188">
        <v>208</v>
      </c>
      <c r="S188" s="7">
        <f t="shared" si="14"/>
        <v>45018</v>
      </c>
      <c r="T188" s="8">
        <f t="shared" si="15"/>
        <v>9.930555555911269E-2</v>
      </c>
      <c r="U188" s="8">
        <f t="shared" si="16"/>
        <v>0.22777777777810115</v>
      </c>
      <c r="V188" s="8">
        <f t="shared" si="17"/>
        <v>0.12847222221898846</v>
      </c>
      <c r="W188" s="8">
        <f t="shared" si="18"/>
        <v>8.7499999999999994E-2</v>
      </c>
      <c r="X188" s="8">
        <f t="shared" si="19"/>
        <v>4.0972222218988469E-2</v>
      </c>
      <c r="Y188" t="str">
        <f t="shared" si="20"/>
        <v>Cobrado</v>
      </c>
      <c r="AB188">
        <v>126</v>
      </c>
    </row>
    <row r="189" spans="1:28">
      <c r="A189">
        <v>188</v>
      </c>
      <c r="C189" t="s">
        <v>739</v>
      </c>
      <c r="D189">
        <v>4</v>
      </c>
      <c r="E189" s="1">
        <v>45018.152777777781</v>
      </c>
      <c r="F189" s="1">
        <v>45018.222916666666</v>
      </c>
      <c r="G189" t="s">
        <v>78</v>
      </c>
      <c r="H189" t="s">
        <v>74</v>
      </c>
      <c r="I189" t="s">
        <v>42</v>
      </c>
      <c r="J189" s="3" t="s">
        <v>740</v>
      </c>
      <c r="K189" t="s">
        <v>55</v>
      </c>
      <c r="M189" t="s">
        <v>64</v>
      </c>
      <c r="N189" t="s">
        <v>441</v>
      </c>
      <c r="O189" t="s">
        <v>516</v>
      </c>
      <c r="R189">
        <v>83</v>
      </c>
      <c r="S189" s="7">
        <f t="shared" si="14"/>
        <v>45018</v>
      </c>
      <c r="T189" s="8">
        <f t="shared" si="15"/>
        <v>0.15277777778101154</v>
      </c>
      <c r="U189" s="8">
        <f t="shared" si="16"/>
        <v>0.22291666666569654</v>
      </c>
      <c r="V189" s="8">
        <f t="shared" si="17"/>
        <v>7.0138888884685002E-2</v>
      </c>
      <c r="W189" s="8">
        <f t="shared" si="18"/>
        <v>7.2916666666666671E-2</v>
      </c>
      <c r="X189" s="8">
        <f t="shared" si="19"/>
        <v>0</v>
      </c>
      <c r="Y189" t="str">
        <f t="shared" si="20"/>
        <v>No Cobrado</v>
      </c>
      <c r="AB189">
        <v>105</v>
      </c>
    </row>
    <row r="190" spans="1:28">
      <c r="A190">
        <v>189</v>
      </c>
      <c r="C190" t="s">
        <v>741</v>
      </c>
      <c r="D190">
        <v>4</v>
      </c>
      <c r="E190" s="1">
        <v>45018.158333333333</v>
      </c>
      <c r="F190" s="1">
        <v>45018.256944444445</v>
      </c>
      <c r="G190" t="s">
        <v>58</v>
      </c>
      <c r="H190" t="s">
        <v>48</v>
      </c>
      <c r="I190" t="s">
        <v>42</v>
      </c>
      <c r="J190" s="3" t="s">
        <v>742</v>
      </c>
      <c r="K190" t="s">
        <v>55</v>
      </c>
      <c r="M190" t="s">
        <v>87</v>
      </c>
      <c r="N190" t="s">
        <v>473</v>
      </c>
      <c r="O190" t="s">
        <v>495</v>
      </c>
      <c r="P190" t="s">
        <v>456</v>
      </c>
      <c r="R190">
        <v>192</v>
      </c>
      <c r="S190" s="7">
        <f t="shared" si="14"/>
        <v>45018</v>
      </c>
      <c r="T190" s="8">
        <f t="shared" si="15"/>
        <v>0.15833333333284827</v>
      </c>
      <c r="U190" s="8">
        <f t="shared" si="16"/>
        <v>0.25694444444525288</v>
      </c>
      <c r="V190" s="8">
        <f t="shared" si="17"/>
        <v>9.8611111112404615E-2</v>
      </c>
      <c r="W190" s="8">
        <f t="shared" si="18"/>
        <v>8.1250000000000003E-2</v>
      </c>
      <c r="X190" s="8">
        <f t="shared" si="19"/>
        <v>1.7361111112404626E-2</v>
      </c>
      <c r="Y190" t="str">
        <f t="shared" si="20"/>
        <v>Cobrado</v>
      </c>
      <c r="AB190">
        <v>117</v>
      </c>
    </row>
    <row r="191" spans="1:28">
      <c r="A191">
        <v>190</v>
      </c>
      <c r="C191" t="s">
        <v>695</v>
      </c>
      <c r="D191">
        <v>2</v>
      </c>
      <c r="E191" s="1">
        <v>45018.063194444447</v>
      </c>
      <c r="F191" s="1">
        <v>45018.140277777777</v>
      </c>
      <c r="G191" t="s">
        <v>58</v>
      </c>
      <c r="H191" t="s">
        <v>48</v>
      </c>
      <c r="I191" t="s">
        <v>42</v>
      </c>
      <c r="J191" s="3" t="s">
        <v>743</v>
      </c>
      <c r="K191" t="s">
        <v>44</v>
      </c>
      <c r="M191" t="s">
        <v>64</v>
      </c>
      <c r="N191" t="s">
        <v>505</v>
      </c>
      <c r="O191" t="s">
        <v>494</v>
      </c>
      <c r="P191" t="s">
        <v>478</v>
      </c>
      <c r="Q191" s="5" t="s">
        <v>499</v>
      </c>
      <c r="R191">
        <v>202</v>
      </c>
      <c r="S191" s="7">
        <f t="shared" si="14"/>
        <v>45018</v>
      </c>
      <c r="T191" s="8">
        <f t="shared" si="15"/>
        <v>6.3194444446708076E-2</v>
      </c>
      <c r="U191" s="8">
        <f t="shared" si="16"/>
        <v>0.14027777777664596</v>
      </c>
      <c r="V191" s="8">
        <f t="shared" si="17"/>
        <v>7.7083333329937886E-2</v>
      </c>
      <c r="W191" s="8">
        <f t="shared" si="18"/>
        <v>7.0833333333333331E-2</v>
      </c>
      <c r="X191" s="8">
        <f t="shared" si="19"/>
        <v>6.249999996604555E-3</v>
      </c>
      <c r="Y191" t="str">
        <f t="shared" si="20"/>
        <v>Cobrado</v>
      </c>
      <c r="AB191">
        <v>102</v>
      </c>
    </row>
    <row r="192" spans="1:28">
      <c r="A192">
        <v>191</v>
      </c>
      <c r="C192" t="s">
        <v>744</v>
      </c>
      <c r="D192">
        <v>6</v>
      </c>
      <c r="E192" s="1">
        <v>45018</v>
      </c>
      <c r="F192" s="1">
        <v>45018.10833333333</v>
      </c>
      <c r="G192" t="s">
        <v>58</v>
      </c>
      <c r="H192" t="s">
        <v>48</v>
      </c>
      <c r="I192" t="s">
        <v>42</v>
      </c>
      <c r="J192" s="3" t="s">
        <v>341</v>
      </c>
      <c r="K192" t="s">
        <v>51</v>
      </c>
      <c r="M192" t="s">
        <v>103</v>
      </c>
      <c r="N192" t="s">
        <v>521</v>
      </c>
      <c r="O192" t="s">
        <v>448</v>
      </c>
      <c r="R192">
        <v>162</v>
      </c>
      <c r="S192" s="7">
        <f t="shared" si="14"/>
        <v>45018</v>
      </c>
      <c r="T192" s="8">
        <f t="shared" si="15"/>
        <v>0</v>
      </c>
      <c r="U192" s="8">
        <f t="shared" si="16"/>
        <v>0.10833333332993789</v>
      </c>
      <c r="V192" s="8">
        <f t="shared" si="17"/>
        <v>0.11874999999660456</v>
      </c>
      <c r="W192" s="8">
        <f t="shared" si="18"/>
        <v>6.0416666666666667E-2</v>
      </c>
      <c r="X192" s="8">
        <f t="shared" si="19"/>
        <v>4.7916666663271219E-2</v>
      </c>
      <c r="Y192" t="str">
        <f t="shared" si="20"/>
        <v>Cobrado</v>
      </c>
      <c r="AB192">
        <v>87</v>
      </c>
    </row>
    <row r="193" spans="1:28">
      <c r="A193">
        <v>192</v>
      </c>
      <c r="C193" t="s">
        <v>150</v>
      </c>
      <c r="D193">
        <v>4</v>
      </c>
      <c r="E193" s="1">
        <v>45018.10833333333</v>
      </c>
      <c r="F193" s="1">
        <v>45018.203472222223</v>
      </c>
      <c r="G193" t="s">
        <v>58</v>
      </c>
      <c r="H193" t="s">
        <v>74</v>
      </c>
      <c r="I193" t="s">
        <v>49</v>
      </c>
      <c r="J193" s="3" t="s">
        <v>151</v>
      </c>
      <c r="K193" t="s">
        <v>44</v>
      </c>
      <c r="M193" t="s">
        <v>60</v>
      </c>
      <c r="N193" t="s">
        <v>26</v>
      </c>
      <c r="R193">
        <v>75</v>
      </c>
      <c r="S193" s="7">
        <f t="shared" si="14"/>
        <v>45018</v>
      </c>
      <c r="T193" s="8">
        <f t="shared" si="15"/>
        <v>0.10833333332993789</v>
      </c>
      <c r="U193" s="8">
        <f t="shared" si="16"/>
        <v>0.20347222222335404</v>
      </c>
      <c r="V193" s="8">
        <f t="shared" si="17"/>
        <v>9.5138888893416151E-2</v>
      </c>
      <c r="W193" s="8">
        <f t="shared" si="18"/>
        <v>1.8055555555555554E-2</v>
      </c>
      <c r="X193" s="8">
        <f t="shared" si="19"/>
        <v>7.7083333337860604E-2</v>
      </c>
      <c r="Y193" t="str">
        <f t="shared" si="20"/>
        <v>Cobrado</v>
      </c>
      <c r="AB193">
        <v>26</v>
      </c>
    </row>
    <row r="194" spans="1:28">
      <c r="A194">
        <v>193</v>
      </c>
      <c r="C194" t="s">
        <v>745</v>
      </c>
      <c r="D194">
        <v>5</v>
      </c>
      <c r="E194" s="1">
        <v>45018.008333333331</v>
      </c>
      <c r="F194" s="1">
        <v>45018.12777777778</v>
      </c>
      <c r="G194" t="s">
        <v>47</v>
      </c>
      <c r="H194" t="s">
        <v>74</v>
      </c>
      <c r="I194" t="s">
        <v>42</v>
      </c>
      <c r="J194" s="3" t="s">
        <v>746</v>
      </c>
      <c r="K194" t="s">
        <v>55</v>
      </c>
      <c r="M194" t="s">
        <v>76</v>
      </c>
      <c r="N194" t="s">
        <v>512</v>
      </c>
      <c r="O194" t="s">
        <v>447</v>
      </c>
      <c r="P194" t="s">
        <v>531</v>
      </c>
      <c r="Q194" s="5" t="s">
        <v>499</v>
      </c>
      <c r="R194">
        <v>220</v>
      </c>
      <c r="S194" s="7">
        <f t="shared" si="14"/>
        <v>45018</v>
      </c>
      <c r="T194" s="8">
        <f t="shared" si="15"/>
        <v>8.333333331393078E-3</v>
      </c>
      <c r="U194" s="8">
        <f t="shared" si="16"/>
        <v>0.12777777777955635</v>
      </c>
      <c r="V194" s="8">
        <f t="shared" si="17"/>
        <v>0.11944444444816327</v>
      </c>
      <c r="W194" s="8">
        <f t="shared" si="18"/>
        <v>0.11874999999999999</v>
      </c>
      <c r="X194" s="8">
        <f t="shared" si="19"/>
        <v>6.9444444816327278E-4</v>
      </c>
      <c r="Y194" t="str">
        <f t="shared" si="20"/>
        <v>Cobrado</v>
      </c>
      <c r="AB194">
        <v>171</v>
      </c>
    </row>
    <row r="195" spans="1:28">
      <c r="A195">
        <v>194</v>
      </c>
      <c r="C195" t="s">
        <v>163</v>
      </c>
      <c r="D195">
        <v>6</v>
      </c>
      <c r="E195" s="1">
        <v>45018.111111111109</v>
      </c>
      <c r="F195" s="1">
        <v>45018.163888888892</v>
      </c>
      <c r="G195" t="s">
        <v>47</v>
      </c>
      <c r="H195" t="s">
        <v>48</v>
      </c>
      <c r="I195" t="s">
        <v>62</v>
      </c>
      <c r="J195" s="3" t="s">
        <v>747</v>
      </c>
      <c r="K195" t="s">
        <v>55</v>
      </c>
      <c r="M195" t="s">
        <v>45</v>
      </c>
      <c r="N195" t="s">
        <v>451</v>
      </c>
      <c r="O195" t="s">
        <v>438</v>
      </c>
      <c r="R195">
        <v>96</v>
      </c>
      <c r="S195" s="7">
        <f t="shared" ref="S195:S258" si="21">INT(E195)</f>
        <v>45018</v>
      </c>
      <c r="T195" s="8">
        <f t="shared" ref="T195:T258" si="22">MOD(E195,1)</f>
        <v>0.11111111110949423</v>
      </c>
      <c r="U195" s="8">
        <f t="shared" ref="U195:U258" si="23">MOD(F195,1)</f>
        <v>0.16388888889196096</v>
      </c>
      <c r="V195" s="8">
        <f t="shared" ref="V195:V258" si="24">((U195-T195)+IF(K195="Ocupada",15/1440,0/1440))</f>
        <v>5.2777777782466728E-2</v>
      </c>
      <c r="W195" s="8">
        <f t="shared" ref="W195:W258" si="25">AB195/1440</f>
        <v>4.7222222222222221E-2</v>
      </c>
      <c r="X195" s="8">
        <f t="shared" ref="X195:X258" si="26">IF(U195-(W195+T195)&lt;0,0,U195-(W195+T195))</f>
        <v>5.5555555602445073E-3</v>
      </c>
      <c r="Y195" t="str">
        <f t="shared" ref="Y195:Y258" si="27">IF(X195&gt;0,"Cobrado","No Cobrado")</f>
        <v>Cobrado</v>
      </c>
      <c r="AB195">
        <v>68</v>
      </c>
    </row>
    <row r="196" spans="1:28">
      <c r="A196">
        <v>195</v>
      </c>
      <c r="C196" t="s">
        <v>152</v>
      </c>
      <c r="D196">
        <v>1</v>
      </c>
      <c r="E196" s="1">
        <v>45018.12777777778</v>
      </c>
      <c r="F196" s="1">
        <v>45018.17291666667</v>
      </c>
      <c r="G196" t="s">
        <v>78</v>
      </c>
      <c r="H196" t="s">
        <v>48</v>
      </c>
      <c r="I196" t="s">
        <v>62</v>
      </c>
      <c r="J196" s="3" t="s">
        <v>153</v>
      </c>
      <c r="K196" t="s">
        <v>51</v>
      </c>
      <c r="M196" t="s">
        <v>64</v>
      </c>
      <c r="N196" t="s">
        <v>26</v>
      </c>
      <c r="R196">
        <v>50</v>
      </c>
      <c r="S196" s="7">
        <f t="shared" si="21"/>
        <v>45018</v>
      </c>
      <c r="T196" s="8">
        <f t="shared" si="22"/>
        <v>0.12777777777955635</v>
      </c>
      <c r="U196" s="8">
        <f t="shared" si="23"/>
        <v>0.17291666667006211</v>
      </c>
      <c r="V196" s="8">
        <f t="shared" si="24"/>
        <v>5.5555555557172433E-2</v>
      </c>
      <c r="W196" s="8">
        <f t="shared" si="25"/>
        <v>3.5416666666666666E-2</v>
      </c>
      <c r="X196" s="8">
        <f t="shared" si="26"/>
        <v>9.7222222238391165E-3</v>
      </c>
      <c r="Y196" t="str">
        <f t="shared" si="27"/>
        <v>Cobrado</v>
      </c>
      <c r="AB196">
        <v>51</v>
      </c>
    </row>
    <row r="197" spans="1:28">
      <c r="A197">
        <v>196</v>
      </c>
      <c r="C197" t="s">
        <v>39</v>
      </c>
      <c r="D197">
        <v>3</v>
      </c>
      <c r="E197" s="1">
        <v>45018.007638888892</v>
      </c>
      <c r="F197" s="1">
        <v>45018.173611111109</v>
      </c>
      <c r="G197" t="s">
        <v>58</v>
      </c>
      <c r="H197" t="s">
        <v>48</v>
      </c>
      <c r="I197" t="s">
        <v>42</v>
      </c>
      <c r="J197" s="3" t="s">
        <v>748</v>
      </c>
      <c r="K197" t="s">
        <v>55</v>
      </c>
      <c r="M197" t="s">
        <v>87</v>
      </c>
      <c r="N197" t="s">
        <v>480</v>
      </c>
      <c r="O197" t="s">
        <v>482</v>
      </c>
      <c r="P197" t="s">
        <v>507</v>
      </c>
      <c r="Q197" s="5" t="s">
        <v>452</v>
      </c>
      <c r="R197">
        <v>191</v>
      </c>
      <c r="S197" s="7">
        <f t="shared" si="21"/>
        <v>45018</v>
      </c>
      <c r="T197" s="8">
        <f t="shared" si="22"/>
        <v>7.6388888919609599E-3</v>
      </c>
      <c r="U197" s="8">
        <f t="shared" si="23"/>
        <v>0.17361111110949423</v>
      </c>
      <c r="V197" s="8">
        <f t="shared" si="24"/>
        <v>0.16597222221753327</v>
      </c>
      <c r="W197" s="8">
        <f t="shared" si="25"/>
        <v>0.12222222222222222</v>
      </c>
      <c r="X197" s="8">
        <f t="shared" si="26"/>
        <v>4.374999999531104E-2</v>
      </c>
      <c r="Y197" t="str">
        <f t="shared" si="27"/>
        <v>Cobrado</v>
      </c>
      <c r="AB197">
        <v>176</v>
      </c>
    </row>
    <row r="198" spans="1:28">
      <c r="A198">
        <v>197</v>
      </c>
      <c r="C198" t="s">
        <v>373</v>
      </c>
      <c r="D198">
        <v>6</v>
      </c>
      <c r="E198" s="1">
        <v>45018.115277777775</v>
      </c>
      <c r="F198" s="1">
        <v>45018.20416666667</v>
      </c>
      <c r="G198" t="s">
        <v>58</v>
      </c>
      <c r="H198" t="s">
        <v>74</v>
      </c>
      <c r="I198" t="s">
        <v>62</v>
      </c>
      <c r="J198" s="3" t="s">
        <v>749</v>
      </c>
      <c r="K198" t="s">
        <v>51</v>
      </c>
      <c r="M198" t="s">
        <v>64</v>
      </c>
      <c r="N198" t="s">
        <v>473</v>
      </c>
      <c r="O198" t="s">
        <v>442</v>
      </c>
      <c r="R198">
        <v>129</v>
      </c>
      <c r="S198" s="7">
        <f t="shared" si="21"/>
        <v>45018</v>
      </c>
      <c r="T198" s="8">
        <f t="shared" si="22"/>
        <v>0.11527777777519077</v>
      </c>
      <c r="U198" s="8">
        <f t="shared" si="23"/>
        <v>0.20416666667006211</v>
      </c>
      <c r="V198" s="8">
        <f t="shared" si="24"/>
        <v>9.9305555561538014E-2</v>
      </c>
      <c r="W198" s="8">
        <f t="shared" si="25"/>
        <v>0.05</v>
      </c>
      <c r="X198" s="8">
        <f t="shared" si="26"/>
        <v>3.8888888894871354E-2</v>
      </c>
      <c r="Y198" t="str">
        <f t="shared" si="27"/>
        <v>Cobrado</v>
      </c>
      <c r="AB198">
        <v>72</v>
      </c>
    </row>
    <row r="199" spans="1:28">
      <c r="A199">
        <v>198</v>
      </c>
      <c r="C199" t="s">
        <v>154</v>
      </c>
      <c r="D199">
        <v>4</v>
      </c>
      <c r="E199" s="1">
        <v>45018.025000000001</v>
      </c>
      <c r="F199" s="1">
        <v>45018.128472222219</v>
      </c>
      <c r="G199" t="s">
        <v>105</v>
      </c>
      <c r="H199" t="s">
        <v>48</v>
      </c>
      <c r="I199" t="s">
        <v>42</v>
      </c>
      <c r="J199" s="3" t="s">
        <v>155</v>
      </c>
      <c r="K199" t="s">
        <v>55</v>
      </c>
      <c r="M199" t="s">
        <v>87</v>
      </c>
      <c r="N199" t="s">
        <v>10</v>
      </c>
      <c r="R199">
        <v>54</v>
      </c>
      <c r="S199" s="7">
        <f t="shared" si="21"/>
        <v>45018</v>
      </c>
      <c r="T199" s="8">
        <f t="shared" si="22"/>
        <v>2.5000000001455192E-2</v>
      </c>
      <c r="U199" s="8">
        <f t="shared" si="23"/>
        <v>0.12847222221898846</v>
      </c>
      <c r="V199" s="8">
        <f t="shared" si="24"/>
        <v>0.10347222221753327</v>
      </c>
      <c r="W199" s="8">
        <f t="shared" si="25"/>
        <v>2.2916666666666665E-2</v>
      </c>
      <c r="X199" s="8">
        <f t="shared" si="26"/>
        <v>8.0555555550866603E-2</v>
      </c>
      <c r="Y199" t="str">
        <f t="shared" si="27"/>
        <v>Cobrado</v>
      </c>
      <c r="AB199">
        <v>33</v>
      </c>
    </row>
    <row r="200" spans="1:28">
      <c r="A200">
        <v>199</v>
      </c>
      <c r="C200" t="s">
        <v>750</v>
      </c>
      <c r="D200">
        <v>5</v>
      </c>
      <c r="E200" s="1">
        <v>45018.080555555556</v>
      </c>
      <c r="F200" s="1">
        <v>45018.236111111109</v>
      </c>
      <c r="G200" t="s">
        <v>58</v>
      </c>
      <c r="H200" t="s">
        <v>41</v>
      </c>
      <c r="I200" t="s">
        <v>62</v>
      </c>
      <c r="J200" s="3" t="s">
        <v>751</v>
      </c>
      <c r="K200" t="s">
        <v>44</v>
      </c>
      <c r="M200" t="s">
        <v>103</v>
      </c>
      <c r="N200" t="s">
        <v>493</v>
      </c>
      <c r="O200" t="s">
        <v>478</v>
      </c>
      <c r="P200" t="s">
        <v>484</v>
      </c>
      <c r="Q200" s="5" t="s">
        <v>442</v>
      </c>
      <c r="R200">
        <v>261</v>
      </c>
      <c r="S200" s="7">
        <f t="shared" si="21"/>
        <v>45018</v>
      </c>
      <c r="T200" s="8">
        <f t="shared" si="22"/>
        <v>8.0555555556202307E-2</v>
      </c>
      <c r="U200" s="8">
        <f t="shared" si="23"/>
        <v>0.23611111110949423</v>
      </c>
      <c r="V200" s="8">
        <f t="shared" si="24"/>
        <v>0.15555555555329192</v>
      </c>
      <c r="W200" s="8">
        <f t="shared" si="25"/>
        <v>9.8611111111111108E-2</v>
      </c>
      <c r="X200" s="8">
        <f t="shared" si="26"/>
        <v>5.694444444218083E-2</v>
      </c>
      <c r="Y200" t="str">
        <f t="shared" si="27"/>
        <v>Cobrado</v>
      </c>
      <c r="AB200">
        <v>142</v>
      </c>
    </row>
    <row r="201" spans="1:28">
      <c r="A201">
        <v>200</v>
      </c>
      <c r="C201" t="s">
        <v>752</v>
      </c>
      <c r="D201">
        <v>4</v>
      </c>
      <c r="E201" s="1">
        <v>45018.107638888891</v>
      </c>
      <c r="F201" s="1">
        <v>45018.226388888892</v>
      </c>
      <c r="G201" t="s">
        <v>78</v>
      </c>
      <c r="H201" t="s">
        <v>48</v>
      </c>
      <c r="I201" t="s">
        <v>42</v>
      </c>
      <c r="J201" s="3" t="s">
        <v>725</v>
      </c>
      <c r="K201" t="s">
        <v>55</v>
      </c>
      <c r="M201" t="s">
        <v>64</v>
      </c>
      <c r="N201" t="s">
        <v>455</v>
      </c>
      <c r="O201" t="s">
        <v>504</v>
      </c>
      <c r="R201">
        <v>88</v>
      </c>
      <c r="S201" s="7">
        <f t="shared" si="21"/>
        <v>45018</v>
      </c>
      <c r="T201" s="8">
        <f t="shared" si="22"/>
        <v>0.10763888889050577</v>
      </c>
      <c r="U201" s="8">
        <f t="shared" si="23"/>
        <v>0.22638888889196096</v>
      </c>
      <c r="V201" s="8">
        <f t="shared" si="24"/>
        <v>0.11875000000145519</v>
      </c>
      <c r="W201" s="8">
        <f t="shared" si="25"/>
        <v>4.6527777777777779E-2</v>
      </c>
      <c r="X201" s="8">
        <f t="shared" si="26"/>
        <v>7.2222222223677413E-2</v>
      </c>
      <c r="Y201" t="str">
        <f t="shared" si="27"/>
        <v>Cobrado</v>
      </c>
      <c r="AB201">
        <v>67</v>
      </c>
    </row>
    <row r="202" spans="1:28">
      <c r="A202">
        <v>201</v>
      </c>
      <c r="C202" t="s">
        <v>156</v>
      </c>
      <c r="D202">
        <v>5</v>
      </c>
      <c r="E202" s="1">
        <v>45018.012499999997</v>
      </c>
      <c r="F202" s="1">
        <v>45018.076388888891</v>
      </c>
      <c r="G202" t="s">
        <v>105</v>
      </c>
      <c r="H202" t="s">
        <v>41</v>
      </c>
      <c r="I202" t="s">
        <v>42</v>
      </c>
      <c r="J202" s="3" t="s">
        <v>157</v>
      </c>
      <c r="K202" t="s">
        <v>55</v>
      </c>
      <c r="M202" t="s">
        <v>45</v>
      </c>
      <c r="N202" t="s">
        <v>5</v>
      </c>
      <c r="R202">
        <v>72</v>
      </c>
      <c r="S202" s="7">
        <f t="shared" si="21"/>
        <v>45018</v>
      </c>
      <c r="T202" s="8">
        <f t="shared" si="22"/>
        <v>1.2499999997089617E-2</v>
      </c>
      <c r="U202" s="8">
        <f t="shared" si="23"/>
        <v>7.6388888890505768E-2</v>
      </c>
      <c r="V202" s="8">
        <f t="shared" si="24"/>
        <v>6.3888888893416151E-2</v>
      </c>
      <c r="W202" s="8">
        <f t="shared" si="25"/>
        <v>4.027777777777778E-2</v>
      </c>
      <c r="X202" s="8">
        <f t="shared" si="26"/>
        <v>2.3611111115638371E-2</v>
      </c>
      <c r="Y202" t="str">
        <f t="shared" si="27"/>
        <v>Cobrado</v>
      </c>
      <c r="AB202">
        <v>58</v>
      </c>
    </row>
    <row r="203" spans="1:28">
      <c r="A203">
        <v>202</v>
      </c>
      <c r="C203" t="s">
        <v>753</v>
      </c>
      <c r="D203">
        <v>5</v>
      </c>
      <c r="E203" s="1">
        <v>45018.040277777778</v>
      </c>
      <c r="F203" s="1">
        <v>45018.083333333336</v>
      </c>
      <c r="G203" t="s">
        <v>78</v>
      </c>
      <c r="H203" t="s">
        <v>48</v>
      </c>
      <c r="I203" t="s">
        <v>42</v>
      </c>
      <c r="J203" s="3" t="s">
        <v>754</v>
      </c>
      <c r="K203" t="s">
        <v>51</v>
      </c>
      <c r="M203" t="s">
        <v>56</v>
      </c>
      <c r="N203" t="s">
        <v>585</v>
      </c>
      <c r="O203" t="s">
        <v>494</v>
      </c>
      <c r="P203" t="s">
        <v>468</v>
      </c>
      <c r="Q203" s="5" t="s">
        <v>438</v>
      </c>
      <c r="R203">
        <v>206</v>
      </c>
      <c r="S203" s="7">
        <f t="shared" si="21"/>
        <v>45018</v>
      </c>
      <c r="T203" s="8">
        <f t="shared" si="22"/>
        <v>4.0277777778101154E-2</v>
      </c>
      <c r="U203" s="8">
        <f t="shared" si="23"/>
        <v>8.3333333335758653E-2</v>
      </c>
      <c r="V203" s="8">
        <f t="shared" si="24"/>
        <v>5.3472222224324163E-2</v>
      </c>
      <c r="W203" s="8">
        <f t="shared" si="25"/>
        <v>0.10833333333333334</v>
      </c>
      <c r="X203" s="8">
        <f t="shared" si="26"/>
        <v>0</v>
      </c>
      <c r="Y203" t="str">
        <f t="shared" si="27"/>
        <v>No Cobrado</v>
      </c>
      <c r="AB203">
        <v>156</v>
      </c>
    </row>
    <row r="204" spans="1:28">
      <c r="A204">
        <v>203</v>
      </c>
      <c r="C204" t="s">
        <v>755</v>
      </c>
      <c r="D204">
        <v>2</v>
      </c>
      <c r="E204" s="1">
        <v>45018.164583333331</v>
      </c>
      <c r="F204" s="1">
        <v>45018.222916666666</v>
      </c>
      <c r="G204" t="s">
        <v>105</v>
      </c>
      <c r="H204" t="s">
        <v>48</v>
      </c>
      <c r="I204" t="s">
        <v>42</v>
      </c>
      <c r="J204" s="3" t="s">
        <v>756</v>
      </c>
      <c r="K204" t="s">
        <v>44</v>
      </c>
      <c r="M204" t="s">
        <v>45</v>
      </c>
      <c r="N204" t="s">
        <v>441</v>
      </c>
      <c r="O204" t="s">
        <v>544</v>
      </c>
      <c r="R204">
        <v>156</v>
      </c>
      <c r="S204" s="7">
        <f t="shared" si="21"/>
        <v>45018</v>
      </c>
      <c r="T204" s="8">
        <f t="shared" si="22"/>
        <v>0.16458333333139308</v>
      </c>
      <c r="U204" s="8">
        <f t="shared" si="23"/>
        <v>0.22291666666569654</v>
      </c>
      <c r="V204" s="8">
        <f t="shared" si="24"/>
        <v>5.8333333334303461E-2</v>
      </c>
      <c r="W204" s="8">
        <f t="shared" si="25"/>
        <v>5.9027777777777776E-2</v>
      </c>
      <c r="X204" s="8">
        <f t="shared" si="26"/>
        <v>0</v>
      </c>
      <c r="Y204" t="str">
        <f t="shared" si="27"/>
        <v>No Cobrado</v>
      </c>
      <c r="AB204">
        <v>85</v>
      </c>
    </row>
    <row r="205" spans="1:28">
      <c r="A205">
        <v>204</v>
      </c>
      <c r="C205" t="s">
        <v>158</v>
      </c>
      <c r="D205">
        <v>5</v>
      </c>
      <c r="E205" s="1">
        <v>45018.011805555558</v>
      </c>
      <c r="F205" s="1">
        <v>45018.100694444445</v>
      </c>
      <c r="G205" t="s">
        <v>105</v>
      </c>
      <c r="H205" t="s">
        <v>48</v>
      </c>
      <c r="I205" t="s">
        <v>49</v>
      </c>
      <c r="J205" s="3" t="s">
        <v>159</v>
      </c>
      <c r="K205" t="s">
        <v>44</v>
      </c>
      <c r="M205" t="s">
        <v>82</v>
      </c>
      <c r="N205" t="s">
        <v>5</v>
      </c>
      <c r="R205">
        <v>48</v>
      </c>
      <c r="S205" s="7">
        <f t="shared" si="21"/>
        <v>45018</v>
      </c>
      <c r="T205" s="8">
        <f t="shared" si="22"/>
        <v>1.1805555557657499E-2</v>
      </c>
      <c r="U205" s="8">
        <f t="shared" si="23"/>
        <v>0.10069444444525288</v>
      </c>
      <c r="V205" s="8">
        <f t="shared" si="24"/>
        <v>8.8888888887595385E-2</v>
      </c>
      <c r="W205" s="8">
        <f t="shared" si="25"/>
        <v>1.4583333333333334E-2</v>
      </c>
      <c r="X205" s="8">
        <f t="shared" si="26"/>
        <v>7.4305555554262048E-2</v>
      </c>
      <c r="Y205" t="str">
        <f t="shared" si="27"/>
        <v>Cobrado</v>
      </c>
      <c r="AB205">
        <v>21</v>
      </c>
    </row>
    <row r="206" spans="1:28">
      <c r="A206">
        <v>205</v>
      </c>
      <c r="C206" t="s">
        <v>350</v>
      </c>
      <c r="D206">
        <v>1</v>
      </c>
      <c r="E206" s="1">
        <v>45018.09375</v>
      </c>
      <c r="F206" s="1">
        <v>45018.259722222225</v>
      </c>
      <c r="G206" t="s">
        <v>58</v>
      </c>
      <c r="H206" t="s">
        <v>48</v>
      </c>
      <c r="I206" t="s">
        <v>62</v>
      </c>
      <c r="J206" s="3" t="s">
        <v>757</v>
      </c>
      <c r="K206" t="s">
        <v>44</v>
      </c>
      <c r="M206" t="s">
        <v>60</v>
      </c>
      <c r="N206" t="s">
        <v>459</v>
      </c>
      <c r="O206" t="s">
        <v>448</v>
      </c>
      <c r="R206">
        <v>61</v>
      </c>
      <c r="S206" s="7">
        <f t="shared" si="21"/>
        <v>45018</v>
      </c>
      <c r="T206" s="8">
        <f t="shared" si="22"/>
        <v>9.375E-2</v>
      </c>
      <c r="U206" s="8">
        <f t="shared" si="23"/>
        <v>0.25972222222480923</v>
      </c>
      <c r="V206" s="8">
        <f t="shared" si="24"/>
        <v>0.16597222222480923</v>
      </c>
      <c r="W206" s="8">
        <f t="shared" si="25"/>
        <v>5.9722222222222225E-2</v>
      </c>
      <c r="X206" s="8">
        <f t="shared" si="26"/>
        <v>0.106250000002587</v>
      </c>
      <c r="Y206" t="str">
        <f t="shared" si="27"/>
        <v>Cobrado</v>
      </c>
      <c r="AB206">
        <v>86</v>
      </c>
    </row>
    <row r="207" spans="1:28">
      <c r="A207">
        <v>206</v>
      </c>
      <c r="C207" t="s">
        <v>160</v>
      </c>
      <c r="D207">
        <v>6</v>
      </c>
      <c r="E207" s="1">
        <v>45018.143750000003</v>
      </c>
      <c r="F207" s="1">
        <v>45018.256249999999</v>
      </c>
      <c r="G207" t="s">
        <v>40</v>
      </c>
      <c r="H207" t="s">
        <v>48</v>
      </c>
      <c r="I207" t="s">
        <v>42</v>
      </c>
      <c r="J207" s="3" t="s">
        <v>161</v>
      </c>
      <c r="K207" t="s">
        <v>51</v>
      </c>
      <c r="M207" t="s">
        <v>56</v>
      </c>
      <c r="N207" t="s">
        <v>7</v>
      </c>
      <c r="R207">
        <v>30</v>
      </c>
      <c r="S207" s="7">
        <f t="shared" si="21"/>
        <v>45018</v>
      </c>
      <c r="T207" s="8">
        <f t="shared" si="22"/>
        <v>0.14375000000291038</v>
      </c>
      <c r="U207" s="8">
        <f t="shared" si="23"/>
        <v>0.25624999999854481</v>
      </c>
      <c r="V207" s="8">
        <f t="shared" si="24"/>
        <v>0.1229166666623011</v>
      </c>
      <c r="W207" s="8">
        <f t="shared" si="25"/>
        <v>4.027777777777778E-2</v>
      </c>
      <c r="X207" s="8">
        <f t="shared" si="26"/>
        <v>7.2222222217856652E-2</v>
      </c>
      <c r="Y207" t="str">
        <f t="shared" si="27"/>
        <v>Cobrado</v>
      </c>
      <c r="AB207">
        <v>58</v>
      </c>
    </row>
    <row r="208" spans="1:28">
      <c r="A208">
        <v>207</v>
      </c>
      <c r="C208" t="s">
        <v>758</v>
      </c>
      <c r="D208">
        <v>3</v>
      </c>
      <c r="E208" s="1">
        <v>45018.117361111108</v>
      </c>
      <c r="F208" s="1">
        <v>45018.168055555558</v>
      </c>
      <c r="G208" t="s">
        <v>47</v>
      </c>
      <c r="H208" t="s">
        <v>41</v>
      </c>
      <c r="I208" t="s">
        <v>42</v>
      </c>
      <c r="J208" s="3" t="s">
        <v>759</v>
      </c>
      <c r="K208" t="s">
        <v>55</v>
      </c>
      <c r="M208" t="s">
        <v>52</v>
      </c>
      <c r="N208" t="s">
        <v>512</v>
      </c>
      <c r="O208" t="s">
        <v>478</v>
      </c>
      <c r="P208" t="s">
        <v>522</v>
      </c>
      <c r="R208">
        <v>180</v>
      </c>
      <c r="S208" s="7">
        <f t="shared" si="21"/>
        <v>45018</v>
      </c>
      <c r="T208" s="8">
        <f t="shared" si="22"/>
        <v>0.11736111110803904</v>
      </c>
      <c r="U208" s="8">
        <f t="shared" si="23"/>
        <v>0.1680555555576575</v>
      </c>
      <c r="V208" s="8">
        <f t="shared" si="24"/>
        <v>5.0694444449618459E-2</v>
      </c>
      <c r="W208" s="8">
        <f t="shared" si="25"/>
        <v>7.7083333333333337E-2</v>
      </c>
      <c r="X208" s="8">
        <f t="shared" si="26"/>
        <v>0</v>
      </c>
      <c r="Y208" t="str">
        <f t="shared" si="27"/>
        <v>No Cobrado</v>
      </c>
      <c r="AB208">
        <v>111</v>
      </c>
    </row>
    <row r="209" spans="1:28">
      <c r="A209">
        <v>208</v>
      </c>
      <c r="C209" t="s">
        <v>760</v>
      </c>
      <c r="D209">
        <v>4</v>
      </c>
      <c r="E209" s="1">
        <v>45018.147916666669</v>
      </c>
      <c r="F209" s="1">
        <v>45018.275000000001</v>
      </c>
      <c r="G209" t="s">
        <v>105</v>
      </c>
      <c r="H209" t="s">
        <v>48</v>
      </c>
      <c r="I209" t="s">
        <v>62</v>
      </c>
      <c r="J209" s="3" t="s">
        <v>761</v>
      </c>
      <c r="K209" t="s">
        <v>51</v>
      </c>
      <c r="M209" t="s">
        <v>45</v>
      </c>
      <c r="N209" t="s">
        <v>459</v>
      </c>
      <c r="O209" t="s">
        <v>447</v>
      </c>
      <c r="P209" t="s">
        <v>525</v>
      </c>
      <c r="R209">
        <v>180</v>
      </c>
      <c r="S209" s="7">
        <f t="shared" si="21"/>
        <v>45018</v>
      </c>
      <c r="T209" s="8">
        <f t="shared" si="22"/>
        <v>0.14791666666860692</v>
      </c>
      <c r="U209" s="8">
        <f t="shared" si="23"/>
        <v>0.27500000000145519</v>
      </c>
      <c r="V209" s="8">
        <f t="shared" si="24"/>
        <v>0.13749999999951493</v>
      </c>
      <c r="W209" s="8">
        <f t="shared" si="25"/>
        <v>6.9444444444444448E-2</v>
      </c>
      <c r="X209" s="8">
        <f t="shared" si="26"/>
        <v>5.7638888888403822E-2</v>
      </c>
      <c r="Y209" t="str">
        <f t="shared" si="27"/>
        <v>Cobrado</v>
      </c>
      <c r="AB209">
        <v>100</v>
      </c>
    </row>
    <row r="210" spans="1:28">
      <c r="A210">
        <v>209</v>
      </c>
      <c r="C210" t="s">
        <v>762</v>
      </c>
      <c r="D210">
        <v>6</v>
      </c>
      <c r="E210" s="1">
        <v>45018.063194444447</v>
      </c>
      <c r="F210" s="1">
        <v>45018.17083333333</v>
      </c>
      <c r="G210" t="s">
        <v>105</v>
      </c>
      <c r="H210" t="s">
        <v>41</v>
      </c>
      <c r="I210" t="s">
        <v>49</v>
      </c>
      <c r="J210" s="3" t="s">
        <v>763</v>
      </c>
      <c r="K210" t="s">
        <v>55</v>
      </c>
      <c r="M210" t="s">
        <v>56</v>
      </c>
      <c r="N210" t="s">
        <v>558</v>
      </c>
      <c r="O210" t="s">
        <v>506</v>
      </c>
      <c r="P210" t="s">
        <v>498</v>
      </c>
      <c r="Q210" s="5" t="s">
        <v>516</v>
      </c>
      <c r="R210">
        <v>214</v>
      </c>
      <c r="S210" s="7">
        <f t="shared" si="21"/>
        <v>45018</v>
      </c>
      <c r="T210" s="8">
        <f t="shared" si="22"/>
        <v>6.3194444446708076E-2</v>
      </c>
      <c r="U210" s="8">
        <f t="shared" si="23"/>
        <v>0.17083333332993789</v>
      </c>
      <c r="V210" s="8">
        <f t="shared" si="24"/>
        <v>0.10763888888322981</v>
      </c>
      <c r="W210" s="8">
        <f t="shared" si="25"/>
        <v>0.11874999999999999</v>
      </c>
      <c r="X210" s="8">
        <f t="shared" si="26"/>
        <v>0</v>
      </c>
      <c r="Y210" t="str">
        <f t="shared" si="27"/>
        <v>No Cobrado</v>
      </c>
      <c r="AB210">
        <v>171</v>
      </c>
    </row>
    <row r="211" spans="1:28">
      <c r="A211">
        <v>210</v>
      </c>
      <c r="C211" t="s">
        <v>764</v>
      </c>
      <c r="D211">
        <v>4</v>
      </c>
      <c r="E211" s="1">
        <v>45018.113194444442</v>
      </c>
      <c r="F211" s="1">
        <v>45018.186805555553</v>
      </c>
      <c r="G211" t="s">
        <v>58</v>
      </c>
      <c r="H211" t="s">
        <v>74</v>
      </c>
      <c r="I211" t="s">
        <v>42</v>
      </c>
      <c r="J211" s="3" t="s">
        <v>765</v>
      </c>
      <c r="K211" t="s">
        <v>44</v>
      </c>
      <c r="M211" t="s">
        <v>137</v>
      </c>
      <c r="N211" t="s">
        <v>592</v>
      </c>
      <c r="O211" t="s">
        <v>563</v>
      </c>
      <c r="P211" t="s">
        <v>468</v>
      </c>
      <c r="Q211" s="5" t="s">
        <v>465</v>
      </c>
      <c r="R211">
        <v>195</v>
      </c>
      <c r="S211" s="7">
        <f t="shared" si="21"/>
        <v>45018</v>
      </c>
      <c r="T211" s="8">
        <f t="shared" si="22"/>
        <v>0.1131944444423425</v>
      </c>
      <c r="U211" s="8">
        <f t="shared" si="23"/>
        <v>0.18680555555329192</v>
      </c>
      <c r="V211" s="8">
        <f t="shared" si="24"/>
        <v>7.3611111110949423E-2</v>
      </c>
      <c r="W211" s="8">
        <f t="shared" si="25"/>
        <v>0.10972222222222222</v>
      </c>
      <c r="X211" s="8">
        <f t="shared" si="26"/>
        <v>0</v>
      </c>
      <c r="Y211" t="str">
        <f t="shared" si="27"/>
        <v>No Cobrado</v>
      </c>
      <c r="AB211">
        <v>158</v>
      </c>
    </row>
    <row r="212" spans="1:28">
      <c r="A212">
        <v>211</v>
      </c>
      <c r="C212" t="s">
        <v>766</v>
      </c>
      <c r="D212">
        <v>2</v>
      </c>
      <c r="E212" s="1">
        <v>45018.152777777781</v>
      </c>
      <c r="F212" s="1">
        <v>45018.226388888892</v>
      </c>
      <c r="G212" t="s">
        <v>105</v>
      </c>
      <c r="H212" t="s">
        <v>48</v>
      </c>
      <c r="I212" t="s">
        <v>62</v>
      </c>
      <c r="J212" s="3" t="s">
        <v>767</v>
      </c>
      <c r="K212" t="s">
        <v>55</v>
      </c>
      <c r="M212" t="s">
        <v>76</v>
      </c>
      <c r="N212" t="s">
        <v>592</v>
      </c>
      <c r="O212" t="s">
        <v>489</v>
      </c>
      <c r="P212" t="s">
        <v>498</v>
      </c>
      <c r="Q212" s="5" t="s">
        <v>525</v>
      </c>
      <c r="R212">
        <v>169</v>
      </c>
      <c r="S212" s="7">
        <f t="shared" si="21"/>
        <v>45018</v>
      </c>
      <c r="T212" s="8">
        <f t="shared" si="22"/>
        <v>0.15277777778101154</v>
      </c>
      <c r="U212" s="8">
        <f t="shared" si="23"/>
        <v>0.22638888889196096</v>
      </c>
      <c r="V212" s="8">
        <f t="shared" si="24"/>
        <v>7.3611111110949423E-2</v>
      </c>
      <c r="W212" s="8">
        <f t="shared" si="25"/>
        <v>9.375E-2</v>
      </c>
      <c r="X212" s="8">
        <f t="shared" si="26"/>
        <v>0</v>
      </c>
      <c r="Y212" t="str">
        <f t="shared" si="27"/>
        <v>No Cobrado</v>
      </c>
      <c r="AB212">
        <v>135</v>
      </c>
    </row>
    <row r="213" spans="1:28">
      <c r="A213">
        <v>212</v>
      </c>
      <c r="C213" t="s">
        <v>394</v>
      </c>
      <c r="D213">
        <v>6</v>
      </c>
      <c r="E213" s="1">
        <v>45018.107638888891</v>
      </c>
      <c r="F213" s="1">
        <v>45018.152777777781</v>
      </c>
      <c r="G213" t="s">
        <v>40</v>
      </c>
      <c r="H213" t="s">
        <v>48</v>
      </c>
      <c r="I213" t="s">
        <v>62</v>
      </c>
      <c r="J213" s="3" t="s">
        <v>768</v>
      </c>
      <c r="K213" t="s">
        <v>51</v>
      </c>
      <c r="M213" t="s">
        <v>45</v>
      </c>
      <c r="N213" t="s">
        <v>467</v>
      </c>
      <c r="O213" t="s">
        <v>495</v>
      </c>
      <c r="P213" t="s">
        <v>484</v>
      </c>
      <c r="Q213" s="5" t="s">
        <v>452</v>
      </c>
      <c r="R213">
        <v>245</v>
      </c>
      <c r="S213" s="7">
        <f t="shared" si="21"/>
        <v>45018</v>
      </c>
      <c r="T213" s="8">
        <f t="shared" si="22"/>
        <v>0.10763888889050577</v>
      </c>
      <c r="U213" s="8">
        <f t="shared" si="23"/>
        <v>0.15277777778101154</v>
      </c>
      <c r="V213" s="8">
        <f t="shared" si="24"/>
        <v>5.5555555557172433E-2</v>
      </c>
      <c r="W213" s="8">
        <f t="shared" si="25"/>
        <v>0.11388888888888889</v>
      </c>
      <c r="X213" s="8">
        <f t="shared" si="26"/>
        <v>0</v>
      </c>
      <c r="Y213" t="str">
        <f t="shared" si="27"/>
        <v>No Cobrado</v>
      </c>
      <c r="AB213">
        <v>164</v>
      </c>
    </row>
    <row r="214" spans="1:28">
      <c r="A214">
        <v>213</v>
      </c>
      <c r="C214" t="s">
        <v>769</v>
      </c>
      <c r="D214">
        <v>6</v>
      </c>
      <c r="E214" s="1">
        <v>45018.073611111111</v>
      </c>
      <c r="F214" s="1">
        <v>45018.206944444442</v>
      </c>
      <c r="G214" t="s">
        <v>47</v>
      </c>
      <c r="H214" t="s">
        <v>48</v>
      </c>
      <c r="I214" t="s">
        <v>42</v>
      </c>
      <c r="J214" s="3" t="s">
        <v>770</v>
      </c>
      <c r="K214" t="s">
        <v>44</v>
      </c>
      <c r="M214" t="s">
        <v>45</v>
      </c>
      <c r="N214" t="s">
        <v>550</v>
      </c>
      <c r="O214" t="s">
        <v>438</v>
      </c>
      <c r="R214">
        <v>87</v>
      </c>
      <c r="S214" s="7">
        <f t="shared" si="21"/>
        <v>45018</v>
      </c>
      <c r="T214" s="8">
        <f t="shared" si="22"/>
        <v>7.3611111110949423E-2</v>
      </c>
      <c r="U214" s="8">
        <f t="shared" si="23"/>
        <v>0.2069444444423425</v>
      </c>
      <c r="V214" s="8">
        <f t="shared" si="24"/>
        <v>0.13333333333139308</v>
      </c>
      <c r="W214" s="8">
        <f t="shared" si="25"/>
        <v>6.9444444444444448E-2</v>
      </c>
      <c r="X214" s="8">
        <f t="shared" si="26"/>
        <v>6.388888888694863E-2</v>
      </c>
      <c r="Y214" t="str">
        <f t="shared" si="27"/>
        <v>Cobrado</v>
      </c>
      <c r="AB214">
        <v>100</v>
      </c>
    </row>
    <row r="215" spans="1:28">
      <c r="A215">
        <v>214</v>
      </c>
      <c r="C215" t="s">
        <v>771</v>
      </c>
      <c r="D215">
        <v>4</v>
      </c>
      <c r="E215" s="1">
        <v>45018.137499999997</v>
      </c>
      <c r="F215" s="1">
        <v>45018.214583333334</v>
      </c>
      <c r="G215" t="s">
        <v>105</v>
      </c>
      <c r="H215" t="s">
        <v>48</v>
      </c>
      <c r="I215" t="s">
        <v>62</v>
      </c>
      <c r="J215" s="3" t="s">
        <v>772</v>
      </c>
      <c r="K215" t="s">
        <v>51</v>
      </c>
      <c r="M215" t="s">
        <v>76</v>
      </c>
      <c r="N215" t="s">
        <v>473</v>
      </c>
      <c r="O215" t="s">
        <v>494</v>
      </c>
      <c r="P215" t="s">
        <v>525</v>
      </c>
      <c r="R215">
        <v>228</v>
      </c>
      <c r="S215" s="7">
        <f t="shared" si="21"/>
        <v>45018</v>
      </c>
      <c r="T215" s="8">
        <f t="shared" si="22"/>
        <v>0.13749999999708962</v>
      </c>
      <c r="U215" s="8">
        <f t="shared" si="23"/>
        <v>0.21458333333430346</v>
      </c>
      <c r="V215" s="8">
        <f t="shared" si="24"/>
        <v>8.7500000003880515E-2</v>
      </c>
      <c r="W215" s="8">
        <f t="shared" si="25"/>
        <v>2.6388888888888889E-2</v>
      </c>
      <c r="X215" s="8">
        <f t="shared" si="26"/>
        <v>5.0694444448324966E-2</v>
      </c>
      <c r="Y215" t="str">
        <f t="shared" si="27"/>
        <v>Cobrado</v>
      </c>
      <c r="AB215">
        <v>38</v>
      </c>
    </row>
    <row r="216" spans="1:28">
      <c r="A216">
        <v>215</v>
      </c>
      <c r="C216" t="s">
        <v>773</v>
      </c>
      <c r="D216">
        <v>4</v>
      </c>
      <c r="E216" s="1">
        <v>45018.161111111112</v>
      </c>
      <c r="F216" s="1">
        <v>45018.267361111109</v>
      </c>
      <c r="G216" t="s">
        <v>78</v>
      </c>
      <c r="H216" t="s">
        <v>48</v>
      </c>
      <c r="I216" t="s">
        <v>62</v>
      </c>
      <c r="J216" s="3" t="s">
        <v>774</v>
      </c>
      <c r="K216" t="s">
        <v>51</v>
      </c>
      <c r="M216" t="s">
        <v>82</v>
      </c>
      <c r="N216" t="s">
        <v>473</v>
      </c>
      <c r="O216" t="s">
        <v>438</v>
      </c>
      <c r="R216">
        <v>158</v>
      </c>
      <c r="S216" s="7">
        <f t="shared" si="21"/>
        <v>45018</v>
      </c>
      <c r="T216" s="8">
        <f t="shared" si="22"/>
        <v>0.16111111111240461</v>
      </c>
      <c r="U216" s="8">
        <f t="shared" si="23"/>
        <v>0.26736111110949423</v>
      </c>
      <c r="V216" s="8">
        <f t="shared" si="24"/>
        <v>0.11666666666375629</v>
      </c>
      <c r="W216" s="8">
        <f t="shared" si="25"/>
        <v>3.1944444444444442E-2</v>
      </c>
      <c r="X216" s="8">
        <f t="shared" si="26"/>
        <v>7.4305555552645175E-2</v>
      </c>
      <c r="Y216" t="str">
        <f t="shared" si="27"/>
        <v>Cobrado</v>
      </c>
      <c r="AB216">
        <v>46</v>
      </c>
    </row>
    <row r="217" spans="1:28">
      <c r="A217">
        <v>216</v>
      </c>
      <c r="C217" t="s">
        <v>775</v>
      </c>
      <c r="D217">
        <v>6</v>
      </c>
      <c r="E217" s="1">
        <v>45018.073611111111</v>
      </c>
      <c r="F217" s="1">
        <v>45018.23333333333</v>
      </c>
      <c r="G217" t="s">
        <v>58</v>
      </c>
      <c r="H217" t="s">
        <v>48</v>
      </c>
      <c r="I217" t="s">
        <v>42</v>
      </c>
      <c r="J217" s="3" t="s">
        <v>776</v>
      </c>
      <c r="K217" t="s">
        <v>44</v>
      </c>
      <c r="M217" t="s">
        <v>82</v>
      </c>
      <c r="N217" t="s">
        <v>521</v>
      </c>
      <c r="O217" t="s">
        <v>484</v>
      </c>
      <c r="P217" t="s">
        <v>442</v>
      </c>
      <c r="R217">
        <v>142</v>
      </c>
      <c r="S217" s="7">
        <f t="shared" si="21"/>
        <v>45018</v>
      </c>
      <c r="T217" s="8">
        <f t="shared" si="22"/>
        <v>7.3611111110949423E-2</v>
      </c>
      <c r="U217" s="8">
        <f t="shared" si="23"/>
        <v>0.23333333332993789</v>
      </c>
      <c r="V217" s="8">
        <f t="shared" si="24"/>
        <v>0.15972222221898846</v>
      </c>
      <c r="W217" s="8">
        <f t="shared" si="25"/>
        <v>8.3333333333333329E-2</v>
      </c>
      <c r="X217" s="8">
        <f t="shared" si="26"/>
        <v>7.6388888885655148E-2</v>
      </c>
      <c r="Y217" t="str">
        <f t="shared" si="27"/>
        <v>Cobrado</v>
      </c>
      <c r="AB217">
        <v>120</v>
      </c>
    </row>
    <row r="218" spans="1:28">
      <c r="A218">
        <v>217</v>
      </c>
      <c r="C218" t="s">
        <v>140</v>
      </c>
      <c r="D218">
        <v>2</v>
      </c>
      <c r="E218" s="1">
        <v>45018.037499999999</v>
      </c>
      <c r="F218" s="1">
        <v>45018.197916666664</v>
      </c>
      <c r="G218" t="s">
        <v>78</v>
      </c>
      <c r="H218" t="s">
        <v>41</v>
      </c>
      <c r="I218" t="s">
        <v>42</v>
      </c>
      <c r="J218" s="3" t="s">
        <v>162</v>
      </c>
      <c r="K218" t="s">
        <v>51</v>
      </c>
      <c r="M218" t="s">
        <v>64</v>
      </c>
      <c r="N218" t="s">
        <v>18</v>
      </c>
      <c r="R218">
        <v>96</v>
      </c>
      <c r="S218" s="7">
        <f t="shared" si="21"/>
        <v>45018</v>
      </c>
      <c r="T218" s="8">
        <f t="shared" si="22"/>
        <v>3.7499999998544808E-2</v>
      </c>
      <c r="U218" s="8">
        <f t="shared" si="23"/>
        <v>0.19791666666424135</v>
      </c>
      <c r="V218" s="8">
        <f t="shared" si="24"/>
        <v>0.1708333333323632</v>
      </c>
      <c r="W218" s="8">
        <f t="shared" si="25"/>
        <v>9.0277777777777769E-3</v>
      </c>
      <c r="X218" s="8">
        <f t="shared" si="26"/>
        <v>0.15138888888791877</v>
      </c>
      <c r="Y218" t="str">
        <f t="shared" si="27"/>
        <v>Cobrado</v>
      </c>
      <c r="AB218">
        <v>13</v>
      </c>
    </row>
    <row r="219" spans="1:28">
      <c r="A219">
        <v>218</v>
      </c>
      <c r="C219" t="s">
        <v>777</v>
      </c>
      <c r="D219">
        <v>3</v>
      </c>
      <c r="E219" s="1">
        <v>45018.018750000003</v>
      </c>
      <c r="F219" s="1">
        <v>45018.15347222222</v>
      </c>
      <c r="G219" t="s">
        <v>47</v>
      </c>
      <c r="H219" t="s">
        <v>48</v>
      </c>
      <c r="I219" t="s">
        <v>42</v>
      </c>
      <c r="J219" s="3" t="s">
        <v>778</v>
      </c>
      <c r="K219" t="s">
        <v>51</v>
      </c>
      <c r="M219" t="s">
        <v>76</v>
      </c>
      <c r="N219" t="s">
        <v>455</v>
      </c>
      <c r="O219" t="s">
        <v>531</v>
      </c>
      <c r="P219" t="s">
        <v>499</v>
      </c>
      <c r="R219">
        <v>184</v>
      </c>
      <c r="S219" s="7">
        <f t="shared" si="21"/>
        <v>45018</v>
      </c>
      <c r="T219" s="8">
        <f t="shared" si="22"/>
        <v>1.8750000002910383E-2</v>
      </c>
      <c r="U219" s="8">
        <f t="shared" si="23"/>
        <v>0.15347222222044365</v>
      </c>
      <c r="V219" s="8">
        <f t="shared" si="24"/>
        <v>0.14513888888419993</v>
      </c>
      <c r="W219" s="8">
        <f t="shared" si="25"/>
        <v>3.1944444444444442E-2</v>
      </c>
      <c r="X219" s="8">
        <f t="shared" si="26"/>
        <v>0.10277777777308883</v>
      </c>
      <c r="Y219" t="str">
        <f t="shared" si="27"/>
        <v>Cobrado</v>
      </c>
      <c r="AB219">
        <v>46</v>
      </c>
    </row>
    <row r="220" spans="1:28">
      <c r="A220">
        <v>219</v>
      </c>
      <c r="C220" t="s">
        <v>363</v>
      </c>
      <c r="D220">
        <v>5</v>
      </c>
      <c r="E220" s="1">
        <v>45018.106249999997</v>
      </c>
      <c r="F220" s="1">
        <v>45018.200694444444</v>
      </c>
      <c r="G220" t="s">
        <v>78</v>
      </c>
      <c r="H220" t="s">
        <v>48</v>
      </c>
      <c r="I220" t="s">
        <v>42</v>
      </c>
      <c r="J220" s="3" t="s">
        <v>779</v>
      </c>
      <c r="K220" t="s">
        <v>44</v>
      </c>
      <c r="M220" t="s">
        <v>137</v>
      </c>
      <c r="N220" t="s">
        <v>558</v>
      </c>
      <c r="O220" t="s">
        <v>522</v>
      </c>
      <c r="R220">
        <v>139</v>
      </c>
      <c r="S220" s="7">
        <f t="shared" si="21"/>
        <v>45018</v>
      </c>
      <c r="T220" s="8">
        <f t="shared" si="22"/>
        <v>0.10624999999708962</v>
      </c>
      <c r="U220" s="8">
        <f t="shared" si="23"/>
        <v>0.20069444444379769</v>
      </c>
      <c r="V220" s="8">
        <f t="shared" si="24"/>
        <v>9.4444444446708076E-2</v>
      </c>
      <c r="W220" s="8">
        <f t="shared" si="25"/>
        <v>1.5972222222222221E-2</v>
      </c>
      <c r="X220" s="8">
        <f t="shared" si="26"/>
        <v>7.8472222224485855E-2</v>
      </c>
      <c r="Y220" t="str">
        <f t="shared" si="27"/>
        <v>Cobrado</v>
      </c>
      <c r="AB220">
        <v>23</v>
      </c>
    </row>
    <row r="221" spans="1:28">
      <c r="A221">
        <v>220</v>
      </c>
      <c r="C221" t="s">
        <v>163</v>
      </c>
      <c r="D221">
        <v>6</v>
      </c>
      <c r="E221" s="1">
        <v>45018.042361111111</v>
      </c>
      <c r="F221" s="1">
        <v>45018.206250000003</v>
      </c>
      <c r="G221" t="s">
        <v>47</v>
      </c>
      <c r="H221" t="s">
        <v>48</v>
      </c>
      <c r="I221" t="s">
        <v>42</v>
      </c>
      <c r="J221" s="3" t="s">
        <v>164</v>
      </c>
      <c r="K221" t="s">
        <v>55</v>
      </c>
      <c r="M221" t="s">
        <v>90</v>
      </c>
      <c r="N221" t="s">
        <v>5</v>
      </c>
      <c r="R221">
        <v>24</v>
      </c>
      <c r="S221" s="7">
        <f t="shared" si="21"/>
        <v>45018</v>
      </c>
      <c r="T221" s="8">
        <f t="shared" si="22"/>
        <v>4.2361111110949423E-2</v>
      </c>
      <c r="U221" s="8">
        <f t="shared" si="23"/>
        <v>0.20625000000291038</v>
      </c>
      <c r="V221" s="8">
        <f t="shared" si="24"/>
        <v>0.16388888889196096</v>
      </c>
      <c r="W221" s="8">
        <f t="shared" si="25"/>
        <v>9.0277777777777769E-3</v>
      </c>
      <c r="X221" s="8">
        <f t="shared" si="26"/>
        <v>0.15486111111418319</v>
      </c>
      <c r="Y221" t="str">
        <f t="shared" si="27"/>
        <v>Cobrado</v>
      </c>
      <c r="AB221">
        <v>13</v>
      </c>
    </row>
    <row r="222" spans="1:28">
      <c r="A222">
        <v>221</v>
      </c>
      <c r="C222" t="s">
        <v>780</v>
      </c>
      <c r="D222">
        <v>1</v>
      </c>
      <c r="E222" s="1">
        <v>45018.07708333333</v>
      </c>
      <c r="F222" s="1">
        <v>45018.128472222219</v>
      </c>
      <c r="G222" t="s">
        <v>78</v>
      </c>
      <c r="H222" t="s">
        <v>48</v>
      </c>
      <c r="I222" t="s">
        <v>42</v>
      </c>
      <c r="J222" s="3" t="s">
        <v>781</v>
      </c>
      <c r="K222" t="s">
        <v>44</v>
      </c>
      <c r="M222" t="s">
        <v>60</v>
      </c>
      <c r="N222" t="s">
        <v>459</v>
      </c>
      <c r="O222" t="s">
        <v>506</v>
      </c>
      <c r="P222" t="s">
        <v>448</v>
      </c>
      <c r="R222">
        <v>193</v>
      </c>
      <c r="S222" s="7">
        <f t="shared" si="21"/>
        <v>45018</v>
      </c>
      <c r="T222" s="8">
        <f t="shared" si="22"/>
        <v>7.7083333329937886E-2</v>
      </c>
      <c r="U222" s="8">
        <f t="shared" si="23"/>
        <v>0.12847222221898846</v>
      </c>
      <c r="V222" s="8">
        <f t="shared" si="24"/>
        <v>5.1388888889050577E-2</v>
      </c>
      <c r="W222" s="8">
        <f t="shared" si="25"/>
        <v>7.4999999999999997E-2</v>
      </c>
      <c r="X222" s="8">
        <f t="shared" si="26"/>
        <v>0</v>
      </c>
      <c r="Y222" t="str">
        <f t="shared" si="27"/>
        <v>No Cobrado</v>
      </c>
      <c r="AB222">
        <v>108</v>
      </c>
    </row>
    <row r="223" spans="1:28">
      <c r="A223">
        <v>222</v>
      </c>
      <c r="C223" t="s">
        <v>782</v>
      </c>
      <c r="D223">
        <v>3</v>
      </c>
      <c r="E223" s="1">
        <v>45018.151388888888</v>
      </c>
      <c r="F223" s="1">
        <v>45018.279166666667</v>
      </c>
      <c r="G223" t="s">
        <v>47</v>
      </c>
      <c r="H223" t="s">
        <v>41</v>
      </c>
      <c r="I223" t="s">
        <v>62</v>
      </c>
      <c r="J223" s="3" t="s">
        <v>783</v>
      </c>
      <c r="K223" t="s">
        <v>44</v>
      </c>
      <c r="M223" t="s">
        <v>90</v>
      </c>
      <c r="N223" t="s">
        <v>558</v>
      </c>
      <c r="O223" t="s">
        <v>452</v>
      </c>
      <c r="R223">
        <v>97</v>
      </c>
      <c r="S223" s="7">
        <f t="shared" si="21"/>
        <v>45018</v>
      </c>
      <c r="T223" s="8">
        <f t="shared" si="22"/>
        <v>0.15138888888759539</v>
      </c>
      <c r="U223" s="8">
        <f t="shared" si="23"/>
        <v>0.27916666666715173</v>
      </c>
      <c r="V223" s="8">
        <f t="shared" si="24"/>
        <v>0.12777777777955635</v>
      </c>
      <c r="W223" s="8">
        <f t="shared" si="25"/>
        <v>5.9027777777777776E-2</v>
      </c>
      <c r="X223" s="8">
        <f t="shared" si="26"/>
        <v>6.8750000001778555E-2</v>
      </c>
      <c r="Y223" t="str">
        <f t="shared" si="27"/>
        <v>Cobrado</v>
      </c>
      <c r="AB223">
        <v>85</v>
      </c>
    </row>
    <row r="224" spans="1:28">
      <c r="A224">
        <v>223</v>
      </c>
      <c r="C224" t="s">
        <v>165</v>
      </c>
      <c r="D224">
        <v>2</v>
      </c>
      <c r="E224" s="1">
        <v>45018.052777777775</v>
      </c>
      <c r="F224" s="1">
        <v>45018.118055555555</v>
      </c>
      <c r="G224" t="s">
        <v>47</v>
      </c>
      <c r="H224" t="s">
        <v>41</v>
      </c>
      <c r="I224" t="s">
        <v>42</v>
      </c>
      <c r="J224" s="3" t="s">
        <v>166</v>
      </c>
      <c r="K224" t="s">
        <v>55</v>
      </c>
      <c r="M224" t="s">
        <v>76</v>
      </c>
      <c r="N224" t="s">
        <v>18</v>
      </c>
      <c r="R224">
        <v>32</v>
      </c>
      <c r="S224" s="7">
        <f t="shared" si="21"/>
        <v>45018</v>
      </c>
      <c r="T224" s="8">
        <f t="shared" si="22"/>
        <v>5.2777777775190771E-2</v>
      </c>
      <c r="U224" s="8">
        <f t="shared" si="23"/>
        <v>0.11805555555474712</v>
      </c>
      <c r="V224" s="8">
        <f t="shared" si="24"/>
        <v>6.5277777779556345E-2</v>
      </c>
      <c r="W224" s="8">
        <f t="shared" si="25"/>
        <v>3.6805555555555557E-2</v>
      </c>
      <c r="X224" s="8">
        <f t="shared" si="26"/>
        <v>2.8472222224000782E-2</v>
      </c>
      <c r="Y224" t="str">
        <f t="shared" si="27"/>
        <v>Cobrado</v>
      </c>
      <c r="AB224">
        <v>53</v>
      </c>
    </row>
    <row r="225" spans="1:28">
      <c r="A225">
        <v>224</v>
      </c>
      <c r="C225" t="s">
        <v>167</v>
      </c>
      <c r="D225">
        <v>6</v>
      </c>
      <c r="E225" s="1">
        <v>45018.088194444441</v>
      </c>
      <c r="F225" s="1">
        <v>45018.240972222222</v>
      </c>
      <c r="G225" t="s">
        <v>78</v>
      </c>
      <c r="H225" t="s">
        <v>48</v>
      </c>
      <c r="I225" t="s">
        <v>42</v>
      </c>
      <c r="J225" s="3" t="s">
        <v>168</v>
      </c>
      <c r="K225" t="s">
        <v>51</v>
      </c>
      <c r="M225" t="s">
        <v>56</v>
      </c>
      <c r="N225" t="s">
        <v>25</v>
      </c>
      <c r="R225">
        <v>52</v>
      </c>
      <c r="S225" s="7">
        <f t="shared" si="21"/>
        <v>45018</v>
      </c>
      <c r="T225" s="8">
        <f t="shared" si="22"/>
        <v>8.819444444088731E-2</v>
      </c>
      <c r="U225" s="8">
        <f t="shared" si="23"/>
        <v>0.24097222222189885</v>
      </c>
      <c r="V225" s="8">
        <f t="shared" si="24"/>
        <v>0.16319444444767819</v>
      </c>
      <c r="W225" s="8">
        <f t="shared" si="25"/>
        <v>1.3888888888888888E-2</v>
      </c>
      <c r="X225" s="8">
        <f t="shared" si="26"/>
        <v>0.13888888889212264</v>
      </c>
      <c r="Y225" t="str">
        <f t="shared" si="27"/>
        <v>Cobrado</v>
      </c>
      <c r="AB225">
        <v>20</v>
      </c>
    </row>
    <row r="226" spans="1:28">
      <c r="A226">
        <v>225</v>
      </c>
      <c r="C226" t="s">
        <v>784</v>
      </c>
      <c r="D226">
        <v>4</v>
      </c>
      <c r="E226" s="1">
        <v>45018.009722222225</v>
      </c>
      <c r="F226" s="1">
        <v>45018.058333333334</v>
      </c>
      <c r="G226" t="s">
        <v>78</v>
      </c>
      <c r="H226" t="s">
        <v>74</v>
      </c>
      <c r="I226" t="s">
        <v>42</v>
      </c>
      <c r="J226" s="3" t="s">
        <v>785</v>
      </c>
      <c r="K226" t="s">
        <v>55</v>
      </c>
      <c r="M226" t="s">
        <v>45</v>
      </c>
      <c r="N226" t="s">
        <v>451</v>
      </c>
      <c r="O226" t="s">
        <v>499</v>
      </c>
      <c r="R226">
        <v>168</v>
      </c>
      <c r="S226" s="7">
        <f t="shared" si="21"/>
        <v>45018</v>
      </c>
      <c r="T226" s="8">
        <f t="shared" si="22"/>
        <v>9.7222222248092294E-3</v>
      </c>
      <c r="U226" s="8">
        <f t="shared" si="23"/>
        <v>5.8333333334303461E-2</v>
      </c>
      <c r="V226" s="8">
        <f t="shared" si="24"/>
        <v>4.8611111109494232E-2</v>
      </c>
      <c r="W226" s="8">
        <f t="shared" si="25"/>
        <v>6.5277777777777782E-2</v>
      </c>
      <c r="X226" s="8">
        <f t="shared" si="26"/>
        <v>0</v>
      </c>
      <c r="Y226" t="str">
        <f t="shared" si="27"/>
        <v>No Cobrado</v>
      </c>
      <c r="AB226">
        <v>94</v>
      </c>
    </row>
    <row r="227" spans="1:28">
      <c r="A227">
        <v>226</v>
      </c>
      <c r="C227" t="s">
        <v>786</v>
      </c>
      <c r="D227">
        <v>6</v>
      </c>
      <c r="E227" s="1">
        <v>45018.040277777778</v>
      </c>
      <c r="F227" s="1">
        <v>45018.17291666667</v>
      </c>
      <c r="G227" t="s">
        <v>105</v>
      </c>
      <c r="H227" t="s">
        <v>41</v>
      </c>
      <c r="I227" t="s">
        <v>42</v>
      </c>
      <c r="J227" s="3" t="s">
        <v>787</v>
      </c>
      <c r="K227" t="s">
        <v>55</v>
      </c>
      <c r="M227" t="s">
        <v>137</v>
      </c>
      <c r="N227" t="s">
        <v>480</v>
      </c>
      <c r="O227" t="s">
        <v>484</v>
      </c>
      <c r="P227" t="s">
        <v>531</v>
      </c>
      <c r="Q227" s="5" t="s">
        <v>448</v>
      </c>
      <c r="R227">
        <v>171</v>
      </c>
      <c r="S227" s="7">
        <f t="shared" si="21"/>
        <v>45018</v>
      </c>
      <c r="T227" s="8">
        <f t="shared" si="22"/>
        <v>4.0277777778101154E-2</v>
      </c>
      <c r="U227" s="8">
        <f t="shared" si="23"/>
        <v>0.17291666667006211</v>
      </c>
      <c r="V227" s="8">
        <f t="shared" si="24"/>
        <v>0.13263888889196096</v>
      </c>
      <c r="W227" s="8">
        <f t="shared" si="25"/>
        <v>0.10138888888888889</v>
      </c>
      <c r="X227" s="8">
        <f t="shared" si="26"/>
        <v>3.125000000307207E-2</v>
      </c>
      <c r="Y227" t="str">
        <f t="shared" si="27"/>
        <v>Cobrado</v>
      </c>
      <c r="AB227">
        <v>146</v>
      </c>
    </row>
    <row r="228" spans="1:28">
      <c r="A228">
        <v>227</v>
      </c>
      <c r="C228" t="s">
        <v>622</v>
      </c>
      <c r="D228">
        <v>6</v>
      </c>
      <c r="E228" s="1">
        <v>45018.075694444444</v>
      </c>
      <c r="F228" s="1">
        <v>45018.202777777777</v>
      </c>
      <c r="G228" t="s">
        <v>47</v>
      </c>
      <c r="H228" t="s">
        <v>48</v>
      </c>
      <c r="I228" t="s">
        <v>42</v>
      </c>
      <c r="J228" s="3" t="s">
        <v>788</v>
      </c>
      <c r="K228" t="s">
        <v>44</v>
      </c>
      <c r="M228" t="s">
        <v>60</v>
      </c>
      <c r="N228" t="s">
        <v>437</v>
      </c>
      <c r="O228" t="s">
        <v>446</v>
      </c>
      <c r="P228" t="s">
        <v>464</v>
      </c>
      <c r="Q228" s="5" t="s">
        <v>552</v>
      </c>
      <c r="R228">
        <v>211</v>
      </c>
      <c r="S228" s="7">
        <f t="shared" si="21"/>
        <v>45018</v>
      </c>
      <c r="T228" s="8">
        <f t="shared" si="22"/>
        <v>7.5694444443797693E-2</v>
      </c>
      <c r="U228" s="8">
        <f t="shared" si="23"/>
        <v>0.20277777777664596</v>
      </c>
      <c r="V228" s="8">
        <f t="shared" si="24"/>
        <v>0.12708333333284827</v>
      </c>
      <c r="W228" s="8">
        <f t="shared" si="25"/>
        <v>8.2638888888888887E-2</v>
      </c>
      <c r="X228" s="8">
        <f t="shared" si="26"/>
        <v>4.4444444443959397E-2</v>
      </c>
      <c r="Y228" t="str">
        <f t="shared" si="27"/>
        <v>Cobrado</v>
      </c>
      <c r="AB228">
        <v>119</v>
      </c>
    </row>
    <row r="229" spans="1:28">
      <c r="A229">
        <v>228</v>
      </c>
      <c r="C229" t="s">
        <v>169</v>
      </c>
      <c r="D229">
        <v>4</v>
      </c>
      <c r="E229" s="1">
        <v>45018.069444444445</v>
      </c>
      <c r="F229" s="1">
        <v>45018.168055555558</v>
      </c>
      <c r="G229" t="s">
        <v>78</v>
      </c>
      <c r="H229" t="s">
        <v>48</v>
      </c>
      <c r="I229" t="s">
        <v>42</v>
      </c>
      <c r="J229" s="3" t="s">
        <v>170</v>
      </c>
      <c r="K229" t="s">
        <v>51</v>
      </c>
      <c r="M229" t="s">
        <v>90</v>
      </c>
      <c r="N229" t="s">
        <v>22</v>
      </c>
      <c r="R229">
        <v>69</v>
      </c>
      <c r="S229" s="7">
        <f t="shared" si="21"/>
        <v>45018</v>
      </c>
      <c r="T229" s="8">
        <f t="shared" si="22"/>
        <v>6.9444444445252884E-2</v>
      </c>
      <c r="U229" s="8">
        <f t="shared" si="23"/>
        <v>0.1680555555576575</v>
      </c>
      <c r="V229" s="8">
        <f t="shared" si="24"/>
        <v>0.10902777777907129</v>
      </c>
      <c r="W229" s="8">
        <f t="shared" si="25"/>
        <v>2.4305555555555556E-2</v>
      </c>
      <c r="X229" s="8">
        <f t="shared" si="26"/>
        <v>7.4305555556849062E-2</v>
      </c>
      <c r="Y229" t="str">
        <f t="shared" si="27"/>
        <v>Cobrado</v>
      </c>
      <c r="AB229">
        <v>35</v>
      </c>
    </row>
    <row r="230" spans="1:28">
      <c r="A230">
        <v>229</v>
      </c>
      <c r="C230" t="s">
        <v>789</v>
      </c>
      <c r="D230">
        <v>3</v>
      </c>
      <c r="E230" s="1">
        <v>45018.106944444444</v>
      </c>
      <c r="F230" s="1">
        <v>45018.1875</v>
      </c>
      <c r="G230" t="s">
        <v>58</v>
      </c>
      <c r="H230" t="s">
        <v>41</v>
      </c>
      <c r="I230" t="s">
        <v>42</v>
      </c>
      <c r="J230" s="3" t="s">
        <v>790</v>
      </c>
      <c r="K230" t="s">
        <v>55</v>
      </c>
      <c r="M230" t="s">
        <v>56</v>
      </c>
      <c r="N230" t="s">
        <v>521</v>
      </c>
      <c r="O230" t="s">
        <v>478</v>
      </c>
      <c r="P230" t="s">
        <v>447</v>
      </c>
      <c r="Q230" s="5" t="s">
        <v>452</v>
      </c>
      <c r="R230">
        <v>124</v>
      </c>
      <c r="S230" s="7">
        <f t="shared" si="21"/>
        <v>45018</v>
      </c>
      <c r="T230" s="8">
        <f t="shared" si="22"/>
        <v>0.10694444444379769</v>
      </c>
      <c r="U230" s="8">
        <f t="shared" si="23"/>
        <v>0.1875</v>
      </c>
      <c r="V230" s="8">
        <f t="shared" si="24"/>
        <v>8.0555555556202307E-2</v>
      </c>
      <c r="W230" s="8">
        <f t="shared" si="25"/>
        <v>8.1250000000000003E-2</v>
      </c>
      <c r="X230" s="8">
        <f t="shared" si="26"/>
        <v>0</v>
      </c>
      <c r="Y230" t="str">
        <f t="shared" si="27"/>
        <v>No Cobrado</v>
      </c>
      <c r="AB230">
        <v>117</v>
      </c>
    </row>
    <row r="231" spans="1:28">
      <c r="A231">
        <v>230</v>
      </c>
      <c r="C231" t="s">
        <v>536</v>
      </c>
      <c r="D231">
        <v>5</v>
      </c>
      <c r="E231" s="1">
        <v>45018.09375</v>
      </c>
      <c r="F231" s="1">
        <v>45018.2</v>
      </c>
      <c r="G231" t="s">
        <v>58</v>
      </c>
      <c r="H231" t="s">
        <v>48</v>
      </c>
      <c r="I231" t="s">
        <v>42</v>
      </c>
      <c r="J231" s="3" t="s">
        <v>791</v>
      </c>
      <c r="K231" t="s">
        <v>44</v>
      </c>
      <c r="M231" t="s">
        <v>137</v>
      </c>
      <c r="N231" t="s">
        <v>459</v>
      </c>
      <c r="O231" t="s">
        <v>464</v>
      </c>
      <c r="P231" t="s">
        <v>522</v>
      </c>
      <c r="R231">
        <v>214</v>
      </c>
      <c r="S231" s="7">
        <f t="shared" si="21"/>
        <v>45018</v>
      </c>
      <c r="T231" s="8">
        <f t="shared" si="22"/>
        <v>9.375E-2</v>
      </c>
      <c r="U231" s="8">
        <f t="shared" si="23"/>
        <v>0.19999999999708962</v>
      </c>
      <c r="V231" s="8">
        <f t="shared" si="24"/>
        <v>0.10624999999708962</v>
      </c>
      <c r="W231" s="8">
        <f t="shared" si="25"/>
        <v>6.3194444444444442E-2</v>
      </c>
      <c r="X231" s="8">
        <f t="shared" si="26"/>
        <v>4.3055555552645175E-2</v>
      </c>
      <c r="Y231" t="str">
        <f t="shared" si="27"/>
        <v>Cobrado</v>
      </c>
      <c r="AB231">
        <v>91</v>
      </c>
    </row>
    <row r="232" spans="1:28">
      <c r="A232">
        <v>231</v>
      </c>
      <c r="C232" t="s">
        <v>792</v>
      </c>
      <c r="D232">
        <v>2</v>
      </c>
      <c r="E232" s="1">
        <v>45018.05</v>
      </c>
      <c r="F232" s="1">
        <v>45018.131944444445</v>
      </c>
      <c r="G232" t="s">
        <v>58</v>
      </c>
      <c r="H232" t="s">
        <v>48</v>
      </c>
      <c r="I232" t="s">
        <v>42</v>
      </c>
      <c r="J232" s="3" t="s">
        <v>793</v>
      </c>
      <c r="K232" t="s">
        <v>51</v>
      </c>
      <c r="M232" t="s">
        <v>45</v>
      </c>
      <c r="N232" t="s">
        <v>592</v>
      </c>
      <c r="O232" t="s">
        <v>506</v>
      </c>
      <c r="P232" t="s">
        <v>446</v>
      </c>
      <c r="Q232" s="5" t="s">
        <v>552</v>
      </c>
      <c r="R232">
        <v>208</v>
      </c>
      <c r="S232" s="7">
        <f t="shared" si="21"/>
        <v>45018</v>
      </c>
      <c r="T232" s="8">
        <f t="shared" si="22"/>
        <v>5.0000000002910383E-2</v>
      </c>
      <c r="U232" s="8">
        <f t="shared" si="23"/>
        <v>0.13194444444525288</v>
      </c>
      <c r="V232" s="8">
        <f t="shared" si="24"/>
        <v>9.2361111109009172E-2</v>
      </c>
      <c r="W232" s="8">
        <f t="shared" si="25"/>
        <v>0.10416666666666667</v>
      </c>
      <c r="X232" s="8">
        <f t="shared" si="26"/>
        <v>0</v>
      </c>
      <c r="Y232" t="str">
        <f t="shared" si="27"/>
        <v>No Cobrado</v>
      </c>
      <c r="AB232">
        <v>150</v>
      </c>
    </row>
    <row r="233" spans="1:28">
      <c r="A233">
        <v>232</v>
      </c>
      <c r="C233" t="s">
        <v>794</v>
      </c>
      <c r="D233">
        <v>2</v>
      </c>
      <c r="E233" s="1">
        <v>45018.086111111108</v>
      </c>
      <c r="F233" s="1">
        <v>45018.142361111109</v>
      </c>
      <c r="G233" t="s">
        <v>105</v>
      </c>
      <c r="H233" t="s">
        <v>48</v>
      </c>
      <c r="I233" t="s">
        <v>42</v>
      </c>
      <c r="J233" s="3" t="s">
        <v>795</v>
      </c>
      <c r="K233" t="s">
        <v>55</v>
      </c>
      <c r="M233" t="s">
        <v>76</v>
      </c>
      <c r="N233" t="s">
        <v>437</v>
      </c>
      <c r="O233" t="s">
        <v>531</v>
      </c>
      <c r="P233" t="s">
        <v>563</v>
      </c>
      <c r="Q233" s="5" t="s">
        <v>516</v>
      </c>
      <c r="R233">
        <v>190</v>
      </c>
      <c r="S233" s="7">
        <f t="shared" si="21"/>
        <v>45018</v>
      </c>
      <c r="T233" s="8">
        <f t="shared" si="22"/>
        <v>8.611111110803904E-2</v>
      </c>
      <c r="U233" s="8">
        <f t="shared" si="23"/>
        <v>0.14236111110949423</v>
      </c>
      <c r="V233" s="8">
        <f t="shared" si="24"/>
        <v>5.6250000001455192E-2</v>
      </c>
      <c r="W233" s="8">
        <f t="shared" si="25"/>
        <v>9.6527777777777782E-2</v>
      </c>
      <c r="X233" s="8">
        <f t="shared" si="26"/>
        <v>0</v>
      </c>
      <c r="Y233" t="str">
        <f t="shared" si="27"/>
        <v>No Cobrado</v>
      </c>
      <c r="AB233">
        <v>139</v>
      </c>
    </row>
    <row r="234" spans="1:28">
      <c r="A234">
        <v>233</v>
      </c>
      <c r="C234" t="s">
        <v>171</v>
      </c>
      <c r="D234">
        <v>1</v>
      </c>
      <c r="E234" s="1">
        <v>45018.036111111112</v>
      </c>
      <c r="F234" s="1">
        <v>45018.11041666667</v>
      </c>
      <c r="G234" t="s">
        <v>58</v>
      </c>
      <c r="H234" t="s">
        <v>74</v>
      </c>
      <c r="I234" t="s">
        <v>62</v>
      </c>
      <c r="J234" s="3" t="s">
        <v>172</v>
      </c>
      <c r="K234" t="s">
        <v>44</v>
      </c>
      <c r="M234" t="s">
        <v>76</v>
      </c>
      <c r="N234" t="s">
        <v>16</v>
      </c>
      <c r="R234">
        <v>38</v>
      </c>
      <c r="S234" s="7">
        <f t="shared" si="21"/>
        <v>45018</v>
      </c>
      <c r="T234" s="8">
        <f t="shared" si="22"/>
        <v>3.6111111112404615E-2</v>
      </c>
      <c r="U234" s="8">
        <f t="shared" si="23"/>
        <v>0.11041666667006211</v>
      </c>
      <c r="V234" s="8">
        <f t="shared" si="24"/>
        <v>7.4305555557657499E-2</v>
      </c>
      <c r="W234" s="8">
        <f t="shared" si="25"/>
        <v>2.1527777777777778E-2</v>
      </c>
      <c r="X234" s="8">
        <f t="shared" si="26"/>
        <v>5.2777777779879721E-2</v>
      </c>
      <c r="Y234" t="str">
        <f t="shared" si="27"/>
        <v>Cobrado</v>
      </c>
      <c r="AB234">
        <v>31</v>
      </c>
    </row>
    <row r="235" spans="1:28">
      <c r="A235">
        <v>234</v>
      </c>
      <c r="C235" t="s">
        <v>796</v>
      </c>
      <c r="D235">
        <v>6</v>
      </c>
      <c r="E235" s="1">
        <v>45018.115277777775</v>
      </c>
      <c r="F235" s="1">
        <v>45018.227777777778</v>
      </c>
      <c r="G235" t="s">
        <v>78</v>
      </c>
      <c r="H235" t="s">
        <v>74</v>
      </c>
      <c r="I235" t="s">
        <v>42</v>
      </c>
      <c r="J235" s="3" t="s">
        <v>797</v>
      </c>
      <c r="K235" t="s">
        <v>44</v>
      </c>
      <c r="M235" t="s">
        <v>52</v>
      </c>
      <c r="N235" t="s">
        <v>467</v>
      </c>
      <c r="O235" t="s">
        <v>468</v>
      </c>
      <c r="P235" t="s">
        <v>522</v>
      </c>
      <c r="R235">
        <v>225</v>
      </c>
      <c r="S235" s="7">
        <f t="shared" si="21"/>
        <v>45018</v>
      </c>
      <c r="T235" s="8">
        <f t="shared" si="22"/>
        <v>0.11527777777519077</v>
      </c>
      <c r="U235" s="8">
        <f t="shared" si="23"/>
        <v>0.22777777777810115</v>
      </c>
      <c r="V235" s="8">
        <f t="shared" si="24"/>
        <v>0.11250000000291038</v>
      </c>
      <c r="W235" s="8">
        <f t="shared" si="25"/>
        <v>6.8750000000000006E-2</v>
      </c>
      <c r="X235" s="8">
        <f t="shared" si="26"/>
        <v>4.3750000002910377E-2</v>
      </c>
      <c r="Y235" t="str">
        <f t="shared" si="27"/>
        <v>Cobrado</v>
      </c>
      <c r="AB235">
        <v>99</v>
      </c>
    </row>
    <row r="236" spans="1:28">
      <c r="A236">
        <v>235</v>
      </c>
      <c r="C236" t="s">
        <v>173</v>
      </c>
      <c r="D236">
        <v>5</v>
      </c>
      <c r="E236" s="1">
        <v>45018.015277777777</v>
      </c>
      <c r="F236" s="1">
        <v>45018.116666666669</v>
      </c>
      <c r="G236" t="s">
        <v>78</v>
      </c>
      <c r="H236" t="s">
        <v>41</v>
      </c>
      <c r="I236" t="s">
        <v>42</v>
      </c>
      <c r="J236" s="3" t="s">
        <v>174</v>
      </c>
      <c r="K236" t="s">
        <v>55</v>
      </c>
      <c r="M236" t="s">
        <v>87</v>
      </c>
      <c r="N236" t="s">
        <v>14</v>
      </c>
      <c r="R236">
        <v>33</v>
      </c>
      <c r="S236" s="7">
        <f t="shared" si="21"/>
        <v>45018</v>
      </c>
      <c r="T236" s="8">
        <f t="shared" si="22"/>
        <v>1.5277777776645962E-2</v>
      </c>
      <c r="U236" s="8">
        <f t="shared" si="23"/>
        <v>0.11666666666860692</v>
      </c>
      <c r="V236" s="8">
        <f t="shared" si="24"/>
        <v>0.10138888889196096</v>
      </c>
      <c r="W236" s="8">
        <f t="shared" si="25"/>
        <v>1.7361111111111112E-2</v>
      </c>
      <c r="X236" s="8">
        <f t="shared" si="26"/>
        <v>8.4027777780849855E-2</v>
      </c>
      <c r="Y236" t="str">
        <f t="shared" si="27"/>
        <v>Cobrado</v>
      </c>
      <c r="AB236">
        <v>25</v>
      </c>
    </row>
    <row r="237" spans="1:28">
      <c r="A237">
        <v>236</v>
      </c>
      <c r="C237" t="s">
        <v>798</v>
      </c>
      <c r="D237">
        <v>2</v>
      </c>
      <c r="E237" s="1">
        <v>45018.036111111112</v>
      </c>
      <c r="F237" s="1">
        <v>45018.101388888892</v>
      </c>
      <c r="G237" t="s">
        <v>78</v>
      </c>
      <c r="H237" t="s">
        <v>48</v>
      </c>
      <c r="I237" t="s">
        <v>42</v>
      </c>
      <c r="J237" s="3" t="s">
        <v>799</v>
      </c>
      <c r="K237" t="s">
        <v>44</v>
      </c>
      <c r="M237" t="s">
        <v>76</v>
      </c>
      <c r="N237" t="s">
        <v>451</v>
      </c>
      <c r="O237" t="s">
        <v>551</v>
      </c>
      <c r="P237" t="s">
        <v>478</v>
      </c>
      <c r="Q237" s="5" t="s">
        <v>470</v>
      </c>
      <c r="R237">
        <v>255</v>
      </c>
      <c r="S237" s="7">
        <f t="shared" si="21"/>
        <v>45018</v>
      </c>
      <c r="T237" s="8">
        <f t="shared" si="22"/>
        <v>3.6111111112404615E-2</v>
      </c>
      <c r="U237" s="8">
        <f t="shared" si="23"/>
        <v>0.10138888889196096</v>
      </c>
      <c r="V237" s="8">
        <f t="shared" si="24"/>
        <v>6.5277777779556345E-2</v>
      </c>
      <c r="W237" s="8">
        <f t="shared" si="25"/>
        <v>7.013888888888889E-2</v>
      </c>
      <c r="X237" s="8">
        <f t="shared" si="26"/>
        <v>0</v>
      </c>
      <c r="Y237" t="str">
        <f t="shared" si="27"/>
        <v>No Cobrado</v>
      </c>
      <c r="AB237">
        <v>101</v>
      </c>
    </row>
    <row r="238" spans="1:28">
      <c r="A238">
        <v>237</v>
      </c>
      <c r="C238" t="s">
        <v>730</v>
      </c>
      <c r="D238">
        <v>6</v>
      </c>
      <c r="E238" s="1">
        <v>45018.114583333336</v>
      </c>
      <c r="F238" s="1">
        <v>45018.25</v>
      </c>
      <c r="G238" t="s">
        <v>58</v>
      </c>
      <c r="H238" t="s">
        <v>48</v>
      </c>
      <c r="I238" t="s">
        <v>42</v>
      </c>
      <c r="J238" s="3" t="s">
        <v>800</v>
      </c>
      <c r="K238" t="s">
        <v>51</v>
      </c>
      <c r="M238" t="s">
        <v>45</v>
      </c>
      <c r="N238" t="s">
        <v>558</v>
      </c>
      <c r="O238" t="s">
        <v>438</v>
      </c>
      <c r="R238">
        <v>106</v>
      </c>
      <c r="S238" s="7">
        <f t="shared" si="21"/>
        <v>45018</v>
      </c>
      <c r="T238" s="8">
        <f t="shared" si="22"/>
        <v>0.11458333333575865</v>
      </c>
      <c r="U238" s="8">
        <f t="shared" si="23"/>
        <v>0.25</v>
      </c>
      <c r="V238" s="8">
        <f t="shared" si="24"/>
        <v>0.145833333330908</v>
      </c>
      <c r="W238" s="8">
        <f t="shared" si="25"/>
        <v>2.5694444444444443E-2</v>
      </c>
      <c r="X238" s="8">
        <f t="shared" si="26"/>
        <v>0.10972222221979691</v>
      </c>
      <c r="Y238" t="str">
        <f t="shared" si="27"/>
        <v>Cobrado</v>
      </c>
      <c r="AB238">
        <v>37</v>
      </c>
    </row>
    <row r="239" spans="1:28">
      <c r="A239">
        <v>238</v>
      </c>
      <c r="C239" t="s">
        <v>175</v>
      </c>
      <c r="D239">
        <v>6</v>
      </c>
      <c r="E239" s="1">
        <v>45018.095138888886</v>
      </c>
      <c r="F239" s="1">
        <v>45018.205555555556</v>
      </c>
      <c r="G239" t="s">
        <v>58</v>
      </c>
      <c r="H239" t="s">
        <v>74</v>
      </c>
      <c r="I239" t="s">
        <v>42</v>
      </c>
      <c r="J239" s="3" t="s">
        <v>176</v>
      </c>
      <c r="K239" t="s">
        <v>44</v>
      </c>
      <c r="M239" t="s">
        <v>52</v>
      </c>
      <c r="N239" t="s">
        <v>12</v>
      </c>
      <c r="R239">
        <v>72</v>
      </c>
      <c r="S239" s="7">
        <f t="shared" si="21"/>
        <v>45018</v>
      </c>
      <c r="T239" s="8">
        <f t="shared" si="22"/>
        <v>9.5138888886140194E-2</v>
      </c>
      <c r="U239" s="8">
        <f t="shared" si="23"/>
        <v>0.20555555555620231</v>
      </c>
      <c r="V239" s="8">
        <f t="shared" si="24"/>
        <v>0.11041666667006211</v>
      </c>
      <c r="W239" s="8">
        <f t="shared" si="25"/>
        <v>3.125E-2</v>
      </c>
      <c r="X239" s="8">
        <f t="shared" si="26"/>
        <v>7.9166666670062114E-2</v>
      </c>
      <c r="Y239" t="str">
        <f t="shared" si="27"/>
        <v>Cobrado</v>
      </c>
      <c r="AB239">
        <v>45</v>
      </c>
    </row>
    <row r="240" spans="1:28">
      <c r="A240">
        <v>239</v>
      </c>
      <c r="C240" t="s">
        <v>801</v>
      </c>
      <c r="D240">
        <v>6</v>
      </c>
      <c r="E240" s="1">
        <v>45018.115277777775</v>
      </c>
      <c r="F240" s="1">
        <v>45018.254861111112</v>
      </c>
      <c r="G240" t="s">
        <v>40</v>
      </c>
      <c r="H240" t="s">
        <v>48</v>
      </c>
      <c r="I240" t="s">
        <v>49</v>
      </c>
      <c r="J240" s="3" t="s">
        <v>802</v>
      </c>
      <c r="K240" t="s">
        <v>55</v>
      </c>
      <c r="M240" t="s">
        <v>52</v>
      </c>
      <c r="N240" t="s">
        <v>512</v>
      </c>
      <c r="O240" t="s">
        <v>456</v>
      </c>
      <c r="R240">
        <v>74</v>
      </c>
      <c r="S240" s="7">
        <f t="shared" si="21"/>
        <v>45018</v>
      </c>
      <c r="T240" s="8">
        <f t="shared" si="22"/>
        <v>0.11527777777519077</v>
      </c>
      <c r="U240" s="8">
        <f t="shared" si="23"/>
        <v>0.25486111111240461</v>
      </c>
      <c r="V240" s="8">
        <f t="shared" si="24"/>
        <v>0.13958333333721384</v>
      </c>
      <c r="W240" s="8">
        <f t="shared" si="25"/>
        <v>5.0694444444444445E-2</v>
      </c>
      <c r="X240" s="8">
        <f t="shared" si="26"/>
        <v>8.8888888892769413E-2</v>
      </c>
      <c r="Y240" t="str">
        <f t="shared" si="27"/>
        <v>Cobrado</v>
      </c>
      <c r="AB240">
        <v>73</v>
      </c>
    </row>
    <row r="241" spans="1:28">
      <c r="A241">
        <v>240</v>
      </c>
      <c r="C241" t="s">
        <v>803</v>
      </c>
      <c r="D241">
        <v>1</v>
      </c>
      <c r="E241" s="1">
        <v>45018.011111111111</v>
      </c>
      <c r="F241" s="1">
        <v>45018.131944444445</v>
      </c>
      <c r="G241" t="s">
        <v>78</v>
      </c>
      <c r="H241" t="s">
        <v>48</v>
      </c>
      <c r="I241" t="s">
        <v>62</v>
      </c>
      <c r="J241" s="3" t="s">
        <v>804</v>
      </c>
      <c r="K241" t="s">
        <v>44</v>
      </c>
      <c r="M241" t="s">
        <v>45</v>
      </c>
      <c r="N241" t="s">
        <v>441</v>
      </c>
      <c r="O241" t="s">
        <v>482</v>
      </c>
      <c r="P241" t="s">
        <v>489</v>
      </c>
      <c r="Q241" s="5" t="s">
        <v>470</v>
      </c>
      <c r="R241">
        <v>294</v>
      </c>
      <c r="S241" s="7">
        <f t="shared" si="21"/>
        <v>45018</v>
      </c>
      <c r="T241" s="8">
        <f t="shared" si="22"/>
        <v>1.1111111110949423E-2</v>
      </c>
      <c r="U241" s="8">
        <f t="shared" si="23"/>
        <v>0.13194444444525288</v>
      </c>
      <c r="V241" s="8">
        <f t="shared" si="24"/>
        <v>0.12083333333430346</v>
      </c>
      <c r="W241" s="8">
        <f t="shared" si="25"/>
        <v>8.9583333333333334E-2</v>
      </c>
      <c r="X241" s="8">
        <f t="shared" si="26"/>
        <v>3.1250000000970127E-2</v>
      </c>
      <c r="Y241" t="str">
        <f t="shared" si="27"/>
        <v>Cobrado</v>
      </c>
      <c r="AB241">
        <v>129</v>
      </c>
    </row>
    <row r="242" spans="1:28">
      <c r="A242">
        <v>241</v>
      </c>
      <c r="C242" t="s">
        <v>177</v>
      </c>
      <c r="D242">
        <v>4</v>
      </c>
      <c r="E242" s="1">
        <v>45018.00277777778</v>
      </c>
      <c r="F242" s="1">
        <v>45018.044444444444</v>
      </c>
      <c r="G242" t="s">
        <v>47</v>
      </c>
      <c r="H242" t="s">
        <v>48</v>
      </c>
      <c r="I242" t="s">
        <v>42</v>
      </c>
      <c r="J242" s="3" t="s">
        <v>178</v>
      </c>
      <c r="K242" t="s">
        <v>51</v>
      </c>
      <c r="M242" t="s">
        <v>52</v>
      </c>
      <c r="N242" t="s">
        <v>24</v>
      </c>
      <c r="R242">
        <v>18</v>
      </c>
      <c r="S242" s="7">
        <f t="shared" si="21"/>
        <v>45018</v>
      </c>
      <c r="T242" s="8">
        <f t="shared" si="22"/>
        <v>2.7777777795563452E-3</v>
      </c>
      <c r="U242" s="8">
        <f t="shared" si="23"/>
        <v>4.4444444443797693E-2</v>
      </c>
      <c r="V242" s="8">
        <f t="shared" si="24"/>
        <v>5.2083333330908012E-2</v>
      </c>
      <c r="W242" s="8">
        <f t="shared" si="25"/>
        <v>7.6388888888888886E-3</v>
      </c>
      <c r="X242" s="8">
        <f t="shared" si="26"/>
        <v>3.4027777775352458E-2</v>
      </c>
      <c r="Y242" t="str">
        <f t="shared" si="27"/>
        <v>Cobrado</v>
      </c>
      <c r="AB242">
        <v>11</v>
      </c>
    </row>
    <row r="243" spans="1:28">
      <c r="A243">
        <v>242</v>
      </c>
      <c r="C243" t="s">
        <v>805</v>
      </c>
      <c r="D243">
        <v>2</v>
      </c>
      <c r="E243" s="1">
        <v>45018.154166666667</v>
      </c>
      <c r="F243" s="1">
        <v>45018.214583333334</v>
      </c>
      <c r="G243" t="s">
        <v>58</v>
      </c>
      <c r="H243" t="s">
        <v>48</v>
      </c>
      <c r="I243" t="s">
        <v>42</v>
      </c>
      <c r="J243" s="3" t="s">
        <v>806</v>
      </c>
      <c r="K243" t="s">
        <v>55</v>
      </c>
      <c r="M243" t="s">
        <v>137</v>
      </c>
      <c r="N243" t="s">
        <v>512</v>
      </c>
      <c r="O243" t="s">
        <v>498</v>
      </c>
      <c r="P243" t="s">
        <v>552</v>
      </c>
      <c r="R243">
        <v>134</v>
      </c>
      <c r="S243" s="7">
        <f t="shared" si="21"/>
        <v>45018</v>
      </c>
      <c r="T243" s="8">
        <f t="shared" si="22"/>
        <v>0.15416666666715173</v>
      </c>
      <c r="U243" s="8">
        <f t="shared" si="23"/>
        <v>0.21458333333430346</v>
      </c>
      <c r="V243" s="8">
        <f t="shared" si="24"/>
        <v>6.0416666667151731E-2</v>
      </c>
      <c r="W243" s="8">
        <f t="shared" si="25"/>
        <v>6.8750000000000006E-2</v>
      </c>
      <c r="X243" s="8">
        <f t="shared" si="26"/>
        <v>0</v>
      </c>
      <c r="Y243" t="str">
        <f t="shared" si="27"/>
        <v>No Cobrado</v>
      </c>
      <c r="AB243">
        <v>99</v>
      </c>
    </row>
    <row r="244" spans="1:28">
      <c r="A244">
        <v>243</v>
      </c>
      <c r="C244" t="s">
        <v>179</v>
      </c>
      <c r="D244">
        <v>4</v>
      </c>
      <c r="E244" s="1">
        <v>45018.029166666667</v>
      </c>
      <c r="F244" s="1">
        <v>45018.174305555556</v>
      </c>
      <c r="G244" t="s">
        <v>58</v>
      </c>
      <c r="H244" t="s">
        <v>48</v>
      </c>
      <c r="I244" t="s">
        <v>42</v>
      </c>
      <c r="J244" s="3" t="s">
        <v>180</v>
      </c>
      <c r="K244" t="s">
        <v>44</v>
      </c>
      <c r="M244" t="s">
        <v>87</v>
      </c>
      <c r="N244" t="s">
        <v>11</v>
      </c>
      <c r="R244">
        <v>120</v>
      </c>
      <c r="S244" s="7">
        <f t="shared" si="21"/>
        <v>45018</v>
      </c>
      <c r="T244" s="8">
        <f t="shared" si="22"/>
        <v>2.9166666667151731E-2</v>
      </c>
      <c r="U244" s="8">
        <f t="shared" si="23"/>
        <v>0.17430555555620231</v>
      </c>
      <c r="V244" s="8">
        <f t="shared" si="24"/>
        <v>0.14513888888905058</v>
      </c>
      <c r="W244" s="8">
        <f t="shared" si="25"/>
        <v>1.5277777777777777E-2</v>
      </c>
      <c r="X244" s="8">
        <f t="shared" si="26"/>
        <v>0.1298611111112728</v>
      </c>
      <c r="Y244" t="str">
        <f t="shared" si="27"/>
        <v>Cobrado</v>
      </c>
      <c r="AB244">
        <v>22</v>
      </c>
    </row>
    <row r="245" spans="1:28">
      <c r="A245">
        <v>244</v>
      </c>
      <c r="C245" t="s">
        <v>566</v>
      </c>
      <c r="D245">
        <v>6</v>
      </c>
      <c r="E245" s="1">
        <v>45018.155555555553</v>
      </c>
      <c r="F245" s="1">
        <v>45018.250694444447</v>
      </c>
      <c r="G245" t="s">
        <v>78</v>
      </c>
      <c r="H245" t="s">
        <v>48</v>
      </c>
      <c r="I245" t="s">
        <v>49</v>
      </c>
      <c r="J245" s="3" t="s">
        <v>807</v>
      </c>
      <c r="K245" t="s">
        <v>55</v>
      </c>
      <c r="M245" t="s">
        <v>45</v>
      </c>
      <c r="N245" t="s">
        <v>445</v>
      </c>
      <c r="O245" t="s">
        <v>528</v>
      </c>
      <c r="R245">
        <v>158</v>
      </c>
      <c r="S245" s="7">
        <f t="shared" si="21"/>
        <v>45018</v>
      </c>
      <c r="T245" s="8">
        <f t="shared" si="22"/>
        <v>0.15555555555329192</v>
      </c>
      <c r="U245" s="8">
        <f t="shared" si="23"/>
        <v>0.25069444444670808</v>
      </c>
      <c r="V245" s="8">
        <f t="shared" si="24"/>
        <v>9.5138888893416151E-2</v>
      </c>
      <c r="W245" s="8">
        <f t="shared" si="25"/>
        <v>6.1805555555555558E-2</v>
      </c>
      <c r="X245" s="8">
        <f t="shared" si="26"/>
        <v>3.3333333337860593E-2</v>
      </c>
      <c r="Y245" t="str">
        <f t="shared" si="27"/>
        <v>Cobrado</v>
      </c>
      <c r="AB245">
        <v>89</v>
      </c>
    </row>
    <row r="246" spans="1:28">
      <c r="A246">
        <v>245</v>
      </c>
      <c r="C246" t="s">
        <v>808</v>
      </c>
      <c r="D246">
        <v>1</v>
      </c>
      <c r="E246" s="1">
        <v>45018.146527777775</v>
      </c>
      <c r="F246" s="1">
        <v>45018.289583333331</v>
      </c>
      <c r="G246" t="s">
        <v>105</v>
      </c>
      <c r="H246" t="s">
        <v>48</v>
      </c>
      <c r="I246" t="s">
        <v>42</v>
      </c>
      <c r="J246" s="3" t="s">
        <v>809</v>
      </c>
      <c r="K246" t="s">
        <v>55</v>
      </c>
      <c r="M246" t="s">
        <v>56</v>
      </c>
      <c r="N246" t="s">
        <v>505</v>
      </c>
      <c r="O246" t="s">
        <v>446</v>
      </c>
      <c r="P246" t="s">
        <v>494</v>
      </c>
      <c r="Q246" s="5" t="s">
        <v>460</v>
      </c>
      <c r="R246">
        <v>273</v>
      </c>
      <c r="S246" s="7">
        <f t="shared" si="21"/>
        <v>45018</v>
      </c>
      <c r="T246" s="8">
        <f t="shared" si="22"/>
        <v>0.14652777777519077</v>
      </c>
      <c r="U246" s="8">
        <f t="shared" si="23"/>
        <v>0.28958333333139308</v>
      </c>
      <c r="V246" s="8">
        <f t="shared" si="24"/>
        <v>0.14305555555620231</v>
      </c>
      <c r="W246" s="8">
        <f t="shared" si="25"/>
        <v>8.0555555555555561E-2</v>
      </c>
      <c r="X246" s="8">
        <f t="shared" si="26"/>
        <v>6.250000000064676E-2</v>
      </c>
      <c r="Y246" t="str">
        <f t="shared" si="27"/>
        <v>Cobrado</v>
      </c>
      <c r="AB246">
        <v>116</v>
      </c>
    </row>
    <row r="247" spans="1:28">
      <c r="A247">
        <v>246</v>
      </c>
      <c r="C247" t="s">
        <v>805</v>
      </c>
      <c r="D247">
        <v>6</v>
      </c>
      <c r="E247" s="1">
        <v>45018.076388888891</v>
      </c>
      <c r="F247" s="1">
        <v>45018.17291666667</v>
      </c>
      <c r="G247" t="s">
        <v>58</v>
      </c>
      <c r="H247" t="s">
        <v>48</v>
      </c>
      <c r="I247" t="s">
        <v>42</v>
      </c>
      <c r="J247" s="3" t="s">
        <v>810</v>
      </c>
      <c r="K247" t="s">
        <v>44</v>
      </c>
      <c r="M247" t="s">
        <v>56</v>
      </c>
      <c r="N247" t="s">
        <v>550</v>
      </c>
      <c r="O247" t="s">
        <v>468</v>
      </c>
      <c r="P247" t="s">
        <v>478</v>
      </c>
      <c r="Q247" s="5" t="s">
        <v>522</v>
      </c>
      <c r="R247">
        <v>327</v>
      </c>
      <c r="S247" s="7">
        <f t="shared" si="21"/>
        <v>45018</v>
      </c>
      <c r="T247" s="8">
        <f t="shared" si="22"/>
        <v>7.6388888890505768E-2</v>
      </c>
      <c r="U247" s="8">
        <f t="shared" si="23"/>
        <v>0.17291666667006211</v>
      </c>
      <c r="V247" s="8">
        <f t="shared" si="24"/>
        <v>9.6527777779556345E-2</v>
      </c>
      <c r="W247" s="8">
        <f t="shared" si="25"/>
        <v>0.10138888888888889</v>
      </c>
      <c r="X247" s="8">
        <f t="shared" si="26"/>
        <v>0</v>
      </c>
      <c r="Y247" t="str">
        <f t="shared" si="27"/>
        <v>No Cobrado</v>
      </c>
      <c r="AB247">
        <v>146</v>
      </c>
    </row>
    <row r="248" spans="1:28">
      <c r="A248">
        <v>247</v>
      </c>
      <c r="C248" t="s">
        <v>181</v>
      </c>
      <c r="D248">
        <v>6</v>
      </c>
      <c r="E248" s="1">
        <v>45018.106944444444</v>
      </c>
      <c r="F248" s="1">
        <v>45018.222916666666</v>
      </c>
      <c r="G248" t="s">
        <v>58</v>
      </c>
      <c r="H248" t="s">
        <v>48</v>
      </c>
      <c r="I248" t="s">
        <v>42</v>
      </c>
      <c r="J248" s="3" t="s">
        <v>182</v>
      </c>
      <c r="K248" t="s">
        <v>51</v>
      </c>
      <c r="M248" t="s">
        <v>90</v>
      </c>
      <c r="N248" t="s">
        <v>14</v>
      </c>
      <c r="R248">
        <v>66</v>
      </c>
      <c r="S248" s="7">
        <f t="shared" si="21"/>
        <v>45018</v>
      </c>
      <c r="T248" s="8">
        <f t="shared" si="22"/>
        <v>0.10694444444379769</v>
      </c>
      <c r="U248" s="8">
        <f t="shared" si="23"/>
        <v>0.22291666666569654</v>
      </c>
      <c r="V248" s="8">
        <f t="shared" si="24"/>
        <v>0.1263888888885655</v>
      </c>
      <c r="W248" s="8">
        <f t="shared" si="25"/>
        <v>4.0972222222222222E-2</v>
      </c>
      <c r="X248" s="8">
        <f t="shared" si="26"/>
        <v>7.4999999999676631E-2</v>
      </c>
      <c r="Y248" t="str">
        <f t="shared" si="27"/>
        <v>Cobrado</v>
      </c>
      <c r="AB248">
        <v>59</v>
      </c>
    </row>
    <row r="249" spans="1:28">
      <c r="A249">
        <v>248</v>
      </c>
      <c r="C249" t="s">
        <v>811</v>
      </c>
      <c r="D249">
        <v>6</v>
      </c>
      <c r="E249" s="1">
        <v>45018.018055555556</v>
      </c>
      <c r="F249" s="1">
        <v>45018.095833333333</v>
      </c>
      <c r="G249" t="s">
        <v>58</v>
      </c>
      <c r="H249" t="s">
        <v>48</v>
      </c>
      <c r="I249" t="s">
        <v>62</v>
      </c>
      <c r="J249" s="3" t="s">
        <v>812</v>
      </c>
      <c r="K249" t="s">
        <v>51</v>
      </c>
      <c r="M249" t="s">
        <v>60</v>
      </c>
      <c r="N249" t="s">
        <v>473</v>
      </c>
      <c r="O249" t="s">
        <v>507</v>
      </c>
      <c r="P249" t="s">
        <v>531</v>
      </c>
      <c r="Q249" s="5" t="s">
        <v>504</v>
      </c>
      <c r="R249">
        <v>225</v>
      </c>
      <c r="S249" s="7">
        <f t="shared" si="21"/>
        <v>45018</v>
      </c>
      <c r="T249" s="8">
        <f t="shared" si="22"/>
        <v>1.8055555556202307E-2</v>
      </c>
      <c r="U249" s="8">
        <f t="shared" si="23"/>
        <v>9.5833333332848269E-2</v>
      </c>
      <c r="V249" s="8">
        <f t="shared" si="24"/>
        <v>8.8194444443312633E-2</v>
      </c>
      <c r="W249" s="8">
        <f t="shared" si="25"/>
        <v>8.3333333333333329E-2</v>
      </c>
      <c r="X249" s="8">
        <f t="shared" si="26"/>
        <v>0</v>
      </c>
      <c r="Y249" t="str">
        <f t="shared" si="27"/>
        <v>No Cobrado</v>
      </c>
      <c r="AB249">
        <v>120</v>
      </c>
    </row>
    <row r="250" spans="1:28">
      <c r="A250">
        <v>249</v>
      </c>
      <c r="C250" t="s">
        <v>813</v>
      </c>
      <c r="D250">
        <v>6</v>
      </c>
      <c r="E250" s="1">
        <v>45018.040277777778</v>
      </c>
      <c r="F250" s="1">
        <v>45018.163194444445</v>
      </c>
      <c r="G250" t="s">
        <v>58</v>
      </c>
      <c r="H250" t="s">
        <v>41</v>
      </c>
      <c r="I250" t="s">
        <v>42</v>
      </c>
      <c r="J250" s="3" t="s">
        <v>814</v>
      </c>
      <c r="K250" t="s">
        <v>51</v>
      </c>
      <c r="M250" t="s">
        <v>87</v>
      </c>
      <c r="N250" t="s">
        <v>463</v>
      </c>
      <c r="O250" t="s">
        <v>530</v>
      </c>
      <c r="R250">
        <v>80</v>
      </c>
      <c r="S250" s="7">
        <f t="shared" si="21"/>
        <v>45018</v>
      </c>
      <c r="T250" s="8">
        <f t="shared" si="22"/>
        <v>4.0277777778101154E-2</v>
      </c>
      <c r="U250" s="8">
        <f t="shared" si="23"/>
        <v>0.16319444444525288</v>
      </c>
      <c r="V250" s="8">
        <f t="shared" si="24"/>
        <v>0.13333333333381839</v>
      </c>
      <c r="W250" s="8">
        <f t="shared" si="25"/>
        <v>7.5694444444444439E-2</v>
      </c>
      <c r="X250" s="8">
        <f t="shared" si="26"/>
        <v>4.7222222222707291E-2</v>
      </c>
      <c r="Y250" t="str">
        <f t="shared" si="27"/>
        <v>Cobrado</v>
      </c>
      <c r="AB250">
        <v>109</v>
      </c>
    </row>
    <row r="251" spans="1:28">
      <c r="A251">
        <v>250</v>
      </c>
      <c r="C251" t="s">
        <v>183</v>
      </c>
      <c r="D251">
        <v>2</v>
      </c>
      <c r="E251" s="1">
        <v>45018.12222222222</v>
      </c>
      <c r="F251" s="1">
        <v>45018.272916666669</v>
      </c>
      <c r="G251" t="s">
        <v>40</v>
      </c>
      <c r="H251" t="s">
        <v>48</v>
      </c>
      <c r="I251" t="s">
        <v>42</v>
      </c>
      <c r="J251" s="3" t="s">
        <v>184</v>
      </c>
      <c r="K251" t="s">
        <v>44</v>
      </c>
      <c r="M251" t="s">
        <v>87</v>
      </c>
      <c r="N251" t="s">
        <v>21</v>
      </c>
      <c r="R251">
        <v>20</v>
      </c>
      <c r="S251" s="7">
        <f t="shared" si="21"/>
        <v>45018</v>
      </c>
      <c r="T251" s="8">
        <f t="shared" si="22"/>
        <v>0.12222222222044365</v>
      </c>
      <c r="U251" s="8">
        <f t="shared" si="23"/>
        <v>0.27291666666860692</v>
      </c>
      <c r="V251" s="8">
        <f t="shared" si="24"/>
        <v>0.15069444444816327</v>
      </c>
      <c r="W251" s="8">
        <f t="shared" si="25"/>
        <v>2.013888888888889E-2</v>
      </c>
      <c r="X251" s="8">
        <f t="shared" si="26"/>
        <v>0.13055555555927437</v>
      </c>
      <c r="Y251" t="str">
        <f t="shared" si="27"/>
        <v>Cobrado</v>
      </c>
      <c r="AB251">
        <v>29</v>
      </c>
    </row>
    <row r="252" spans="1:28">
      <c r="A252">
        <v>251</v>
      </c>
      <c r="C252" t="s">
        <v>815</v>
      </c>
      <c r="D252">
        <v>6</v>
      </c>
      <c r="E252" s="1">
        <v>45018.055555555555</v>
      </c>
      <c r="F252" s="1">
        <v>45018.183333333334</v>
      </c>
      <c r="G252" t="s">
        <v>105</v>
      </c>
      <c r="H252" t="s">
        <v>48</v>
      </c>
      <c r="I252" t="s">
        <v>42</v>
      </c>
      <c r="J252" s="3" t="s">
        <v>816</v>
      </c>
      <c r="K252" t="s">
        <v>51</v>
      </c>
      <c r="M252" t="s">
        <v>82</v>
      </c>
      <c r="N252" t="s">
        <v>512</v>
      </c>
      <c r="O252" t="s">
        <v>551</v>
      </c>
      <c r="P252" t="s">
        <v>482</v>
      </c>
      <c r="Q252" s="5" t="s">
        <v>528</v>
      </c>
      <c r="R252">
        <v>109</v>
      </c>
      <c r="S252" s="7">
        <f t="shared" si="21"/>
        <v>45018</v>
      </c>
      <c r="T252" s="8">
        <f t="shared" si="22"/>
        <v>5.5555555554747116E-2</v>
      </c>
      <c r="U252" s="8">
        <f t="shared" si="23"/>
        <v>0.18333333333430346</v>
      </c>
      <c r="V252" s="8">
        <f t="shared" si="24"/>
        <v>0.138194444446223</v>
      </c>
      <c r="W252" s="8">
        <f t="shared" si="25"/>
        <v>8.4722222222222227E-2</v>
      </c>
      <c r="X252" s="8">
        <f t="shared" si="26"/>
        <v>4.3055555557334119E-2</v>
      </c>
      <c r="Y252" t="str">
        <f t="shared" si="27"/>
        <v>Cobrado</v>
      </c>
      <c r="AB252">
        <v>122</v>
      </c>
    </row>
    <row r="253" spans="1:28">
      <c r="A253">
        <v>252</v>
      </c>
      <c r="C253" t="s">
        <v>817</v>
      </c>
      <c r="D253">
        <v>3</v>
      </c>
      <c r="E253" s="1">
        <v>45018.027083333334</v>
      </c>
      <c r="F253" s="1">
        <v>45018.183333333334</v>
      </c>
      <c r="G253" t="s">
        <v>40</v>
      </c>
      <c r="H253" t="s">
        <v>48</v>
      </c>
      <c r="I253" t="s">
        <v>42</v>
      </c>
      <c r="J253" s="3" t="s">
        <v>818</v>
      </c>
      <c r="K253" t="s">
        <v>44</v>
      </c>
      <c r="M253" t="s">
        <v>64</v>
      </c>
      <c r="N253" t="s">
        <v>521</v>
      </c>
      <c r="O253" t="s">
        <v>516</v>
      </c>
      <c r="R253">
        <v>102</v>
      </c>
      <c r="S253" s="7">
        <f t="shared" si="21"/>
        <v>45018</v>
      </c>
      <c r="T253" s="8">
        <f t="shared" si="22"/>
        <v>2.7083333334303461E-2</v>
      </c>
      <c r="U253" s="8">
        <f t="shared" si="23"/>
        <v>0.18333333333430346</v>
      </c>
      <c r="V253" s="8">
        <f t="shared" si="24"/>
        <v>0.15625</v>
      </c>
      <c r="W253" s="8">
        <f t="shared" si="25"/>
        <v>5.8333333333333334E-2</v>
      </c>
      <c r="X253" s="8">
        <f t="shared" si="26"/>
        <v>9.7916666666666666E-2</v>
      </c>
      <c r="Y253" t="str">
        <f t="shared" si="27"/>
        <v>Cobrado</v>
      </c>
      <c r="AB253">
        <v>84</v>
      </c>
    </row>
    <row r="254" spans="1:28">
      <c r="A254">
        <v>253</v>
      </c>
      <c r="C254" t="s">
        <v>819</v>
      </c>
      <c r="D254">
        <v>2</v>
      </c>
      <c r="E254" s="1">
        <v>45018.037499999999</v>
      </c>
      <c r="F254" s="1">
        <v>45018.15625</v>
      </c>
      <c r="G254" t="s">
        <v>78</v>
      </c>
      <c r="H254" t="s">
        <v>41</v>
      </c>
      <c r="I254" t="s">
        <v>42</v>
      </c>
      <c r="J254" s="3" t="s">
        <v>820</v>
      </c>
      <c r="K254" t="s">
        <v>51</v>
      </c>
      <c r="M254" t="s">
        <v>76</v>
      </c>
      <c r="N254" t="s">
        <v>521</v>
      </c>
      <c r="O254" t="s">
        <v>484</v>
      </c>
      <c r="P254" t="s">
        <v>448</v>
      </c>
      <c r="R254">
        <v>154</v>
      </c>
      <c r="S254" s="7">
        <f t="shared" si="21"/>
        <v>45018</v>
      </c>
      <c r="T254" s="8">
        <f t="shared" si="22"/>
        <v>3.7499999998544808E-2</v>
      </c>
      <c r="U254" s="8">
        <f t="shared" si="23"/>
        <v>0.15625</v>
      </c>
      <c r="V254" s="8">
        <f t="shared" si="24"/>
        <v>0.12916666666812185</v>
      </c>
      <c r="W254" s="8">
        <f t="shared" si="25"/>
        <v>3.8194444444444448E-2</v>
      </c>
      <c r="X254" s="8">
        <f t="shared" si="26"/>
        <v>8.0555555557010744E-2</v>
      </c>
      <c r="Y254" t="str">
        <f t="shared" si="27"/>
        <v>Cobrado</v>
      </c>
      <c r="AB254">
        <v>55</v>
      </c>
    </row>
    <row r="255" spans="1:28">
      <c r="A255">
        <v>254</v>
      </c>
      <c r="C255" t="s">
        <v>294</v>
      </c>
      <c r="D255">
        <v>6</v>
      </c>
      <c r="E255" s="1">
        <v>45018.128472222219</v>
      </c>
      <c r="F255" s="1">
        <v>45018.240972222222</v>
      </c>
      <c r="G255" t="s">
        <v>105</v>
      </c>
      <c r="H255" t="s">
        <v>41</v>
      </c>
      <c r="I255" t="s">
        <v>42</v>
      </c>
      <c r="J255" s="3" t="s">
        <v>821</v>
      </c>
      <c r="K255" t="s">
        <v>55</v>
      </c>
      <c r="M255" t="s">
        <v>103</v>
      </c>
      <c r="N255" t="s">
        <v>441</v>
      </c>
      <c r="O255" t="s">
        <v>495</v>
      </c>
      <c r="P255" t="s">
        <v>506</v>
      </c>
      <c r="Q255" s="5" t="s">
        <v>452</v>
      </c>
      <c r="R255">
        <v>297</v>
      </c>
      <c r="S255" s="7">
        <f t="shared" si="21"/>
        <v>45018</v>
      </c>
      <c r="T255" s="8">
        <f t="shared" si="22"/>
        <v>0.12847222221898846</v>
      </c>
      <c r="U255" s="8">
        <f t="shared" si="23"/>
        <v>0.24097222222189885</v>
      </c>
      <c r="V255" s="8">
        <f t="shared" si="24"/>
        <v>0.11250000000291038</v>
      </c>
      <c r="W255" s="8">
        <f t="shared" si="25"/>
        <v>9.7916666666666666E-2</v>
      </c>
      <c r="X255" s="8">
        <f t="shared" si="26"/>
        <v>1.4583333336243731E-2</v>
      </c>
      <c r="Y255" t="str">
        <f t="shared" si="27"/>
        <v>Cobrado</v>
      </c>
      <c r="AB255">
        <v>141</v>
      </c>
    </row>
    <row r="256" spans="1:28">
      <c r="A256">
        <v>255</v>
      </c>
      <c r="C256" t="s">
        <v>185</v>
      </c>
      <c r="D256">
        <v>4</v>
      </c>
      <c r="E256" s="1">
        <v>45018.099305555559</v>
      </c>
      <c r="F256" s="1">
        <v>45018.165972222225</v>
      </c>
      <c r="G256" t="s">
        <v>58</v>
      </c>
      <c r="H256" t="s">
        <v>41</v>
      </c>
      <c r="I256" t="s">
        <v>49</v>
      </c>
      <c r="J256" s="3" t="s">
        <v>186</v>
      </c>
      <c r="K256" t="s">
        <v>55</v>
      </c>
      <c r="M256" t="s">
        <v>82</v>
      </c>
      <c r="N256" t="s">
        <v>26</v>
      </c>
      <c r="R256">
        <v>25</v>
      </c>
      <c r="S256" s="7">
        <f t="shared" si="21"/>
        <v>45018</v>
      </c>
      <c r="T256" s="8">
        <f t="shared" si="22"/>
        <v>9.930555555911269E-2</v>
      </c>
      <c r="U256" s="8">
        <f t="shared" si="23"/>
        <v>0.16597222222480923</v>
      </c>
      <c r="V256" s="8">
        <f t="shared" si="24"/>
        <v>6.6666666665696539E-2</v>
      </c>
      <c r="W256" s="8">
        <f t="shared" si="25"/>
        <v>2.5694444444444443E-2</v>
      </c>
      <c r="X256" s="8">
        <f t="shared" si="26"/>
        <v>4.0972222221252103E-2</v>
      </c>
      <c r="Y256" t="str">
        <f t="shared" si="27"/>
        <v>Cobrado</v>
      </c>
      <c r="AB256">
        <v>37</v>
      </c>
    </row>
    <row r="257" spans="1:28">
      <c r="A257">
        <v>256</v>
      </c>
      <c r="C257" t="s">
        <v>187</v>
      </c>
      <c r="D257">
        <v>2</v>
      </c>
      <c r="E257" s="1">
        <v>45018.015972222223</v>
      </c>
      <c r="F257" s="1">
        <v>45018.143750000003</v>
      </c>
      <c r="G257" t="s">
        <v>47</v>
      </c>
      <c r="H257" t="s">
        <v>74</v>
      </c>
      <c r="I257" t="s">
        <v>49</v>
      </c>
      <c r="J257" s="3" t="s">
        <v>188</v>
      </c>
      <c r="K257" t="s">
        <v>55</v>
      </c>
      <c r="M257" t="s">
        <v>76</v>
      </c>
      <c r="N257" t="s">
        <v>23</v>
      </c>
      <c r="R257">
        <v>21</v>
      </c>
      <c r="S257" s="7">
        <f t="shared" si="21"/>
        <v>45018</v>
      </c>
      <c r="T257" s="8">
        <f t="shared" si="22"/>
        <v>1.5972222223354038E-2</v>
      </c>
      <c r="U257" s="8">
        <f t="shared" si="23"/>
        <v>0.14375000000291038</v>
      </c>
      <c r="V257" s="8">
        <f t="shared" si="24"/>
        <v>0.12777777777955635</v>
      </c>
      <c r="W257" s="8">
        <f t="shared" si="25"/>
        <v>1.1111111111111112E-2</v>
      </c>
      <c r="X257" s="8">
        <f t="shared" si="26"/>
        <v>0.11666666666844523</v>
      </c>
      <c r="Y257" t="str">
        <f t="shared" si="27"/>
        <v>Cobrado</v>
      </c>
      <c r="AB257">
        <v>16</v>
      </c>
    </row>
    <row r="258" spans="1:28">
      <c r="A258">
        <v>257</v>
      </c>
      <c r="C258" t="s">
        <v>189</v>
      </c>
      <c r="D258">
        <v>5</v>
      </c>
      <c r="E258" s="1">
        <v>45018.088888888888</v>
      </c>
      <c r="F258" s="1">
        <v>45018.136805555558</v>
      </c>
      <c r="G258" t="s">
        <v>58</v>
      </c>
      <c r="H258" t="s">
        <v>48</v>
      </c>
      <c r="I258" t="s">
        <v>42</v>
      </c>
      <c r="J258" s="3" t="s">
        <v>190</v>
      </c>
      <c r="K258" t="s">
        <v>55</v>
      </c>
      <c r="M258" t="s">
        <v>90</v>
      </c>
      <c r="N258" t="s">
        <v>22</v>
      </c>
      <c r="R258">
        <v>46</v>
      </c>
      <c r="S258" s="7">
        <f t="shared" si="21"/>
        <v>45018</v>
      </c>
      <c r="T258" s="8">
        <f t="shared" si="22"/>
        <v>8.8888888887595385E-2</v>
      </c>
      <c r="U258" s="8">
        <f t="shared" si="23"/>
        <v>0.1368055555576575</v>
      </c>
      <c r="V258" s="8">
        <f t="shared" si="24"/>
        <v>4.7916666670062114E-2</v>
      </c>
      <c r="W258" s="8">
        <f t="shared" si="25"/>
        <v>1.9444444444444445E-2</v>
      </c>
      <c r="X258" s="8">
        <f t="shared" si="26"/>
        <v>2.8472222225617669E-2</v>
      </c>
      <c r="Y258" t="str">
        <f t="shared" si="27"/>
        <v>Cobrado</v>
      </c>
      <c r="AB258">
        <v>28</v>
      </c>
    </row>
    <row r="259" spans="1:28">
      <c r="A259">
        <v>258</v>
      </c>
      <c r="C259" t="s">
        <v>822</v>
      </c>
      <c r="D259">
        <v>1</v>
      </c>
      <c r="E259" s="1">
        <v>45018.027083333334</v>
      </c>
      <c r="F259" s="1">
        <v>45018.188888888886</v>
      </c>
      <c r="G259" t="s">
        <v>58</v>
      </c>
      <c r="H259" t="s">
        <v>74</v>
      </c>
      <c r="I259" t="s">
        <v>42</v>
      </c>
      <c r="J259" s="3" t="s">
        <v>823</v>
      </c>
      <c r="K259" t="s">
        <v>55</v>
      </c>
      <c r="M259" t="s">
        <v>56</v>
      </c>
      <c r="N259" t="s">
        <v>521</v>
      </c>
      <c r="O259" t="s">
        <v>502</v>
      </c>
      <c r="P259" t="s">
        <v>503</v>
      </c>
      <c r="Q259" s="5" t="s">
        <v>465</v>
      </c>
      <c r="R259">
        <v>117</v>
      </c>
      <c r="S259" s="7">
        <f t="shared" ref="S259:S322" si="28">INT(E259)</f>
        <v>45018</v>
      </c>
      <c r="T259" s="8">
        <f t="shared" ref="T259:T322" si="29">MOD(E259,1)</f>
        <v>2.7083333334303461E-2</v>
      </c>
      <c r="U259" s="8">
        <f t="shared" ref="U259:U322" si="30">MOD(F259,1)</f>
        <v>0.18888888888614019</v>
      </c>
      <c r="V259" s="8">
        <f t="shared" ref="V259:V322" si="31">((U259-T259)+IF(K259="Ocupada",15/1440,0/1440))</f>
        <v>0.16180555555183673</v>
      </c>
      <c r="W259" s="8">
        <f t="shared" ref="W259:W322" si="32">AB259/1440</f>
        <v>7.2916666666666671E-2</v>
      </c>
      <c r="X259" s="8">
        <f t="shared" ref="X259:X322" si="33">IF(U259-(W259+T259)&lt;0,0,U259-(W259+T259))</f>
        <v>8.8888888885170061E-2</v>
      </c>
      <c r="Y259" t="str">
        <f t="shared" ref="Y259:Y322" si="34">IF(X259&gt;0,"Cobrado","No Cobrado")</f>
        <v>Cobrado</v>
      </c>
      <c r="AB259">
        <v>105</v>
      </c>
    </row>
    <row r="260" spans="1:28">
      <c r="A260">
        <v>259</v>
      </c>
      <c r="C260" t="s">
        <v>191</v>
      </c>
      <c r="D260">
        <v>5</v>
      </c>
      <c r="E260" s="1">
        <v>45018.143750000003</v>
      </c>
      <c r="F260" s="1">
        <v>45018.261111111111</v>
      </c>
      <c r="G260" t="s">
        <v>105</v>
      </c>
      <c r="H260" t="s">
        <v>48</v>
      </c>
      <c r="I260" t="s">
        <v>42</v>
      </c>
      <c r="J260" s="3" t="s">
        <v>192</v>
      </c>
      <c r="K260" t="s">
        <v>51</v>
      </c>
      <c r="M260" t="s">
        <v>137</v>
      </c>
      <c r="N260" t="s">
        <v>10</v>
      </c>
      <c r="R260">
        <v>81</v>
      </c>
      <c r="S260" s="7">
        <f t="shared" si="28"/>
        <v>45018</v>
      </c>
      <c r="T260" s="8">
        <f t="shared" si="29"/>
        <v>0.14375000000291038</v>
      </c>
      <c r="U260" s="8">
        <f t="shared" si="30"/>
        <v>0.26111111111094942</v>
      </c>
      <c r="V260" s="8">
        <f t="shared" si="31"/>
        <v>0.1277777777747057</v>
      </c>
      <c r="W260" s="8">
        <f t="shared" si="32"/>
        <v>7.6388888888888886E-3</v>
      </c>
      <c r="X260" s="8">
        <f t="shared" si="33"/>
        <v>0.10972222221915015</v>
      </c>
      <c r="Y260" t="str">
        <f t="shared" si="34"/>
        <v>Cobrado</v>
      </c>
      <c r="AB260">
        <v>11</v>
      </c>
    </row>
    <row r="261" spans="1:28">
      <c r="A261">
        <v>260</v>
      </c>
      <c r="C261" t="s">
        <v>193</v>
      </c>
      <c r="D261">
        <v>6</v>
      </c>
      <c r="E261" s="1">
        <v>45018.057638888888</v>
      </c>
      <c r="F261" s="1">
        <v>45018.193055555559</v>
      </c>
      <c r="G261" t="s">
        <v>47</v>
      </c>
      <c r="H261" t="s">
        <v>48</v>
      </c>
      <c r="I261" t="s">
        <v>49</v>
      </c>
      <c r="J261" s="3" t="s">
        <v>194</v>
      </c>
      <c r="K261" t="s">
        <v>51</v>
      </c>
      <c r="M261" t="s">
        <v>82</v>
      </c>
      <c r="N261" t="s">
        <v>22</v>
      </c>
      <c r="R261">
        <v>69</v>
      </c>
      <c r="S261" s="7">
        <f t="shared" si="28"/>
        <v>45018</v>
      </c>
      <c r="T261" s="8">
        <f t="shared" si="29"/>
        <v>5.7638888887595385E-2</v>
      </c>
      <c r="U261" s="8">
        <f t="shared" si="30"/>
        <v>0.19305555555911269</v>
      </c>
      <c r="V261" s="8">
        <f t="shared" si="31"/>
        <v>0.14583333333818396</v>
      </c>
      <c r="W261" s="8">
        <f t="shared" si="32"/>
        <v>3.4027777777777775E-2</v>
      </c>
      <c r="X261" s="8">
        <f t="shared" si="33"/>
        <v>0.10138888889373954</v>
      </c>
      <c r="Y261" t="str">
        <f t="shared" si="34"/>
        <v>Cobrado</v>
      </c>
      <c r="AB261">
        <v>49</v>
      </c>
    </row>
    <row r="262" spans="1:28">
      <c r="A262">
        <v>261</v>
      </c>
      <c r="C262" t="s">
        <v>824</v>
      </c>
      <c r="D262">
        <v>1</v>
      </c>
      <c r="E262" s="1">
        <v>45018.047222222223</v>
      </c>
      <c r="F262" s="1">
        <v>45018.121527777781</v>
      </c>
      <c r="G262" t="s">
        <v>40</v>
      </c>
      <c r="H262" t="s">
        <v>48</v>
      </c>
      <c r="I262" t="s">
        <v>42</v>
      </c>
      <c r="J262" s="3" t="s">
        <v>825</v>
      </c>
      <c r="K262" t="s">
        <v>51</v>
      </c>
      <c r="M262" t="s">
        <v>60</v>
      </c>
      <c r="N262" t="s">
        <v>459</v>
      </c>
      <c r="O262" t="s">
        <v>448</v>
      </c>
      <c r="R262">
        <v>154</v>
      </c>
      <c r="S262" s="7">
        <f t="shared" si="28"/>
        <v>45018</v>
      </c>
      <c r="T262" s="8">
        <f t="shared" si="29"/>
        <v>4.7222222223354038E-2</v>
      </c>
      <c r="U262" s="8">
        <f t="shared" si="30"/>
        <v>0.12152777778101154</v>
      </c>
      <c r="V262" s="8">
        <f t="shared" si="31"/>
        <v>8.472222222432417E-2</v>
      </c>
      <c r="W262" s="8">
        <f t="shared" si="32"/>
        <v>3.8194444444444448E-2</v>
      </c>
      <c r="X262" s="8">
        <f t="shared" si="33"/>
        <v>3.6111111113213051E-2</v>
      </c>
      <c r="Y262" t="str">
        <f t="shared" si="34"/>
        <v>Cobrado</v>
      </c>
      <c r="AB262">
        <v>55</v>
      </c>
    </row>
    <row r="263" spans="1:28">
      <c r="A263">
        <v>262</v>
      </c>
      <c r="C263" t="s">
        <v>826</v>
      </c>
      <c r="D263">
        <v>4</v>
      </c>
      <c r="E263" s="1">
        <v>45018.155555555553</v>
      </c>
      <c r="F263" s="1">
        <v>45018.306250000001</v>
      </c>
      <c r="G263" t="s">
        <v>58</v>
      </c>
      <c r="H263" t="s">
        <v>48</v>
      </c>
      <c r="I263" t="s">
        <v>42</v>
      </c>
      <c r="J263" s="3" t="s">
        <v>827</v>
      </c>
      <c r="K263" t="s">
        <v>51</v>
      </c>
      <c r="M263" t="s">
        <v>137</v>
      </c>
      <c r="N263" t="s">
        <v>463</v>
      </c>
      <c r="O263" t="s">
        <v>522</v>
      </c>
      <c r="R263">
        <v>115</v>
      </c>
      <c r="S263" s="7">
        <f t="shared" si="28"/>
        <v>45018</v>
      </c>
      <c r="T263" s="8">
        <f t="shared" si="29"/>
        <v>0.15555555555329192</v>
      </c>
      <c r="U263" s="8">
        <f t="shared" si="30"/>
        <v>0.30625000000145519</v>
      </c>
      <c r="V263" s="8">
        <f t="shared" si="31"/>
        <v>0.16111111111482992</v>
      </c>
      <c r="W263" s="8">
        <f t="shared" si="32"/>
        <v>3.3333333333333333E-2</v>
      </c>
      <c r="X263" s="8">
        <f t="shared" si="33"/>
        <v>0.11736111111482994</v>
      </c>
      <c r="Y263" t="str">
        <f t="shared" si="34"/>
        <v>Cobrado</v>
      </c>
      <c r="AB263">
        <v>48</v>
      </c>
    </row>
    <row r="264" spans="1:28">
      <c r="A264">
        <v>263</v>
      </c>
      <c r="C264" t="s">
        <v>666</v>
      </c>
      <c r="D264">
        <v>1</v>
      </c>
      <c r="E264" s="1">
        <v>45018.120138888888</v>
      </c>
      <c r="F264" s="1">
        <v>45018.226388888892</v>
      </c>
      <c r="G264" t="s">
        <v>105</v>
      </c>
      <c r="H264" t="s">
        <v>74</v>
      </c>
      <c r="I264" t="s">
        <v>42</v>
      </c>
      <c r="J264" s="3" t="s">
        <v>828</v>
      </c>
      <c r="K264" t="s">
        <v>44</v>
      </c>
      <c r="M264" t="s">
        <v>82</v>
      </c>
      <c r="N264" t="s">
        <v>459</v>
      </c>
      <c r="O264" t="s">
        <v>478</v>
      </c>
      <c r="P264" t="s">
        <v>563</v>
      </c>
      <c r="Q264" s="5" t="s">
        <v>456</v>
      </c>
      <c r="R264">
        <v>121</v>
      </c>
      <c r="S264" s="7">
        <f t="shared" si="28"/>
        <v>45018</v>
      </c>
      <c r="T264" s="8">
        <f t="shared" si="29"/>
        <v>0.12013888888759539</v>
      </c>
      <c r="U264" s="8">
        <f t="shared" si="30"/>
        <v>0.22638888889196096</v>
      </c>
      <c r="V264" s="8">
        <f t="shared" si="31"/>
        <v>0.10625000000436557</v>
      </c>
      <c r="W264" s="8">
        <f t="shared" si="32"/>
        <v>0.10347222222222222</v>
      </c>
      <c r="X264" s="8">
        <f t="shared" si="33"/>
        <v>2.7777777821433591E-3</v>
      </c>
      <c r="Y264" t="str">
        <f t="shared" si="34"/>
        <v>Cobrado</v>
      </c>
      <c r="AB264">
        <v>149</v>
      </c>
    </row>
    <row r="265" spans="1:28">
      <c r="A265">
        <v>264</v>
      </c>
      <c r="C265" t="s">
        <v>829</v>
      </c>
      <c r="D265">
        <v>1</v>
      </c>
      <c r="E265" s="1">
        <v>45018.132638888892</v>
      </c>
      <c r="F265" s="1">
        <v>45018.18472222222</v>
      </c>
      <c r="G265" t="s">
        <v>105</v>
      </c>
      <c r="H265" t="s">
        <v>48</v>
      </c>
      <c r="I265" t="s">
        <v>42</v>
      </c>
      <c r="J265" s="3" t="s">
        <v>830</v>
      </c>
      <c r="K265" t="s">
        <v>44</v>
      </c>
      <c r="M265" t="s">
        <v>56</v>
      </c>
      <c r="N265" t="s">
        <v>488</v>
      </c>
      <c r="O265" t="s">
        <v>503</v>
      </c>
      <c r="P265" t="s">
        <v>563</v>
      </c>
      <c r="Q265" s="5" t="s">
        <v>504</v>
      </c>
      <c r="R265">
        <v>182</v>
      </c>
      <c r="S265" s="7">
        <f t="shared" si="28"/>
        <v>45018</v>
      </c>
      <c r="T265" s="8">
        <f t="shared" si="29"/>
        <v>0.13263888889196096</v>
      </c>
      <c r="U265" s="8">
        <f t="shared" si="30"/>
        <v>0.18472222222044365</v>
      </c>
      <c r="V265" s="8">
        <f t="shared" si="31"/>
        <v>5.2083333328482695E-2</v>
      </c>
      <c r="W265" s="8">
        <f t="shared" si="32"/>
        <v>8.1250000000000003E-2</v>
      </c>
      <c r="X265" s="8">
        <f t="shared" si="33"/>
        <v>0</v>
      </c>
      <c r="Y265" t="str">
        <f t="shared" si="34"/>
        <v>No Cobrado</v>
      </c>
      <c r="AB265">
        <v>117</v>
      </c>
    </row>
    <row r="266" spans="1:28">
      <c r="A266">
        <v>265</v>
      </c>
      <c r="C266" t="s">
        <v>831</v>
      </c>
      <c r="D266">
        <v>1</v>
      </c>
      <c r="E266" s="1">
        <v>45018.120833333334</v>
      </c>
      <c r="F266" s="1">
        <v>45018.260416666664</v>
      </c>
      <c r="G266" t="s">
        <v>58</v>
      </c>
      <c r="H266" t="s">
        <v>74</v>
      </c>
      <c r="I266" t="s">
        <v>62</v>
      </c>
      <c r="J266" s="3" t="s">
        <v>832</v>
      </c>
      <c r="K266" t="s">
        <v>44</v>
      </c>
      <c r="M266" t="s">
        <v>60</v>
      </c>
      <c r="N266" t="s">
        <v>558</v>
      </c>
      <c r="O266" t="s">
        <v>446</v>
      </c>
      <c r="P266" t="s">
        <v>531</v>
      </c>
      <c r="Q266" s="5" t="s">
        <v>438</v>
      </c>
      <c r="R266">
        <v>171</v>
      </c>
      <c r="S266" s="7">
        <f t="shared" si="28"/>
        <v>45018</v>
      </c>
      <c r="T266" s="8">
        <f t="shared" si="29"/>
        <v>0.12083333333430346</v>
      </c>
      <c r="U266" s="8">
        <f t="shared" si="30"/>
        <v>0.26041666666424135</v>
      </c>
      <c r="V266" s="8">
        <f t="shared" si="31"/>
        <v>0.13958333332993789</v>
      </c>
      <c r="W266" s="8">
        <f t="shared" si="32"/>
        <v>9.375E-2</v>
      </c>
      <c r="X266" s="8">
        <f t="shared" si="33"/>
        <v>4.5833333329937886E-2</v>
      </c>
      <c r="Y266" t="str">
        <f t="shared" si="34"/>
        <v>Cobrado</v>
      </c>
      <c r="AB266">
        <v>135</v>
      </c>
    </row>
    <row r="267" spans="1:28">
      <c r="A267">
        <v>266</v>
      </c>
      <c r="C267" t="s">
        <v>833</v>
      </c>
      <c r="D267">
        <v>4</v>
      </c>
      <c r="E267" s="1">
        <v>45018.020833333336</v>
      </c>
      <c r="F267" s="1">
        <v>45018.086111111108</v>
      </c>
      <c r="G267" t="s">
        <v>58</v>
      </c>
      <c r="H267" t="s">
        <v>48</v>
      </c>
      <c r="I267" t="s">
        <v>42</v>
      </c>
      <c r="J267" s="3" t="s">
        <v>834</v>
      </c>
      <c r="K267" t="s">
        <v>55</v>
      </c>
      <c r="M267" t="s">
        <v>103</v>
      </c>
      <c r="N267" t="s">
        <v>437</v>
      </c>
      <c r="O267" t="s">
        <v>504</v>
      </c>
      <c r="R267">
        <v>99</v>
      </c>
      <c r="S267" s="7">
        <f t="shared" si="28"/>
        <v>45018</v>
      </c>
      <c r="T267" s="8">
        <f t="shared" si="29"/>
        <v>2.0833333335758653E-2</v>
      </c>
      <c r="U267" s="8">
        <f t="shared" si="30"/>
        <v>8.611111110803904E-2</v>
      </c>
      <c r="V267" s="8">
        <f t="shared" si="31"/>
        <v>6.5277777772280388E-2</v>
      </c>
      <c r="W267" s="8">
        <f t="shared" si="32"/>
        <v>7.3611111111111113E-2</v>
      </c>
      <c r="X267" s="8">
        <f t="shared" si="33"/>
        <v>0</v>
      </c>
      <c r="Y267" t="str">
        <f t="shared" si="34"/>
        <v>No Cobrado</v>
      </c>
      <c r="AB267">
        <v>106</v>
      </c>
    </row>
    <row r="268" spans="1:28">
      <c r="A268">
        <v>267</v>
      </c>
      <c r="C268" t="s">
        <v>835</v>
      </c>
      <c r="D268">
        <v>5</v>
      </c>
      <c r="E268" s="1">
        <v>45019.088194444441</v>
      </c>
      <c r="F268" s="1">
        <v>45019.158333333333</v>
      </c>
      <c r="G268" t="s">
        <v>58</v>
      </c>
      <c r="H268" t="s">
        <v>41</v>
      </c>
      <c r="I268" t="s">
        <v>42</v>
      </c>
      <c r="J268" s="3" t="s">
        <v>836</v>
      </c>
      <c r="K268" t="s">
        <v>51</v>
      </c>
      <c r="M268" t="s">
        <v>87</v>
      </c>
      <c r="N268" t="s">
        <v>459</v>
      </c>
      <c r="O268" t="s">
        <v>464</v>
      </c>
      <c r="P268" t="s">
        <v>438</v>
      </c>
      <c r="R268">
        <v>118</v>
      </c>
      <c r="S268" s="7">
        <f t="shared" si="28"/>
        <v>45019</v>
      </c>
      <c r="T268" s="8">
        <f t="shared" si="29"/>
        <v>8.819444444088731E-2</v>
      </c>
      <c r="U268" s="8">
        <f t="shared" si="30"/>
        <v>0.15833333333284827</v>
      </c>
      <c r="V268" s="8">
        <f t="shared" si="31"/>
        <v>8.0555555558627631E-2</v>
      </c>
      <c r="W268" s="8">
        <f t="shared" si="32"/>
        <v>6.6666666666666666E-2</v>
      </c>
      <c r="X268" s="8">
        <f t="shared" si="33"/>
        <v>3.472222225294308E-3</v>
      </c>
      <c r="Y268" t="str">
        <f t="shared" si="34"/>
        <v>Cobrado</v>
      </c>
      <c r="AB268">
        <v>96</v>
      </c>
    </row>
    <row r="269" spans="1:28">
      <c r="A269">
        <v>268</v>
      </c>
      <c r="C269" t="s">
        <v>837</v>
      </c>
      <c r="D269">
        <v>1</v>
      </c>
      <c r="E269" s="1">
        <v>45019.031944444447</v>
      </c>
      <c r="F269" s="1">
        <v>45019.155555555553</v>
      </c>
      <c r="G269" t="s">
        <v>78</v>
      </c>
      <c r="H269" t="s">
        <v>48</v>
      </c>
      <c r="I269" t="s">
        <v>62</v>
      </c>
      <c r="J269" s="3" t="s">
        <v>838</v>
      </c>
      <c r="K269" t="s">
        <v>44</v>
      </c>
      <c r="M269" t="s">
        <v>82</v>
      </c>
      <c r="N269" t="s">
        <v>437</v>
      </c>
      <c r="O269" t="s">
        <v>490</v>
      </c>
      <c r="R269">
        <v>68</v>
      </c>
      <c r="S269" s="7">
        <f t="shared" si="28"/>
        <v>45019</v>
      </c>
      <c r="T269" s="8">
        <f t="shared" si="29"/>
        <v>3.1944444446708076E-2</v>
      </c>
      <c r="U269" s="8">
        <f t="shared" si="30"/>
        <v>0.15555555555329192</v>
      </c>
      <c r="V269" s="8">
        <f t="shared" si="31"/>
        <v>0.12361111110658385</v>
      </c>
      <c r="W269" s="8">
        <f t="shared" si="32"/>
        <v>5.7638888888888892E-2</v>
      </c>
      <c r="X269" s="8">
        <f t="shared" si="33"/>
        <v>6.5972222217694956E-2</v>
      </c>
      <c r="Y269" t="str">
        <f t="shared" si="34"/>
        <v>Cobrado</v>
      </c>
      <c r="AB269">
        <v>83</v>
      </c>
    </row>
    <row r="270" spans="1:28">
      <c r="A270">
        <v>269</v>
      </c>
      <c r="C270" t="s">
        <v>839</v>
      </c>
      <c r="D270">
        <v>2</v>
      </c>
      <c r="E270" s="1">
        <v>45019.123611111114</v>
      </c>
      <c r="F270" s="1">
        <v>45019.177083333336</v>
      </c>
      <c r="G270" t="s">
        <v>58</v>
      </c>
      <c r="H270" t="s">
        <v>48</v>
      </c>
      <c r="I270" t="s">
        <v>62</v>
      </c>
      <c r="J270" s="3" t="s">
        <v>840</v>
      </c>
      <c r="K270" t="s">
        <v>44</v>
      </c>
      <c r="M270" t="s">
        <v>137</v>
      </c>
      <c r="N270" t="s">
        <v>585</v>
      </c>
      <c r="O270" t="s">
        <v>494</v>
      </c>
      <c r="P270" t="s">
        <v>560</v>
      </c>
      <c r="R270">
        <v>250</v>
      </c>
      <c r="S270" s="7">
        <f t="shared" si="28"/>
        <v>45019</v>
      </c>
      <c r="T270" s="8">
        <f t="shared" si="29"/>
        <v>0.12361111111385981</v>
      </c>
      <c r="U270" s="8">
        <f t="shared" si="30"/>
        <v>0.17708333333575865</v>
      </c>
      <c r="V270" s="8">
        <f t="shared" si="31"/>
        <v>5.3472222221898846E-2</v>
      </c>
      <c r="W270" s="8">
        <f t="shared" si="32"/>
        <v>7.013888888888889E-2</v>
      </c>
      <c r="X270" s="8">
        <f t="shared" si="33"/>
        <v>0</v>
      </c>
      <c r="Y270" t="str">
        <f t="shared" si="34"/>
        <v>No Cobrado</v>
      </c>
      <c r="AB270">
        <v>101</v>
      </c>
    </row>
    <row r="271" spans="1:28">
      <c r="A271">
        <v>270</v>
      </c>
      <c r="C271" t="s">
        <v>195</v>
      </c>
      <c r="D271">
        <v>1</v>
      </c>
      <c r="E271" s="1">
        <v>45019.049305555556</v>
      </c>
      <c r="F271" s="1">
        <v>45019.207638888889</v>
      </c>
      <c r="G271" t="s">
        <v>40</v>
      </c>
      <c r="H271" t="s">
        <v>48</v>
      </c>
      <c r="I271" t="s">
        <v>42</v>
      </c>
      <c r="J271" s="3" t="s">
        <v>196</v>
      </c>
      <c r="K271" t="s">
        <v>44</v>
      </c>
      <c r="M271" t="s">
        <v>90</v>
      </c>
      <c r="N271" t="s">
        <v>20</v>
      </c>
      <c r="R271">
        <v>102</v>
      </c>
      <c r="S271" s="7">
        <f t="shared" si="28"/>
        <v>45019</v>
      </c>
      <c r="T271" s="8">
        <f t="shared" si="29"/>
        <v>4.9305555556202307E-2</v>
      </c>
      <c r="U271" s="8">
        <f t="shared" si="30"/>
        <v>0.20763888888905058</v>
      </c>
      <c r="V271" s="8">
        <f t="shared" si="31"/>
        <v>0.15833333333284827</v>
      </c>
      <c r="W271" s="8">
        <f t="shared" si="32"/>
        <v>1.8055555555555554E-2</v>
      </c>
      <c r="X271" s="8">
        <f t="shared" si="33"/>
        <v>0.14027777777729272</v>
      </c>
      <c r="Y271" t="str">
        <f t="shared" si="34"/>
        <v>Cobrado</v>
      </c>
      <c r="AB271">
        <v>26</v>
      </c>
    </row>
    <row r="272" spans="1:28">
      <c r="A272">
        <v>271</v>
      </c>
      <c r="C272" t="s">
        <v>197</v>
      </c>
      <c r="D272">
        <v>3</v>
      </c>
      <c r="E272" s="1">
        <v>45019.069444444445</v>
      </c>
      <c r="F272" s="1">
        <v>45019.215277777781</v>
      </c>
      <c r="G272" t="s">
        <v>78</v>
      </c>
      <c r="H272" t="s">
        <v>48</v>
      </c>
      <c r="I272" t="s">
        <v>42</v>
      </c>
      <c r="J272" s="3" t="s">
        <v>198</v>
      </c>
      <c r="K272" t="s">
        <v>51</v>
      </c>
      <c r="M272" t="s">
        <v>56</v>
      </c>
      <c r="N272" t="s">
        <v>19</v>
      </c>
      <c r="R272">
        <v>44</v>
      </c>
      <c r="S272" s="7">
        <f t="shared" si="28"/>
        <v>45019</v>
      </c>
      <c r="T272" s="8">
        <f t="shared" si="29"/>
        <v>6.9444444445252884E-2</v>
      </c>
      <c r="U272" s="8">
        <f t="shared" si="30"/>
        <v>0.21527777778101154</v>
      </c>
      <c r="V272" s="8">
        <f t="shared" si="31"/>
        <v>0.15625000000242531</v>
      </c>
      <c r="W272" s="8">
        <f t="shared" si="32"/>
        <v>3.8194444444444448E-2</v>
      </c>
      <c r="X272" s="8">
        <f t="shared" si="33"/>
        <v>0.10763888889131421</v>
      </c>
      <c r="Y272" t="str">
        <f t="shared" si="34"/>
        <v>Cobrado</v>
      </c>
      <c r="AB272">
        <v>55</v>
      </c>
    </row>
    <row r="273" spans="1:28">
      <c r="A273">
        <v>272</v>
      </c>
      <c r="C273" t="s">
        <v>841</v>
      </c>
      <c r="D273">
        <v>1</v>
      </c>
      <c r="E273" s="1">
        <v>45019.023611111108</v>
      </c>
      <c r="F273" s="1">
        <v>45019.183333333334</v>
      </c>
      <c r="G273" t="s">
        <v>40</v>
      </c>
      <c r="H273" t="s">
        <v>48</v>
      </c>
      <c r="I273" t="s">
        <v>42</v>
      </c>
      <c r="J273" s="3" t="s">
        <v>842</v>
      </c>
      <c r="K273" t="s">
        <v>55</v>
      </c>
      <c r="M273" t="s">
        <v>87</v>
      </c>
      <c r="N273" t="s">
        <v>437</v>
      </c>
      <c r="O273" t="s">
        <v>485</v>
      </c>
      <c r="R273">
        <v>83</v>
      </c>
      <c r="S273" s="7">
        <f t="shared" si="28"/>
        <v>45019</v>
      </c>
      <c r="T273" s="8">
        <f t="shared" si="29"/>
        <v>2.361111110803904E-2</v>
      </c>
      <c r="U273" s="8">
        <f t="shared" si="30"/>
        <v>0.18333333333430346</v>
      </c>
      <c r="V273" s="8">
        <f t="shared" si="31"/>
        <v>0.15972222222626442</v>
      </c>
      <c r="W273" s="8">
        <f t="shared" si="32"/>
        <v>5.7638888888888892E-2</v>
      </c>
      <c r="X273" s="8">
        <f t="shared" si="33"/>
        <v>0.10208333333737553</v>
      </c>
      <c r="Y273" t="str">
        <f t="shared" si="34"/>
        <v>Cobrado</v>
      </c>
      <c r="AB273">
        <v>83</v>
      </c>
    </row>
    <row r="274" spans="1:28">
      <c r="A274">
        <v>273</v>
      </c>
      <c r="C274" t="s">
        <v>695</v>
      </c>
      <c r="D274">
        <v>5</v>
      </c>
      <c r="E274" s="1">
        <v>45019.074305555558</v>
      </c>
      <c r="F274" s="1">
        <v>45019.145138888889</v>
      </c>
      <c r="G274" t="s">
        <v>58</v>
      </c>
      <c r="H274" t="s">
        <v>48</v>
      </c>
      <c r="I274" t="s">
        <v>49</v>
      </c>
      <c r="J274" s="3" t="s">
        <v>843</v>
      </c>
      <c r="K274" t="s">
        <v>51</v>
      </c>
      <c r="M274" t="s">
        <v>64</v>
      </c>
      <c r="N274" t="s">
        <v>459</v>
      </c>
      <c r="O274" t="s">
        <v>551</v>
      </c>
      <c r="P274" t="s">
        <v>504</v>
      </c>
      <c r="R274">
        <v>123</v>
      </c>
      <c r="S274" s="7">
        <f t="shared" si="28"/>
        <v>45019</v>
      </c>
      <c r="T274" s="8">
        <f t="shared" si="29"/>
        <v>7.4305555557657499E-2</v>
      </c>
      <c r="U274" s="8">
        <f t="shared" si="30"/>
        <v>0.14513888888905058</v>
      </c>
      <c r="V274" s="8">
        <f t="shared" si="31"/>
        <v>8.1249999998059749E-2</v>
      </c>
      <c r="W274" s="8">
        <f t="shared" si="32"/>
        <v>4.6527777777777779E-2</v>
      </c>
      <c r="X274" s="8">
        <f t="shared" si="33"/>
        <v>2.4305555553615299E-2</v>
      </c>
      <c r="Y274" t="str">
        <f t="shared" si="34"/>
        <v>Cobrado</v>
      </c>
      <c r="AB274">
        <v>67</v>
      </c>
    </row>
    <row r="275" spans="1:28">
      <c r="A275">
        <v>274</v>
      </c>
      <c r="C275" t="s">
        <v>844</v>
      </c>
      <c r="D275">
        <v>1</v>
      </c>
      <c r="E275" s="1">
        <v>45019.135416666664</v>
      </c>
      <c r="F275" s="1">
        <v>45019.244444444441</v>
      </c>
      <c r="G275" t="s">
        <v>105</v>
      </c>
      <c r="H275" t="s">
        <v>48</v>
      </c>
      <c r="I275" t="s">
        <v>62</v>
      </c>
      <c r="J275" s="3" t="s">
        <v>845</v>
      </c>
      <c r="K275" t="s">
        <v>51</v>
      </c>
      <c r="M275" t="s">
        <v>52</v>
      </c>
      <c r="N275" t="s">
        <v>512</v>
      </c>
      <c r="O275" t="s">
        <v>528</v>
      </c>
      <c r="R275">
        <v>116</v>
      </c>
      <c r="S275" s="7">
        <f t="shared" si="28"/>
        <v>45019</v>
      </c>
      <c r="T275" s="8">
        <f t="shared" si="29"/>
        <v>0.13541666666424135</v>
      </c>
      <c r="U275" s="8">
        <f t="shared" si="30"/>
        <v>0.24444444444088731</v>
      </c>
      <c r="V275" s="8">
        <f t="shared" si="31"/>
        <v>0.11944444444331263</v>
      </c>
      <c r="W275" s="8">
        <f t="shared" si="32"/>
        <v>5.2083333333333336E-2</v>
      </c>
      <c r="X275" s="8">
        <f t="shared" si="33"/>
        <v>5.694444444331262E-2</v>
      </c>
      <c r="Y275" t="str">
        <f t="shared" si="34"/>
        <v>Cobrado</v>
      </c>
      <c r="AB275">
        <v>75</v>
      </c>
    </row>
    <row r="276" spans="1:28">
      <c r="A276">
        <v>275</v>
      </c>
      <c r="C276" t="s">
        <v>752</v>
      </c>
      <c r="D276">
        <v>3</v>
      </c>
      <c r="E276" s="1">
        <v>45019.092361111114</v>
      </c>
      <c r="F276" s="1">
        <v>45019.248611111114</v>
      </c>
      <c r="G276" t="s">
        <v>58</v>
      </c>
      <c r="H276" t="s">
        <v>48</v>
      </c>
      <c r="I276" t="s">
        <v>42</v>
      </c>
      <c r="J276" s="3" t="s">
        <v>846</v>
      </c>
      <c r="K276" t="s">
        <v>55</v>
      </c>
      <c r="M276" t="s">
        <v>56</v>
      </c>
      <c r="N276" t="s">
        <v>451</v>
      </c>
      <c r="O276" t="s">
        <v>446</v>
      </c>
      <c r="P276" t="s">
        <v>516</v>
      </c>
      <c r="R276">
        <v>121</v>
      </c>
      <c r="S276" s="7">
        <f t="shared" si="28"/>
        <v>45019</v>
      </c>
      <c r="T276" s="8">
        <f t="shared" si="29"/>
        <v>9.2361111113859806E-2</v>
      </c>
      <c r="U276" s="8">
        <f t="shared" si="30"/>
        <v>0.24861111111385981</v>
      </c>
      <c r="V276" s="8">
        <f t="shared" si="31"/>
        <v>0.15625</v>
      </c>
      <c r="W276" s="8">
        <f t="shared" si="32"/>
        <v>8.4722222222222227E-2</v>
      </c>
      <c r="X276" s="8">
        <f t="shared" si="33"/>
        <v>7.1527777777777773E-2</v>
      </c>
      <c r="Y276" t="str">
        <f t="shared" si="34"/>
        <v>Cobrado</v>
      </c>
      <c r="AB276">
        <v>122</v>
      </c>
    </row>
    <row r="277" spans="1:28">
      <c r="A277">
        <v>276</v>
      </c>
      <c r="C277" t="s">
        <v>847</v>
      </c>
      <c r="D277">
        <v>6</v>
      </c>
      <c r="E277" s="1">
        <v>45019.107638888891</v>
      </c>
      <c r="F277" s="1">
        <v>45019.231944444444</v>
      </c>
      <c r="G277" t="s">
        <v>40</v>
      </c>
      <c r="H277" t="s">
        <v>48</v>
      </c>
      <c r="I277" t="s">
        <v>62</v>
      </c>
      <c r="J277" s="3" t="s">
        <v>848</v>
      </c>
      <c r="K277" t="s">
        <v>55</v>
      </c>
      <c r="M277" t="s">
        <v>90</v>
      </c>
      <c r="N277" t="s">
        <v>463</v>
      </c>
      <c r="O277" t="s">
        <v>516</v>
      </c>
      <c r="R277">
        <v>70</v>
      </c>
      <c r="S277" s="7">
        <f t="shared" si="28"/>
        <v>45019</v>
      </c>
      <c r="T277" s="8">
        <f t="shared" si="29"/>
        <v>0.10763888889050577</v>
      </c>
      <c r="U277" s="8">
        <f t="shared" si="30"/>
        <v>0.23194444444379769</v>
      </c>
      <c r="V277" s="8">
        <f t="shared" si="31"/>
        <v>0.12430555555329192</v>
      </c>
      <c r="W277" s="8">
        <f t="shared" si="32"/>
        <v>5.9027777777777776E-2</v>
      </c>
      <c r="X277" s="8">
        <f t="shared" si="33"/>
        <v>6.5277777775514134E-2</v>
      </c>
      <c r="Y277" t="str">
        <f t="shared" si="34"/>
        <v>Cobrado</v>
      </c>
      <c r="AB277">
        <v>85</v>
      </c>
    </row>
    <row r="278" spans="1:28">
      <c r="A278">
        <v>277</v>
      </c>
      <c r="C278" t="s">
        <v>199</v>
      </c>
      <c r="D278">
        <v>2</v>
      </c>
      <c r="E278" s="1">
        <v>45019.061111111114</v>
      </c>
      <c r="F278" s="1">
        <v>45019.163888888892</v>
      </c>
      <c r="G278" t="s">
        <v>47</v>
      </c>
      <c r="H278" t="s">
        <v>48</v>
      </c>
      <c r="I278" t="s">
        <v>42</v>
      </c>
      <c r="J278" s="3" t="s">
        <v>200</v>
      </c>
      <c r="K278" t="s">
        <v>44</v>
      </c>
      <c r="M278" t="s">
        <v>87</v>
      </c>
      <c r="N278" t="s">
        <v>9</v>
      </c>
      <c r="R278">
        <v>93</v>
      </c>
      <c r="S278" s="7">
        <f t="shared" si="28"/>
        <v>45019</v>
      </c>
      <c r="T278" s="8">
        <f t="shared" si="29"/>
        <v>6.1111111113859806E-2</v>
      </c>
      <c r="U278" s="8">
        <f t="shared" si="30"/>
        <v>0.16388888889196096</v>
      </c>
      <c r="V278" s="8">
        <f t="shared" si="31"/>
        <v>0.10277777777810115</v>
      </c>
      <c r="W278" s="8">
        <f t="shared" si="32"/>
        <v>2.013888888888889E-2</v>
      </c>
      <c r="X278" s="8">
        <f t="shared" si="33"/>
        <v>8.2638888889212267E-2</v>
      </c>
      <c r="Y278" t="str">
        <f t="shared" si="34"/>
        <v>Cobrado</v>
      </c>
      <c r="AB278">
        <v>29</v>
      </c>
    </row>
    <row r="279" spans="1:28">
      <c r="A279">
        <v>278</v>
      </c>
      <c r="C279" t="s">
        <v>67</v>
      </c>
      <c r="D279">
        <v>4</v>
      </c>
      <c r="E279" s="1">
        <v>45019.131944444445</v>
      </c>
      <c r="F279" s="1">
        <v>45019.216666666667</v>
      </c>
      <c r="G279" t="s">
        <v>78</v>
      </c>
      <c r="H279" t="s">
        <v>48</v>
      </c>
      <c r="I279" t="s">
        <v>49</v>
      </c>
      <c r="J279" s="3" t="s">
        <v>849</v>
      </c>
      <c r="K279" t="s">
        <v>44</v>
      </c>
      <c r="M279" t="s">
        <v>137</v>
      </c>
      <c r="N279" t="s">
        <v>441</v>
      </c>
      <c r="O279" t="s">
        <v>456</v>
      </c>
      <c r="R279">
        <v>141</v>
      </c>
      <c r="S279" s="7">
        <f t="shared" si="28"/>
        <v>45019</v>
      </c>
      <c r="T279" s="8">
        <f t="shared" si="29"/>
        <v>0.13194444444525288</v>
      </c>
      <c r="U279" s="8">
        <f t="shared" si="30"/>
        <v>0.21666666666715173</v>
      </c>
      <c r="V279" s="8">
        <f t="shared" si="31"/>
        <v>8.4722222221898846E-2</v>
      </c>
      <c r="W279" s="8">
        <f t="shared" si="32"/>
        <v>4.2361111111111113E-2</v>
      </c>
      <c r="X279" s="8">
        <f t="shared" si="33"/>
        <v>4.2361111110787719E-2</v>
      </c>
      <c r="Y279" t="str">
        <f t="shared" si="34"/>
        <v>Cobrado</v>
      </c>
      <c r="AB279">
        <v>61</v>
      </c>
    </row>
    <row r="280" spans="1:28">
      <c r="A280">
        <v>279</v>
      </c>
      <c r="C280" t="s">
        <v>571</v>
      </c>
      <c r="D280">
        <v>5</v>
      </c>
      <c r="E280" s="1">
        <v>45019.010416666664</v>
      </c>
      <c r="F280" s="1">
        <v>45019.107638888891</v>
      </c>
      <c r="G280" t="s">
        <v>58</v>
      </c>
      <c r="H280" t="s">
        <v>41</v>
      </c>
      <c r="I280" t="s">
        <v>42</v>
      </c>
      <c r="J280" s="3" t="s">
        <v>850</v>
      </c>
      <c r="K280" t="s">
        <v>44</v>
      </c>
      <c r="M280" t="s">
        <v>137</v>
      </c>
      <c r="N280" t="s">
        <v>445</v>
      </c>
      <c r="O280" t="s">
        <v>478</v>
      </c>
      <c r="P280" t="s">
        <v>489</v>
      </c>
      <c r="Q280" s="5" t="s">
        <v>452</v>
      </c>
      <c r="R280">
        <v>201</v>
      </c>
      <c r="S280" s="7">
        <f t="shared" si="28"/>
        <v>45019</v>
      </c>
      <c r="T280" s="8">
        <f t="shared" si="29"/>
        <v>1.0416666664241347E-2</v>
      </c>
      <c r="U280" s="8">
        <f t="shared" si="30"/>
        <v>0.10763888889050577</v>
      </c>
      <c r="V280" s="8">
        <f t="shared" si="31"/>
        <v>9.7222222226264421E-2</v>
      </c>
      <c r="W280" s="8">
        <f t="shared" si="32"/>
        <v>9.8611111111111108E-2</v>
      </c>
      <c r="X280" s="8">
        <f t="shared" si="33"/>
        <v>0</v>
      </c>
      <c r="Y280" t="str">
        <f t="shared" si="34"/>
        <v>No Cobrado</v>
      </c>
      <c r="AB280">
        <v>142</v>
      </c>
    </row>
    <row r="281" spans="1:28">
      <c r="A281">
        <v>280</v>
      </c>
      <c r="C281" t="s">
        <v>851</v>
      </c>
      <c r="D281">
        <v>6</v>
      </c>
      <c r="E281" s="1">
        <v>45019.020833333336</v>
      </c>
      <c r="F281" s="1">
        <v>45019.111805555556</v>
      </c>
      <c r="G281" t="s">
        <v>47</v>
      </c>
      <c r="H281" t="s">
        <v>48</v>
      </c>
      <c r="I281" t="s">
        <v>42</v>
      </c>
      <c r="J281" s="3" t="s">
        <v>852</v>
      </c>
      <c r="K281" t="s">
        <v>55</v>
      </c>
      <c r="M281" t="s">
        <v>90</v>
      </c>
      <c r="N281" t="s">
        <v>437</v>
      </c>
      <c r="O281" t="s">
        <v>499</v>
      </c>
      <c r="R281">
        <v>117</v>
      </c>
      <c r="S281" s="7">
        <f t="shared" si="28"/>
        <v>45019</v>
      </c>
      <c r="T281" s="8">
        <f t="shared" si="29"/>
        <v>2.0833333335758653E-2</v>
      </c>
      <c r="U281" s="8">
        <f t="shared" si="30"/>
        <v>0.11180555555620231</v>
      </c>
      <c r="V281" s="8">
        <f t="shared" si="31"/>
        <v>9.0972222220443655E-2</v>
      </c>
      <c r="W281" s="8">
        <f t="shared" si="32"/>
        <v>5.9722222222222225E-2</v>
      </c>
      <c r="X281" s="8">
        <f t="shared" si="33"/>
        <v>3.1249999998221423E-2</v>
      </c>
      <c r="Y281" t="str">
        <f t="shared" si="34"/>
        <v>Cobrado</v>
      </c>
      <c r="AB281">
        <v>86</v>
      </c>
    </row>
    <row r="282" spans="1:28">
      <c r="A282">
        <v>281</v>
      </c>
      <c r="C282" t="s">
        <v>201</v>
      </c>
      <c r="D282">
        <v>2</v>
      </c>
      <c r="E282" s="1">
        <v>45019.161111111112</v>
      </c>
      <c r="F282" s="1">
        <v>45019.326388888891</v>
      </c>
      <c r="G282" t="s">
        <v>40</v>
      </c>
      <c r="H282" t="s">
        <v>74</v>
      </c>
      <c r="I282" t="s">
        <v>49</v>
      </c>
      <c r="J282" s="3" t="s">
        <v>202</v>
      </c>
      <c r="K282" t="s">
        <v>51</v>
      </c>
      <c r="M282" t="s">
        <v>45</v>
      </c>
      <c r="N282" t="s">
        <v>14</v>
      </c>
      <c r="R282">
        <v>66</v>
      </c>
      <c r="S282" s="7">
        <f t="shared" si="28"/>
        <v>45019</v>
      </c>
      <c r="T282" s="8">
        <f t="shared" si="29"/>
        <v>0.16111111111240461</v>
      </c>
      <c r="U282" s="8">
        <f t="shared" si="30"/>
        <v>0.32638888889050577</v>
      </c>
      <c r="V282" s="8">
        <f t="shared" si="31"/>
        <v>0.17569444444476781</v>
      </c>
      <c r="W282" s="8">
        <f t="shared" si="32"/>
        <v>6.2500000000000003E-3</v>
      </c>
      <c r="X282" s="8">
        <f t="shared" si="33"/>
        <v>0.15902777777810115</v>
      </c>
      <c r="Y282" t="str">
        <f t="shared" si="34"/>
        <v>Cobrado</v>
      </c>
      <c r="AB282">
        <v>9</v>
      </c>
    </row>
    <row r="283" spans="1:28">
      <c r="A283">
        <v>282</v>
      </c>
      <c r="C283" t="s">
        <v>853</v>
      </c>
      <c r="D283">
        <v>1</v>
      </c>
      <c r="E283" s="1">
        <v>45019.049305555556</v>
      </c>
      <c r="F283" s="1">
        <v>45019.209722222222</v>
      </c>
      <c r="G283" t="s">
        <v>40</v>
      </c>
      <c r="H283" t="s">
        <v>48</v>
      </c>
      <c r="I283" t="s">
        <v>42</v>
      </c>
      <c r="J283" s="3" t="s">
        <v>854</v>
      </c>
      <c r="K283" t="s">
        <v>44</v>
      </c>
      <c r="M283" t="s">
        <v>82</v>
      </c>
      <c r="N283" t="s">
        <v>505</v>
      </c>
      <c r="O283" t="s">
        <v>525</v>
      </c>
      <c r="R283">
        <v>74</v>
      </c>
      <c r="S283" s="7">
        <f t="shared" si="28"/>
        <v>45019</v>
      </c>
      <c r="T283" s="8">
        <f t="shared" si="29"/>
        <v>4.9305555556202307E-2</v>
      </c>
      <c r="U283" s="8">
        <f t="shared" si="30"/>
        <v>0.20972222222189885</v>
      </c>
      <c r="V283" s="8">
        <f t="shared" si="31"/>
        <v>0.16041666666569654</v>
      </c>
      <c r="W283" s="8">
        <f t="shared" si="32"/>
        <v>7.9166666666666663E-2</v>
      </c>
      <c r="X283" s="8">
        <f t="shared" si="33"/>
        <v>8.1249999999029876E-2</v>
      </c>
      <c r="Y283" t="str">
        <f t="shared" si="34"/>
        <v>Cobrado</v>
      </c>
      <c r="AB283">
        <v>114</v>
      </c>
    </row>
    <row r="284" spans="1:28">
      <c r="A284">
        <v>283</v>
      </c>
      <c r="C284" t="s">
        <v>203</v>
      </c>
      <c r="D284">
        <v>5</v>
      </c>
      <c r="E284" s="1">
        <v>45019.044444444444</v>
      </c>
      <c r="F284" s="1">
        <v>45019.199999999997</v>
      </c>
      <c r="G284" t="s">
        <v>47</v>
      </c>
      <c r="H284" t="s">
        <v>41</v>
      </c>
      <c r="I284" t="s">
        <v>42</v>
      </c>
      <c r="J284" s="3" t="s">
        <v>204</v>
      </c>
      <c r="K284" t="s">
        <v>44</v>
      </c>
      <c r="M284" t="s">
        <v>52</v>
      </c>
      <c r="N284" t="s">
        <v>25</v>
      </c>
      <c r="R284">
        <v>78</v>
      </c>
      <c r="S284" s="7">
        <f t="shared" si="28"/>
        <v>45019</v>
      </c>
      <c r="T284" s="8">
        <f t="shared" si="29"/>
        <v>4.4444444443797693E-2</v>
      </c>
      <c r="U284" s="8">
        <f t="shared" si="30"/>
        <v>0.19999999999708962</v>
      </c>
      <c r="V284" s="8">
        <f t="shared" si="31"/>
        <v>0.15555555555329192</v>
      </c>
      <c r="W284" s="8">
        <f t="shared" si="32"/>
        <v>4.1666666666666666E-3</v>
      </c>
      <c r="X284" s="8">
        <f t="shared" si="33"/>
        <v>0.15138888888662527</v>
      </c>
      <c r="Y284" t="str">
        <f t="shared" si="34"/>
        <v>Cobrado</v>
      </c>
      <c r="AB284">
        <v>6</v>
      </c>
    </row>
    <row r="285" spans="1:28">
      <c r="A285">
        <v>284</v>
      </c>
      <c r="C285" t="s">
        <v>855</v>
      </c>
      <c r="D285">
        <v>4</v>
      </c>
      <c r="E285" s="1">
        <v>45019.102777777778</v>
      </c>
      <c r="F285" s="1">
        <v>45019.192361111112</v>
      </c>
      <c r="G285" t="s">
        <v>47</v>
      </c>
      <c r="H285" t="s">
        <v>48</v>
      </c>
      <c r="I285" t="s">
        <v>62</v>
      </c>
      <c r="J285" s="3" t="s">
        <v>856</v>
      </c>
      <c r="K285" t="s">
        <v>51</v>
      </c>
      <c r="M285" t="s">
        <v>45</v>
      </c>
      <c r="N285" t="s">
        <v>480</v>
      </c>
      <c r="O285" t="s">
        <v>531</v>
      </c>
      <c r="P285" t="s">
        <v>469</v>
      </c>
      <c r="Q285" s="5" t="s">
        <v>552</v>
      </c>
      <c r="R285">
        <v>158</v>
      </c>
      <c r="S285" s="7">
        <f t="shared" si="28"/>
        <v>45019</v>
      </c>
      <c r="T285" s="8">
        <f t="shared" si="29"/>
        <v>0.10277777777810115</v>
      </c>
      <c r="U285" s="8">
        <f t="shared" si="30"/>
        <v>0.19236111111240461</v>
      </c>
      <c r="V285" s="8">
        <f t="shared" si="31"/>
        <v>0.10000000000097013</v>
      </c>
      <c r="W285" s="8">
        <f t="shared" si="32"/>
        <v>0.13541666666666666</v>
      </c>
      <c r="X285" s="8">
        <f t="shared" si="33"/>
        <v>0</v>
      </c>
      <c r="Y285" t="str">
        <f t="shared" si="34"/>
        <v>No Cobrado</v>
      </c>
      <c r="AB285">
        <v>195</v>
      </c>
    </row>
    <row r="286" spans="1:28">
      <c r="A286">
        <v>285</v>
      </c>
      <c r="C286" t="s">
        <v>205</v>
      </c>
      <c r="D286">
        <v>6</v>
      </c>
      <c r="E286" s="1">
        <v>45019.127083333333</v>
      </c>
      <c r="F286" s="1">
        <v>45019.253472222219</v>
      </c>
      <c r="G286" t="s">
        <v>40</v>
      </c>
      <c r="H286" t="s">
        <v>48</v>
      </c>
      <c r="I286" t="s">
        <v>62</v>
      </c>
      <c r="J286" s="3" t="s">
        <v>206</v>
      </c>
      <c r="K286" t="s">
        <v>55</v>
      </c>
      <c r="M286" t="s">
        <v>87</v>
      </c>
      <c r="N286" t="s">
        <v>23</v>
      </c>
      <c r="R286">
        <v>42</v>
      </c>
      <c r="S286" s="7">
        <f t="shared" si="28"/>
        <v>45019</v>
      </c>
      <c r="T286" s="8">
        <f t="shared" si="29"/>
        <v>0.12708333333284827</v>
      </c>
      <c r="U286" s="8">
        <f t="shared" si="30"/>
        <v>0.25347222221898846</v>
      </c>
      <c r="V286" s="8">
        <f t="shared" si="31"/>
        <v>0.12638888888614019</v>
      </c>
      <c r="W286" s="8">
        <f t="shared" si="32"/>
        <v>8.3333333333333332E-3</v>
      </c>
      <c r="X286" s="8">
        <f t="shared" si="33"/>
        <v>0.11805555555280686</v>
      </c>
      <c r="Y286" t="str">
        <f t="shared" si="34"/>
        <v>Cobrado</v>
      </c>
      <c r="AB286">
        <v>12</v>
      </c>
    </row>
    <row r="287" spans="1:28">
      <c r="A287">
        <v>286</v>
      </c>
      <c r="C287" t="s">
        <v>207</v>
      </c>
      <c r="D287">
        <v>6</v>
      </c>
      <c r="E287" s="1">
        <v>45019.015277777777</v>
      </c>
      <c r="F287" s="1">
        <v>45019.102777777778</v>
      </c>
      <c r="G287" t="s">
        <v>78</v>
      </c>
      <c r="H287" t="s">
        <v>48</v>
      </c>
      <c r="I287" t="s">
        <v>42</v>
      </c>
      <c r="J287" s="3" t="s">
        <v>208</v>
      </c>
      <c r="K287" t="s">
        <v>51</v>
      </c>
      <c r="M287" t="s">
        <v>76</v>
      </c>
      <c r="N287" t="s">
        <v>20</v>
      </c>
      <c r="R287">
        <v>68</v>
      </c>
      <c r="S287" s="7">
        <f t="shared" si="28"/>
        <v>45019</v>
      </c>
      <c r="T287" s="8">
        <f t="shared" si="29"/>
        <v>1.5277777776645962E-2</v>
      </c>
      <c r="U287" s="8">
        <f t="shared" si="30"/>
        <v>0.10277777777810115</v>
      </c>
      <c r="V287" s="8">
        <f t="shared" si="31"/>
        <v>9.7916666668121863E-2</v>
      </c>
      <c r="W287" s="8">
        <f t="shared" si="32"/>
        <v>1.7361111111111112E-2</v>
      </c>
      <c r="X287" s="8">
        <f t="shared" si="33"/>
        <v>7.0138888890344087E-2</v>
      </c>
      <c r="Y287" t="str">
        <f t="shared" si="34"/>
        <v>Cobrado</v>
      </c>
      <c r="AB287">
        <v>25</v>
      </c>
    </row>
    <row r="288" spans="1:28">
      <c r="A288">
        <v>287</v>
      </c>
      <c r="C288" t="s">
        <v>685</v>
      </c>
      <c r="D288">
        <v>2</v>
      </c>
      <c r="E288" s="1">
        <v>45019.150694444441</v>
      </c>
      <c r="F288" s="1">
        <v>45019.197222222225</v>
      </c>
      <c r="G288" t="s">
        <v>47</v>
      </c>
      <c r="H288" t="s">
        <v>48</v>
      </c>
      <c r="I288" t="s">
        <v>62</v>
      </c>
      <c r="J288" s="3" t="s">
        <v>857</v>
      </c>
      <c r="K288" t="s">
        <v>55</v>
      </c>
      <c r="M288" t="s">
        <v>64</v>
      </c>
      <c r="N288" t="s">
        <v>459</v>
      </c>
      <c r="O288" t="s">
        <v>482</v>
      </c>
      <c r="P288" t="s">
        <v>438</v>
      </c>
      <c r="R288">
        <v>202</v>
      </c>
      <c r="S288" s="7">
        <f t="shared" si="28"/>
        <v>45019</v>
      </c>
      <c r="T288" s="8">
        <f t="shared" si="29"/>
        <v>0.15069444444088731</v>
      </c>
      <c r="U288" s="8">
        <f t="shared" si="30"/>
        <v>0.19722222222480923</v>
      </c>
      <c r="V288" s="8">
        <f t="shared" si="31"/>
        <v>4.652777778392192E-2</v>
      </c>
      <c r="W288" s="8">
        <f t="shared" si="32"/>
        <v>8.4027777777777785E-2</v>
      </c>
      <c r="X288" s="8">
        <f t="shared" si="33"/>
        <v>0</v>
      </c>
      <c r="Y288" t="str">
        <f t="shared" si="34"/>
        <v>No Cobrado</v>
      </c>
      <c r="AB288">
        <v>121</v>
      </c>
    </row>
    <row r="289" spans="1:28">
      <c r="A289">
        <v>288</v>
      </c>
      <c r="C289" t="s">
        <v>858</v>
      </c>
      <c r="D289">
        <v>3</v>
      </c>
      <c r="E289" s="1">
        <v>45019.088888888888</v>
      </c>
      <c r="F289" s="1">
        <v>45019.231249999997</v>
      </c>
      <c r="G289" t="s">
        <v>47</v>
      </c>
      <c r="H289" t="s">
        <v>41</v>
      </c>
      <c r="I289" t="s">
        <v>42</v>
      </c>
      <c r="J289" s="3" t="s">
        <v>145</v>
      </c>
      <c r="K289" t="s">
        <v>55</v>
      </c>
      <c r="M289" t="s">
        <v>82</v>
      </c>
      <c r="N289" t="s">
        <v>437</v>
      </c>
      <c r="O289" t="s">
        <v>528</v>
      </c>
      <c r="R289">
        <v>86</v>
      </c>
      <c r="S289" s="7">
        <f t="shared" si="28"/>
        <v>45019</v>
      </c>
      <c r="T289" s="8">
        <f t="shared" si="29"/>
        <v>8.8888888887595385E-2</v>
      </c>
      <c r="U289" s="8">
        <f t="shared" si="30"/>
        <v>0.23124999999708962</v>
      </c>
      <c r="V289" s="8">
        <f t="shared" si="31"/>
        <v>0.14236111110949423</v>
      </c>
      <c r="W289" s="8">
        <f t="shared" si="32"/>
        <v>2.6388888888888889E-2</v>
      </c>
      <c r="X289" s="8">
        <f t="shared" si="33"/>
        <v>0.11597222222060534</v>
      </c>
      <c r="Y289" t="str">
        <f t="shared" si="34"/>
        <v>Cobrado</v>
      </c>
      <c r="AB289">
        <v>38</v>
      </c>
    </row>
    <row r="290" spans="1:28">
      <c r="A290">
        <v>289</v>
      </c>
      <c r="C290" t="s">
        <v>859</v>
      </c>
      <c r="D290">
        <v>5</v>
      </c>
      <c r="E290" s="1">
        <v>45019.130555555559</v>
      </c>
      <c r="F290" s="1">
        <v>45019.265972222223</v>
      </c>
      <c r="G290" t="s">
        <v>47</v>
      </c>
      <c r="H290" t="s">
        <v>48</v>
      </c>
      <c r="I290" t="s">
        <v>62</v>
      </c>
      <c r="J290" s="3" t="s">
        <v>860</v>
      </c>
      <c r="K290" t="s">
        <v>44</v>
      </c>
      <c r="M290" t="s">
        <v>87</v>
      </c>
      <c r="N290" t="s">
        <v>480</v>
      </c>
      <c r="O290" t="s">
        <v>516</v>
      </c>
      <c r="R290">
        <v>138</v>
      </c>
      <c r="S290" s="7">
        <f t="shared" si="28"/>
        <v>45019</v>
      </c>
      <c r="T290" s="8">
        <f t="shared" si="29"/>
        <v>0.13055555555911269</v>
      </c>
      <c r="U290" s="8">
        <f t="shared" si="30"/>
        <v>0.26597222222335404</v>
      </c>
      <c r="V290" s="8">
        <f t="shared" si="31"/>
        <v>0.13541666666424135</v>
      </c>
      <c r="W290" s="8">
        <f t="shared" si="32"/>
        <v>4.7222222222222221E-2</v>
      </c>
      <c r="X290" s="8">
        <f t="shared" si="33"/>
        <v>8.8194444442019126E-2</v>
      </c>
      <c r="Y290" t="str">
        <f t="shared" si="34"/>
        <v>Cobrado</v>
      </c>
      <c r="AB290">
        <v>68</v>
      </c>
    </row>
    <row r="291" spans="1:28">
      <c r="A291">
        <v>290</v>
      </c>
      <c r="C291" t="s">
        <v>209</v>
      </c>
      <c r="D291">
        <v>3</v>
      </c>
      <c r="E291" s="1">
        <v>45019.087500000001</v>
      </c>
      <c r="F291" s="1">
        <v>45019.189583333333</v>
      </c>
      <c r="G291" t="s">
        <v>78</v>
      </c>
      <c r="H291" t="s">
        <v>48</v>
      </c>
      <c r="I291" t="s">
        <v>42</v>
      </c>
      <c r="J291" s="3" t="s">
        <v>210</v>
      </c>
      <c r="K291" t="s">
        <v>51</v>
      </c>
      <c r="M291" t="s">
        <v>87</v>
      </c>
      <c r="N291" t="s">
        <v>11</v>
      </c>
      <c r="R291">
        <v>40</v>
      </c>
      <c r="S291" s="7">
        <f t="shared" si="28"/>
        <v>45019</v>
      </c>
      <c r="T291" s="8">
        <f t="shared" si="29"/>
        <v>8.7500000001455192E-2</v>
      </c>
      <c r="U291" s="8">
        <f t="shared" si="30"/>
        <v>0.18958333333284827</v>
      </c>
      <c r="V291" s="8">
        <f t="shared" si="31"/>
        <v>0.11249999999805975</v>
      </c>
      <c r="W291" s="8">
        <f t="shared" si="32"/>
        <v>3.9583333333333331E-2</v>
      </c>
      <c r="X291" s="8">
        <f t="shared" si="33"/>
        <v>6.2499999998059746E-2</v>
      </c>
      <c r="Y291" t="str">
        <f t="shared" si="34"/>
        <v>Cobrado</v>
      </c>
      <c r="AB291">
        <v>57</v>
      </c>
    </row>
    <row r="292" spans="1:28">
      <c r="A292">
        <v>291</v>
      </c>
      <c r="C292" t="s">
        <v>861</v>
      </c>
      <c r="D292">
        <v>6</v>
      </c>
      <c r="E292" s="1">
        <v>45019.137499999997</v>
      </c>
      <c r="F292" s="1">
        <v>45019.256249999999</v>
      </c>
      <c r="G292" t="s">
        <v>58</v>
      </c>
      <c r="H292" t="s">
        <v>74</v>
      </c>
      <c r="I292" t="s">
        <v>49</v>
      </c>
      <c r="J292" s="3" t="s">
        <v>862</v>
      </c>
      <c r="K292" t="s">
        <v>51</v>
      </c>
      <c r="M292" t="s">
        <v>56</v>
      </c>
      <c r="N292" t="s">
        <v>473</v>
      </c>
      <c r="O292" t="s">
        <v>498</v>
      </c>
      <c r="P292" t="s">
        <v>478</v>
      </c>
      <c r="Q292" s="5" t="s">
        <v>522</v>
      </c>
      <c r="R292">
        <v>260</v>
      </c>
      <c r="S292" s="7">
        <f t="shared" si="28"/>
        <v>45019</v>
      </c>
      <c r="T292" s="8">
        <f t="shared" si="29"/>
        <v>0.13749999999708962</v>
      </c>
      <c r="U292" s="8">
        <f t="shared" si="30"/>
        <v>0.25624999999854481</v>
      </c>
      <c r="V292" s="8">
        <f t="shared" si="31"/>
        <v>0.12916666666812185</v>
      </c>
      <c r="W292" s="8">
        <f t="shared" si="32"/>
        <v>6.5972222222222224E-2</v>
      </c>
      <c r="X292" s="8">
        <f t="shared" si="33"/>
        <v>5.2777777779232982E-2</v>
      </c>
      <c r="Y292" t="str">
        <f t="shared" si="34"/>
        <v>Cobrado</v>
      </c>
      <c r="AB292">
        <v>95</v>
      </c>
    </row>
    <row r="293" spans="1:28">
      <c r="A293">
        <v>292</v>
      </c>
      <c r="C293" t="s">
        <v>211</v>
      </c>
      <c r="D293">
        <v>3</v>
      </c>
      <c r="E293" s="1">
        <v>45019.006249999999</v>
      </c>
      <c r="F293" s="1">
        <v>45019.07708333333</v>
      </c>
      <c r="G293" t="s">
        <v>78</v>
      </c>
      <c r="H293" t="s">
        <v>41</v>
      </c>
      <c r="I293" t="s">
        <v>62</v>
      </c>
      <c r="J293" s="3" t="s">
        <v>212</v>
      </c>
      <c r="K293" t="s">
        <v>55</v>
      </c>
      <c r="M293" t="s">
        <v>76</v>
      </c>
      <c r="N293" t="s">
        <v>15</v>
      </c>
      <c r="R293">
        <v>84</v>
      </c>
      <c r="S293" s="7">
        <f t="shared" si="28"/>
        <v>45019</v>
      </c>
      <c r="T293" s="8">
        <f t="shared" si="29"/>
        <v>6.2499999985448085E-3</v>
      </c>
      <c r="U293" s="8">
        <f t="shared" si="30"/>
        <v>7.7083333329937886E-2</v>
      </c>
      <c r="V293" s="8">
        <f t="shared" si="31"/>
        <v>7.0833333331393078E-2</v>
      </c>
      <c r="W293" s="8">
        <f t="shared" si="32"/>
        <v>1.5972222222222221E-2</v>
      </c>
      <c r="X293" s="8">
        <f t="shared" si="33"/>
        <v>5.4861111109170857E-2</v>
      </c>
      <c r="Y293" t="str">
        <f t="shared" si="34"/>
        <v>Cobrado</v>
      </c>
      <c r="AB293">
        <v>23</v>
      </c>
    </row>
    <row r="294" spans="1:28">
      <c r="A294">
        <v>293</v>
      </c>
      <c r="C294" t="s">
        <v>863</v>
      </c>
      <c r="D294">
        <v>4</v>
      </c>
      <c r="E294" s="1">
        <v>45019.121527777781</v>
      </c>
      <c r="F294" s="1">
        <v>45019.190972222219</v>
      </c>
      <c r="G294" t="s">
        <v>78</v>
      </c>
      <c r="H294" t="s">
        <v>48</v>
      </c>
      <c r="I294" t="s">
        <v>62</v>
      </c>
      <c r="J294" s="3" t="s">
        <v>864</v>
      </c>
      <c r="K294" t="s">
        <v>55</v>
      </c>
      <c r="M294" t="s">
        <v>76</v>
      </c>
      <c r="N294" t="s">
        <v>475</v>
      </c>
      <c r="O294" t="s">
        <v>563</v>
      </c>
      <c r="P294" t="s">
        <v>460</v>
      </c>
      <c r="R294">
        <v>216</v>
      </c>
      <c r="S294" s="7">
        <f t="shared" si="28"/>
        <v>45019</v>
      </c>
      <c r="T294" s="8">
        <f t="shared" si="29"/>
        <v>0.12152777778101154</v>
      </c>
      <c r="U294" s="8">
        <f t="shared" si="30"/>
        <v>0.19097222221898846</v>
      </c>
      <c r="V294" s="8">
        <f t="shared" si="31"/>
        <v>6.9444444437976927E-2</v>
      </c>
      <c r="W294" s="8">
        <f t="shared" si="32"/>
        <v>8.3333333333333329E-2</v>
      </c>
      <c r="X294" s="8">
        <f t="shared" si="33"/>
        <v>0</v>
      </c>
      <c r="Y294" t="str">
        <f t="shared" si="34"/>
        <v>No Cobrado</v>
      </c>
      <c r="AB294">
        <v>120</v>
      </c>
    </row>
    <row r="295" spans="1:28">
      <c r="A295">
        <v>294</v>
      </c>
      <c r="C295" t="s">
        <v>160</v>
      </c>
      <c r="D295">
        <v>6</v>
      </c>
      <c r="E295" s="1">
        <v>45019.018055555556</v>
      </c>
      <c r="F295" s="1">
        <v>45019.164583333331</v>
      </c>
      <c r="G295" t="s">
        <v>58</v>
      </c>
      <c r="H295" t="s">
        <v>74</v>
      </c>
      <c r="I295" t="s">
        <v>42</v>
      </c>
      <c r="J295" s="3" t="s">
        <v>865</v>
      </c>
      <c r="K295" t="s">
        <v>44</v>
      </c>
      <c r="M295" t="s">
        <v>64</v>
      </c>
      <c r="N295" t="s">
        <v>441</v>
      </c>
      <c r="O295" t="s">
        <v>447</v>
      </c>
      <c r="P295" t="s">
        <v>489</v>
      </c>
      <c r="Q295" s="5" t="s">
        <v>560</v>
      </c>
      <c r="R295">
        <v>326</v>
      </c>
      <c r="S295" s="7">
        <f t="shared" si="28"/>
        <v>45019</v>
      </c>
      <c r="T295" s="8">
        <f t="shared" si="29"/>
        <v>1.8055555556202307E-2</v>
      </c>
      <c r="U295" s="8">
        <f t="shared" si="30"/>
        <v>0.16458333333139308</v>
      </c>
      <c r="V295" s="8">
        <f t="shared" si="31"/>
        <v>0.14652777777519077</v>
      </c>
      <c r="W295" s="8">
        <f t="shared" si="32"/>
        <v>5.9722222222222225E-2</v>
      </c>
      <c r="X295" s="8">
        <f t="shared" si="33"/>
        <v>8.6805555552968539E-2</v>
      </c>
      <c r="Y295" t="str">
        <f t="shared" si="34"/>
        <v>Cobrado</v>
      </c>
      <c r="AB295">
        <v>86</v>
      </c>
    </row>
    <row r="296" spans="1:28">
      <c r="A296">
        <v>295</v>
      </c>
      <c r="C296" t="s">
        <v>866</v>
      </c>
      <c r="D296">
        <v>1</v>
      </c>
      <c r="E296" s="1">
        <v>45019.006944444445</v>
      </c>
      <c r="F296" s="1">
        <v>45019.084027777775</v>
      </c>
      <c r="G296" t="s">
        <v>58</v>
      </c>
      <c r="H296" t="s">
        <v>48</v>
      </c>
      <c r="I296" t="s">
        <v>42</v>
      </c>
      <c r="J296" s="3" t="s">
        <v>867</v>
      </c>
      <c r="K296" t="s">
        <v>55</v>
      </c>
      <c r="M296" t="s">
        <v>82</v>
      </c>
      <c r="N296" t="s">
        <v>459</v>
      </c>
      <c r="O296" t="s">
        <v>563</v>
      </c>
      <c r="P296" t="s">
        <v>446</v>
      </c>
      <c r="Q296" s="5" t="s">
        <v>544</v>
      </c>
      <c r="R296">
        <v>247</v>
      </c>
      <c r="S296" s="7">
        <f t="shared" si="28"/>
        <v>45019</v>
      </c>
      <c r="T296" s="8">
        <f t="shared" si="29"/>
        <v>6.9444444452528842E-3</v>
      </c>
      <c r="U296" s="8">
        <f t="shared" si="30"/>
        <v>8.4027777775190771E-2</v>
      </c>
      <c r="V296" s="8">
        <f t="shared" si="31"/>
        <v>7.7083333329937886E-2</v>
      </c>
      <c r="W296" s="8">
        <f t="shared" si="32"/>
        <v>0.12291666666666666</v>
      </c>
      <c r="X296" s="8">
        <f t="shared" si="33"/>
        <v>0</v>
      </c>
      <c r="Y296" t="str">
        <f t="shared" si="34"/>
        <v>No Cobrado</v>
      </c>
      <c r="AB296">
        <v>177</v>
      </c>
    </row>
    <row r="297" spans="1:28">
      <c r="A297">
        <v>296</v>
      </c>
      <c r="C297" t="s">
        <v>868</v>
      </c>
      <c r="D297">
        <v>1</v>
      </c>
      <c r="E297" s="1">
        <v>45019.117361111108</v>
      </c>
      <c r="F297" s="1">
        <v>45019.248611111114</v>
      </c>
      <c r="G297" t="s">
        <v>58</v>
      </c>
      <c r="H297" t="s">
        <v>41</v>
      </c>
      <c r="I297" t="s">
        <v>42</v>
      </c>
      <c r="J297" s="3" t="s">
        <v>869</v>
      </c>
      <c r="K297" t="s">
        <v>51</v>
      </c>
      <c r="M297" t="s">
        <v>87</v>
      </c>
      <c r="N297" t="s">
        <v>558</v>
      </c>
      <c r="O297" t="s">
        <v>460</v>
      </c>
      <c r="R297">
        <v>59</v>
      </c>
      <c r="S297" s="7">
        <f t="shared" si="28"/>
        <v>45019</v>
      </c>
      <c r="T297" s="8">
        <f t="shared" si="29"/>
        <v>0.11736111110803904</v>
      </c>
      <c r="U297" s="8">
        <f t="shared" si="30"/>
        <v>0.24861111111385981</v>
      </c>
      <c r="V297" s="8">
        <f t="shared" si="31"/>
        <v>0.14166666667248742</v>
      </c>
      <c r="W297" s="8">
        <f t="shared" si="32"/>
        <v>3.1944444444444442E-2</v>
      </c>
      <c r="X297" s="8">
        <f t="shared" si="33"/>
        <v>9.9305555561376324E-2</v>
      </c>
      <c r="Y297" t="str">
        <f t="shared" si="34"/>
        <v>Cobrado</v>
      </c>
      <c r="AB297">
        <v>46</v>
      </c>
    </row>
    <row r="298" spans="1:28">
      <c r="A298">
        <v>297</v>
      </c>
      <c r="C298" t="s">
        <v>46</v>
      </c>
      <c r="D298">
        <v>3</v>
      </c>
      <c r="E298" s="1">
        <v>45019.043749999997</v>
      </c>
      <c r="F298" s="1">
        <v>45019.185416666667</v>
      </c>
      <c r="G298" t="s">
        <v>105</v>
      </c>
      <c r="H298" t="s">
        <v>48</v>
      </c>
      <c r="I298" t="s">
        <v>42</v>
      </c>
      <c r="J298" s="3" t="s">
        <v>870</v>
      </c>
      <c r="K298" t="s">
        <v>51</v>
      </c>
      <c r="M298" t="s">
        <v>87</v>
      </c>
      <c r="N298" t="s">
        <v>493</v>
      </c>
      <c r="O298" t="s">
        <v>489</v>
      </c>
      <c r="P298" t="s">
        <v>544</v>
      </c>
      <c r="R298">
        <v>175</v>
      </c>
      <c r="S298" s="7">
        <f t="shared" si="28"/>
        <v>45019</v>
      </c>
      <c r="T298" s="8">
        <f t="shared" si="29"/>
        <v>4.3749999997089617E-2</v>
      </c>
      <c r="U298" s="8">
        <f t="shared" si="30"/>
        <v>0.18541666666715173</v>
      </c>
      <c r="V298" s="8">
        <f t="shared" si="31"/>
        <v>0.15208333333672877</v>
      </c>
      <c r="W298" s="8">
        <f t="shared" si="32"/>
        <v>7.7777777777777779E-2</v>
      </c>
      <c r="X298" s="8">
        <f t="shared" si="33"/>
        <v>6.3888888892284335E-2</v>
      </c>
      <c r="Y298" t="str">
        <f t="shared" si="34"/>
        <v>Cobrado</v>
      </c>
      <c r="AB298">
        <v>112</v>
      </c>
    </row>
    <row r="299" spans="1:28">
      <c r="A299">
        <v>298</v>
      </c>
      <c r="C299" t="s">
        <v>871</v>
      </c>
      <c r="D299">
        <v>4</v>
      </c>
      <c r="E299" s="1">
        <v>45019.134722222225</v>
      </c>
      <c r="F299" s="1">
        <v>45019.228472222225</v>
      </c>
      <c r="G299" t="s">
        <v>47</v>
      </c>
      <c r="H299" t="s">
        <v>74</v>
      </c>
      <c r="I299" t="s">
        <v>42</v>
      </c>
      <c r="J299" s="3" t="s">
        <v>872</v>
      </c>
      <c r="K299" t="s">
        <v>55</v>
      </c>
      <c r="M299" t="s">
        <v>56</v>
      </c>
      <c r="N299" t="s">
        <v>550</v>
      </c>
      <c r="O299" t="s">
        <v>447</v>
      </c>
      <c r="P299" t="s">
        <v>490</v>
      </c>
      <c r="R299">
        <v>255</v>
      </c>
      <c r="S299" s="7">
        <f t="shared" si="28"/>
        <v>45019</v>
      </c>
      <c r="T299" s="8">
        <f t="shared" si="29"/>
        <v>0.13472222222480923</v>
      </c>
      <c r="U299" s="8">
        <f t="shared" si="30"/>
        <v>0.22847222222480923</v>
      </c>
      <c r="V299" s="8">
        <f t="shared" si="31"/>
        <v>9.375E-2</v>
      </c>
      <c r="W299" s="8">
        <f t="shared" si="32"/>
        <v>9.7916666666666666E-2</v>
      </c>
      <c r="X299" s="8">
        <f t="shared" si="33"/>
        <v>0</v>
      </c>
      <c r="Y299" t="str">
        <f t="shared" si="34"/>
        <v>No Cobrado</v>
      </c>
      <c r="AB299">
        <v>141</v>
      </c>
    </row>
    <row r="300" spans="1:28">
      <c r="A300">
        <v>299</v>
      </c>
      <c r="C300" t="s">
        <v>873</v>
      </c>
      <c r="D300">
        <v>1</v>
      </c>
      <c r="E300" s="1">
        <v>45019.054861111108</v>
      </c>
      <c r="F300" s="1">
        <v>45019.114583333336</v>
      </c>
      <c r="G300" t="s">
        <v>47</v>
      </c>
      <c r="H300" t="s">
        <v>41</v>
      </c>
      <c r="I300" t="s">
        <v>49</v>
      </c>
      <c r="J300" s="3" t="s">
        <v>874</v>
      </c>
      <c r="K300" t="s">
        <v>51</v>
      </c>
      <c r="M300" t="s">
        <v>82</v>
      </c>
      <c r="N300" t="s">
        <v>480</v>
      </c>
      <c r="O300" t="s">
        <v>447</v>
      </c>
      <c r="P300" t="s">
        <v>468</v>
      </c>
      <c r="Q300" s="5" t="s">
        <v>530</v>
      </c>
      <c r="R300">
        <v>182</v>
      </c>
      <c r="S300" s="7">
        <f t="shared" si="28"/>
        <v>45019</v>
      </c>
      <c r="T300" s="8">
        <f t="shared" si="29"/>
        <v>5.486111110803904E-2</v>
      </c>
      <c r="U300" s="8">
        <f t="shared" si="30"/>
        <v>0.11458333333575865</v>
      </c>
      <c r="V300" s="8">
        <f t="shared" si="31"/>
        <v>7.0138888894386284E-2</v>
      </c>
      <c r="W300" s="8">
        <f t="shared" si="32"/>
        <v>7.8472222222222221E-2</v>
      </c>
      <c r="X300" s="8">
        <f t="shared" si="33"/>
        <v>0</v>
      </c>
      <c r="Y300" t="str">
        <f t="shared" si="34"/>
        <v>No Cobrado</v>
      </c>
      <c r="AB300">
        <v>113</v>
      </c>
    </row>
    <row r="301" spans="1:28">
      <c r="A301">
        <v>300</v>
      </c>
      <c r="C301" t="s">
        <v>668</v>
      </c>
      <c r="D301">
        <v>6</v>
      </c>
      <c r="E301" s="1">
        <v>45019.095138888886</v>
      </c>
      <c r="F301" s="1">
        <v>45019.179861111108</v>
      </c>
      <c r="G301" t="s">
        <v>58</v>
      </c>
      <c r="H301" t="s">
        <v>74</v>
      </c>
      <c r="I301" t="s">
        <v>42</v>
      </c>
      <c r="J301" s="3" t="s">
        <v>875</v>
      </c>
      <c r="K301" t="s">
        <v>55</v>
      </c>
      <c r="M301" t="s">
        <v>103</v>
      </c>
      <c r="N301" t="s">
        <v>445</v>
      </c>
      <c r="O301" t="s">
        <v>489</v>
      </c>
      <c r="P301" t="s">
        <v>495</v>
      </c>
      <c r="Q301" s="5" t="s">
        <v>438</v>
      </c>
      <c r="R301">
        <v>290</v>
      </c>
      <c r="S301" s="7">
        <f t="shared" si="28"/>
        <v>45019</v>
      </c>
      <c r="T301" s="8">
        <f t="shared" si="29"/>
        <v>9.5138888886140194E-2</v>
      </c>
      <c r="U301" s="8">
        <f t="shared" si="30"/>
        <v>0.17986111110803904</v>
      </c>
      <c r="V301" s="8">
        <f t="shared" si="31"/>
        <v>8.4722222221898846E-2</v>
      </c>
      <c r="W301" s="8">
        <f t="shared" si="32"/>
        <v>8.1944444444444445E-2</v>
      </c>
      <c r="X301" s="8">
        <f t="shared" si="33"/>
        <v>2.7777777774544155E-3</v>
      </c>
      <c r="Y301" t="str">
        <f t="shared" si="34"/>
        <v>Cobrado</v>
      </c>
      <c r="AB301">
        <v>118</v>
      </c>
    </row>
    <row r="302" spans="1:28">
      <c r="A302">
        <v>301</v>
      </c>
      <c r="C302" t="s">
        <v>876</v>
      </c>
      <c r="D302">
        <v>6</v>
      </c>
      <c r="E302" s="1">
        <v>45019.093055555553</v>
      </c>
      <c r="F302" s="1">
        <v>45019.172222222223</v>
      </c>
      <c r="G302" t="s">
        <v>47</v>
      </c>
      <c r="H302" t="s">
        <v>48</v>
      </c>
      <c r="I302" t="s">
        <v>42</v>
      </c>
      <c r="J302" s="3" t="s">
        <v>877</v>
      </c>
      <c r="K302" t="s">
        <v>55</v>
      </c>
      <c r="M302" t="s">
        <v>82</v>
      </c>
      <c r="N302" t="s">
        <v>441</v>
      </c>
      <c r="O302" t="s">
        <v>495</v>
      </c>
      <c r="P302" t="s">
        <v>507</v>
      </c>
      <c r="Q302" s="5" t="s">
        <v>525</v>
      </c>
      <c r="R302">
        <v>223</v>
      </c>
      <c r="S302" s="7">
        <f t="shared" si="28"/>
        <v>45019</v>
      </c>
      <c r="T302" s="8">
        <f t="shared" si="29"/>
        <v>9.3055555553291924E-2</v>
      </c>
      <c r="U302" s="8">
        <f t="shared" si="30"/>
        <v>0.17222222222335404</v>
      </c>
      <c r="V302" s="8">
        <f t="shared" si="31"/>
        <v>7.9166666670062114E-2</v>
      </c>
      <c r="W302" s="8">
        <f t="shared" si="32"/>
        <v>0.12708333333333333</v>
      </c>
      <c r="X302" s="8">
        <f t="shared" si="33"/>
        <v>0</v>
      </c>
      <c r="Y302" t="str">
        <f t="shared" si="34"/>
        <v>No Cobrado</v>
      </c>
      <c r="AB302">
        <v>183</v>
      </c>
    </row>
    <row r="303" spans="1:28">
      <c r="A303">
        <v>302</v>
      </c>
      <c r="C303" t="s">
        <v>213</v>
      </c>
      <c r="D303">
        <v>2</v>
      </c>
      <c r="E303" s="1">
        <v>45019.055555555555</v>
      </c>
      <c r="F303" s="1">
        <v>45019.205555555556</v>
      </c>
      <c r="G303" t="s">
        <v>105</v>
      </c>
      <c r="H303" t="s">
        <v>74</v>
      </c>
      <c r="I303" t="s">
        <v>42</v>
      </c>
      <c r="J303" s="3" t="s">
        <v>214</v>
      </c>
      <c r="K303" t="s">
        <v>55</v>
      </c>
      <c r="M303" t="s">
        <v>64</v>
      </c>
      <c r="N303" t="s">
        <v>18</v>
      </c>
      <c r="R303">
        <v>96</v>
      </c>
      <c r="S303" s="7">
        <f t="shared" si="28"/>
        <v>45019</v>
      </c>
      <c r="T303" s="8">
        <f t="shared" si="29"/>
        <v>5.5555555554747116E-2</v>
      </c>
      <c r="U303" s="8">
        <f t="shared" si="30"/>
        <v>0.20555555555620231</v>
      </c>
      <c r="V303" s="8">
        <f t="shared" si="31"/>
        <v>0.15000000000145519</v>
      </c>
      <c r="W303" s="8">
        <f t="shared" si="32"/>
        <v>1.0416666666666666E-2</v>
      </c>
      <c r="X303" s="8">
        <f t="shared" si="33"/>
        <v>0.13958333333478851</v>
      </c>
      <c r="Y303" t="str">
        <f t="shared" si="34"/>
        <v>Cobrado</v>
      </c>
      <c r="AB303">
        <v>15</v>
      </c>
    </row>
    <row r="304" spans="1:28">
      <c r="A304">
        <v>303</v>
      </c>
      <c r="C304" t="s">
        <v>878</v>
      </c>
      <c r="D304">
        <v>5</v>
      </c>
      <c r="E304" s="1">
        <v>45019.151388888888</v>
      </c>
      <c r="F304" s="1">
        <v>45019.26666666667</v>
      </c>
      <c r="G304" t="s">
        <v>47</v>
      </c>
      <c r="H304" t="s">
        <v>74</v>
      </c>
      <c r="I304" t="s">
        <v>62</v>
      </c>
      <c r="J304" s="3" t="s">
        <v>879</v>
      </c>
      <c r="K304" t="s">
        <v>51</v>
      </c>
      <c r="M304" t="s">
        <v>52</v>
      </c>
      <c r="N304" t="s">
        <v>480</v>
      </c>
      <c r="O304" t="s">
        <v>494</v>
      </c>
      <c r="P304" t="s">
        <v>495</v>
      </c>
      <c r="Q304" s="5" t="s">
        <v>456</v>
      </c>
      <c r="R304">
        <v>210</v>
      </c>
      <c r="S304" s="7">
        <f t="shared" si="28"/>
        <v>45019</v>
      </c>
      <c r="T304" s="8">
        <f t="shared" si="29"/>
        <v>0.15138888888759539</v>
      </c>
      <c r="U304" s="8">
        <f t="shared" si="30"/>
        <v>0.26666666667006211</v>
      </c>
      <c r="V304" s="8">
        <f t="shared" si="31"/>
        <v>0.12569444444913339</v>
      </c>
      <c r="W304" s="8">
        <f t="shared" si="32"/>
        <v>6.3888888888888884E-2</v>
      </c>
      <c r="X304" s="8">
        <f t="shared" si="33"/>
        <v>5.1388888893577844E-2</v>
      </c>
      <c r="Y304" t="str">
        <f t="shared" si="34"/>
        <v>Cobrado</v>
      </c>
      <c r="AB304">
        <v>92</v>
      </c>
    </row>
    <row r="305" spans="1:28">
      <c r="A305">
        <v>304</v>
      </c>
      <c r="C305" t="s">
        <v>880</v>
      </c>
      <c r="D305">
        <v>4</v>
      </c>
      <c r="E305" s="1">
        <v>45019.14166666667</v>
      </c>
      <c r="F305" s="1">
        <v>45019.194444444445</v>
      </c>
      <c r="G305" t="s">
        <v>105</v>
      </c>
      <c r="H305" t="s">
        <v>48</v>
      </c>
      <c r="I305" t="s">
        <v>42</v>
      </c>
      <c r="J305" s="3" t="s">
        <v>881</v>
      </c>
      <c r="K305" t="s">
        <v>55</v>
      </c>
      <c r="M305" t="s">
        <v>64</v>
      </c>
      <c r="N305" t="s">
        <v>459</v>
      </c>
      <c r="O305" t="s">
        <v>484</v>
      </c>
      <c r="P305" t="s">
        <v>494</v>
      </c>
      <c r="Q305" s="5" t="s">
        <v>522</v>
      </c>
      <c r="R305">
        <v>279</v>
      </c>
      <c r="S305" s="7">
        <f t="shared" si="28"/>
        <v>45019</v>
      </c>
      <c r="T305" s="8">
        <f t="shared" si="29"/>
        <v>0.14166666667006211</v>
      </c>
      <c r="U305" s="8">
        <f t="shared" si="30"/>
        <v>0.19444444444525288</v>
      </c>
      <c r="V305" s="8">
        <f t="shared" si="31"/>
        <v>5.2777777775190771E-2</v>
      </c>
      <c r="W305" s="8">
        <f t="shared" si="32"/>
        <v>5.9027777777777776E-2</v>
      </c>
      <c r="X305" s="8">
        <f t="shared" si="33"/>
        <v>0</v>
      </c>
      <c r="Y305" t="str">
        <f t="shared" si="34"/>
        <v>No Cobrado</v>
      </c>
      <c r="AB305">
        <v>85</v>
      </c>
    </row>
    <row r="306" spans="1:28">
      <c r="A306">
        <v>305</v>
      </c>
      <c r="C306" t="s">
        <v>882</v>
      </c>
      <c r="D306">
        <v>2</v>
      </c>
      <c r="E306" s="1">
        <v>45019.03125</v>
      </c>
      <c r="F306" s="1">
        <v>45019.175694444442</v>
      </c>
      <c r="G306" t="s">
        <v>105</v>
      </c>
      <c r="H306" t="s">
        <v>48</v>
      </c>
      <c r="I306" t="s">
        <v>42</v>
      </c>
      <c r="J306" s="3" t="s">
        <v>883</v>
      </c>
      <c r="K306" t="s">
        <v>55</v>
      </c>
      <c r="M306" t="s">
        <v>60</v>
      </c>
      <c r="N306" t="s">
        <v>488</v>
      </c>
      <c r="O306" t="s">
        <v>499</v>
      </c>
      <c r="R306">
        <v>128</v>
      </c>
      <c r="S306" s="7">
        <f t="shared" si="28"/>
        <v>45019</v>
      </c>
      <c r="T306" s="8">
        <f t="shared" si="29"/>
        <v>3.125E-2</v>
      </c>
      <c r="U306" s="8">
        <f t="shared" si="30"/>
        <v>0.1756944444423425</v>
      </c>
      <c r="V306" s="8">
        <f t="shared" si="31"/>
        <v>0.1444444444423425</v>
      </c>
      <c r="W306" s="8">
        <f t="shared" si="32"/>
        <v>4.5138888888888888E-2</v>
      </c>
      <c r="X306" s="8">
        <f t="shared" si="33"/>
        <v>9.9305555553453606E-2</v>
      </c>
      <c r="Y306" t="str">
        <f t="shared" si="34"/>
        <v>Cobrado</v>
      </c>
      <c r="AB306">
        <v>65</v>
      </c>
    </row>
    <row r="307" spans="1:28">
      <c r="A307">
        <v>306</v>
      </c>
      <c r="C307" t="s">
        <v>215</v>
      </c>
      <c r="D307">
        <v>4</v>
      </c>
      <c r="E307" s="1">
        <v>45019.002083333333</v>
      </c>
      <c r="F307" s="1">
        <v>45019.105555555558</v>
      </c>
      <c r="G307" t="s">
        <v>47</v>
      </c>
      <c r="H307" t="s">
        <v>48</v>
      </c>
      <c r="I307" t="s">
        <v>42</v>
      </c>
      <c r="J307" s="3" t="s">
        <v>216</v>
      </c>
      <c r="K307" t="s">
        <v>51</v>
      </c>
      <c r="M307" t="s">
        <v>60</v>
      </c>
      <c r="N307" t="s">
        <v>18</v>
      </c>
      <c r="R307">
        <v>32</v>
      </c>
      <c r="S307" s="7">
        <f t="shared" si="28"/>
        <v>45019</v>
      </c>
      <c r="T307" s="8">
        <f t="shared" si="29"/>
        <v>2.0833333328482695E-3</v>
      </c>
      <c r="U307" s="8">
        <f t="shared" si="30"/>
        <v>0.1055555555576575</v>
      </c>
      <c r="V307" s="8">
        <f t="shared" si="31"/>
        <v>0.1138888888914759</v>
      </c>
      <c r="W307" s="8">
        <f t="shared" si="32"/>
        <v>1.4583333333333334E-2</v>
      </c>
      <c r="X307" s="8">
        <f t="shared" si="33"/>
        <v>8.8888888891475892E-2</v>
      </c>
      <c r="Y307" t="str">
        <f t="shared" si="34"/>
        <v>Cobrado</v>
      </c>
      <c r="AB307">
        <v>21</v>
      </c>
    </row>
    <row r="308" spans="1:28">
      <c r="A308">
        <v>307</v>
      </c>
      <c r="C308" t="s">
        <v>53</v>
      </c>
      <c r="D308">
        <v>5</v>
      </c>
      <c r="E308" s="1">
        <v>45019.131249999999</v>
      </c>
      <c r="F308" s="1">
        <v>45019.23541666667</v>
      </c>
      <c r="G308" t="s">
        <v>105</v>
      </c>
      <c r="H308" t="s">
        <v>48</v>
      </c>
      <c r="I308" t="s">
        <v>49</v>
      </c>
      <c r="J308" s="3" t="s">
        <v>217</v>
      </c>
      <c r="K308" t="s">
        <v>44</v>
      </c>
      <c r="M308" t="s">
        <v>45</v>
      </c>
      <c r="N308" t="s">
        <v>23</v>
      </c>
      <c r="R308">
        <v>63</v>
      </c>
      <c r="S308" s="7">
        <f t="shared" si="28"/>
        <v>45019</v>
      </c>
      <c r="T308" s="8">
        <f t="shared" si="29"/>
        <v>0.13124999999854481</v>
      </c>
      <c r="U308" s="8">
        <f t="shared" si="30"/>
        <v>0.23541666667006211</v>
      </c>
      <c r="V308" s="8">
        <f t="shared" si="31"/>
        <v>0.10416666667151731</v>
      </c>
      <c r="W308" s="8">
        <f t="shared" si="32"/>
        <v>2.7083333333333334E-2</v>
      </c>
      <c r="X308" s="8">
        <f t="shared" si="33"/>
        <v>7.7083333338183957E-2</v>
      </c>
      <c r="Y308" t="str">
        <f t="shared" si="34"/>
        <v>Cobrado</v>
      </c>
      <c r="AB308">
        <v>39</v>
      </c>
    </row>
    <row r="309" spans="1:28">
      <c r="A309">
        <v>308</v>
      </c>
      <c r="C309" t="s">
        <v>884</v>
      </c>
      <c r="D309">
        <v>6</v>
      </c>
      <c r="E309" s="1">
        <v>45019.079861111109</v>
      </c>
      <c r="F309" s="1">
        <v>45019.193749999999</v>
      </c>
      <c r="G309" t="s">
        <v>58</v>
      </c>
      <c r="H309" t="s">
        <v>48</v>
      </c>
      <c r="I309" t="s">
        <v>42</v>
      </c>
      <c r="J309" s="3" t="s">
        <v>885</v>
      </c>
      <c r="K309" t="s">
        <v>55</v>
      </c>
      <c r="M309" t="s">
        <v>82</v>
      </c>
      <c r="N309" t="s">
        <v>473</v>
      </c>
      <c r="O309" t="s">
        <v>478</v>
      </c>
      <c r="P309" t="s">
        <v>446</v>
      </c>
      <c r="Q309" s="5" t="s">
        <v>452</v>
      </c>
      <c r="R309">
        <v>222</v>
      </c>
      <c r="S309" s="7">
        <f t="shared" si="28"/>
        <v>45019</v>
      </c>
      <c r="T309" s="8">
        <f t="shared" si="29"/>
        <v>7.9861111109494232E-2</v>
      </c>
      <c r="U309" s="8">
        <f t="shared" si="30"/>
        <v>0.19374999999854481</v>
      </c>
      <c r="V309" s="8">
        <f t="shared" si="31"/>
        <v>0.11388888888905058</v>
      </c>
      <c r="W309" s="8">
        <f t="shared" si="32"/>
        <v>0.12916666666666668</v>
      </c>
      <c r="X309" s="8">
        <f t="shared" si="33"/>
        <v>0</v>
      </c>
      <c r="Y309" t="str">
        <f t="shared" si="34"/>
        <v>No Cobrado</v>
      </c>
      <c r="AB309">
        <v>186</v>
      </c>
    </row>
    <row r="310" spans="1:28">
      <c r="A310">
        <v>309</v>
      </c>
      <c r="C310" t="s">
        <v>886</v>
      </c>
      <c r="D310">
        <v>3</v>
      </c>
      <c r="E310" s="1">
        <v>45019.019444444442</v>
      </c>
      <c r="F310" s="1">
        <v>45019.170138888891</v>
      </c>
      <c r="G310" t="s">
        <v>105</v>
      </c>
      <c r="H310" t="s">
        <v>48</v>
      </c>
      <c r="I310" t="s">
        <v>42</v>
      </c>
      <c r="J310" s="3" t="s">
        <v>887</v>
      </c>
      <c r="K310" t="s">
        <v>55</v>
      </c>
      <c r="M310" t="s">
        <v>76</v>
      </c>
      <c r="N310" t="s">
        <v>445</v>
      </c>
      <c r="O310" t="s">
        <v>446</v>
      </c>
      <c r="P310" t="s">
        <v>485</v>
      </c>
      <c r="R310">
        <v>172</v>
      </c>
      <c r="S310" s="7">
        <f t="shared" si="28"/>
        <v>45019</v>
      </c>
      <c r="T310" s="8">
        <f t="shared" si="29"/>
        <v>1.9444444442342501E-2</v>
      </c>
      <c r="U310" s="8">
        <f t="shared" si="30"/>
        <v>0.17013888889050577</v>
      </c>
      <c r="V310" s="8">
        <f t="shared" si="31"/>
        <v>0.15069444444816327</v>
      </c>
      <c r="W310" s="8">
        <f t="shared" si="32"/>
        <v>8.5416666666666669E-2</v>
      </c>
      <c r="X310" s="8">
        <f t="shared" si="33"/>
        <v>6.5277777781496599E-2</v>
      </c>
      <c r="Y310" t="str">
        <f t="shared" si="34"/>
        <v>Cobrado</v>
      </c>
      <c r="AB310">
        <v>123</v>
      </c>
    </row>
    <row r="311" spans="1:28">
      <c r="A311">
        <v>310</v>
      </c>
      <c r="C311" t="s">
        <v>888</v>
      </c>
      <c r="D311">
        <v>3</v>
      </c>
      <c r="E311" s="1">
        <v>45019.12777777778</v>
      </c>
      <c r="F311" s="1">
        <v>45019.265972222223</v>
      </c>
      <c r="G311" t="s">
        <v>47</v>
      </c>
      <c r="H311" t="s">
        <v>41</v>
      </c>
      <c r="I311" t="s">
        <v>42</v>
      </c>
      <c r="J311" s="3" t="s">
        <v>889</v>
      </c>
      <c r="K311" t="s">
        <v>44</v>
      </c>
      <c r="M311" t="s">
        <v>82</v>
      </c>
      <c r="N311" t="s">
        <v>512</v>
      </c>
      <c r="O311" t="s">
        <v>438</v>
      </c>
      <c r="R311">
        <v>138</v>
      </c>
      <c r="S311" s="7">
        <f t="shared" si="28"/>
        <v>45019</v>
      </c>
      <c r="T311" s="8">
        <f t="shared" si="29"/>
        <v>0.12777777777955635</v>
      </c>
      <c r="U311" s="8">
        <f t="shared" si="30"/>
        <v>0.26597222222335404</v>
      </c>
      <c r="V311" s="8">
        <f t="shared" si="31"/>
        <v>0.13819444444379769</v>
      </c>
      <c r="W311" s="8">
        <f t="shared" si="32"/>
        <v>6.7361111111111108E-2</v>
      </c>
      <c r="X311" s="8">
        <f t="shared" si="33"/>
        <v>7.0833333332686599E-2</v>
      </c>
      <c r="Y311" t="str">
        <f t="shared" si="34"/>
        <v>Cobrado</v>
      </c>
      <c r="AB311">
        <v>97</v>
      </c>
    </row>
    <row r="312" spans="1:28">
      <c r="A312">
        <v>311</v>
      </c>
      <c r="C312" t="s">
        <v>890</v>
      </c>
      <c r="D312">
        <v>4</v>
      </c>
      <c r="E312" s="1">
        <v>45019.069444444445</v>
      </c>
      <c r="F312" s="1">
        <v>45019.113194444442</v>
      </c>
      <c r="G312" t="s">
        <v>78</v>
      </c>
      <c r="H312" t="s">
        <v>74</v>
      </c>
      <c r="I312" t="s">
        <v>49</v>
      </c>
      <c r="J312" s="3" t="s">
        <v>891</v>
      </c>
      <c r="K312" t="s">
        <v>51</v>
      </c>
      <c r="M312" t="s">
        <v>103</v>
      </c>
      <c r="N312" t="s">
        <v>437</v>
      </c>
      <c r="O312" t="s">
        <v>448</v>
      </c>
      <c r="R312">
        <v>53</v>
      </c>
      <c r="S312" s="7">
        <f t="shared" si="28"/>
        <v>45019</v>
      </c>
      <c r="T312" s="8">
        <f t="shared" si="29"/>
        <v>6.9444444445252884E-2</v>
      </c>
      <c r="U312" s="8">
        <f t="shared" si="30"/>
        <v>0.1131944444423425</v>
      </c>
      <c r="V312" s="8">
        <f t="shared" si="31"/>
        <v>5.4166666663756281E-2</v>
      </c>
      <c r="W312" s="8">
        <f t="shared" si="32"/>
        <v>5.1388888888888887E-2</v>
      </c>
      <c r="X312" s="8">
        <f t="shared" si="33"/>
        <v>0</v>
      </c>
      <c r="Y312" t="str">
        <f t="shared" si="34"/>
        <v>No Cobrado</v>
      </c>
      <c r="AB312">
        <v>74</v>
      </c>
    </row>
    <row r="313" spans="1:28">
      <c r="A313">
        <v>312</v>
      </c>
      <c r="C313" t="s">
        <v>348</v>
      </c>
      <c r="D313">
        <v>4</v>
      </c>
      <c r="E313" s="1">
        <v>45019.129861111112</v>
      </c>
      <c r="F313" s="1">
        <v>45019.258333333331</v>
      </c>
      <c r="G313" t="s">
        <v>78</v>
      </c>
      <c r="H313" t="s">
        <v>48</v>
      </c>
      <c r="I313" t="s">
        <v>42</v>
      </c>
      <c r="J313" s="3" t="s">
        <v>892</v>
      </c>
      <c r="K313" t="s">
        <v>55</v>
      </c>
      <c r="M313" t="s">
        <v>82</v>
      </c>
      <c r="N313" t="s">
        <v>459</v>
      </c>
      <c r="O313" t="s">
        <v>485</v>
      </c>
      <c r="R313">
        <v>134</v>
      </c>
      <c r="S313" s="7">
        <f t="shared" si="28"/>
        <v>45019</v>
      </c>
      <c r="T313" s="8">
        <f t="shared" si="29"/>
        <v>0.12986111111240461</v>
      </c>
      <c r="U313" s="8">
        <f t="shared" si="30"/>
        <v>0.25833333333139308</v>
      </c>
      <c r="V313" s="8">
        <f t="shared" si="31"/>
        <v>0.12847222221898846</v>
      </c>
      <c r="W313" s="8">
        <f t="shared" si="32"/>
        <v>3.8194444444444448E-2</v>
      </c>
      <c r="X313" s="8">
        <f t="shared" si="33"/>
        <v>9.0277777774544016E-2</v>
      </c>
      <c r="Y313" t="str">
        <f t="shared" si="34"/>
        <v>Cobrado</v>
      </c>
      <c r="AB313">
        <v>55</v>
      </c>
    </row>
    <row r="314" spans="1:28">
      <c r="A314">
        <v>313</v>
      </c>
      <c r="C314" t="s">
        <v>461</v>
      </c>
      <c r="D314">
        <v>3</v>
      </c>
      <c r="E314" s="1">
        <v>45019.099305555559</v>
      </c>
      <c r="F314" s="1">
        <v>45019.240277777775</v>
      </c>
      <c r="G314" t="s">
        <v>105</v>
      </c>
      <c r="H314" t="s">
        <v>74</v>
      </c>
      <c r="I314" t="s">
        <v>62</v>
      </c>
      <c r="J314" s="3" t="s">
        <v>893</v>
      </c>
      <c r="K314" t="s">
        <v>55</v>
      </c>
      <c r="M314" t="s">
        <v>87</v>
      </c>
      <c r="N314" t="s">
        <v>455</v>
      </c>
      <c r="O314" t="s">
        <v>446</v>
      </c>
      <c r="P314" t="s">
        <v>447</v>
      </c>
      <c r="Q314" s="5" t="s">
        <v>456</v>
      </c>
      <c r="R314">
        <v>232</v>
      </c>
      <c r="S314" s="7">
        <f t="shared" si="28"/>
        <v>45019</v>
      </c>
      <c r="T314" s="8">
        <f t="shared" si="29"/>
        <v>9.930555555911269E-2</v>
      </c>
      <c r="U314" s="8">
        <f t="shared" si="30"/>
        <v>0.24027777777519077</v>
      </c>
      <c r="V314" s="8">
        <f t="shared" si="31"/>
        <v>0.14097222221607808</v>
      </c>
      <c r="W314" s="8">
        <f t="shared" si="32"/>
        <v>7.3611111111111113E-2</v>
      </c>
      <c r="X314" s="8">
        <f t="shared" si="33"/>
        <v>6.7361111104966953E-2</v>
      </c>
      <c r="Y314" t="str">
        <f t="shared" si="34"/>
        <v>Cobrado</v>
      </c>
      <c r="AB314">
        <v>106</v>
      </c>
    </row>
    <row r="315" spans="1:28">
      <c r="A315">
        <v>314</v>
      </c>
      <c r="C315" t="s">
        <v>218</v>
      </c>
      <c r="D315">
        <v>5</v>
      </c>
      <c r="E315" s="1">
        <v>45019.031944444447</v>
      </c>
      <c r="F315" s="1">
        <v>45019.161805555559</v>
      </c>
      <c r="G315" t="s">
        <v>40</v>
      </c>
      <c r="H315" t="s">
        <v>48</v>
      </c>
      <c r="I315" t="s">
        <v>62</v>
      </c>
      <c r="J315" s="3" t="s">
        <v>219</v>
      </c>
      <c r="K315" t="s">
        <v>51</v>
      </c>
      <c r="M315" t="s">
        <v>60</v>
      </c>
      <c r="N315" t="s">
        <v>10</v>
      </c>
      <c r="R315">
        <v>27</v>
      </c>
      <c r="S315" s="7">
        <f t="shared" si="28"/>
        <v>45019</v>
      </c>
      <c r="T315" s="8">
        <f t="shared" si="29"/>
        <v>3.1944444446708076E-2</v>
      </c>
      <c r="U315" s="8">
        <f t="shared" si="30"/>
        <v>0.16180555555911269</v>
      </c>
      <c r="V315" s="8">
        <f t="shared" si="31"/>
        <v>0.14027777777907127</v>
      </c>
      <c r="W315" s="8">
        <f t="shared" si="32"/>
        <v>3.472222222222222E-3</v>
      </c>
      <c r="X315" s="8">
        <f t="shared" si="33"/>
        <v>0.1263888888901824</v>
      </c>
      <c r="Y315" t="str">
        <f t="shared" si="34"/>
        <v>Cobrado</v>
      </c>
      <c r="AB315">
        <v>5</v>
      </c>
    </row>
    <row r="316" spans="1:28">
      <c r="A316">
        <v>315</v>
      </c>
      <c r="C316" t="s">
        <v>285</v>
      </c>
      <c r="D316">
        <v>1</v>
      </c>
      <c r="E316" s="1">
        <v>45019.008333333331</v>
      </c>
      <c r="F316" s="1">
        <v>45019.145138888889</v>
      </c>
      <c r="G316" t="s">
        <v>58</v>
      </c>
      <c r="H316" t="s">
        <v>48</v>
      </c>
      <c r="I316" t="s">
        <v>42</v>
      </c>
      <c r="J316" s="3" t="s">
        <v>894</v>
      </c>
      <c r="K316" t="s">
        <v>44</v>
      </c>
      <c r="M316" t="s">
        <v>60</v>
      </c>
      <c r="N316" t="s">
        <v>521</v>
      </c>
      <c r="O316" t="s">
        <v>464</v>
      </c>
      <c r="P316" t="s">
        <v>507</v>
      </c>
      <c r="Q316" s="5" t="s">
        <v>544</v>
      </c>
      <c r="R316">
        <v>161</v>
      </c>
      <c r="S316" s="7">
        <f t="shared" si="28"/>
        <v>45019</v>
      </c>
      <c r="T316" s="8">
        <f t="shared" si="29"/>
        <v>8.333333331393078E-3</v>
      </c>
      <c r="U316" s="8">
        <f t="shared" si="30"/>
        <v>0.14513888888905058</v>
      </c>
      <c r="V316" s="8">
        <f t="shared" si="31"/>
        <v>0.1368055555576575</v>
      </c>
      <c r="W316" s="8">
        <f t="shared" si="32"/>
        <v>8.7499999999999994E-2</v>
      </c>
      <c r="X316" s="8">
        <f t="shared" si="33"/>
        <v>4.9305555557657504E-2</v>
      </c>
      <c r="Y316" t="str">
        <f t="shared" si="34"/>
        <v>Cobrado</v>
      </c>
      <c r="AB316">
        <v>126</v>
      </c>
    </row>
    <row r="317" spans="1:28">
      <c r="A317">
        <v>316</v>
      </c>
      <c r="C317" t="s">
        <v>895</v>
      </c>
      <c r="D317">
        <v>2</v>
      </c>
      <c r="E317" s="1">
        <v>45019.068055555559</v>
      </c>
      <c r="F317" s="1">
        <v>45019.230555555558</v>
      </c>
      <c r="G317" t="s">
        <v>47</v>
      </c>
      <c r="H317" t="s">
        <v>74</v>
      </c>
      <c r="I317" t="s">
        <v>42</v>
      </c>
      <c r="J317" s="3" t="s">
        <v>896</v>
      </c>
      <c r="K317" t="s">
        <v>55</v>
      </c>
      <c r="M317" t="s">
        <v>45</v>
      </c>
      <c r="N317" t="s">
        <v>505</v>
      </c>
      <c r="O317" t="s">
        <v>484</v>
      </c>
      <c r="P317" t="s">
        <v>531</v>
      </c>
      <c r="Q317" s="5" t="s">
        <v>465</v>
      </c>
      <c r="R317">
        <v>160</v>
      </c>
      <c r="S317" s="7">
        <f t="shared" si="28"/>
        <v>45019</v>
      </c>
      <c r="T317" s="8">
        <f t="shared" si="29"/>
        <v>6.805555555911269E-2</v>
      </c>
      <c r="U317" s="8">
        <f t="shared" si="30"/>
        <v>0.2305555555576575</v>
      </c>
      <c r="V317" s="8">
        <f t="shared" si="31"/>
        <v>0.16249999999854481</v>
      </c>
      <c r="W317" s="8">
        <f t="shared" si="32"/>
        <v>0.10972222222222222</v>
      </c>
      <c r="X317" s="8">
        <f t="shared" si="33"/>
        <v>5.2777777776322587E-2</v>
      </c>
      <c r="Y317" t="str">
        <f t="shared" si="34"/>
        <v>Cobrado</v>
      </c>
      <c r="AB317">
        <v>158</v>
      </c>
    </row>
    <row r="318" spans="1:28">
      <c r="A318">
        <v>317</v>
      </c>
      <c r="C318" t="s">
        <v>595</v>
      </c>
      <c r="D318">
        <v>2</v>
      </c>
      <c r="E318" s="1">
        <v>45019.100694444445</v>
      </c>
      <c r="F318" s="1">
        <v>45019.261111111111</v>
      </c>
      <c r="G318" t="s">
        <v>58</v>
      </c>
      <c r="H318" t="s">
        <v>74</v>
      </c>
      <c r="I318" t="s">
        <v>49</v>
      </c>
      <c r="J318" s="3" t="s">
        <v>897</v>
      </c>
      <c r="K318" t="s">
        <v>44</v>
      </c>
      <c r="M318" t="s">
        <v>82</v>
      </c>
      <c r="N318" t="s">
        <v>463</v>
      </c>
      <c r="O318" t="s">
        <v>506</v>
      </c>
      <c r="P318" t="s">
        <v>470</v>
      </c>
      <c r="R318">
        <v>178</v>
      </c>
      <c r="S318" s="7">
        <f t="shared" si="28"/>
        <v>45019</v>
      </c>
      <c r="T318" s="8">
        <f t="shared" si="29"/>
        <v>0.10069444444525288</v>
      </c>
      <c r="U318" s="8">
        <f t="shared" si="30"/>
        <v>0.26111111111094942</v>
      </c>
      <c r="V318" s="8">
        <f t="shared" si="31"/>
        <v>0.16041666666569654</v>
      </c>
      <c r="W318" s="8">
        <f t="shared" si="32"/>
        <v>6.1111111111111109E-2</v>
      </c>
      <c r="X318" s="8">
        <f t="shared" si="33"/>
        <v>9.9305555554585423E-2</v>
      </c>
      <c r="Y318" t="str">
        <f t="shared" si="34"/>
        <v>Cobrado</v>
      </c>
      <c r="AB318">
        <v>88</v>
      </c>
    </row>
    <row r="319" spans="1:28">
      <c r="A319">
        <v>318</v>
      </c>
      <c r="C319" t="s">
        <v>220</v>
      </c>
      <c r="D319">
        <v>3</v>
      </c>
      <c r="E319" s="1">
        <v>45019.147916666669</v>
      </c>
      <c r="F319" s="1">
        <v>45019.214583333334</v>
      </c>
      <c r="G319" t="s">
        <v>78</v>
      </c>
      <c r="H319" t="s">
        <v>41</v>
      </c>
      <c r="I319" t="s">
        <v>42</v>
      </c>
      <c r="J319" s="3" t="s">
        <v>221</v>
      </c>
      <c r="K319" t="s">
        <v>55</v>
      </c>
      <c r="M319" t="s">
        <v>137</v>
      </c>
      <c r="N319" t="s">
        <v>13</v>
      </c>
      <c r="R319">
        <v>29</v>
      </c>
      <c r="S319" s="7">
        <f t="shared" si="28"/>
        <v>45019</v>
      </c>
      <c r="T319" s="8">
        <f t="shared" si="29"/>
        <v>0.14791666666860692</v>
      </c>
      <c r="U319" s="8">
        <f t="shared" si="30"/>
        <v>0.21458333333430346</v>
      </c>
      <c r="V319" s="8">
        <f t="shared" si="31"/>
        <v>6.6666666665696539E-2</v>
      </c>
      <c r="W319" s="8">
        <f t="shared" si="32"/>
        <v>2.7083333333333334E-2</v>
      </c>
      <c r="X319" s="8">
        <f t="shared" si="33"/>
        <v>3.9583333332363191E-2</v>
      </c>
      <c r="Y319" t="str">
        <f t="shared" si="34"/>
        <v>Cobrado</v>
      </c>
      <c r="AB319">
        <v>39</v>
      </c>
    </row>
    <row r="320" spans="1:28">
      <c r="A320">
        <v>319</v>
      </c>
      <c r="C320" t="s">
        <v>266</v>
      </c>
      <c r="D320">
        <v>1</v>
      </c>
      <c r="E320" s="1">
        <v>45019.033333333333</v>
      </c>
      <c r="F320" s="1">
        <v>45019.165972222225</v>
      </c>
      <c r="G320" t="s">
        <v>105</v>
      </c>
      <c r="H320" t="s">
        <v>48</v>
      </c>
      <c r="I320" t="s">
        <v>49</v>
      </c>
      <c r="J320" s="3" t="s">
        <v>898</v>
      </c>
      <c r="K320" t="s">
        <v>44</v>
      </c>
      <c r="M320" t="s">
        <v>56</v>
      </c>
      <c r="N320" t="s">
        <v>459</v>
      </c>
      <c r="O320" t="s">
        <v>478</v>
      </c>
      <c r="P320" t="s">
        <v>494</v>
      </c>
      <c r="Q320" s="5" t="s">
        <v>522</v>
      </c>
      <c r="R320">
        <v>268</v>
      </c>
      <c r="S320" s="7">
        <f t="shared" si="28"/>
        <v>45019</v>
      </c>
      <c r="T320" s="8">
        <f t="shared" si="29"/>
        <v>3.3333333332848269E-2</v>
      </c>
      <c r="U320" s="8">
        <f t="shared" si="30"/>
        <v>0.16597222222480923</v>
      </c>
      <c r="V320" s="8">
        <f t="shared" si="31"/>
        <v>0.13263888889196096</v>
      </c>
      <c r="W320" s="8">
        <f t="shared" si="32"/>
        <v>8.7499999999999994E-2</v>
      </c>
      <c r="X320" s="8">
        <f t="shared" si="33"/>
        <v>4.5138888891960965E-2</v>
      </c>
      <c r="Y320" t="str">
        <f t="shared" si="34"/>
        <v>Cobrado</v>
      </c>
      <c r="AB320">
        <v>126</v>
      </c>
    </row>
    <row r="321" spans="1:28">
      <c r="A321">
        <v>320</v>
      </c>
      <c r="C321" t="s">
        <v>899</v>
      </c>
      <c r="D321">
        <v>1</v>
      </c>
      <c r="E321" s="1">
        <v>45019.0625</v>
      </c>
      <c r="F321" s="1">
        <v>45019.178472222222</v>
      </c>
      <c r="G321" t="s">
        <v>78</v>
      </c>
      <c r="H321" t="s">
        <v>48</v>
      </c>
      <c r="I321" t="s">
        <v>62</v>
      </c>
      <c r="J321" s="3" t="s">
        <v>900</v>
      </c>
      <c r="K321" t="s">
        <v>55</v>
      </c>
      <c r="M321" t="s">
        <v>87</v>
      </c>
      <c r="N321" t="s">
        <v>592</v>
      </c>
      <c r="O321" t="s">
        <v>551</v>
      </c>
      <c r="P321" t="s">
        <v>560</v>
      </c>
      <c r="R321">
        <v>98</v>
      </c>
      <c r="S321" s="7">
        <f t="shared" si="28"/>
        <v>45019</v>
      </c>
      <c r="T321" s="8">
        <f t="shared" si="29"/>
        <v>6.25E-2</v>
      </c>
      <c r="U321" s="8">
        <f t="shared" si="30"/>
        <v>0.17847222222189885</v>
      </c>
      <c r="V321" s="8">
        <f t="shared" si="31"/>
        <v>0.11597222222189885</v>
      </c>
      <c r="W321" s="8">
        <f t="shared" si="32"/>
        <v>9.0277777777777776E-2</v>
      </c>
      <c r="X321" s="8">
        <f t="shared" si="33"/>
        <v>2.5694444444121056E-2</v>
      </c>
      <c r="Y321" t="str">
        <f t="shared" si="34"/>
        <v>Cobrado</v>
      </c>
      <c r="AB321">
        <v>130</v>
      </c>
    </row>
    <row r="322" spans="1:28">
      <c r="A322">
        <v>321</v>
      </c>
      <c r="C322" t="s">
        <v>901</v>
      </c>
      <c r="D322">
        <v>5</v>
      </c>
      <c r="E322" s="1">
        <v>45019.086111111108</v>
      </c>
      <c r="F322" s="1">
        <v>45019.179166666669</v>
      </c>
      <c r="G322" t="s">
        <v>105</v>
      </c>
      <c r="H322" t="s">
        <v>48</v>
      </c>
      <c r="I322" t="s">
        <v>42</v>
      </c>
      <c r="J322" s="3" t="s">
        <v>902</v>
      </c>
      <c r="K322" t="s">
        <v>44</v>
      </c>
      <c r="M322" t="s">
        <v>137</v>
      </c>
      <c r="N322" t="s">
        <v>475</v>
      </c>
      <c r="O322" t="s">
        <v>551</v>
      </c>
      <c r="P322" t="s">
        <v>499</v>
      </c>
      <c r="R322">
        <v>141</v>
      </c>
      <c r="S322" s="7">
        <f t="shared" si="28"/>
        <v>45019</v>
      </c>
      <c r="T322" s="8">
        <f t="shared" si="29"/>
        <v>8.611111110803904E-2</v>
      </c>
      <c r="U322" s="8">
        <f t="shared" si="30"/>
        <v>0.17916666666860692</v>
      </c>
      <c r="V322" s="8">
        <f t="shared" si="31"/>
        <v>9.3055555560567882E-2</v>
      </c>
      <c r="W322" s="8">
        <f t="shared" si="32"/>
        <v>6.5972222222222224E-2</v>
      </c>
      <c r="X322" s="8">
        <f t="shared" si="33"/>
        <v>2.7083333338345672E-2</v>
      </c>
      <c r="Y322" t="str">
        <f t="shared" si="34"/>
        <v>Cobrado</v>
      </c>
      <c r="AB322">
        <v>95</v>
      </c>
    </row>
    <row r="323" spans="1:28">
      <c r="A323">
        <v>322</v>
      </c>
      <c r="C323" t="s">
        <v>903</v>
      </c>
      <c r="D323">
        <v>1</v>
      </c>
      <c r="E323" s="1">
        <v>45019.15347222222</v>
      </c>
      <c r="F323" s="1">
        <v>45019.240972222222</v>
      </c>
      <c r="G323" t="s">
        <v>58</v>
      </c>
      <c r="H323" t="s">
        <v>41</v>
      </c>
      <c r="I323" t="s">
        <v>42</v>
      </c>
      <c r="J323" s="3" t="s">
        <v>904</v>
      </c>
      <c r="K323" t="s">
        <v>51</v>
      </c>
      <c r="M323" t="s">
        <v>90</v>
      </c>
      <c r="N323" t="s">
        <v>459</v>
      </c>
      <c r="O323" t="s">
        <v>544</v>
      </c>
      <c r="R323">
        <v>85</v>
      </c>
      <c r="S323" s="7">
        <f t="shared" ref="S323:S386" si="35">INT(E323)</f>
        <v>45019</v>
      </c>
      <c r="T323" s="8">
        <f t="shared" ref="T323:T386" si="36">MOD(E323,1)</f>
        <v>0.15347222222044365</v>
      </c>
      <c r="U323" s="8">
        <f t="shared" ref="U323:U386" si="37">MOD(F323,1)</f>
        <v>0.24097222222189885</v>
      </c>
      <c r="V323" s="8">
        <f t="shared" ref="V323:V386" si="38">((U323-T323)+IF(K323="Ocupada",15/1440,0/1440))</f>
        <v>9.7916666668121863E-2</v>
      </c>
      <c r="W323" s="8">
        <f t="shared" ref="W323:W386" si="39">AB323/1440</f>
        <v>4.1666666666666664E-2</v>
      </c>
      <c r="X323" s="8">
        <f t="shared" ref="X323:X386" si="40">IF(U323-(W323+T323)&lt;0,0,U323-(W323+T323))</f>
        <v>4.5833333334788534E-2</v>
      </c>
      <c r="Y323" t="str">
        <f t="shared" ref="Y323:Y386" si="41">IF(X323&gt;0,"Cobrado","No Cobrado")</f>
        <v>Cobrado</v>
      </c>
      <c r="AB323">
        <v>60</v>
      </c>
    </row>
    <row r="324" spans="1:28">
      <c r="A324">
        <v>323</v>
      </c>
      <c r="C324" t="s">
        <v>905</v>
      </c>
      <c r="D324">
        <v>1</v>
      </c>
      <c r="E324" s="1">
        <v>45019.057638888888</v>
      </c>
      <c r="F324" s="1">
        <v>45019.179861111108</v>
      </c>
      <c r="G324" t="s">
        <v>47</v>
      </c>
      <c r="H324" t="s">
        <v>74</v>
      </c>
      <c r="I324" t="s">
        <v>49</v>
      </c>
      <c r="J324" s="3" t="s">
        <v>202</v>
      </c>
      <c r="K324" t="s">
        <v>44</v>
      </c>
      <c r="M324" t="s">
        <v>60</v>
      </c>
      <c r="N324" t="s">
        <v>463</v>
      </c>
      <c r="O324" t="s">
        <v>507</v>
      </c>
      <c r="P324" t="s">
        <v>468</v>
      </c>
      <c r="Q324" s="5" t="s">
        <v>530</v>
      </c>
      <c r="R324">
        <v>208</v>
      </c>
      <c r="S324" s="7">
        <f t="shared" si="35"/>
        <v>45019</v>
      </c>
      <c r="T324" s="8">
        <f t="shared" si="36"/>
        <v>5.7638888887595385E-2</v>
      </c>
      <c r="U324" s="8">
        <f t="shared" si="37"/>
        <v>0.17986111110803904</v>
      </c>
      <c r="V324" s="8">
        <f t="shared" si="38"/>
        <v>0.12222222222044365</v>
      </c>
      <c r="W324" s="8">
        <f t="shared" si="39"/>
        <v>8.4722222222222227E-2</v>
      </c>
      <c r="X324" s="8">
        <f t="shared" si="40"/>
        <v>3.7499999998221428E-2</v>
      </c>
      <c r="Y324" t="str">
        <f t="shared" si="41"/>
        <v>Cobrado</v>
      </c>
      <c r="AB324">
        <v>122</v>
      </c>
    </row>
    <row r="325" spans="1:28">
      <c r="A325">
        <v>324</v>
      </c>
      <c r="C325" t="s">
        <v>906</v>
      </c>
      <c r="D325">
        <v>6</v>
      </c>
      <c r="E325" s="1">
        <v>45019.029861111114</v>
      </c>
      <c r="F325" s="1">
        <v>45019.07708333333</v>
      </c>
      <c r="G325" t="s">
        <v>105</v>
      </c>
      <c r="H325" t="s">
        <v>41</v>
      </c>
      <c r="I325" t="s">
        <v>42</v>
      </c>
      <c r="J325" s="3" t="s">
        <v>907</v>
      </c>
      <c r="K325" t="s">
        <v>44</v>
      </c>
      <c r="M325" t="s">
        <v>45</v>
      </c>
      <c r="N325" t="s">
        <v>467</v>
      </c>
      <c r="O325" t="s">
        <v>531</v>
      </c>
      <c r="P325" t="s">
        <v>516</v>
      </c>
      <c r="R325">
        <v>137</v>
      </c>
      <c r="S325" s="7">
        <f t="shared" si="35"/>
        <v>45019</v>
      </c>
      <c r="T325" s="8">
        <f t="shared" si="36"/>
        <v>2.9861111113859806E-2</v>
      </c>
      <c r="U325" s="8">
        <f t="shared" si="37"/>
        <v>7.7083333329937886E-2</v>
      </c>
      <c r="V325" s="8">
        <f t="shared" si="38"/>
        <v>4.722222221607808E-2</v>
      </c>
      <c r="W325" s="8">
        <f t="shared" si="39"/>
        <v>6.25E-2</v>
      </c>
      <c r="X325" s="8">
        <f t="shared" si="40"/>
        <v>0</v>
      </c>
      <c r="Y325" t="str">
        <f t="shared" si="41"/>
        <v>No Cobrado</v>
      </c>
      <c r="AB325">
        <v>90</v>
      </c>
    </row>
    <row r="326" spans="1:28">
      <c r="A326">
        <v>325</v>
      </c>
      <c r="C326" t="s">
        <v>908</v>
      </c>
      <c r="D326">
        <v>1</v>
      </c>
      <c r="E326" s="1">
        <v>45019.041666666664</v>
      </c>
      <c r="F326" s="1">
        <v>45019.095833333333</v>
      </c>
      <c r="G326" t="s">
        <v>58</v>
      </c>
      <c r="H326" t="s">
        <v>48</v>
      </c>
      <c r="I326" t="s">
        <v>42</v>
      </c>
      <c r="J326" s="3" t="s">
        <v>909</v>
      </c>
      <c r="K326" t="s">
        <v>55</v>
      </c>
      <c r="M326" t="s">
        <v>45</v>
      </c>
      <c r="N326" t="s">
        <v>592</v>
      </c>
      <c r="O326" t="s">
        <v>446</v>
      </c>
      <c r="P326" t="s">
        <v>478</v>
      </c>
      <c r="Q326" s="5" t="s">
        <v>470</v>
      </c>
      <c r="R326">
        <v>154</v>
      </c>
      <c r="S326" s="7">
        <f t="shared" si="35"/>
        <v>45019</v>
      </c>
      <c r="T326" s="8">
        <f t="shared" si="36"/>
        <v>4.1666666664241347E-2</v>
      </c>
      <c r="U326" s="8">
        <f t="shared" si="37"/>
        <v>9.5833333332848269E-2</v>
      </c>
      <c r="V326" s="8">
        <f t="shared" si="38"/>
        <v>5.4166666668606922E-2</v>
      </c>
      <c r="W326" s="8">
        <f t="shared" si="39"/>
        <v>4.9305555555555554E-2</v>
      </c>
      <c r="X326" s="8">
        <f t="shared" si="40"/>
        <v>4.8611111130513751E-3</v>
      </c>
      <c r="Y326" t="str">
        <f t="shared" si="41"/>
        <v>Cobrado</v>
      </c>
      <c r="AB326">
        <v>71</v>
      </c>
    </row>
    <row r="327" spans="1:28">
      <c r="A327">
        <v>326</v>
      </c>
      <c r="C327" t="s">
        <v>418</v>
      </c>
      <c r="D327">
        <v>4</v>
      </c>
      <c r="E327" s="1">
        <v>45020.068749999999</v>
      </c>
      <c r="F327" s="1">
        <v>45020.231944444444</v>
      </c>
      <c r="G327" t="s">
        <v>105</v>
      </c>
      <c r="H327" t="s">
        <v>74</v>
      </c>
      <c r="I327" t="s">
        <v>62</v>
      </c>
      <c r="J327" s="3" t="s">
        <v>223</v>
      </c>
      <c r="K327" t="s">
        <v>51</v>
      </c>
      <c r="M327" t="s">
        <v>45</v>
      </c>
      <c r="N327" t="s">
        <v>488</v>
      </c>
      <c r="O327" t="s">
        <v>489</v>
      </c>
      <c r="P327" t="s">
        <v>452</v>
      </c>
      <c r="R327">
        <v>81</v>
      </c>
      <c r="S327" s="7">
        <f t="shared" si="35"/>
        <v>45020</v>
      </c>
      <c r="T327" s="8">
        <f t="shared" si="36"/>
        <v>6.8749999998544808E-2</v>
      </c>
      <c r="U327" s="8">
        <f t="shared" si="37"/>
        <v>0.23194444444379769</v>
      </c>
      <c r="V327" s="8">
        <f t="shared" si="38"/>
        <v>0.17361111111191954</v>
      </c>
      <c r="W327" s="8">
        <f t="shared" si="39"/>
        <v>6.3194444444444442E-2</v>
      </c>
      <c r="X327" s="8">
        <f t="shared" si="40"/>
        <v>0.10000000000080844</v>
      </c>
      <c r="Y327" t="str">
        <f t="shared" si="41"/>
        <v>Cobrado</v>
      </c>
      <c r="AB327">
        <v>91</v>
      </c>
    </row>
    <row r="328" spans="1:28">
      <c r="A328">
        <v>327</v>
      </c>
      <c r="C328" t="s">
        <v>373</v>
      </c>
      <c r="D328">
        <v>5</v>
      </c>
      <c r="E328" s="1">
        <v>45020.124305555553</v>
      </c>
      <c r="F328" s="1">
        <v>45020.191666666666</v>
      </c>
      <c r="G328" t="s">
        <v>47</v>
      </c>
      <c r="H328" t="s">
        <v>41</v>
      </c>
      <c r="I328" t="s">
        <v>42</v>
      </c>
      <c r="J328" s="3" t="s">
        <v>910</v>
      </c>
      <c r="K328" t="s">
        <v>55</v>
      </c>
      <c r="M328" t="s">
        <v>64</v>
      </c>
      <c r="N328" t="s">
        <v>473</v>
      </c>
      <c r="O328" t="s">
        <v>489</v>
      </c>
      <c r="P328" t="s">
        <v>442</v>
      </c>
      <c r="R328">
        <v>147</v>
      </c>
      <c r="S328" s="7">
        <f t="shared" si="35"/>
        <v>45020</v>
      </c>
      <c r="T328" s="8">
        <f t="shared" si="36"/>
        <v>0.12430555555329192</v>
      </c>
      <c r="U328" s="8">
        <f t="shared" si="37"/>
        <v>0.19166666666569654</v>
      </c>
      <c r="V328" s="8">
        <f t="shared" si="38"/>
        <v>6.7361111112404615E-2</v>
      </c>
      <c r="W328" s="8">
        <f t="shared" si="39"/>
        <v>5.1388888888888887E-2</v>
      </c>
      <c r="X328" s="8">
        <f t="shared" si="40"/>
        <v>1.5972222223515742E-2</v>
      </c>
      <c r="Y328" t="str">
        <f t="shared" si="41"/>
        <v>Cobrado</v>
      </c>
      <c r="AB328">
        <v>74</v>
      </c>
    </row>
    <row r="329" spans="1:28">
      <c r="A329">
        <v>328</v>
      </c>
      <c r="C329" t="s">
        <v>222</v>
      </c>
      <c r="D329">
        <v>3</v>
      </c>
      <c r="E329" s="1">
        <v>45020.072222222225</v>
      </c>
      <c r="F329" s="1">
        <v>45020.171527777777</v>
      </c>
      <c r="G329" t="s">
        <v>58</v>
      </c>
      <c r="H329" t="s">
        <v>41</v>
      </c>
      <c r="I329" t="s">
        <v>42</v>
      </c>
      <c r="J329" s="3" t="s">
        <v>223</v>
      </c>
      <c r="K329" t="s">
        <v>55</v>
      </c>
      <c r="M329" t="s">
        <v>60</v>
      </c>
      <c r="N329" t="s">
        <v>17</v>
      </c>
      <c r="R329">
        <v>35</v>
      </c>
      <c r="S329" s="7">
        <f t="shared" si="35"/>
        <v>45020</v>
      </c>
      <c r="T329" s="8">
        <f t="shared" si="36"/>
        <v>7.2222222224809229E-2</v>
      </c>
      <c r="U329" s="8">
        <f t="shared" si="37"/>
        <v>0.17152777777664596</v>
      </c>
      <c r="V329" s="8">
        <f t="shared" si="38"/>
        <v>9.9305555551836733E-2</v>
      </c>
      <c r="W329" s="8">
        <f t="shared" si="39"/>
        <v>1.4583333333333334E-2</v>
      </c>
      <c r="X329" s="8">
        <f t="shared" si="40"/>
        <v>8.4722222218503396E-2</v>
      </c>
      <c r="Y329" t="str">
        <f t="shared" si="41"/>
        <v>Cobrado</v>
      </c>
      <c r="AB329">
        <v>21</v>
      </c>
    </row>
    <row r="330" spans="1:28">
      <c r="A330">
        <v>329</v>
      </c>
      <c r="C330" t="s">
        <v>911</v>
      </c>
      <c r="D330">
        <v>1</v>
      </c>
      <c r="E330" s="1">
        <v>45020.018055555556</v>
      </c>
      <c r="F330" s="1">
        <v>45020.111805555556</v>
      </c>
      <c r="G330" t="s">
        <v>58</v>
      </c>
      <c r="H330" t="s">
        <v>48</v>
      </c>
      <c r="I330" t="s">
        <v>42</v>
      </c>
      <c r="J330" s="3" t="s">
        <v>912</v>
      </c>
      <c r="K330" t="s">
        <v>51</v>
      </c>
      <c r="M330" t="s">
        <v>56</v>
      </c>
      <c r="N330" t="s">
        <v>592</v>
      </c>
      <c r="O330" t="s">
        <v>494</v>
      </c>
      <c r="P330" t="s">
        <v>446</v>
      </c>
      <c r="Q330" s="5" t="s">
        <v>499</v>
      </c>
      <c r="R330">
        <v>207</v>
      </c>
      <c r="S330" s="7">
        <f t="shared" si="35"/>
        <v>45020</v>
      </c>
      <c r="T330" s="8">
        <f t="shared" si="36"/>
        <v>1.8055555556202307E-2</v>
      </c>
      <c r="U330" s="8">
        <f t="shared" si="37"/>
        <v>0.11180555555620231</v>
      </c>
      <c r="V330" s="8">
        <f t="shared" si="38"/>
        <v>0.10416666666666667</v>
      </c>
      <c r="W330" s="8">
        <f t="shared" si="39"/>
        <v>9.6527777777777782E-2</v>
      </c>
      <c r="X330" s="8">
        <f t="shared" si="40"/>
        <v>0</v>
      </c>
      <c r="Y330" t="str">
        <f t="shared" si="41"/>
        <v>No Cobrado</v>
      </c>
      <c r="AB330">
        <v>139</v>
      </c>
    </row>
    <row r="331" spans="1:28">
      <c r="A331">
        <v>330</v>
      </c>
      <c r="C331" t="s">
        <v>256</v>
      </c>
      <c r="D331">
        <v>6</v>
      </c>
      <c r="E331" s="1">
        <v>45020.076388888891</v>
      </c>
      <c r="F331" s="1">
        <v>45020.164583333331</v>
      </c>
      <c r="G331" t="s">
        <v>78</v>
      </c>
      <c r="H331" t="s">
        <v>74</v>
      </c>
      <c r="I331" t="s">
        <v>42</v>
      </c>
      <c r="J331" s="3" t="s">
        <v>913</v>
      </c>
      <c r="K331" t="s">
        <v>51</v>
      </c>
      <c r="M331" t="s">
        <v>56</v>
      </c>
      <c r="N331" t="s">
        <v>521</v>
      </c>
      <c r="O331" t="s">
        <v>464</v>
      </c>
      <c r="P331" t="s">
        <v>482</v>
      </c>
      <c r="Q331" s="5" t="s">
        <v>544</v>
      </c>
      <c r="R331">
        <v>217</v>
      </c>
      <c r="S331" s="7">
        <f t="shared" si="35"/>
        <v>45020</v>
      </c>
      <c r="T331" s="8">
        <f t="shared" si="36"/>
        <v>7.6388888890505768E-2</v>
      </c>
      <c r="U331" s="8">
        <f t="shared" si="37"/>
        <v>0.16458333333139308</v>
      </c>
      <c r="V331" s="8">
        <f t="shared" si="38"/>
        <v>9.8611111107553981E-2</v>
      </c>
      <c r="W331" s="8">
        <f t="shared" si="39"/>
        <v>9.7222222222222224E-2</v>
      </c>
      <c r="X331" s="8">
        <f t="shared" si="40"/>
        <v>0</v>
      </c>
      <c r="Y331" t="str">
        <f t="shared" si="41"/>
        <v>No Cobrado</v>
      </c>
      <c r="AB331">
        <v>140</v>
      </c>
    </row>
    <row r="332" spans="1:28">
      <c r="A332">
        <v>331</v>
      </c>
      <c r="C332" t="s">
        <v>914</v>
      </c>
      <c r="D332">
        <v>3</v>
      </c>
      <c r="E332" s="1">
        <v>45020.129166666666</v>
      </c>
      <c r="F332" s="1">
        <v>45020.261805555558</v>
      </c>
      <c r="G332" t="s">
        <v>40</v>
      </c>
      <c r="H332" t="s">
        <v>41</v>
      </c>
      <c r="I332" t="s">
        <v>62</v>
      </c>
      <c r="J332" s="3" t="s">
        <v>915</v>
      </c>
      <c r="K332" t="s">
        <v>55</v>
      </c>
      <c r="M332" t="s">
        <v>103</v>
      </c>
      <c r="N332" t="s">
        <v>455</v>
      </c>
      <c r="O332" t="s">
        <v>478</v>
      </c>
      <c r="P332" t="s">
        <v>468</v>
      </c>
      <c r="Q332" s="5" t="s">
        <v>504</v>
      </c>
      <c r="R332">
        <v>173</v>
      </c>
      <c r="S332" s="7">
        <f t="shared" si="35"/>
        <v>45020</v>
      </c>
      <c r="T332" s="8">
        <f t="shared" si="36"/>
        <v>0.12916666666569654</v>
      </c>
      <c r="U332" s="8">
        <f t="shared" si="37"/>
        <v>0.2618055555576575</v>
      </c>
      <c r="V332" s="8">
        <f t="shared" si="38"/>
        <v>0.13263888889196096</v>
      </c>
      <c r="W332" s="8">
        <f t="shared" si="39"/>
        <v>8.4027777777777785E-2</v>
      </c>
      <c r="X332" s="8">
        <f t="shared" si="40"/>
        <v>4.8611111114183175E-2</v>
      </c>
      <c r="Y332" t="str">
        <f t="shared" si="41"/>
        <v>Cobrado</v>
      </c>
      <c r="AB332">
        <v>121</v>
      </c>
    </row>
    <row r="333" spans="1:28">
      <c r="A333">
        <v>332</v>
      </c>
      <c r="C333" t="s">
        <v>224</v>
      </c>
      <c r="D333">
        <v>1</v>
      </c>
      <c r="E333" s="1">
        <v>45020.009722222225</v>
      </c>
      <c r="F333" s="1">
        <v>45020.061805555553</v>
      </c>
      <c r="G333" t="s">
        <v>58</v>
      </c>
      <c r="H333" t="s">
        <v>48</v>
      </c>
      <c r="I333" t="s">
        <v>62</v>
      </c>
      <c r="J333" s="3" t="s">
        <v>225</v>
      </c>
      <c r="K333" t="s">
        <v>55</v>
      </c>
      <c r="M333" t="s">
        <v>76</v>
      </c>
      <c r="N333" t="s">
        <v>11</v>
      </c>
      <c r="R333">
        <v>120</v>
      </c>
      <c r="S333" s="7">
        <f t="shared" si="35"/>
        <v>45020</v>
      </c>
      <c r="T333" s="8">
        <f t="shared" si="36"/>
        <v>9.7222222248092294E-3</v>
      </c>
      <c r="U333" s="8">
        <f t="shared" si="37"/>
        <v>6.1805555553291924E-2</v>
      </c>
      <c r="V333" s="8">
        <f t="shared" si="38"/>
        <v>5.2083333328482695E-2</v>
      </c>
      <c r="W333" s="8">
        <f t="shared" si="39"/>
        <v>1.1805555555555555E-2</v>
      </c>
      <c r="X333" s="8">
        <f t="shared" si="40"/>
        <v>4.027777777292714E-2</v>
      </c>
      <c r="Y333" t="str">
        <f t="shared" si="41"/>
        <v>Cobrado</v>
      </c>
      <c r="AB333">
        <v>17</v>
      </c>
    </row>
    <row r="334" spans="1:28">
      <c r="A334">
        <v>333</v>
      </c>
      <c r="C334" t="s">
        <v>325</v>
      </c>
      <c r="D334">
        <v>1</v>
      </c>
      <c r="E334" s="1">
        <v>45020.131944444445</v>
      </c>
      <c r="F334" s="1">
        <v>45020.186805555553</v>
      </c>
      <c r="G334" t="s">
        <v>40</v>
      </c>
      <c r="H334" t="s">
        <v>41</v>
      </c>
      <c r="I334" t="s">
        <v>42</v>
      </c>
      <c r="J334" s="3" t="s">
        <v>916</v>
      </c>
      <c r="K334" t="s">
        <v>44</v>
      </c>
      <c r="M334" t="s">
        <v>103</v>
      </c>
      <c r="N334" t="s">
        <v>585</v>
      </c>
      <c r="O334" t="s">
        <v>530</v>
      </c>
      <c r="R334">
        <v>72</v>
      </c>
      <c r="S334" s="7">
        <f t="shared" si="35"/>
        <v>45020</v>
      </c>
      <c r="T334" s="8">
        <f t="shared" si="36"/>
        <v>0.13194444444525288</v>
      </c>
      <c r="U334" s="8">
        <f t="shared" si="37"/>
        <v>0.18680555555329192</v>
      </c>
      <c r="V334" s="8">
        <f t="shared" si="38"/>
        <v>5.486111110803904E-2</v>
      </c>
      <c r="W334" s="8">
        <f t="shared" si="39"/>
        <v>4.2361111111111113E-2</v>
      </c>
      <c r="X334" s="8">
        <f t="shared" si="40"/>
        <v>1.2499999996927913E-2</v>
      </c>
      <c r="Y334" t="str">
        <f t="shared" si="41"/>
        <v>Cobrado</v>
      </c>
      <c r="AB334">
        <v>61</v>
      </c>
    </row>
    <row r="335" spans="1:28">
      <c r="A335">
        <v>334</v>
      </c>
      <c r="C335" t="s">
        <v>917</v>
      </c>
      <c r="D335">
        <v>4</v>
      </c>
      <c r="E335" s="1">
        <v>45020.118750000001</v>
      </c>
      <c r="F335" s="1">
        <v>45020.271527777775</v>
      </c>
      <c r="G335" t="s">
        <v>105</v>
      </c>
      <c r="H335" t="s">
        <v>74</v>
      </c>
      <c r="I335" t="s">
        <v>42</v>
      </c>
      <c r="J335" s="3" t="s">
        <v>918</v>
      </c>
      <c r="K335" t="s">
        <v>44</v>
      </c>
      <c r="M335" t="s">
        <v>76</v>
      </c>
      <c r="N335" t="s">
        <v>592</v>
      </c>
      <c r="O335" t="s">
        <v>482</v>
      </c>
      <c r="P335" t="s">
        <v>468</v>
      </c>
      <c r="Q335" s="5" t="s">
        <v>438</v>
      </c>
      <c r="R335">
        <v>173</v>
      </c>
      <c r="S335" s="7">
        <f t="shared" si="35"/>
        <v>45020</v>
      </c>
      <c r="T335" s="8">
        <f t="shared" si="36"/>
        <v>0.11875000000145519</v>
      </c>
      <c r="U335" s="8">
        <f t="shared" si="37"/>
        <v>0.27152777777519077</v>
      </c>
      <c r="V335" s="8">
        <f t="shared" si="38"/>
        <v>0.15277777777373558</v>
      </c>
      <c r="W335" s="8">
        <f t="shared" si="39"/>
        <v>0.10833333333333334</v>
      </c>
      <c r="X335" s="8">
        <f t="shared" si="40"/>
        <v>4.4444444440402242E-2</v>
      </c>
      <c r="Y335" t="str">
        <f t="shared" si="41"/>
        <v>Cobrado</v>
      </c>
      <c r="AB335">
        <v>156</v>
      </c>
    </row>
    <row r="336" spans="1:28">
      <c r="A336">
        <v>335</v>
      </c>
      <c r="C336" t="s">
        <v>919</v>
      </c>
      <c r="D336">
        <v>3</v>
      </c>
      <c r="E336" s="1">
        <v>45020.080555555556</v>
      </c>
      <c r="F336" s="1">
        <v>45020.131249999999</v>
      </c>
      <c r="G336" t="s">
        <v>40</v>
      </c>
      <c r="H336" t="s">
        <v>48</v>
      </c>
      <c r="I336" t="s">
        <v>62</v>
      </c>
      <c r="J336" s="3" t="s">
        <v>120</v>
      </c>
      <c r="K336" t="s">
        <v>44</v>
      </c>
      <c r="M336" t="s">
        <v>52</v>
      </c>
      <c r="N336" t="s">
        <v>467</v>
      </c>
      <c r="O336" t="s">
        <v>452</v>
      </c>
      <c r="R336">
        <v>114</v>
      </c>
      <c r="S336" s="7">
        <f t="shared" si="35"/>
        <v>45020</v>
      </c>
      <c r="T336" s="8">
        <f t="shared" si="36"/>
        <v>8.0555555556202307E-2</v>
      </c>
      <c r="U336" s="8">
        <f t="shared" si="37"/>
        <v>0.13124999999854481</v>
      </c>
      <c r="V336" s="8">
        <f t="shared" si="38"/>
        <v>5.0694444442342501E-2</v>
      </c>
      <c r="W336" s="8">
        <f t="shared" si="39"/>
        <v>4.791666666666667E-2</v>
      </c>
      <c r="X336" s="8">
        <f t="shared" si="40"/>
        <v>2.7777777756758382E-3</v>
      </c>
      <c r="Y336" t="str">
        <f t="shared" si="41"/>
        <v>Cobrado</v>
      </c>
      <c r="AB336">
        <v>69</v>
      </c>
    </row>
    <row r="337" spans="1:28">
      <c r="A337">
        <v>336</v>
      </c>
      <c r="C337" t="s">
        <v>920</v>
      </c>
      <c r="D337">
        <v>5</v>
      </c>
      <c r="E337" s="1">
        <v>45020.065972222219</v>
      </c>
      <c r="F337" s="1">
        <v>45020.20208333333</v>
      </c>
      <c r="G337" t="s">
        <v>58</v>
      </c>
      <c r="H337" t="s">
        <v>41</v>
      </c>
      <c r="I337" t="s">
        <v>42</v>
      </c>
      <c r="J337" s="3" t="s">
        <v>921</v>
      </c>
      <c r="K337" t="s">
        <v>44</v>
      </c>
      <c r="M337" t="s">
        <v>76</v>
      </c>
      <c r="N337" t="s">
        <v>592</v>
      </c>
      <c r="O337" t="s">
        <v>469</v>
      </c>
      <c r="P337" t="s">
        <v>516</v>
      </c>
      <c r="R337">
        <v>158</v>
      </c>
      <c r="S337" s="7">
        <f t="shared" si="35"/>
        <v>45020</v>
      </c>
      <c r="T337" s="8">
        <f t="shared" si="36"/>
        <v>6.5972222218988463E-2</v>
      </c>
      <c r="U337" s="8">
        <f t="shared" si="37"/>
        <v>0.20208333332993789</v>
      </c>
      <c r="V337" s="8">
        <f t="shared" si="38"/>
        <v>0.13611111111094942</v>
      </c>
      <c r="W337" s="8">
        <f t="shared" si="39"/>
        <v>4.5138888888888888E-2</v>
      </c>
      <c r="X337" s="8">
        <f t="shared" si="40"/>
        <v>9.0972222222060528E-2</v>
      </c>
      <c r="Y337" t="str">
        <f t="shared" si="41"/>
        <v>Cobrado</v>
      </c>
      <c r="AB337">
        <v>65</v>
      </c>
    </row>
    <row r="338" spans="1:28">
      <c r="A338">
        <v>337</v>
      </c>
      <c r="C338" t="s">
        <v>922</v>
      </c>
      <c r="D338">
        <v>2</v>
      </c>
      <c r="E338" s="1">
        <v>45020.068055555559</v>
      </c>
      <c r="F338" s="1">
        <v>45020.188194444447</v>
      </c>
      <c r="G338" t="s">
        <v>47</v>
      </c>
      <c r="H338" t="s">
        <v>41</v>
      </c>
      <c r="I338" t="s">
        <v>42</v>
      </c>
      <c r="J338" s="3" t="s">
        <v>923</v>
      </c>
      <c r="K338" t="s">
        <v>55</v>
      </c>
      <c r="M338" t="s">
        <v>52</v>
      </c>
      <c r="N338" t="s">
        <v>437</v>
      </c>
      <c r="O338" t="s">
        <v>452</v>
      </c>
      <c r="R338">
        <v>100</v>
      </c>
      <c r="S338" s="7">
        <f t="shared" si="35"/>
        <v>45020</v>
      </c>
      <c r="T338" s="8">
        <f t="shared" si="36"/>
        <v>6.805555555911269E-2</v>
      </c>
      <c r="U338" s="8">
        <f t="shared" si="37"/>
        <v>0.18819444444670808</v>
      </c>
      <c r="V338" s="8">
        <f t="shared" si="38"/>
        <v>0.12013888888759539</v>
      </c>
      <c r="W338" s="8">
        <f t="shared" si="39"/>
        <v>4.027777777777778E-2</v>
      </c>
      <c r="X338" s="8">
        <f t="shared" si="40"/>
        <v>7.9861111109817612E-2</v>
      </c>
      <c r="Y338" t="str">
        <f t="shared" si="41"/>
        <v>Cobrado</v>
      </c>
      <c r="AB338">
        <v>58</v>
      </c>
    </row>
    <row r="339" spans="1:28">
      <c r="A339">
        <v>338</v>
      </c>
      <c r="C339" t="s">
        <v>924</v>
      </c>
      <c r="D339">
        <v>2</v>
      </c>
      <c r="E339" s="1">
        <v>45020.022222222222</v>
      </c>
      <c r="F339" s="1">
        <v>45020.145833333336</v>
      </c>
      <c r="G339" t="s">
        <v>47</v>
      </c>
      <c r="H339" t="s">
        <v>48</v>
      </c>
      <c r="I339" t="s">
        <v>62</v>
      </c>
      <c r="J339" s="3" t="s">
        <v>925</v>
      </c>
      <c r="K339" t="s">
        <v>55</v>
      </c>
      <c r="M339" t="s">
        <v>90</v>
      </c>
      <c r="N339" t="s">
        <v>473</v>
      </c>
      <c r="O339" t="s">
        <v>484</v>
      </c>
      <c r="P339" t="s">
        <v>503</v>
      </c>
      <c r="Q339" s="5" t="s">
        <v>525</v>
      </c>
      <c r="R339">
        <v>279</v>
      </c>
      <c r="S339" s="7">
        <f t="shared" si="35"/>
        <v>45020</v>
      </c>
      <c r="T339" s="8">
        <f t="shared" si="36"/>
        <v>2.2222222221898846E-2</v>
      </c>
      <c r="U339" s="8">
        <f t="shared" si="37"/>
        <v>0.14583333333575865</v>
      </c>
      <c r="V339" s="8">
        <f t="shared" si="38"/>
        <v>0.12361111111385981</v>
      </c>
      <c r="W339" s="8">
        <f t="shared" si="39"/>
        <v>9.930555555555555E-2</v>
      </c>
      <c r="X339" s="8">
        <f t="shared" si="40"/>
        <v>2.4305555558304257E-2</v>
      </c>
      <c r="Y339" t="str">
        <f t="shared" si="41"/>
        <v>Cobrado</v>
      </c>
      <c r="AB339">
        <v>143</v>
      </c>
    </row>
    <row r="340" spans="1:28">
      <c r="A340">
        <v>339</v>
      </c>
      <c r="C340" t="s">
        <v>926</v>
      </c>
      <c r="D340">
        <v>2</v>
      </c>
      <c r="E340" s="1">
        <v>45020</v>
      </c>
      <c r="F340" s="1">
        <v>45020.084027777775</v>
      </c>
      <c r="G340" t="s">
        <v>78</v>
      </c>
      <c r="H340" t="s">
        <v>74</v>
      </c>
      <c r="I340" t="s">
        <v>62</v>
      </c>
      <c r="J340" s="3" t="s">
        <v>927</v>
      </c>
      <c r="K340" t="s">
        <v>55</v>
      </c>
      <c r="M340" t="s">
        <v>45</v>
      </c>
      <c r="N340" t="s">
        <v>493</v>
      </c>
      <c r="O340" t="s">
        <v>499</v>
      </c>
      <c r="R340">
        <v>104</v>
      </c>
      <c r="S340" s="7">
        <f t="shared" si="35"/>
        <v>45020</v>
      </c>
      <c r="T340" s="8">
        <f t="shared" si="36"/>
        <v>0</v>
      </c>
      <c r="U340" s="8">
        <f t="shared" si="37"/>
        <v>8.4027777775190771E-2</v>
      </c>
      <c r="V340" s="8">
        <f t="shared" si="38"/>
        <v>8.4027777775190771E-2</v>
      </c>
      <c r="W340" s="8">
        <f t="shared" si="39"/>
        <v>3.1944444444444442E-2</v>
      </c>
      <c r="X340" s="8">
        <f t="shared" si="40"/>
        <v>5.2083333330746329E-2</v>
      </c>
      <c r="Y340" t="str">
        <f t="shared" si="41"/>
        <v>Cobrado</v>
      </c>
      <c r="AB340">
        <v>46</v>
      </c>
    </row>
    <row r="341" spans="1:28">
      <c r="A341">
        <v>340</v>
      </c>
      <c r="C341" t="s">
        <v>928</v>
      </c>
      <c r="D341">
        <v>1</v>
      </c>
      <c r="E341" s="1">
        <v>45020.05</v>
      </c>
      <c r="F341" s="1">
        <v>45020.193055555559</v>
      </c>
      <c r="G341" t="s">
        <v>78</v>
      </c>
      <c r="H341" t="s">
        <v>48</v>
      </c>
      <c r="I341" t="s">
        <v>42</v>
      </c>
      <c r="J341" s="3" t="s">
        <v>929</v>
      </c>
      <c r="K341" t="s">
        <v>44</v>
      </c>
      <c r="M341" t="s">
        <v>87</v>
      </c>
      <c r="N341" t="s">
        <v>445</v>
      </c>
      <c r="O341" t="s">
        <v>452</v>
      </c>
      <c r="R341">
        <v>164</v>
      </c>
      <c r="S341" s="7">
        <f t="shared" si="35"/>
        <v>45020</v>
      </c>
      <c r="T341" s="8">
        <f t="shared" si="36"/>
        <v>5.0000000002910383E-2</v>
      </c>
      <c r="U341" s="8">
        <f t="shared" si="37"/>
        <v>0.19305555555911269</v>
      </c>
      <c r="V341" s="8">
        <f t="shared" si="38"/>
        <v>0.14305555555620231</v>
      </c>
      <c r="W341" s="8">
        <f t="shared" si="39"/>
        <v>6.3194444444444442E-2</v>
      </c>
      <c r="X341" s="8">
        <f t="shared" si="40"/>
        <v>7.9861111111757865E-2</v>
      </c>
      <c r="Y341" t="str">
        <f t="shared" si="41"/>
        <v>Cobrado</v>
      </c>
      <c r="AB341">
        <v>91</v>
      </c>
    </row>
    <row r="342" spans="1:28">
      <c r="A342">
        <v>341</v>
      </c>
      <c r="C342" t="s">
        <v>930</v>
      </c>
      <c r="D342">
        <v>5</v>
      </c>
      <c r="E342" s="1">
        <v>45020.086805555555</v>
      </c>
      <c r="F342" s="1">
        <v>45020.179861111108</v>
      </c>
      <c r="G342" t="s">
        <v>78</v>
      </c>
      <c r="H342" t="s">
        <v>74</v>
      </c>
      <c r="I342" t="s">
        <v>42</v>
      </c>
      <c r="J342" s="3" t="s">
        <v>931</v>
      </c>
      <c r="K342" t="s">
        <v>44</v>
      </c>
      <c r="M342" t="s">
        <v>45</v>
      </c>
      <c r="N342" t="s">
        <v>475</v>
      </c>
      <c r="O342" t="s">
        <v>551</v>
      </c>
      <c r="P342" t="s">
        <v>485</v>
      </c>
      <c r="R342">
        <v>177</v>
      </c>
      <c r="S342" s="7">
        <f t="shared" si="35"/>
        <v>45020</v>
      </c>
      <c r="T342" s="8">
        <f t="shared" si="36"/>
        <v>8.6805555554747116E-2</v>
      </c>
      <c r="U342" s="8">
        <f t="shared" si="37"/>
        <v>0.17986111110803904</v>
      </c>
      <c r="V342" s="8">
        <f t="shared" si="38"/>
        <v>9.3055555553291924E-2</v>
      </c>
      <c r="W342" s="8">
        <f t="shared" si="39"/>
        <v>6.1111111111111109E-2</v>
      </c>
      <c r="X342" s="8">
        <f t="shared" si="40"/>
        <v>3.1944444442180808E-2</v>
      </c>
      <c r="Y342" t="str">
        <f t="shared" si="41"/>
        <v>Cobrado</v>
      </c>
      <c r="AB342">
        <v>88</v>
      </c>
    </row>
    <row r="343" spans="1:28">
      <c r="A343">
        <v>342</v>
      </c>
      <c r="C343" t="s">
        <v>932</v>
      </c>
      <c r="D343">
        <v>5</v>
      </c>
      <c r="E343" s="1">
        <v>45020.104166666664</v>
      </c>
      <c r="F343" s="1">
        <v>45020.257638888892</v>
      </c>
      <c r="G343" t="s">
        <v>78</v>
      </c>
      <c r="H343" t="s">
        <v>74</v>
      </c>
      <c r="I343" t="s">
        <v>42</v>
      </c>
      <c r="J343" s="3" t="s">
        <v>933</v>
      </c>
      <c r="K343" t="s">
        <v>44</v>
      </c>
      <c r="M343" t="s">
        <v>56</v>
      </c>
      <c r="N343" t="s">
        <v>558</v>
      </c>
      <c r="O343" t="s">
        <v>452</v>
      </c>
      <c r="R343">
        <v>102</v>
      </c>
      <c r="S343" s="7">
        <f t="shared" si="35"/>
        <v>45020</v>
      </c>
      <c r="T343" s="8">
        <f t="shared" si="36"/>
        <v>0.10416666666424135</v>
      </c>
      <c r="U343" s="8">
        <f t="shared" si="37"/>
        <v>0.25763888889196096</v>
      </c>
      <c r="V343" s="8">
        <f t="shared" si="38"/>
        <v>0.15347222222771961</v>
      </c>
      <c r="W343" s="8">
        <f t="shared" si="39"/>
        <v>3.7499999999999999E-2</v>
      </c>
      <c r="X343" s="8">
        <f t="shared" si="40"/>
        <v>0.11597222222771961</v>
      </c>
      <c r="Y343" t="str">
        <f t="shared" si="41"/>
        <v>Cobrado</v>
      </c>
      <c r="AB343">
        <v>54</v>
      </c>
    </row>
    <row r="344" spans="1:28">
      <c r="A344">
        <v>343</v>
      </c>
      <c r="C344" t="s">
        <v>934</v>
      </c>
      <c r="D344">
        <v>1</v>
      </c>
      <c r="E344" s="1">
        <v>45020.163888888892</v>
      </c>
      <c r="F344" s="1">
        <v>45020.239583333336</v>
      </c>
      <c r="G344" t="s">
        <v>47</v>
      </c>
      <c r="H344" t="s">
        <v>48</v>
      </c>
      <c r="I344" t="s">
        <v>42</v>
      </c>
      <c r="J344" s="3" t="s">
        <v>271</v>
      </c>
      <c r="K344" t="s">
        <v>51</v>
      </c>
      <c r="M344" t="s">
        <v>45</v>
      </c>
      <c r="N344" t="s">
        <v>473</v>
      </c>
      <c r="O344" t="s">
        <v>499</v>
      </c>
      <c r="R344">
        <v>137</v>
      </c>
      <c r="S344" s="7">
        <f t="shared" si="35"/>
        <v>45020</v>
      </c>
      <c r="T344" s="8">
        <f t="shared" si="36"/>
        <v>0.16388888889196096</v>
      </c>
      <c r="U344" s="8">
        <f t="shared" si="37"/>
        <v>0.23958333333575865</v>
      </c>
      <c r="V344" s="8">
        <f t="shared" si="38"/>
        <v>8.6111111110464364E-2</v>
      </c>
      <c r="W344" s="8">
        <f t="shared" si="39"/>
        <v>7.013888888888889E-2</v>
      </c>
      <c r="X344" s="8">
        <f t="shared" si="40"/>
        <v>5.5555555549088032E-3</v>
      </c>
      <c r="Y344" t="str">
        <f t="shared" si="41"/>
        <v>Cobrado</v>
      </c>
      <c r="AB344">
        <v>101</v>
      </c>
    </row>
    <row r="345" spans="1:28">
      <c r="A345">
        <v>344</v>
      </c>
      <c r="C345" t="s">
        <v>935</v>
      </c>
      <c r="D345">
        <v>3</v>
      </c>
      <c r="E345" s="1">
        <v>45020.031944444447</v>
      </c>
      <c r="F345" s="1">
        <v>45020.086111111108</v>
      </c>
      <c r="G345" t="s">
        <v>58</v>
      </c>
      <c r="H345" t="s">
        <v>48</v>
      </c>
      <c r="I345" t="s">
        <v>42</v>
      </c>
      <c r="J345" s="3" t="s">
        <v>936</v>
      </c>
      <c r="K345" t="s">
        <v>51</v>
      </c>
      <c r="M345" t="s">
        <v>60</v>
      </c>
      <c r="N345" t="s">
        <v>488</v>
      </c>
      <c r="O345" t="s">
        <v>446</v>
      </c>
      <c r="P345" t="s">
        <v>503</v>
      </c>
      <c r="Q345" s="5" t="s">
        <v>490</v>
      </c>
      <c r="R345">
        <v>183</v>
      </c>
      <c r="S345" s="7">
        <f t="shared" si="35"/>
        <v>45020</v>
      </c>
      <c r="T345" s="8">
        <f t="shared" si="36"/>
        <v>3.1944444446708076E-2</v>
      </c>
      <c r="U345" s="8">
        <f t="shared" si="37"/>
        <v>8.611111110803904E-2</v>
      </c>
      <c r="V345" s="8">
        <f t="shared" si="38"/>
        <v>6.4583333327997636E-2</v>
      </c>
      <c r="W345" s="8">
        <f t="shared" si="39"/>
        <v>5.9722222222222225E-2</v>
      </c>
      <c r="X345" s="8">
        <f t="shared" si="40"/>
        <v>0</v>
      </c>
      <c r="Y345" t="str">
        <f t="shared" si="41"/>
        <v>No Cobrado</v>
      </c>
      <c r="AB345">
        <v>86</v>
      </c>
    </row>
    <row r="346" spans="1:28">
      <c r="A346">
        <v>345</v>
      </c>
      <c r="C346" t="s">
        <v>226</v>
      </c>
      <c r="D346">
        <v>3</v>
      </c>
      <c r="E346" s="1">
        <v>45020.054166666669</v>
      </c>
      <c r="F346" s="1">
        <v>45020.179861111108</v>
      </c>
      <c r="G346" t="s">
        <v>40</v>
      </c>
      <c r="H346" t="s">
        <v>48</v>
      </c>
      <c r="I346" t="s">
        <v>42</v>
      </c>
      <c r="J346" s="3" t="s">
        <v>227</v>
      </c>
      <c r="K346" t="s">
        <v>51</v>
      </c>
      <c r="M346" t="s">
        <v>60</v>
      </c>
      <c r="N346" t="s">
        <v>16</v>
      </c>
      <c r="R346">
        <v>38</v>
      </c>
      <c r="S346" s="7">
        <f t="shared" si="35"/>
        <v>45020</v>
      </c>
      <c r="T346" s="8">
        <f t="shared" si="36"/>
        <v>5.4166666668606922E-2</v>
      </c>
      <c r="U346" s="8">
        <f t="shared" si="37"/>
        <v>0.17986111110803904</v>
      </c>
      <c r="V346" s="8">
        <f t="shared" si="38"/>
        <v>0.13611111110609878</v>
      </c>
      <c r="W346" s="8">
        <f t="shared" si="39"/>
        <v>1.2500000000000001E-2</v>
      </c>
      <c r="X346" s="8">
        <f t="shared" si="40"/>
        <v>0.11319444443943212</v>
      </c>
      <c r="Y346" t="str">
        <f t="shared" si="41"/>
        <v>Cobrado</v>
      </c>
      <c r="AB346">
        <v>18</v>
      </c>
    </row>
    <row r="347" spans="1:28">
      <c r="A347">
        <v>346</v>
      </c>
      <c r="C347" t="s">
        <v>228</v>
      </c>
      <c r="D347">
        <v>5</v>
      </c>
      <c r="E347" s="1">
        <v>45020.027777777781</v>
      </c>
      <c r="F347" s="1">
        <v>45020.163888888892</v>
      </c>
      <c r="G347" t="s">
        <v>47</v>
      </c>
      <c r="H347" t="s">
        <v>48</v>
      </c>
      <c r="I347" t="s">
        <v>62</v>
      </c>
      <c r="J347" s="3" t="s">
        <v>229</v>
      </c>
      <c r="K347" t="s">
        <v>55</v>
      </c>
      <c r="M347" t="s">
        <v>76</v>
      </c>
      <c r="N347" t="s">
        <v>12</v>
      </c>
      <c r="R347">
        <v>72</v>
      </c>
      <c r="S347" s="7">
        <f t="shared" si="35"/>
        <v>45020</v>
      </c>
      <c r="T347" s="8">
        <f t="shared" si="36"/>
        <v>2.7777777781011537E-2</v>
      </c>
      <c r="U347" s="8">
        <f t="shared" si="37"/>
        <v>0.16388888889196096</v>
      </c>
      <c r="V347" s="8">
        <f t="shared" si="38"/>
        <v>0.13611111111094942</v>
      </c>
      <c r="W347" s="8">
        <f t="shared" si="39"/>
        <v>1.5277777777777777E-2</v>
      </c>
      <c r="X347" s="8">
        <f t="shared" si="40"/>
        <v>0.12083333333317164</v>
      </c>
      <c r="Y347" t="str">
        <f t="shared" si="41"/>
        <v>Cobrado</v>
      </c>
      <c r="AB347">
        <v>22</v>
      </c>
    </row>
    <row r="348" spans="1:28">
      <c r="A348">
        <v>347</v>
      </c>
      <c r="C348" t="s">
        <v>230</v>
      </c>
      <c r="D348">
        <v>4</v>
      </c>
      <c r="E348" s="1">
        <v>45020.075694444444</v>
      </c>
      <c r="F348" s="1">
        <v>45020.19027777778</v>
      </c>
      <c r="G348" t="s">
        <v>40</v>
      </c>
      <c r="H348" t="s">
        <v>48</v>
      </c>
      <c r="I348" t="s">
        <v>42</v>
      </c>
      <c r="J348" s="3" t="s">
        <v>231</v>
      </c>
      <c r="K348" t="s">
        <v>55</v>
      </c>
      <c r="M348" t="s">
        <v>60</v>
      </c>
      <c r="N348" t="s">
        <v>17</v>
      </c>
      <c r="R348">
        <v>70</v>
      </c>
      <c r="S348" s="7">
        <f t="shared" si="35"/>
        <v>45020</v>
      </c>
      <c r="T348" s="8">
        <f t="shared" si="36"/>
        <v>7.5694444443797693E-2</v>
      </c>
      <c r="U348" s="8">
        <f t="shared" si="37"/>
        <v>0.19027777777955635</v>
      </c>
      <c r="V348" s="8">
        <f t="shared" si="38"/>
        <v>0.11458333333575865</v>
      </c>
      <c r="W348" s="8">
        <f t="shared" si="39"/>
        <v>3.0555555555555555E-2</v>
      </c>
      <c r="X348" s="8">
        <f t="shared" si="40"/>
        <v>8.4027777780203095E-2</v>
      </c>
      <c r="Y348" t="str">
        <f t="shared" si="41"/>
        <v>Cobrado</v>
      </c>
      <c r="AB348">
        <v>44</v>
      </c>
    </row>
    <row r="349" spans="1:28">
      <c r="A349">
        <v>348</v>
      </c>
      <c r="C349" t="s">
        <v>937</v>
      </c>
      <c r="D349">
        <v>2</v>
      </c>
      <c r="E349" s="1">
        <v>45020.053472222222</v>
      </c>
      <c r="F349" s="1">
        <v>45020.207638888889</v>
      </c>
      <c r="G349" t="s">
        <v>58</v>
      </c>
      <c r="H349" t="s">
        <v>48</v>
      </c>
      <c r="I349" t="s">
        <v>42</v>
      </c>
      <c r="J349" s="3" t="s">
        <v>938</v>
      </c>
      <c r="K349" t="s">
        <v>51</v>
      </c>
      <c r="M349" t="s">
        <v>103</v>
      </c>
      <c r="N349" t="s">
        <v>512</v>
      </c>
      <c r="O349" t="s">
        <v>525</v>
      </c>
      <c r="R349">
        <v>86</v>
      </c>
      <c r="S349" s="7">
        <f t="shared" si="35"/>
        <v>45020</v>
      </c>
      <c r="T349" s="8">
        <f t="shared" si="36"/>
        <v>5.3472222221898846E-2</v>
      </c>
      <c r="U349" s="8">
        <f t="shared" si="37"/>
        <v>0.20763888888905058</v>
      </c>
      <c r="V349" s="8">
        <f t="shared" si="38"/>
        <v>0.16458333333381839</v>
      </c>
      <c r="W349" s="8">
        <f t="shared" si="39"/>
        <v>6.1111111111111109E-2</v>
      </c>
      <c r="X349" s="8">
        <f t="shared" si="40"/>
        <v>9.3055555556040614E-2</v>
      </c>
      <c r="Y349" t="str">
        <f t="shared" si="41"/>
        <v>Cobrado</v>
      </c>
      <c r="AB349">
        <v>88</v>
      </c>
    </row>
    <row r="350" spans="1:28">
      <c r="A350">
        <v>349</v>
      </c>
      <c r="C350" t="s">
        <v>939</v>
      </c>
      <c r="D350">
        <v>1</v>
      </c>
      <c r="E350" s="1">
        <v>45020.158333333333</v>
      </c>
      <c r="F350" s="1">
        <v>45020.313194444447</v>
      </c>
      <c r="G350" t="s">
        <v>47</v>
      </c>
      <c r="H350" t="s">
        <v>74</v>
      </c>
      <c r="I350" t="s">
        <v>42</v>
      </c>
      <c r="J350" s="3" t="s">
        <v>940</v>
      </c>
      <c r="K350" t="s">
        <v>51</v>
      </c>
      <c r="M350" t="s">
        <v>52</v>
      </c>
      <c r="N350" t="s">
        <v>467</v>
      </c>
      <c r="O350" t="s">
        <v>469</v>
      </c>
      <c r="P350" t="s">
        <v>485</v>
      </c>
      <c r="R350">
        <v>152</v>
      </c>
      <c r="S350" s="7">
        <f t="shared" si="35"/>
        <v>45020</v>
      </c>
      <c r="T350" s="8">
        <f t="shared" si="36"/>
        <v>0.15833333333284827</v>
      </c>
      <c r="U350" s="8">
        <f t="shared" si="37"/>
        <v>0.31319444444670808</v>
      </c>
      <c r="V350" s="8">
        <f t="shared" si="38"/>
        <v>0.16527777778052646</v>
      </c>
      <c r="W350" s="8">
        <f t="shared" si="39"/>
        <v>5.9027777777777776E-2</v>
      </c>
      <c r="X350" s="8">
        <f t="shared" si="40"/>
        <v>9.5833333336082016E-2</v>
      </c>
      <c r="Y350" t="str">
        <f t="shared" si="41"/>
        <v>Cobrado</v>
      </c>
      <c r="AB350">
        <v>85</v>
      </c>
    </row>
    <row r="351" spans="1:28">
      <c r="A351">
        <v>350</v>
      </c>
      <c r="C351" t="s">
        <v>941</v>
      </c>
      <c r="D351">
        <v>6</v>
      </c>
      <c r="E351" s="1">
        <v>45020.024305555555</v>
      </c>
      <c r="F351" s="1">
        <v>45020.124305555553</v>
      </c>
      <c r="G351" t="s">
        <v>47</v>
      </c>
      <c r="H351" t="s">
        <v>74</v>
      </c>
      <c r="I351" t="s">
        <v>62</v>
      </c>
      <c r="J351" s="3" t="s">
        <v>942</v>
      </c>
      <c r="K351" t="s">
        <v>55</v>
      </c>
      <c r="M351" t="s">
        <v>64</v>
      </c>
      <c r="N351" t="s">
        <v>441</v>
      </c>
      <c r="O351" t="s">
        <v>442</v>
      </c>
      <c r="R351">
        <v>143</v>
      </c>
      <c r="S351" s="7">
        <f t="shared" si="35"/>
        <v>45020</v>
      </c>
      <c r="T351" s="8">
        <f t="shared" si="36"/>
        <v>2.4305555554747116E-2</v>
      </c>
      <c r="U351" s="8">
        <f t="shared" si="37"/>
        <v>0.12430555555329192</v>
      </c>
      <c r="V351" s="8">
        <f t="shared" si="38"/>
        <v>9.9999999998544808E-2</v>
      </c>
      <c r="W351" s="8">
        <f t="shared" si="39"/>
        <v>7.5694444444444439E-2</v>
      </c>
      <c r="X351" s="8">
        <f t="shared" si="40"/>
        <v>2.4305555554100369E-2</v>
      </c>
      <c r="Y351" t="str">
        <f t="shared" si="41"/>
        <v>Cobrado</v>
      </c>
      <c r="AB351">
        <v>109</v>
      </c>
    </row>
    <row r="352" spans="1:28">
      <c r="A352">
        <v>351</v>
      </c>
      <c r="C352" t="s">
        <v>943</v>
      </c>
      <c r="D352">
        <v>6</v>
      </c>
      <c r="E352" s="1">
        <v>45020.161111111112</v>
      </c>
      <c r="F352" s="1">
        <v>45020.256249999999</v>
      </c>
      <c r="G352" t="s">
        <v>105</v>
      </c>
      <c r="H352" t="s">
        <v>74</v>
      </c>
      <c r="I352" t="s">
        <v>42</v>
      </c>
      <c r="J352" s="3" t="s">
        <v>944</v>
      </c>
      <c r="K352" t="s">
        <v>44</v>
      </c>
      <c r="M352" t="s">
        <v>52</v>
      </c>
      <c r="N352" t="s">
        <v>459</v>
      </c>
      <c r="O352" t="s">
        <v>485</v>
      </c>
      <c r="R352">
        <v>201</v>
      </c>
      <c r="S352" s="7">
        <f t="shared" si="35"/>
        <v>45020</v>
      </c>
      <c r="T352" s="8">
        <f t="shared" si="36"/>
        <v>0.16111111111240461</v>
      </c>
      <c r="U352" s="8">
        <f t="shared" si="37"/>
        <v>0.25624999999854481</v>
      </c>
      <c r="V352" s="8">
        <f t="shared" si="38"/>
        <v>9.5138888886140194E-2</v>
      </c>
      <c r="W352" s="8">
        <f t="shared" si="39"/>
        <v>1.7361111111111112E-2</v>
      </c>
      <c r="X352" s="8">
        <f t="shared" si="40"/>
        <v>7.7777777775029089E-2</v>
      </c>
      <c r="Y352" t="str">
        <f t="shared" si="41"/>
        <v>Cobrado</v>
      </c>
      <c r="AB352">
        <v>25</v>
      </c>
    </row>
    <row r="353" spans="1:28">
      <c r="A353">
        <v>352</v>
      </c>
      <c r="C353" t="s">
        <v>232</v>
      </c>
      <c r="D353">
        <v>3</v>
      </c>
      <c r="E353" s="1">
        <v>45020.011805555558</v>
      </c>
      <c r="F353" s="1">
        <v>45020.120138888888</v>
      </c>
      <c r="G353" t="s">
        <v>78</v>
      </c>
      <c r="H353" t="s">
        <v>74</v>
      </c>
      <c r="I353" t="s">
        <v>49</v>
      </c>
      <c r="J353" s="3" t="s">
        <v>132</v>
      </c>
      <c r="K353" t="s">
        <v>55</v>
      </c>
      <c r="M353" t="s">
        <v>103</v>
      </c>
      <c r="N353" t="s">
        <v>14</v>
      </c>
      <c r="R353">
        <v>99</v>
      </c>
      <c r="S353" s="7">
        <f t="shared" si="35"/>
        <v>45020</v>
      </c>
      <c r="T353" s="8">
        <f t="shared" si="36"/>
        <v>1.1805555557657499E-2</v>
      </c>
      <c r="U353" s="8">
        <f t="shared" si="37"/>
        <v>0.12013888888759539</v>
      </c>
      <c r="V353" s="8">
        <f t="shared" si="38"/>
        <v>0.10833333332993789</v>
      </c>
      <c r="W353" s="8">
        <f t="shared" si="39"/>
        <v>4.8611111111111112E-3</v>
      </c>
      <c r="X353" s="8">
        <f t="shared" si="40"/>
        <v>0.10347222221882678</v>
      </c>
      <c r="Y353" t="str">
        <f t="shared" si="41"/>
        <v>Cobrado</v>
      </c>
      <c r="AB353">
        <v>7</v>
      </c>
    </row>
    <row r="354" spans="1:28">
      <c r="A354">
        <v>353</v>
      </c>
      <c r="C354" t="s">
        <v>945</v>
      </c>
      <c r="D354">
        <v>5</v>
      </c>
      <c r="E354" s="1">
        <v>45020.156944444447</v>
      </c>
      <c r="F354" s="1">
        <v>45020.316666666666</v>
      </c>
      <c r="G354" t="s">
        <v>47</v>
      </c>
      <c r="H354" t="s">
        <v>41</v>
      </c>
      <c r="I354" t="s">
        <v>42</v>
      </c>
      <c r="J354" s="3" t="s">
        <v>946</v>
      </c>
      <c r="K354" t="s">
        <v>55</v>
      </c>
      <c r="M354" t="s">
        <v>52</v>
      </c>
      <c r="N354" t="s">
        <v>463</v>
      </c>
      <c r="O354" t="s">
        <v>563</v>
      </c>
      <c r="P354" t="s">
        <v>478</v>
      </c>
      <c r="Q354" s="5" t="s">
        <v>560</v>
      </c>
      <c r="R354">
        <v>212</v>
      </c>
      <c r="S354" s="7">
        <f t="shared" si="35"/>
        <v>45020</v>
      </c>
      <c r="T354" s="8">
        <f t="shared" si="36"/>
        <v>0.15694444444670808</v>
      </c>
      <c r="U354" s="8">
        <f t="shared" si="37"/>
        <v>0.31666666666569654</v>
      </c>
      <c r="V354" s="8">
        <f t="shared" si="38"/>
        <v>0.15972222221898846</v>
      </c>
      <c r="W354" s="8">
        <f t="shared" si="39"/>
        <v>8.8888888888888892E-2</v>
      </c>
      <c r="X354" s="8">
        <f t="shared" si="40"/>
        <v>7.0833333330099557E-2</v>
      </c>
      <c r="Y354" t="str">
        <f t="shared" si="41"/>
        <v>Cobrado</v>
      </c>
      <c r="AB354">
        <v>128</v>
      </c>
    </row>
    <row r="355" spans="1:28">
      <c r="A355">
        <v>354</v>
      </c>
      <c r="C355" t="s">
        <v>947</v>
      </c>
      <c r="D355">
        <v>6</v>
      </c>
      <c r="E355" s="1">
        <v>45020.018055555556</v>
      </c>
      <c r="F355" s="1">
        <v>45020.14166666667</v>
      </c>
      <c r="G355" t="s">
        <v>47</v>
      </c>
      <c r="H355" t="s">
        <v>74</v>
      </c>
      <c r="I355" t="s">
        <v>42</v>
      </c>
      <c r="J355" s="3" t="s">
        <v>948</v>
      </c>
      <c r="K355" t="s">
        <v>51</v>
      </c>
      <c r="M355" t="s">
        <v>103</v>
      </c>
      <c r="N355" t="s">
        <v>455</v>
      </c>
      <c r="O355" t="s">
        <v>503</v>
      </c>
      <c r="P355" t="s">
        <v>489</v>
      </c>
      <c r="Q355" s="5" t="s">
        <v>456</v>
      </c>
      <c r="R355">
        <v>181</v>
      </c>
      <c r="S355" s="7">
        <f t="shared" si="35"/>
        <v>45020</v>
      </c>
      <c r="T355" s="8">
        <f t="shared" si="36"/>
        <v>1.8055555556202307E-2</v>
      </c>
      <c r="U355" s="8">
        <f t="shared" si="37"/>
        <v>0.14166666667006211</v>
      </c>
      <c r="V355" s="8">
        <f t="shared" si="38"/>
        <v>0.13402777778052646</v>
      </c>
      <c r="W355" s="8">
        <f t="shared" si="39"/>
        <v>9.5138888888888884E-2</v>
      </c>
      <c r="X355" s="8">
        <f t="shared" si="40"/>
        <v>2.8472222224970922E-2</v>
      </c>
      <c r="Y355" t="str">
        <f t="shared" si="41"/>
        <v>Cobrado</v>
      </c>
      <c r="AB355">
        <v>137</v>
      </c>
    </row>
    <row r="356" spans="1:28">
      <c r="A356">
        <v>355</v>
      </c>
      <c r="C356" t="s">
        <v>233</v>
      </c>
      <c r="D356">
        <v>4</v>
      </c>
      <c r="E356" s="1">
        <v>45020.070138888892</v>
      </c>
      <c r="F356" s="1">
        <v>45020.213194444441</v>
      </c>
      <c r="G356" t="s">
        <v>47</v>
      </c>
      <c r="H356" t="s">
        <v>74</v>
      </c>
      <c r="I356" t="s">
        <v>42</v>
      </c>
      <c r="J356" s="3" t="s">
        <v>234</v>
      </c>
      <c r="K356" t="s">
        <v>55</v>
      </c>
      <c r="M356" t="s">
        <v>87</v>
      </c>
      <c r="N356" t="s">
        <v>25</v>
      </c>
      <c r="R356">
        <v>26</v>
      </c>
      <c r="S356" s="7">
        <f t="shared" si="35"/>
        <v>45020</v>
      </c>
      <c r="T356" s="8">
        <f t="shared" si="36"/>
        <v>7.013888889196096E-2</v>
      </c>
      <c r="U356" s="8">
        <f t="shared" si="37"/>
        <v>0.21319444444088731</v>
      </c>
      <c r="V356" s="8">
        <f t="shared" si="38"/>
        <v>0.14305555554892635</v>
      </c>
      <c r="W356" s="8">
        <f t="shared" si="39"/>
        <v>4.8611111111111112E-3</v>
      </c>
      <c r="X356" s="8">
        <f t="shared" si="40"/>
        <v>0.13819444443781526</v>
      </c>
      <c r="Y356" t="str">
        <f t="shared" si="41"/>
        <v>Cobrado</v>
      </c>
      <c r="AB356">
        <v>7</v>
      </c>
    </row>
    <row r="357" spans="1:28">
      <c r="A357">
        <v>356</v>
      </c>
      <c r="C357" t="s">
        <v>235</v>
      </c>
      <c r="D357">
        <v>1</v>
      </c>
      <c r="E357" s="1">
        <v>45020.008333333331</v>
      </c>
      <c r="F357" s="1">
        <v>45020.095833333333</v>
      </c>
      <c r="G357" t="s">
        <v>78</v>
      </c>
      <c r="H357" t="s">
        <v>74</v>
      </c>
      <c r="I357" t="s">
        <v>42</v>
      </c>
      <c r="J357" s="3" t="s">
        <v>236</v>
      </c>
      <c r="K357" t="s">
        <v>51</v>
      </c>
      <c r="M357" t="s">
        <v>52</v>
      </c>
      <c r="N357" t="s">
        <v>24</v>
      </c>
      <c r="R357">
        <v>36</v>
      </c>
      <c r="S357" s="7">
        <f t="shared" si="35"/>
        <v>45020</v>
      </c>
      <c r="T357" s="8">
        <f t="shared" si="36"/>
        <v>8.333333331393078E-3</v>
      </c>
      <c r="U357" s="8">
        <f t="shared" si="37"/>
        <v>9.5833333332848269E-2</v>
      </c>
      <c r="V357" s="8">
        <f t="shared" si="38"/>
        <v>9.7916666668121863E-2</v>
      </c>
      <c r="W357" s="8">
        <f t="shared" si="39"/>
        <v>4.8611111111111112E-3</v>
      </c>
      <c r="X357" s="8">
        <f t="shared" si="40"/>
        <v>8.2638888890344084E-2</v>
      </c>
      <c r="Y357" t="str">
        <f t="shared" si="41"/>
        <v>Cobrado</v>
      </c>
      <c r="AB357">
        <v>7</v>
      </c>
    </row>
    <row r="358" spans="1:28">
      <c r="A358">
        <v>357</v>
      </c>
      <c r="C358" t="s">
        <v>949</v>
      </c>
      <c r="D358">
        <v>2</v>
      </c>
      <c r="E358" s="1">
        <v>45020.054861111108</v>
      </c>
      <c r="F358" s="1">
        <v>45020.18472222222</v>
      </c>
      <c r="G358" t="s">
        <v>78</v>
      </c>
      <c r="H358" t="s">
        <v>74</v>
      </c>
      <c r="I358" t="s">
        <v>62</v>
      </c>
      <c r="J358" s="3" t="s">
        <v>950</v>
      </c>
      <c r="K358" t="s">
        <v>51</v>
      </c>
      <c r="M358" t="s">
        <v>60</v>
      </c>
      <c r="N358" t="s">
        <v>521</v>
      </c>
      <c r="O358" t="s">
        <v>502</v>
      </c>
      <c r="P358" t="s">
        <v>531</v>
      </c>
      <c r="Q358" s="5" t="s">
        <v>490</v>
      </c>
      <c r="R358">
        <v>168</v>
      </c>
      <c r="S358" s="7">
        <f t="shared" si="35"/>
        <v>45020</v>
      </c>
      <c r="T358" s="8">
        <f t="shared" si="36"/>
        <v>5.486111110803904E-2</v>
      </c>
      <c r="U358" s="8">
        <f t="shared" si="37"/>
        <v>0.18472222222044365</v>
      </c>
      <c r="V358" s="8">
        <f t="shared" si="38"/>
        <v>0.14027777777907127</v>
      </c>
      <c r="W358" s="8">
        <f t="shared" si="39"/>
        <v>6.6666666666666666E-2</v>
      </c>
      <c r="X358" s="8">
        <f t="shared" si="40"/>
        <v>6.3194444445737949E-2</v>
      </c>
      <c r="Y358" t="str">
        <f t="shared" si="41"/>
        <v>Cobrado</v>
      </c>
      <c r="AB358">
        <v>96</v>
      </c>
    </row>
    <row r="359" spans="1:28">
      <c r="A359">
        <v>358</v>
      </c>
      <c r="C359" t="s">
        <v>853</v>
      </c>
      <c r="D359">
        <v>5</v>
      </c>
      <c r="E359" s="1">
        <v>45020.109027777777</v>
      </c>
      <c r="F359" s="1">
        <v>45020.247916666667</v>
      </c>
      <c r="G359" t="s">
        <v>47</v>
      </c>
      <c r="H359" t="s">
        <v>41</v>
      </c>
      <c r="I359" t="s">
        <v>42</v>
      </c>
      <c r="J359" s="3" t="s">
        <v>951</v>
      </c>
      <c r="K359" t="s">
        <v>55</v>
      </c>
      <c r="M359" t="s">
        <v>82</v>
      </c>
      <c r="N359" t="s">
        <v>512</v>
      </c>
      <c r="O359" t="s">
        <v>489</v>
      </c>
      <c r="P359" t="s">
        <v>525</v>
      </c>
      <c r="R359">
        <v>166</v>
      </c>
      <c r="S359" s="7">
        <f t="shared" si="35"/>
        <v>45020</v>
      </c>
      <c r="T359" s="8">
        <f t="shared" si="36"/>
        <v>0.10902777777664596</v>
      </c>
      <c r="U359" s="8">
        <f t="shared" si="37"/>
        <v>0.24791666666715173</v>
      </c>
      <c r="V359" s="8">
        <f t="shared" si="38"/>
        <v>0.13888888889050577</v>
      </c>
      <c r="W359" s="8">
        <f t="shared" si="39"/>
        <v>0.10555555555555556</v>
      </c>
      <c r="X359" s="8">
        <f t="shared" si="40"/>
        <v>3.3333333334950199E-2</v>
      </c>
      <c r="Y359" t="str">
        <f t="shared" si="41"/>
        <v>Cobrado</v>
      </c>
      <c r="AB359">
        <v>152</v>
      </c>
    </row>
    <row r="360" spans="1:28">
      <c r="A360">
        <v>359</v>
      </c>
      <c r="C360" t="s">
        <v>653</v>
      </c>
      <c r="D360">
        <v>2</v>
      </c>
      <c r="E360" s="1">
        <v>45020.02847222222</v>
      </c>
      <c r="F360" s="1">
        <v>45020.173611111109</v>
      </c>
      <c r="G360" t="s">
        <v>58</v>
      </c>
      <c r="H360" t="s">
        <v>48</v>
      </c>
      <c r="I360" t="s">
        <v>42</v>
      </c>
      <c r="J360" s="3" t="s">
        <v>952</v>
      </c>
      <c r="K360" t="s">
        <v>55</v>
      </c>
      <c r="M360" t="s">
        <v>45</v>
      </c>
      <c r="N360" t="s">
        <v>463</v>
      </c>
      <c r="O360" t="s">
        <v>464</v>
      </c>
      <c r="P360" t="s">
        <v>507</v>
      </c>
      <c r="Q360" s="5" t="s">
        <v>516</v>
      </c>
      <c r="R360">
        <v>190</v>
      </c>
      <c r="S360" s="7">
        <f t="shared" si="35"/>
        <v>45020</v>
      </c>
      <c r="T360" s="8">
        <f t="shared" si="36"/>
        <v>2.8472222220443655E-2</v>
      </c>
      <c r="U360" s="8">
        <f t="shared" si="37"/>
        <v>0.17361111110949423</v>
      </c>
      <c r="V360" s="8">
        <f t="shared" si="38"/>
        <v>0.14513888888905058</v>
      </c>
      <c r="W360" s="8">
        <f t="shared" si="39"/>
        <v>0.10069444444444445</v>
      </c>
      <c r="X360" s="8">
        <f t="shared" si="40"/>
        <v>4.4444444444606129E-2</v>
      </c>
      <c r="Y360" t="str">
        <f t="shared" si="41"/>
        <v>Cobrado</v>
      </c>
      <c r="AB360">
        <v>145</v>
      </c>
    </row>
    <row r="361" spans="1:28">
      <c r="A361">
        <v>360</v>
      </c>
      <c r="C361" t="s">
        <v>953</v>
      </c>
      <c r="D361">
        <v>3</v>
      </c>
      <c r="E361" s="1">
        <v>45020.048611111109</v>
      </c>
      <c r="F361" s="1">
        <v>45020.206944444442</v>
      </c>
      <c r="G361" t="s">
        <v>78</v>
      </c>
      <c r="H361" t="s">
        <v>48</v>
      </c>
      <c r="I361" t="s">
        <v>42</v>
      </c>
      <c r="J361" s="3" t="s">
        <v>954</v>
      </c>
      <c r="K361" t="s">
        <v>51</v>
      </c>
      <c r="M361" t="s">
        <v>45</v>
      </c>
      <c r="N361" t="s">
        <v>592</v>
      </c>
      <c r="O361" t="s">
        <v>563</v>
      </c>
      <c r="P361" t="s">
        <v>495</v>
      </c>
      <c r="Q361" s="5" t="s">
        <v>470</v>
      </c>
      <c r="R361">
        <v>233</v>
      </c>
      <c r="S361" s="7">
        <f t="shared" si="35"/>
        <v>45020</v>
      </c>
      <c r="T361" s="8">
        <f t="shared" si="36"/>
        <v>4.8611111109494232E-2</v>
      </c>
      <c r="U361" s="8">
        <f t="shared" si="37"/>
        <v>0.2069444444423425</v>
      </c>
      <c r="V361" s="8">
        <f t="shared" si="38"/>
        <v>0.16874999999951493</v>
      </c>
      <c r="W361" s="8">
        <f t="shared" si="39"/>
        <v>0.11041666666666666</v>
      </c>
      <c r="X361" s="8">
        <f t="shared" si="40"/>
        <v>4.7916666666181607E-2</v>
      </c>
      <c r="Y361" t="str">
        <f t="shared" si="41"/>
        <v>Cobrado</v>
      </c>
      <c r="AB361">
        <v>159</v>
      </c>
    </row>
    <row r="362" spans="1:28">
      <c r="A362">
        <v>361</v>
      </c>
      <c r="C362" t="s">
        <v>247</v>
      </c>
      <c r="D362">
        <v>1</v>
      </c>
      <c r="E362" s="1">
        <v>45020.078472222223</v>
      </c>
      <c r="F362" s="1">
        <v>45020.227777777778</v>
      </c>
      <c r="G362" t="s">
        <v>58</v>
      </c>
      <c r="H362" t="s">
        <v>41</v>
      </c>
      <c r="I362" t="s">
        <v>49</v>
      </c>
      <c r="J362" s="3" t="s">
        <v>955</v>
      </c>
      <c r="K362" t="s">
        <v>44</v>
      </c>
      <c r="M362" t="s">
        <v>64</v>
      </c>
      <c r="N362" t="s">
        <v>493</v>
      </c>
      <c r="O362" t="s">
        <v>456</v>
      </c>
      <c r="R362">
        <v>101</v>
      </c>
      <c r="S362" s="7">
        <f t="shared" si="35"/>
        <v>45020</v>
      </c>
      <c r="T362" s="8">
        <f t="shared" si="36"/>
        <v>7.8472222223354038E-2</v>
      </c>
      <c r="U362" s="8">
        <f t="shared" si="37"/>
        <v>0.22777777777810115</v>
      </c>
      <c r="V362" s="8">
        <f t="shared" si="38"/>
        <v>0.14930555555474712</v>
      </c>
      <c r="W362" s="8">
        <f t="shared" si="39"/>
        <v>7.7777777777777779E-2</v>
      </c>
      <c r="X362" s="8">
        <f t="shared" si="40"/>
        <v>7.1527777776969337E-2</v>
      </c>
      <c r="Y362" t="str">
        <f t="shared" si="41"/>
        <v>Cobrado</v>
      </c>
      <c r="AB362">
        <v>112</v>
      </c>
    </row>
    <row r="363" spans="1:28">
      <c r="A363">
        <v>362</v>
      </c>
      <c r="C363" t="s">
        <v>728</v>
      </c>
      <c r="D363">
        <v>2</v>
      </c>
      <c r="E363" s="1">
        <v>45020.085416666669</v>
      </c>
      <c r="F363" s="1">
        <v>45020.249305555553</v>
      </c>
      <c r="G363" t="s">
        <v>105</v>
      </c>
      <c r="H363" t="s">
        <v>48</v>
      </c>
      <c r="I363" t="s">
        <v>42</v>
      </c>
      <c r="J363" s="3" t="s">
        <v>956</v>
      </c>
      <c r="K363" t="s">
        <v>44</v>
      </c>
      <c r="M363" t="s">
        <v>82</v>
      </c>
      <c r="N363" t="s">
        <v>480</v>
      </c>
      <c r="O363" t="s">
        <v>468</v>
      </c>
      <c r="P363" t="s">
        <v>530</v>
      </c>
      <c r="R363">
        <v>62</v>
      </c>
      <c r="S363" s="7">
        <f t="shared" si="35"/>
        <v>45020</v>
      </c>
      <c r="T363" s="8">
        <f t="shared" si="36"/>
        <v>8.5416666668606922E-2</v>
      </c>
      <c r="U363" s="8">
        <f t="shared" si="37"/>
        <v>0.24930555555329192</v>
      </c>
      <c r="V363" s="8">
        <f t="shared" si="38"/>
        <v>0.163888888884685</v>
      </c>
      <c r="W363" s="8">
        <f t="shared" si="39"/>
        <v>8.5416666666666669E-2</v>
      </c>
      <c r="X363" s="8">
        <f t="shared" si="40"/>
        <v>7.8472222218018334E-2</v>
      </c>
      <c r="Y363" t="str">
        <f t="shared" si="41"/>
        <v>Cobrado</v>
      </c>
      <c r="AB363">
        <v>123</v>
      </c>
    </row>
    <row r="364" spans="1:28">
      <c r="A364">
        <v>363</v>
      </c>
      <c r="C364" t="s">
        <v>957</v>
      </c>
      <c r="D364">
        <v>2</v>
      </c>
      <c r="E364" s="1">
        <v>45020.073611111111</v>
      </c>
      <c r="F364" s="1">
        <v>45020.145138888889</v>
      </c>
      <c r="G364" t="s">
        <v>78</v>
      </c>
      <c r="H364" t="s">
        <v>48</v>
      </c>
      <c r="I364" t="s">
        <v>42</v>
      </c>
      <c r="J364" s="3" t="s">
        <v>958</v>
      </c>
      <c r="K364" t="s">
        <v>51</v>
      </c>
      <c r="M364" t="s">
        <v>52</v>
      </c>
      <c r="N364" t="s">
        <v>467</v>
      </c>
      <c r="O364" t="s">
        <v>468</v>
      </c>
      <c r="P364" t="s">
        <v>447</v>
      </c>
      <c r="Q364" s="5" t="s">
        <v>552</v>
      </c>
      <c r="R364">
        <v>240</v>
      </c>
      <c r="S364" s="7">
        <f t="shared" si="35"/>
        <v>45020</v>
      </c>
      <c r="T364" s="8">
        <f t="shared" si="36"/>
        <v>7.3611111110949423E-2</v>
      </c>
      <c r="U364" s="8">
        <f t="shared" si="37"/>
        <v>0.14513888888905058</v>
      </c>
      <c r="V364" s="8">
        <f t="shared" si="38"/>
        <v>8.1944444444767825E-2</v>
      </c>
      <c r="W364" s="8">
        <f t="shared" si="39"/>
        <v>0.10347222222222222</v>
      </c>
      <c r="X364" s="8">
        <f t="shared" si="40"/>
        <v>0</v>
      </c>
      <c r="Y364" t="str">
        <f t="shared" si="41"/>
        <v>No Cobrado</v>
      </c>
      <c r="AB364">
        <v>149</v>
      </c>
    </row>
    <row r="365" spans="1:28">
      <c r="A365">
        <v>364</v>
      </c>
      <c r="C365" t="s">
        <v>959</v>
      </c>
      <c r="D365">
        <v>2</v>
      </c>
      <c r="E365" s="1">
        <v>45020.159722222219</v>
      </c>
      <c r="F365" s="1">
        <v>45020.298611111109</v>
      </c>
      <c r="G365" t="s">
        <v>47</v>
      </c>
      <c r="H365" t="s">
        <v>48</v>
      </c>
      <c r="I365" t="s">
        <v>62</v>
      </c>
      <c r="J365" s="3" t="s">
        <v>960</v>
      </c>
      <c r="K365" t="s">
        <v>55</v>
      </c>
      <c r="M365" t="s">
        <v>52</v>
      </c>
      <c r="N365" t="s">
        <v>475</v>
      </c>
      <c r="O365" t="s">
        <v>551</v>
      </c>
      <c r="P365" t="s">
        <v>498</v>
      </c>
      <c r="Q365" s="5" t="s">
        <v>448</v>
      </c>
      <c r="R365">
        <v>157</v>
      </c>
      <c r="S365" s="7">
        <f t="shared" si="35"/>
        <v>45020</v>
      </c>
      <c r="T365" s="8">
        <f t="shared" si="36"/>
        <v>0.15972222221898846</v>
      </c>
      <c r="U365" s="8">
        <f t="shared" si="37"/>
        <v>0.29861111110949423</v>
      </c>
      <c r="V365" s="8">
        <f t="shared" si="38"/>
        <v>0.13888888889050577</v>
      </c>
      <c r="W365" s="8">
        <f t="shared" si="39"/>
        <v>7.7777777777777779E-2</v>
      </c>
      <c r="X365" s="8">
        <f t="shared" si="40"/>
        <v>6.1111111112727989E-2</v>
      </c>
      <c r="Y365" t="str">
        <f t="shared" si="41"/>
        <v>Cobrado</v>
      </c>
      <c r="AB365">
        <v>112</v>
      </c>
    </row>
    <row r="366" spans="1:28">
      <c r="A366">
        <v>365</v>
      </c>
      <c r="C366" t="s">
        <v>237</v>
      </c>
      <c r="D366">
        <v>1</v>
      </c>
      <c r="E366" s="1">
        <v>45020.043749999997</v>
      </c>
      <c r="F366" s="1">
        <v>45020.189583333333</v>
      </c>
      <c r="G366" t="s">
        <v>78</v>
      </c>
      <c r="H366" t="s">
        <v>48</v>
      </c>
      <c r="I366" t="s">
        <v>49</v>
      </c>
      <c r="J366" s="3" t="s">
        <v>238</v>
      </c>
      <c r="K366" t="s">
        <v>51</v>
      </c>
      <c r="M366" t="s">
        <v>60</v>
      </c>
      <c r="N366" t="s">
        <v>12</v>
      </c>
      <c r="R366">
        <v>108</v>
      </c>
      <c r="S366" s="7">
        <f t="shared" si="35"/>
        <v>45020</v>
      </c>
      <c r="T366" s="8">
        <f t="shared" si="36"/>
        <v>4.3749999997089617E-2</v>
      </c>
      <c r="U366" s="8">
        <f t="shared" si="37"/>
        <v>0.18958333333284827</v>
      </c>
      <c r="V366" s="8">
        <f t="shared" si="38"/>
        <v>0.15625000000242531</v>
      </c>
      <c r="W366" s="8">
        <f t="shared" si="39"/>
        <v>1.7361111111111112E-2</v>
      </c>
      <c r="X366" s="8">
        <f t="shared" si="40"/>
        <v>0.12847222222464755</v>
      </c>
      <c r="Y366" t="str">
        <f t="shared" si="41"/>
        <v>Cobrado</v>
      </c>
      <c r="AB366">
        <v>25</v>
      </c>
    </row>
    <row r="367" spans="1:28">
      <c r="A367">
        <v>366</v>
      </c>
      <c r="C367" t="s">
        <v>961</v>
      </c>
      <c r="D367">
        <v>5</v>
      </c>
      <c r="E367" s="1">
        <v>45020.064583333333</v>
      </c>
      <c r="F367" s="1">
        <v>45020.198611111111</v>
      </c>
      <c r="G367" t="s">
        <v>78</v>
      </c>
      <c r="H367" t="s">
        <v>48</v>
      </c>
      <c r="I367" t="s">
        <v>49</v>
      </c>
      <c r="J367" s="3" t="s">
        <v>962</v>
      </c>
      <c r="K367" t="s">
        <v>55</v>
      </c>
      <c r="M367" t="s">
        <v>60</v>
      </c>
      <c r="N367" t="s">
        <v>550</v>
      </c>
      <c r="O367" t="s">
        <v>478</v>
      </c>
      <c r="P367" t="s">
        <v>465</v>
      </c>
      <c r="R367">
        <v>239</v>
      </c>
      <c r="S367" s="7">
        <f t="shared" si="35"/>
        <v>45020</v>
      </c>
      <c r="T367" s="8">
        <f t="shared" si="36"/>
        <v>6.4583333332848269E-2</v>
      </c>
      <c r="U367" s="8">
        <f t="shared" si="37"/>
        <v>0.19861111111094942</v>
      </c>
      <c r="V367" s="8">
        <f t="shared" si="38"/>
        <v>0.13402777777810115</v>
      </c>
      <c r="W367" s="8">
        <f t="shared" si="39"/>
        <v>6.25E-2</v>
      </c>
      <c r="X367" s="8">
        <f t="shared" si="40"/>
        <v>7.1527777778101154E-2</v>
      </c>
      <c r="Y367" t="str">
        <f t="shared" si="41"/>
        <v>Cobrado</v>
      </c>
      <c r="AB367">
        <v>90</v>
      </c>
    </row>
    <row r="368" spans="1:28">
      <c r="A368">
        <v>367</v>
      </c>
      <c r="C368" t="s">
        <v>963</v>
      </c>
      <c r="D368">
        <v>2</v>
      </c>
      <c r="E368" s="1">
        <v>45020.036805555559</v>
      </c>
      <c r="F368" s="1">
        <v>45020.15625</v>
      </c>
      <c r="G368" t="s">
        <v>78</v>
      </c>
      <c r="H368" t="s">
        <v>41</v>
      </c>
      <c r="I368" t="s">
        <v>42</v>
      </c>
      <c r="J368" s="3" t="s">
        <v>964</v>
      </c>
      <c r="K368" t="s">
        <v>44</v>
      </c>
      <c r="M368" t="s">
        <v>60</v>
      </c>
      <c r="N368" t="s">
        <v>512</v>
      </c>
      <c r="O368" t="s">
        <v>507</v>
      </c>
      <c r="P368" t="s">
        <v>525</v>
      </c>
      <c r="R368">
        <v>101</v>
      </c>
      <c r="S368" s="7">
        <f t="shared" si="35"/>
        <v>45020</v>
      </c>
      <c r="T368" s="8">
        <f t="shared" si="36"/>
        <v>3.680555555911269E-2</v>
      </c>
      <c r="U368" s="8">
        <f t="shared" si="37"/>
        <v>0.15625</v>
      </c>
      <c r="V368" s="8">
        <f t="shared" si="38"/>
        <v>0.11944444444088731</v>
      </c>
      <c r="W368" s="8">
        <f t="shared" si="39"/>
        <v>5.0694444444444445E-2</v>
      </c>
      <c r="X368" s="8">
        <f t="shared" si="40"/>
        <v>6.8749999996442865E-2</v>
      </c>
      <c r="Y368" t="str">
        <f t="shared" si="41"/>
        <v>Cobrado</v>
      </c>
      <c r="AB368">
        <v>73</v>
      </c>
    </row>
    <row r="369" spans="1:28">
      <c r="A369">
        <v>368</v>
      </c>
      <c r="C369" t="s">
        <v>965</v>
      </c>
      <c r="D369">
        <v>1</v>
      </c>
      <c r="E369" s="1">
        <v>45020.14166666667</v>
      </c>
      <c r="F369" s="1">
        <v>45020.231249999997</v>
      </c>
      <c r="G369" t="s">
        <v>105</v>
      </c>
      <c r="H369" t="s">
        <v>74</v>
      </c>
      <c r="I369" t="s">
        <v>62</v>
      </c>
      <c r="J369" s="3" t="s">
        <v>966</v>
      </c>
      <c r="K369" t="s">
        <v>51</v>
      </c>
      <c r="M369" t="s">
        <v>64</v>
      </c>
      <c r="N369" t="s">
        <v>451</v>
      </c>
      <c r="O369" t="s">
        <v>456</v>
      </c>
      <c r="R369">
        <v>123</v>
      </c>
      <c r="S369" s="7">
        <f t="shared" si="35"/>
        <v>45020</v>
      </c>
      <c r="T369" s="8">
        <f t="shared" si="36"/>
        <v>0.14166666667006211</v>
      </c>
      <c r="U369" s="8">
        <f t="shared" si="37"/>
        <v>0.23124999999708962</v>
      </c>
      <c r="V369" s="8">
        <f t="shared" si="38"/>
        <v>9.9999999993694175E-2</v>
      </c>
      <c r="W369" s="8">
        <f t="shared" si="39"/>
        <v>5.9027777777777776E-2</v>
      </c>
      <c r="X369" s="8">
        <f t="shared" si="40"/>
        <v>3.0555555549249713E-2</v>
      </c>
      <c r="Y369" t="str">
        <f t="shared" si="41"/>
        <v>Cobrado</v>
      </c>
      <c r="AB369">
        <v>85</v>
      </c>
    </row>
    <row r="370" spans="1:28">
      <c r="A370">
        <v>369</v>
      </c>
      <c r="C370" t="s">
        <v>967</v>
      </c>
      <c r="D370">
        <v>2</v>
      </c>
      <c r="E370" s="1">
        <v>45020.09097222222</v>
      </c>
      <c r="F370" s="1">
        <v>45020.245833333334</v>
      </c>
      <c r="G370" t="s">
        <v>47</v>
      </c>
      <c r="H370" t="s">
        <v>48</v>
      </c>
      <c r="I370" t="s">
        <v>42</v>
      </c>
      <c r="J370" s="3" t="s">
        <v>968</v>
      </c>
      <c r="K370" t="s">
        <v>44</v>
      </c>
      <c r="M370" t="s">
        <v>82</v>
      </c>
      <c r="N370" t="s">
        <v>441</v>
      </c>
      <c r="O370" t="s">
        <v>482</v>
      </c>
      <c r="P370" t="s">
        <v>464</v>
      </c>
      <c r="Q370" s="5" t="s">
        <v>516</v>
      </c>
      <c r="R370">
        <v>242</v>
      </c>
      <c r="S370" s="7">
        <f t="shared" si="35"/>
        <v>45020</v>
      </c>
      <c r="T370" s="8">
        <f t="shared" si="36"/>
        <v>9.0972222220443655E-2</v>
      </c>
      <c r="U370" s="8">
        <f t="shared" si="37"/>
        <v>0.24583333333430346</v>
      </c>
      <c r="V370" s="8">
        <f t="shared" si="38"/>
        <v>0.15486111111385981</v>
      </c>
      <c r="W370" s="8">
        <f t="shared" si="39"/>
        <v>2.9166666666666667E-2</v>
      </c>
      <c r="X370" s="8">
        <f t="shared" si="40"/>
        <v>0.12569444444719313</v>
      </c>
      <c r="Y370" t="str">
        <f t="shared" si="41"/>
        <v>Cobrado</v>
      </c>
      <c r="AB370">
        <v>42</v>
      </c>
    </row>
    <row r="371" spans="1:28">
      <c r="A371">
        <v>370</v>
      </c>
      <c r="C371" t="s">
        <v>239</v>
      </c>
      <c r="D371">
        <v>6</v>
      </c>
      <c r="E371" s="1">
        <v>45020.097222222219</v>
      </c>
      <c r="F371" s="1">
        <v>45020.140972222223</v>
      </c>
      <c r="G371" t="s">
        <v>78</v>
      </c>
      <c r="H371" t="s">
        <v>48</v>
      </c>
      <c r="I371" t="s">
        <v>42</v>
      </c>
      <c r="J371" s="3" t="s">
        <v>240</v>
      </c>
      <c r="K371" t="s">
        <v>44</v>
      </c>
      <c r="M371" t="s">
        <v>82</v>
      </c>
      <c r="N371" t="s">
        <v>12</v>
      </c>
      <c r="R371">
        <v>72</v>
      </c>
      <c r="S371" s="7">
        <f t="shared" si="35"/>
        <v>45020</v>
      </c>
      <c r="T371" s="8">
        <f t="shared" si="36"/>
        <v>9.7222222218988463E-2</v>
      </c>
      <c r="U371" s="8">
        <f t="shared" si="37"/>
        <v>0.14097222222335404</v>
      </c>
      <c r="V371" s="8">
        <f t="shared" si="38"/>
        <v>4.3750000004365575E-2</v>
      </c>
      <c r="W371" s="8">
        <f t="shared" si="39"/>
        <v>2.2916666666666665E-2</v>
      </c>
      <c r="X371" s="8">
        <f t="shared" si="40"/>
        <v>2.0833333337698906E-2</v>
      </c>
      <c r="Y371" t="str">
        <f t="shared" si="41"/>
        <v>Cobrado</v>
      </c>
      <c r="AB371">
        <v>33</v>
      </c>
    </row>
    <row r="372" spans="1:28">
      <c r="A372">
        <v>371</v>
      </c>
      <c r="C372" t="s">
        <v>969</v>
      </c>
      <c r="D372">
        <v>3</v>
      </c>
      <c r="E372" s="1">
        <v>45020.052777777775</v>
      </c>
      <c r="F372" s="1">
        <v>45020.188194444447</v>
      </c>
      <c r="G372" t="s">
        <v>40</v>
      </c>
      <c r="H372" t="s">
        <v>41</v>
      </c>
      <c r="I372" t="s">
        <v>42</v>
      </c>
      <c r="J372" s="3" t="s">
        <v>970</v>
      </c>
      <c r="K372" t="s">
        <v>51</v>
      </c>
      <c r="M372" t="s">
        <v>90</v>
      </c>
      <c r="N372" t="s">
        <v>441</v>
      </c>
      <c r="O372" t="s">
        <v>447</v>
      </c>
      <c r="P372" t="s">
        <v>464</v>
      </c>
      <c r="Q372" s="5" t="s">
        <v>499</v>
      </c>
      <c r="R372">
        <v>200</v>
      </c>
      <c r="S372" s="7">
        <f t="shared" si="35"/>
        <v>45020</v>
      </c>
      <c r="T372" s="8">
        <f t="shared" si="36"/>
        <v>5.2777777775190771E-2</v>
      </c>
      <c r="U372" s="8">
        <f t="shared" si="37"/>
        <v>0.18819444444670808</v>
      </c>
      <c r="V372" s="8">
        <f t="shared" si="38"/>
        <v>0.14583333333818396</v>
      </c>
      <c r="W372" s="8">
        <f t="shared" si="39"/>
        <v>3.4027777777777775E-2</v>
      </c>
      <c r="X372" s="8">
        <f t="shared" si="40"/>
        <v>0.10138888889373954</v>
      </c>
      <c r="Y372" t="str">
        <f t="shared" si="41"/>
        <v>Cobrado</v>
      </c>
      <c r="AB372">
        <v>49</v>
      </c>
    </row>
    <row r="373" spans="1:28">
      <c r="A373">
        <v>372</v>
      </c>
      <c r="C373" t="s">
        <v>241</v>
      </c>
      <c r="D373">
        <v>5</v>
      </c>
      <c r="E373" s="1">
        <v>45020.115277777775</v>
      </c>
      <c r="F373" s="1">
        <v>45020.259722222225</v>
      </c>
      <c r="G373" t="s">
        <v>58</v>
      </c>
      <c r="H373" t="s">
        <v>48</v>
      </c>
      <c r="I373" t="s">
        <v>42</v>
      </c>
      <c r="J373" s="3" t="s">
        <v>242</v>
      </c>
      <c r="K373" t="s">
        <v>55</v>
      </c>
      <c r="M373" t="s">
        <v>52</v>
      </c>
      <c r="N373" t="s">
        <v>24</v>
      </c>
      <c r="R373">
        <v>36</v>
      </c>
      <c r="S373" s="7">
        <f t="shared" si="35"/>
        <v>45020</v>
      </c>
      <c r="T373" s="8">
        <f t="shared" si="36"/>
        <v>0.11527777777519077</v>
      </c>
      <c r="U373" s="8">
        <f t="shared" si="37"/>
        <v>0.25972222222480923</v>
      </c>
      <c r="V373" s="8">
        <f t="shared" si="38"/>
        <v>0.14444444444961846</v>
      </c>
      <c r="W373" s="8">
        <f t="shared" si="39"/>
        <v>1.5277777777777777E-2</v>
      </c>
      <c r="X373" s="8">
        <f t="shared" si="40"/>
        <v>0.12916666667184068</v>
      </c>
      <c r="Y373" t="str">
        <f t="shared" si="41"/>
        <v>Cobrado</v>
      </c>
      <c r="AB373">
        <v>22</v>
      </c>
    </row>
    <row r="374" spans="1:28">
      <c r="A374">
        <v>373</v>
      </c>
      <c r="C374" t="s">
        <v>971</v>
      </c>
      <c r="D374">
        <v>2</v>
      </c>
      <c r="E374" s="1">
        <v>45020.025694444441</v>
      </c>
      <c r="F374" s="1">
        <v>45020.132638888892</v>
      </c>
      <c r="G374" t="s">
        <v>47</v>
      </c>
      <c r="H374" t="s">
        <v>74</v>
      </c>
      <c r="I374" t="s">
        <v>62</v>
      </c>
      <c r="J374" s="3" t="s">
        <v>972</v>
      </c>
      <c r="K374" t="s">
        <v>51</v>
      </c>
      <c r="M374" t="s">
        <v>76</v>
      </c>
      <c r="N374" t="s">
        <v>592</v>
      </c>
      <c r="O374" t="s">
        <v>478</v>
      </c>
      <c r="P374" t="s">
        <v>551</v>
      </c>
      <c r="Q374" s="5" t="s">
        <v>525</v>
      </c>
      <c r="R374">
        <v>160</v>
      </c>
      <c r="S374" s="7">
        <f t="shared" si="35"/>
        <v>45020</v>
      </c>
      <c r="T374" s="8">
        <f t="shared" si="36"/>
        <v>2.569444444088731E-2</v>
      </c>
      <c r="U374" s="8">
        <f t="shared" si="37"/>
        <v>0.13263888889196096</v>
      </c>
      <c r="V374" s="8">
        <f t="shared" si="38"/>
        <v>0.11736111111774032</v>
      </c>
      <c r="W374" s="8">
        <f t="shared" si="39"/>
        <v>8.0555555555555561E-2</v>
      </c>
      <c r="X374" s="8">
        <f t="shared" si="40"/>
        <v>2.6388888895518089E-2</v>
      </c>
      <c r="Y374" t="str">
        <f t="shared" si="41"/>
        <v>Cobrado</v>
      </c>
      <c r="AB374">
        <v>116</v>
      </c>
    </row>
    <row r="375" spans="1:28">
      <c r="A375">
        <v>374</v>
      </c>
      <c r="C375" t="s">
        <v>243</v>
      </c>
      <c r="D375">
        <v>3</v>
      </c>
      <c r="E375" s="1">
        <v>45020.138194444444</v>
      </c>
      <c r="F375" s="1">
        <v>45020.183333333334</v>
      </c>
      <c r="G375" t="s">
        <v>58</v>
      </c>
      <c r="H375" t="s">
        <v>48</v>
      </c>
      <c r="I375" t="s">
        <v>42</v>
      </c>
      <c r="J375" s="3" t="s">
        <v>244</v>
      </c>
      <c r="K375" t="s">
        <v>44</v>
      </c>
      <c r="M375" t="s">
        <v>103</v>
      </c>
      <c r="N375" t="s">
        <v>17</v>
      </c>
      <c r="R375">
        <v>35</v>
      </c>
      <c r="S375" s="7">
        <f t="shared" si="35"/>
        <v>45020</v>
      </c>
      <c r="T375" s="8">
        <f t="shared" si="36"/>
        <v>0.13819444444379769</v>
      </c>
      <c r="U375" s="8">
        <f t="shared" si="37"/>
        <v>0.18333333333430346</v>
      </c>
      <c r="V375" s="8">
        <f t="shared" si="38"/>
        <v>4.5138888890505768E-2</v>
      </c>
      <c r="W375" s="8">
        <f t="shared" si="39"/>
        <v>6.2500000000000003E-3</v>
      </c>
      <c r="X375" s="8">
        <f t="shared" si="40"/>
        <v>3.8888888890505763E-2</v>
      </c>
      <c r="Y375" t="str">
        <f t="shared" si="41"/>
        <v>Cobrado</v>
      </c>
      <c r="AB375">
        <v>9</v>
      </c>
    </row>
    <row r="376" spans="1:28">
      <c r="A376">
        <v>375</v>
      </c>
      <c r="C376" t="s">
        <v>245</v>
      </c>
      <c r="D376">
        <v>1</v>
      </c>
      <c r="E376" s="1">
        <v>45020.011805555558</v>
      </c>
      <c r="F376" s="1">
        <v>45020.131249999999</v>
      </c>
      <c r="G376" t="s">
        <v>78</v>
      </c>
      <c r="H376" t="s">
        <v>48</v>
      </c>
      <c r="I376" t="s">
        <v>42</v>
      </c>
      <c r="J376" s="3" t="s">
        <v>246</v>
      </c>
      <c r="K376" t="s">
        <v>55</v>
      </c>
      <c r="M376" t="s">
        <v>87</v>
      </c>
      <c r="N376" t="s">
        <v>9</v>
      </c>
      <c r="R376">
        <v>93</v>
      </c>
      <c r="S376" s="7">
        <f t="shared" si="35"/>
        <v>45020</v>
      </c>
      <c r="T376" s="8">
        <f t="shared" si="36"/>
        <v>1.1805555557657499E-2</v>
      </c>
      <c r="U376" s="8">
        <f t="shared" si="37"/>
        <v>0.13124999999854481</v>
      </c>
      <c r="V376" s="8">
        <f t="shared" si="38"/>
        <v>0.11944444444088731</v>
      </c>
      <c r="W376" s="8">
        <f t="shared" si="39"/>
        <v>1.8749999999999999E-2</v>
      </c>
      <c r="X376" s="8">
        <f t="shared" si="40"/>
        <v>0.10069444444088731</v>
      </c>
      <c r="Y376" t="str">
        <f t="shared" si="41"/>
        <v>Cobrado</v>
      </c>
      <c r="AB376">
        <v>27</v>
      </c>
    </row>
    <row r="377" spans="1:28">
      <c r="A377">
        <v>376</v>
      </c>
      <c r="C377" t="s">
        <v>247</v>
      </c>
      <c r="D377">
        <v>4</v>
      </c>
      <c r="E377" s="1">
        <v>45020.120138888888</v>
      </c>
      <c r="F377" s="1">
        <v>45020.216666666667</v>
      </c>
      <c r="G377" t="s">
        <v>105</v>
      </c>
      <c r="H377" t="s">
        <v>48</v>
      </c>
      <c r="I377" t="s">
        <v>49</v>
      </c>
      <c r="J377" s="3" t="s">
        <v>248</v>
      </c>
      <c r="K377" t="s">
        <v>51</v>
      </c>
      <c r="M377" t="s">
        <v>90</v>
      </c>
      <c r="N377" t="s">
        <v>22</v>
      </c>
      <c r="R377">
        <v>46</v>
      </c>
      <c r="S377" s="7">
        <f t="shared" si="35"/>
        <v>45020</v>
      </c>
      <c r="T377" s="8">
        <f t="shared" si="36"/>
        <v>0.12013888888759539</v>
      </c>
      <c r="U377" s="8">
        <f t="shared" si="37"/>
        <v>0.21666666666715173</v>
      </c>
      <c r="V377" s="8">
        <f t="shared" si="38"/>
        <v>0.10694444444622302</v>
      </c>
      <c r="W377" s="8">
        <f t="shared" si="39"/>
        <v>3.472222222222222E-3</v>
      </c>
      <c r="X377" s="8">
        <f t="shared" si="40"/>
        <v>9.3055555557334121E-2</v>
      </c>
      <c r="Y377" t="str">
        <f t="shared" si="41"/>
        <v>Cobrado</v>
      </c>
      <c r="AB377">
        <v>5</v>
      </c>
    </row>
    <row r="378" spans="1:28">
      <c r="A378">
        <v>377</v>
      </c>
      <c r="C378" t="s">
        <v>375</v>
      </c>
      <c r="D378">
        <v>1</v>
      </c>
      <c r="E378" s="1">
        <v>45020.054166666669</v>
      </c>
      <c r="F378" s="1">
        <v>45020.198611111111</v>
      </c>
      <c r="G378" t="s">
        <v>40</v>
      </c>
      <c r="H378" t="s">
        <v>48</v>
      </c>
      <c r="I378" t="s">
        <v>42</v>
      </c>
      <c r="J378" s="3" t="s">
        <v>973</v>
      </c>
      <c r="K378" t="s">
        <v>44</v>
      </c>
      <c r="M378" t="s">
        <v>103</v>
      </c>
      <c r="N378" t="s">
        <v>473</v>
      </c>
      <c r="O378" t="s">
        <v>470</v>
      </c>
      <c r="R378">
        <v>100</v>
      </c>
      <c r="S378" s="7">
        <f t="shared" si="35"/>
        <v>45020</v>
      </c>
      <c r="T378" s="8">
        <f t="shared" si="36"/>
        <v>5.4166666668606922E-2</v>
      </c>
      <c r="U378" s="8">
        <f t="shared" si="37"/>
        <v>0.19861111111094942</v>
      </c>
      <c r="V378" s="8">
        <f t="shared" si="38"/>
        <v>0.1444444444423425</v>
      </c>
      <c r="W378" s="8">
        <f t="shared" si="39"/>
        <v>3.1944444444444442E-2</v>
      </c>
      <c r="X378" s="8">
        <f t="shared" si="40"/>
        <v>0.11249999999789806</v>
      </c>
      <c r="Y378" t="str">
        <f t="shared" si="41"/>
        <v>Cobrado</v>
      </c>
      <c r="AB378">
        <v>46</v>
      </c>
    </row>
    <row r="379" spans="1:28">
      <c r="A379">
        <v>378</v>
      </c>
      <c r="C379" t="s">
        <v>974</v>
      </c>
      <c r="D379">
        <v>1</v>
      </c>
      <c r="E379" s="1">
        <v>45020.163194444445</v>
      </c>
      <c r="F379" s="1">
        <v>45020.220833333333</v>
      </c>
      <c r="G379" t="s">
        <v>105</v>
      </c>
      <c r="H379" t="s">
        <v>48</v>
      </c>
      <c r="I379" t="s">
        <v>49</v>
      </c>
      <c r="J379" s="3" t="s">
        <v>975</v>
      </c>
      <c r="K379" t="s">
        <v>44</v>
      </c>
      <c r="M379" t="s">
        <v>45</v>
      </c>
      <c r="N379" t="s">
        <v>467</v>
      </c>
      <c r="O379" t="s">
        <v>528</v>
      </c>
      <c r="R379">
        <v>49</v>
      </c>
      <c r="S379" s="7">
        <f t="shared" si="35"/>
        <v>45020</v>
      </c>
      <c r="T379" s="8">
        <f t="shared" si="36"/>
        <v>0.16319444444525288</v>
      </c>
      <c r="U379" s="8">
        <f t="shared" si="37"/>
        <v>0.22083333333284827</v>
      </c>
      <c r="V379" s="8">
        <f t="shared" si="38"/>
        <v>5.7638888887595385E-2</v>
      </c>
      <c r="W379" s="8">
        <f t="shared" si="39"/>
        <v>1.4583333333333334E-2</v>
      </c>
      <c r="X379" s="8">
        <f t="shared" si="40"/>
        <v>4.3055555554262048E-2</v>
      </c>
      <c r="Y379" t="str">
        <f t="shared" si="41"/>
        <v>Cobrado</v>
      </c>
      <c r="AB379">
        <v>21</v>
      </c>
    </row>
    <row r="380" spans="1:28">
      <c r="A380">
        <v>379</v>
      </c>
      <c r="C380" t="s">
        <v>249</v>
      </c>
      <c r="D380">
        <v>2</v>
      </c>
      <c r="E380" s="1">
        <v>45020.063194444447</v>
      </c>
      <c r="F380" s="1">
        <v>45020.164583333331</v>
      </c>
      <c r="G380" t="s">
        <v>78</v>
      </c>
      <c r="H380" t="s">
        <v>74</v>
      </c>
      <c r="I380" t="s">
        <v>42</v>
      </c>
      <c r="J380" s="3" t="s">
        <v>250</v>
      </c>
      <c r="K380" t="s">
        <v>51</v>
      </c>
      <c r="M380" t="s">
        <v>60</v>
      </c>
      <c r="N380" t="s">
        <v>17</v>
      </c>
      <c r="R380">
        <v>70</v>
      </c>
      <c r="S380" s="7">
        <f t="shared" si="35"/>
        <v>45020</v>
      </c>
      <c r="T380" s="8">
        <f t="shared" si="36"/>
        <v>6.3194444446708076E-2</v>
      </c>
      <c r="U380" s="8">
        <f t="shared" si="37"/>
        <v>0.16458333333139308</v>
      </c>
      <c r="V380" s="8">
        <f t="shared" si="38"/>
        <v>0.11180555555135167</v>
      </c>
      <c r="W380" s="8">
        <f t="shared" si="39"/>
        <v>4.1666666666666666E-3</v>
      </c>
      <c r="X380" s="8">
        <f t="shared" si="40"/>
        <v>9.7222222218018337E-2</v>
      </c>
      <c r="Y380" t="str">
        <f t="shared" si="41"/>
        <v>Cobrado</v>
      </c>
      <c r="AB380">
        <v>6</v>
      </c>
    </row>
    <row r="381" spans="1:28">
      <c r="A381">
        <v>380</v>
      </c>
      <c r="C381" t="s">
        <v>702</v>
      </c>
      <c r="D381">
        <v>1</v>
      </c>
      <c r="E381" s="1">
        <v>45020.040277777778</v>
      </c>
      <c r="F381" s="1">
        <v>45020.189583333333</v>
      </c>
      <c r="G381" t="s">
        <v>78</v>
      </c>
      <c r="H381" t="s">
        <v>41</v>
      </c>
      <c r="I381" t="s">
        <v>62</v>
      </c>
      <c r="J381" s="3" t="s">
        <v>976</v>
      </c>
      <c r="K381" t="s">
        <v>44</v>
      </c>
      <c r="M381" t="s">
        <v>76</v>
      </c>
      <c r="N381" t="s">
        <v>451</v>
      </c>
      <c r="O381" t="s">
        <v>528</v>
      </c>
      <c r="R381">
        <v>137</v>
      </c>
      <c r="S381" s="7">
        <f t="shared" si="35"/>
        <v>45020</v>
      </c>
      <c r="T381" s="8">
        <f t="shared" si="36"/>
        <v>4.0277777778101154E-2</v>
      </c>
      <c r="U381" s="8">
        <f t="shared" si="37"/>
        <v>0.18958333333284827</v>
      </c>
      <c r="V381" s="8">
        <f t="shared" si="38"/>
        <v>0.14930555555474712</v>
      </c>
      <c r="W381" s="8">
        <f t="shared" si="39"/>
        <v>6.458333333333334E-2</v>
      </c>
      <c r="X381" s="8">
        <f t="shared" si="40"/>
        <v>8.4722222221413776E-2</v>
      </c>
      <c r="Y381" t="str">
        <f t="shared" si="41"/>
        <v>Cobrado</v>
      </c>
      <c r="AB381">
        <v>93</v>
      </c>
    </row>
    <row r="382" spans="1:28">
      <c r="A382">
        <v>381</v>
      </c>
      <c r="C382" t="s">
        <v>977</v>
      </c>
      <c r="D382">
        <v>1</v>
      </c>
      <c r="E382" s="1">
        <v>45020.039583333331</v>
      </c>
      <c r="F382" s="1">
        <v>45020.188888888886</v>
      </c>
      <c r="G382" t="s">
        <v>105</v>
      </c>
      <c r="H382" t="s">
        <v>74</v>
      </c>
      <c r="I382" t="s">
        <v>62</v>
      </c>
      <c r="J382" s="3" t="s">
        <v>978</v>
      </c>
      <c r="K382" t="s">
        <v>44</v>
      </c>
      <c r="M382" t="s">
        <v>82</v>
      </c>
      <c r="N382" t="s">
        <v>512</v>
      </c>
      <c r="O382" t="s">
        <v>552</v>
      </c>
      <c r="R382">
        <v>144</v>
      </c>
      <c r="S382" s="7">
        <f t="shared" si="35"/>
        <v>45020</v>
      </c>
      <c r="T382" s="8">
        <f t="shared" si="36"/>
        <v>3.9583333331393078E-2</v>
      </c>
      <c r="U382" s="8">
        <f t="shared" si="37"/>
        <v>0.18888888888614019</v>
      </c>
      <c r="V382" s="8">
        <f t="shared" si="38"/>
        <v>0.14930555555474712</v>
      </c>
      <c r="W382" s="8">
        <f t="shared" si="39"/>
        <v>3.2638888888888891E-2</v>
      </c>
      <c r="X382" s="8">
        <f t="shared" si="40"/>
        <v>0.11666666666585823</v>
      </c>
      <c r="Y382" t="str">
        <f t="shared" si="41"/>
        <v>Cobrado</v>
      </c>
      <c r="AB382">
        <v>47</v>
      </c>
    </row>
    <row r="383" spans="1:28">
      <c r="A383">
        <v>382</v>
      </c>
      <c r="C383" t="s">
        <v>73</v>
      </c>
      <c r="D383">
        <v>6</v>
      </c>
      <c r="E383" s="1">
        <v>45020.131249999999</v>
      </c>
      <c r="F383" s="1">
        <v>45020.268750000003</v>
      </c>
      <c r="G383" t="s">
        <v>58</v>
      </c>
      <c r="H383" t="s">
        <v>41</v>
      </c>
      <c r="I383" t="s">
        <v>62</v>
      </c>
      <c r="J383" s="3" t="s">
        <v>251</v>
      </c>
      <c r="K383" t="s">
        <v>55</v>
      </c>
      <c r="M383" t="s">
        <v>90</v>
      </c>
      <c r="N383" t="s">
        <v>13</v>
      </c>
      <c r="R383">
        <v>87</v>
      </c>
      <c r="S383" s="7">
        <f t="shared" si="35"/>
        <v>45020</v>
      </c>
      <c r="T383" s="8">
        <f t="shared" si="36"/>
        <v>0.13124999999854481</v>
      </c>
      <c r="U383" s="8">
        <f t="shared" si="37"/>
        <v>0.26875000000291038</v>
      </c>
      <c r="V383" s="8">
        <f t="shared" si="38"/>
        <v>0.13750000000436557</v>
      </c>
      <c r="W383" s="8">
        <f t="shared" si="39"/>
        <v>3.7499999999999999E-2</v>
      </c>
      <c r="X383" s="8">
        <f t="shared" si="40"/>
        <v>0.10000000000436557</v>
      </c>
      <c r="Y383" t="str">
        <f t="shared" si="41"/>
        <v>Cobrado</v>
      </c>
      <c r="AB383">
        <v>54</v>
      </c>
    </row>
    <row r="384" spans="1:28">
      <c r="A384">
        <v>383</v>
      </c>
      <c r="C384" t="s">
        <v>252</v>
      </c>
      <c r="D384">
        <v>6</v>
      </c>
      <c r="E384" s="1">
        <v>45020.145138888889</v>
      </c>
      <c r="F384" s="1">
        <v>45020.272916666669</v>
      </c>
      <c r="G384" t="s">
        <v>40</v>
      </c>
      <c r="H384" t="s">
        <v>48</v>
      </c>
      <c r="I384" t="s">
        <v>42</v>
      </c>
      <c r="J384" s="3" t="s">
        <v>253</v>
      </c>
      <c r="K384" t="s">
        <v>44</v>
      </c>
      <c r="M384" t="s">
        <v>60</v>
      </c>
      <c r="N384" t="s">
        <v>12</v>
      </c>
      <c r="R384">
        <v>108</v>
      </c>
      <c r="S384" s="7">
        <f t="shared" si="35"/>
        <v>45020</v>
      </c>
      <c r="T384" s="8">
        <f t="shared" si="36"/>
        <v>0.14513888888905058</v>
      </c>
      <c r="U384" s="8">
        <f t="shared" si="37"/>
        <v>0.27291666666860692</v>
      </c>
      <c r="V384" s="8">
        <f t="shared" si="38"/>
        <v>0.12777777777955635</v>
      </c>
      <c r="W384" s="8">
        <f t="shared" si="39"/>
        <v>6.2500000000000003E-3</v>
      </c>
      <c r="X384" s="8">
        <f t="shared" si="40"/>
        <v>0.12152777777955634</v>
      </c>
      <c r="Y384" t="str">
        <f t="shared" si="41"/>
        <v>Cobrado</v>
      </c>
      <c r="AB384">
        <v>9</v>
      </c>
    </row>
    <row r="385" spans="1:28">
      <c r="A385">
        <v>384</v>
      </c>
      <c r="C385" t="s">
        <v>979</v>
      </c>
      <c r="D385">
        <v>5</v>
      </c>
      <c r="E385" s="1">
        <v>45020.007638888892</v>
      </c>
      <c r="F385" s="1">
        <v>45020.106249999997</v>
      </c>
      <c r="G385" t="s">
        <v>105</v>
      </c>
      <c r="H385" t="s">
        <v>74</v>
      </c>
      <c r="I385" t="s">
        <v>62</v>
      </c>
      <c r="J385" s="3" t="s">
        <v>980</v>
      </c>
      <c r="K385" t="s">
        <v>55</v>
      </c>
      <c r="M385" t="s">
        <v>137</v>
      </c>
      <c r="N385" t="s">
        <v>505</v>
      </c>
      <c r="O385" t="s">
        <v>469</v>
      </c>
      <c r="P385" t="s">
        <v>442</v>
      </c>
      <c r="R385">
        <v>120</v>
      </c>
      <c r="S385" s="7">
        <f t="shared" si="35"/>
        <v>45020</v>
      </c>
      <c r="T385" s="8">
        <f t="shared" si="36"/>
        <v>7.6388888919609599E-3</v>
      </c>
      <c r="U385" s="8">
        <f t="shared" si="37"/>
        <v>0.10624999999708962</v>
      </c>
      <c r="V385" s="8">
        <f t="shared" si="38"/>
        <v>9.8611111105128657E-2</v>
      </c>
      <c r="W385" s="8">
        <f t="shared" si="39"/>
        <v>7.6388888888888895E-2</v>
      </c>
      <c r="X385" s="8">
        <f t="shared" si="40"/>
        <v>2.2222222216239762E-2</v>
      </c>
      <c r="Y385" t="str">
        <f t="shared" si="41"/>
        <v>Cobrado</v>
      </c>
      <c r="AB385">
        <v>110</v>
      </c>
    </row>
    <row r="386" spans="1:28">
      <c r="A386">
        <v>385</v>
      </c>
      <c r="C386" t="s">
        <v>254</v>
      </c>
      <c r="D386">
        <v>6</v>
      </c>
      <c r="E386" s="1">
        <v>45021.150694444441</v>
      </c>
      <c r="F386" s="1">
        <v>45021.279861111114</v>
      </c>
      <c r="G386" t="s">
        <v>78</v>
      </c>
      <c r="H386" t="s">
        <v>74</v>
      </c>
      <c r="I386" t="s">
        <v>42</v>
      </c>
      <c r="J386" s="3" t="s">
        <v>255</v>
      </c>
      <c r="K386" t="s">
        <v>51</v>
      </c>
      <c r="M386" t="s">
        <v>87</v>
      </c>
      <c r="N386" t="s">
        <v>7</v>
      </c>
      <c r="R386">
        <v>60</v>
      </c>
      <c r="S386" s="7">
        <f t="shared" si="35"/>
        <v>45021</v>
      </c>
      <c r="T386" s="8">
        <f t="shared" si="36"/>
        <v>0.15069444444088731</v>
      </c>
      <c r="U386" s="8">
        <f t="shared" si="37"/>
        <v>0.27986111111385981</v>
      </c>
      <c r="V386" s="8">
        <f t="shared" si="38"/>
        <v>0.13958333333963915</v>
      </c>
      <c r="W386" s="8">
        <f t="shared" si="39"/>
        <v>1.5277777777777777E-2</v>
      </c>
      <c r="X386" s="8">
        <f t="shared" si="40"/>
        <v>0.11388888889519472</v>
      </c>
      <c r="Y386" t="str">
        <f t="shared" si="41"/>
        <v>Cobrado</v>
      </c>
      <c r="AB386">
        <v>22</v>
      </c>
    </row>
    <row r="387" spans="1:28">
      <c r="A387">
        <v>386</v>
      </c>
      <c r="C387" t="s">
        <v>256</v>
      </c>
      <c r="D387">
        <v>2</v>
      </c>
      <c r="E387" s="1">
        <v>45021.022916666669</v>
      </c>
      <c r="F387" s="1">
        <v>45021.123611111114</v>
      </c>
      <c r="G387" t="s">
        <v>40</v>
      </c>
      <c r="H387" t="s">
        <v>48</v>
      </c>
      <c r="I387" t="s">
        <v>62</v>
      </c>
      <c r="J387" s="3" t="s">
        <v>257</v>
      </c>
      <c r="K387" t="s">
        <v>51</v>
      </c>
      <c r="M387" t="s">
        <v>137</v>
      </c>
      <c r="N387" t="s">
        <v>14</v>
      </c>
      <c r="R387">
        <v>99</v>
      </c>
      <c r="S387" s="7">
        <f t="shared" ref="S387:S450" si="42">INT(E387)</f>
        <v>45021</v>
      </c>
      <c r="T387" s="8">
        <f t="shared" ref="T387:T450" si="43">MOD(E387,1)</f>
        <v>2.2916666668606922E-2</v>
      </c>
      <c r="U387" s="8">
        <f t="shared" ref="U387:U450" si="44">MOD(F387,1)</f>
        <v>0.12361111111385981</v>
      </c>
      <c r="V387" s="8">
        <f t="shared" ref="V387:V450" si="45">((U387-T387)+IF(K387="Ocupada",15/1440,0/1440))</f>
        <v>0.11111111111191956</v>
      </c>
      <c r="W387" s="8">
        <f t="shared" ref="W387:W450" si="46">AB387/1440</f>
        <v>2.7777777777777776E-2</v>
      </c>
      <c r="X387" s="8">
        <f t="shared" ref="X387:X450" si="47">IF(U387-(W387+T387)&lt;0,0,U387-(W387+T387))</f>
        <v>7.2916666667475108E-2</v>
      </c>
      <c r="Y387" t="str">
        <f t="shared" ref="Y387:Y450" si="48">IF(X387&gt;0,"Cobrado","No Cobrado")</f>
        <v>Cobrado</v>
      </c>
      <c r="AB387">
        <v>40</v>
      </c>
    </row>
    <row r="388" spans="1:28">
      <c r="A388">
        <v>387</v>
      </c>
      <c r="C388" t="s">
        <v>258</v>
      </c>
      <c r="D388">
        <v>5</v>
      </c>
      <c r="E388" s="1">
        <v>45021.131249999999</v>
      </c>
      <c r="F388" s="1">
        <v>45021.256944444445</v>
      </c>
      <c r="G388" t="s">
        <v>47</v>
      </c>
      <c r="H388" t="s">
        <v>48</v>
      </c>
      <c r="I388" t="s">
        <v>49</v>
      </c>
      <c r="J388" s="3" t="s">
        <v>259</v>
      </c>
      <c r="K388" t="s">
        <v>51</v>
      </c>
      <c r="M388" t="s">
        <v>137</v>
      </c>
      <c r="N388" t="s">
        <v>9</v>
      </c>
      <c r="R388">
        <v>93</v>
      </c>
      <c r="S388" s="7">
        <f t="shared" si="42"/>
        <v>45021</v>
      </c>
      <c r="T388" s="8">
        <f t="shared" si="43"/>
        <v>0.13124999999854481</v>
      </c>
      <c r="U388" s="8">
        <f t="shared" si="44"/>
        <v>0.25694444444525288</v>
      </c>
      <c r="V388" s="8">
        <f t="shared" si="45"/>
        <v>0.13611111111337473</v>
      </c>
      <c r="W388" s="8">
        <f t="shared" si="46"/>
        <v>1.2500000000000001E-2</v>
      </c>
      <c r="X388" s="8">
        <f t="shared" si="47"/>
        <v>0.11319444444670806</v>
      </c>
      <c r="Y388" t="str">
        <f t="shared" si="48"/>
        <v>Cobrado</v>
      </c>
      <c r="AB388">
        <v>18</v>
      </c>
    </row>
    <row r="389" spans="1:28">
      <c r="A389">
        <v>388</v>
      </c>
      <c r="C389" t="s">
        <v>133</v>
      </c>
      <c r="D389">
        <v>2</v>
      </c>
      <c r="E389" s="1">
        <v>45021.022916666669</v>
      </c>
      <c r="F389" s="1">
        <v>45021.149305555555</v>
      </c>
      <c r="G389" t="s">
        <v>58</v>
      </c>
      <c r="H389" t="s">
        <v>48</v>
      </c>
      <c r="I389" t="s">
        <v>42</v>
      </c>
      <c r="J389" s="3" t="s">
        <v>981</v>
      </c>
      <c r="K389" t="s">
        <v>44</v>
      </c>
      <c r="M389" t="s">
        <v>87</v>
      </c>
      <c r="N389" t="s">
        <v>441</v>
      </c>
      <c r="O389" t="s">
        <v>447</v>
      </c>
      <c r="P389" t="s">
        <v>507</v>
      </c>
      <c r="Q389" s="5" t="s">
        <v>552</v>
      </c>
      <c r="R389">
        <v>291</v>
      </c>
      <c r="S389" s="7">
        <f t="shared" si="42"/>
        <v>45021</v>
      </c>
      <c r="T389" s="8">
        <f t="shared" si="43"/>
        <v>2.2916666668606922E-2</v>
      </c>
      <c r="U389" s="8">
        <f t="shared" si="44"/>
        <v>0.14930555555474712</v>
      </c>
      <c r="V389" s="8">
        <f t="shared" si="45"/>
        <v>0.12638888888614019</v>
      </c>
      <c r="W389" s="8">
        <f t="shared" si="46"/>
        <v>0.11874999999999999</v>
      </c>
      <c r="X389" s="8">
        <f t="shared" si="47"/>
        <v>7.6388888861401993E-3</v>
      </c>
      <c r="Y389" t="str">
        <f t="shared" si="48"/>
        <v>Cobrado</v>
      </c>
      <c r="AB389">
        <v>171</v>
      </c>
    </row>
    <row r="390" spans="1:28">
      <c r="A390">
        <v>389</v>
      </c>
      <c r="C390" t="s">
        <v>260</v>
      </c>
      <c r="D390">
        <v>5</v>
      </c>
      <c r="E390" s="1">
        <v>45021.001388888886</v>
      </c>
      <c r="F390" s="1">
        <v>45021.09375</v>
      </c>
      <c r="G390" t="s">
        <v>78</v>
      </c>
      <c r="H390" t="s">
        <v>48</v>
      </c>
      <c r="I390" t="s">
        <v>42</v>
      </c>
      <c r="J390" s="3" t="s">
        <v>261</v>
      </c>
      <c r="K390" t="s">
        <v>55</v>
      </c>
      <c r="M390" t="s">
        <v>137</v>
      </c>
      <c r="N390" t="s">
        <v>14</v>
      </c>
      <c r="R390">
        <v>33</v>
      </c>
      <c r="S390" s="7">
        <f t="shared" si="42"/>
        <v>45021</v>
      </c>
      <c r="T390" s="8">
        <f t="shared" si="43"/>
        <v>1.3888888861401938E-3</v>
      </c>
      <c r="U390" s="8">
        <f t="shared" si="44"/>
        <v>9.375E-2</v>
      </c>
      <c r="V390" s="8">
        <f t="shared" si="45"/>
        <v>9.2361111113859806E-2</v>
      </c>
      <c r="W390" s="8">
        <f t="shared" si="46"/>
        <v>1.6666666666666666E-2</v>
      </c>
      <c r="X390" s="8">
        <f t="shared" si="47"/>
        <v>7.5694444447193143E-2</v>
      </c>
      <c r="Y390" t="str">
        <f t="shared" si="48"/>
        <v>Cobrado</v>
      </c>
      <c r="AB390">
        <v>24</v>
      </c>
    </row>
    <row r="391" spans="1:28">
      <c r="A391">
        <v>390</v>
      </c>
      <c r="C391" t="s">
        <v>65</v>
      </c>
      <c r="D391">
        <v>2</v>
      </c>
      <c r="E391" s="1">
        <v>45021.124305555553</v>
      </c>
      <c r="F391" s="1">
        <v>45021.22152777778</v>
      </c>
      <c r="G391" t="s">
        <v>78</v>
      </c>
      <c r="H391" t="s">
        <v>48</v>
      </c>
      <c r="I391" t="s">
        <v>42</v>
      </c>
      <c r="J391" s="3" t="s">
        <v>982</v>
      </c>
      <c r="K391" t="s">
        <v>55</v>
      </c>
      <c r="M391" t="s">
        <v>60</v>
      </c>
      <c r="N391" t="s">
        <v>463</v>
      </c>
      <c r="O391" t="s">
        <v>495</v>
      </c>
      <c r="P391" t="s">
        <v>544</v>
      </c>
      <c r="R391">
        <v>143</v>
      </c>
      <c r="S391" s="7">
        <f t="shared" si="42"/>
        <v>45021</v>
      </c>
      <c r="T391" s="8">
        <f t="shared" si="43"/>
        <v>0.12430555555329192</v>
      </c>
      <c r="U391" s="8">
        <f t="shared" si="44"/>
        <v>0.22152777777955635</v>
      </c>
      <c r="V391" s="8">
        <f t="shared" si="45"/>
        <v>9.7222222226264421E-2</v>
      </c>
      <c r="W391" s="8">
        <f t="shared" si="46"/>
        <v>6.458333333333334E-2</v>
      </c>
      <c r="X391" s="8">
        <f t="shared" si="47"/>
        <v>3.2638888892931095E-2</v>
      </c>
      <c r="Y391" t="str">
        <f t="shared" si="48"/>
        <v>Cobrado</v>
      </c>
      <c r="AB391">
        <v>93</v>
      </c>
    </row>
    <row r="392" spans="1:28">
      <c r="A392">
        <v>391</v>
      </c>
      <c r="C392" t="s">
        <v>262</v>
      </c>
      <c r="D392">
        <v>1</v>
      </c>
      <c r="E392" s="1">
        <v>45021.086805555555</v>
      </c>
      <c r="F392" s="1">
        <v>45021.17291666667</v>
      </c>
      <c r="G392" t="s">
        <v>78</v>
      </c>
      <c r="H392" t="s">
        <v>48</v>
      </c>
      <c r="I392" t="s">
        <v>42</v>
      </c>
      <c r="J392" s="3" t="s">
        <v>263</v>
      </c>
      <c r="K392" t="s">
        <v>55</v>
      </c>
      <c r="M392" t="s">
        <v>90</v>
      </c>
      <c r="N392" t="s">
        <v>19</v>
      </c>
      <c r="R392">
        <v>22</v>
      </c>
      <c r="S392" s="7">
        <f t="shared" si="42"/>
        <v>45021</v>
      </c>
      <c r="T392" s="8">
        <f t="shared" si="43"/>
        <v>8.6805555554747116E-2</v>
      </c>
      <c r="U392" s="8">
        <f t="shared" si="44"/>
        <v>0.17291666667006211</v>
      </c>
      <c r="V392" s="8">
        <f t="shared" si="45"/>
        <v>8.6111111115314998E-2</v>
      </c>
      <c r="W392" s="8">
        <f t="shared" si="46"/>
        <v>2.4305555555555556E-2</v>
      </c>
      <c r="X392" s="8">
        <f t="shared" si="47"/>
        <v>6.1805555559759445E-2</v>
      </c>
      <c r="Y392" t="str">
        <f t="shared" si="48"/>
        <v>Cobrado</v>
      </c>
      <c r="AB392">
        <v>35</v>
      </c>
    </row>
    <row r="393" spans="1:28">
      <c r="A393">
        <v>392</v>
      </c>
      <c r="C393" t="s">
        <v>983</v>
      </c>
      <c r="D393">
        <v>3</v>
      </c>
      <c r="E393" s="1">
        <v>45021.022916666669</v>
      </c>
      <c r="F393" s="1">
        <v>45021.172222222223</v>
      </c>
      <c r="G393" t="s">
        <v>58</v>
      </c>
      <c r="H393" t="s">
        <v>48</v>
      </c>
      <c r="I393" t="s">
        <v>42</v>
      </c>
      <c r="J393" s="3" t="s">
        <v>984</v>
      </c>
      <c r="K393" t="s">
        <v>51</v>
      </c>
      <c r="M393" t="s">
        <v>56</v>
      </c>
      <c r="N393" t="s">
        <v>459</v>
      </c>
      <c r="O393" t="s">
        <v>456</v>
      </c>
      <c r="R393">
        <v>120</v>
      </c>
      <c r="S393" s="7">
        <f t="shared" si="42"/>
        <v>45021</v>
      </c>
      <c r="T393" s="8">
        <f t="shared" si="43"/>
        <v>2.2916666668606922E-2</v>
      </c>
      <c r="U393" s="8">
        <f t="shared" si="44"/>
        <v>0.17222222222335404</v>
      </c>
      <c r="V393" s="8">
        <f t="shared" si="45"/>
        <v>0.15972222222141377</v>
      </c>
      <c r="W393" s="8">
        <f t="shared" si="46"/>
        <v>3.7499999999999999E-2</v>
      </c>
      <c r="X393" s="8">
        <f t="shared" si="47"/>
        <v>0.11180555555474711</v>
      </c>
      <c r="Y393" t="str">
        <f t="shared" si="48"/>
        <v>Cobrado</v>
      </c>
      <c r="AB393">
        <v>54</v>
      </c>
    </row>
    <row r="394" spans="1:28">
      <c r="A394">
        <v>393</v>
      </c>
      <c r="C394" t="s">
        <v>985</v>
      </c>
      <c r="D394">
        <v>3</v>
      </c>
      <c r="E394" s="1">
        <v>45021.106249999997</v>
      </c>
      <c r="F394" s="1">
        <v>45021.220138888886</v>
      </c>
      <c r="G394" t="s">
        <v>40</v>
      </c>
      <c r="H394" t="s">
        <v>48</v>
      </c>
      <c r="I394" t="s">
        <v>42</v>
      </c>
      <c r="J394" s="3" t="s">
        <v>986</v>
      </c>
      <c r="K394" t="s">
        <v>51</v>
      </c>
      <c r="M394" t="s">
        <v>64</v>
      </c>
      <c r="N394" t="s">
        <v>455</v>
      </c>
      <c r="O394" t="s">
        <v>478</v>
      </c>
      <c r="P394" t="s">
        <v>484</v>
      </c>
      <c r="Q394" s="5" t="s">
        <v>490</v>
      </c>
      <c r="R394">
        <v>208</v>
      </c>
      <c r="S394" s="7">
        <f t="shared" si="42"/>
        <v>45021</v>
      </c>
      <c r="T394" s="8">
        <f t="shared" si="43"/>
        <v>0.10624999999708962</v>
      </c>
      <c r="U394" s="8">
        <f t="shared" si="44"/>
        <v>0.22013888888614019</v>
      </c>
      <c r="V394" s="8">
        <f t="shared" si="45"/>
        <v>0.12430555555571725</v>
      </c>
      <c r="W394" s="8">
        <f t="shared" si="46"/>
        <v>7.5694444444444439E-2</v>
      </c>
      <c r="X394" s="8">
        <f t="shared" si="47"/>
        <v>3.8194444444606124E-2</v>
      </c>
      <c r="Y394" t="str">
        <f t="shared" si="48"/>
        <v>Cobrado</v>
      </c>
      <c r="AB394">
        <v>109</v>
      </c>
    </row>
    <row r="395" spans="1:28">
      <c r="A395">
        <v>394</v>
      </c>
      <c r="C395" t="s">
        <v>327</v>
      </c>
      <c r="D395">
        <v>1</v>
      </c>
      <c r="E395" s="1">
        <v>45021.143055555556</v>
      </c>
      <c r="F395" s="1">
        <v>45021.293055555558</v>
      </c>
      <c r="G395" t="s">
        <v>78</v>
      </c>
      <c r="H395" t="s">
        <v>48</v>
      </c>
      <c r="I395" t="s">
        <v>42</v>
      </c>
      <c r="J395" s="3" t="s">
        <v>987</v>
      </c>
      <c r="K395" t="s">
        <v>51</v>
      </c>
      <c r="M395" t="s">
        <v>52</v>
      </c>
      <c r="N395" t="s">
        <v>437</v>
      </c>
      <c r="O395" t="s">
        <v>448</v>
      </c>
      <c r="R395">
        <v>77</v>
      </c>
      <c r="S395" s="7">
        <f t="shared" si="42"/>
        <v>45021</v>
      </c>
      <c r="T395" s="8">
        <f t="shared" si="43"/>
        <v>0.14305555555620231</v>
      </c>
      <c r="U395" s="8">
        <f t="shared" si="44"/>
        <v>0.2930555555576575</v>
      </c>
      <c r="V395" s="8">
        <f t="shared" si="45"/>
        <v>0.16041666666812185</v>
      </c>
      <c r="W395" s="8">
        <f t="shared" si="46"/>
        <v>3.2638888888888891E-2</v>
      </c>
      <c r="X395" s="8">
        <f t="shared" si="47"/>
        <v>0.11736111111256631</v>
      </c>
      <c r="Y395" t="str">
        <f t="shared" si="48"/>
        <v>Cobrado</v>
      </c>
      <c r="AB395">
        <v>47</v>
      </c>
    </row>
    <row r="396" spans="1:28">
      <c r="A396">
        <v>395</v>
      </c>
      <c r="C396" t="s">
        <v>264</v>
      </c>
      <c r="D396">
        <v>1</v>
      </c>
      <c r="E396" s="1">
        <v>45021.067361111112</v>
      </c>
      <c r="F396" s="1">
        <v>45021.231944444444</v>
      </c>
      <c r="G396" t="s">
        <v>58</v>
      </c>
      <c r="H396" t="s">
        <v>48</v>
      </c>
      <c r="I396" t="s">
        <v>62</v>
      </c>
      <c r="J396" s="3" t="s">
        <v>265</v>
      </c>
      <c r="K396" t="s">
        <v>44</v>
      </c>
      <c r="M396" t="s">
        <v>90</v>
      </c>
      <c r="N396" t="s">
        <v>16</v>
      </c>
      <c r="R396">
        <v>38</v>
      </c>
      <c r="S396" s="7">
        <f t="shared" si="42"/>
        <v>45021</v>
      </c>
      <c r="T396" s="8">
        <f t="shared" si="43"/>
        <v>6.7361111112404615E-2</v>
      </c>
      <c r="U396" s="8">
        <f t="shared" si="44"/>
        <v>0.23194444444379769</v>
      </c>
      <c r="V396" s="8">
        <f t="shared" si="45"/>
        <v>0.16458333333139308</v>
      </c>
      <c r="W396" s="8">
        <f t="shared" si="46"/>
        <v>5.5555555555555558E-3</v>
      </c>
      <c r="X396" s="8">
        <f t="shared" si="47"/>
        <v>0.15902777777583754</v>
      </c>
      <c r="Y396" t="str">
        <f t="shared" si="48"/>
        <v>Cobrado</v>
      </c>
      <c r="AB396">
        <v>8</v>
      </c>
    </row>
    <row r="397" spans="1:28">
      <c r="A397">
        <v>396</v>
      </c>
      <c r="C397" t="s">
        <v>988</v>
      </c>
      <c r="D397">
        <v>1</v>
      </c>
      <c r="E397" s="1">
        <v>45021.022222222222</v>
      </c>
      <c r="F397" s="1">
        <v>45021.15</v>
      </c>
      <c r="G397" t="s">
        <v>58</v>
      </c>
      <c r="H397" t="s">
        <v>41</v>
      </c>
      <c r="I397" t="s">
        <v>49</v>
      </c>
      <c r="J397" s="3" t="s">
        <v>989</v>
      </c>
      <c r="K397" t="s">
        <v>44</v>
      </c>
      <c r="M397" t="s">
        <v>45</v>
      </c>
      <c r="N397" t="s">
        <v>480</v>
      </c>
      <c r="O397" t="s">
        <v>544</v>
      </c>
      <c r="R397">
        <v>83</v>
      </c>
      <c r="S397" s="7">
        <f t="shared" si="42"/>
        <v>45021</v>
      </c>
      <c r="T397" s="8">
        <f t="shared" si="43"/>
        <v>2.2222222221898846E-2</v>
      </c>
      <c r="U397" s="8">
        <f t="shared" si="44"/>
        <v>0.15000000000145519</v>
      </c>
      <c r="V397" s="8">
        <f t="shared" si="45"/>
        <v>0.12777777777955635</v>
      </c>
      <c r="W397" s="8">
        <f t="shared" si="46"/>
        <v>3.9583333333333331E-2</v>
      </c>
      <c r="X397" s="8">
        <f t="shared" si="47"/>
        <v>8.8194444446223014E-2</v>
      </c>
      <c r="Y397" t="str">
        <f t="shared" si="48"/>
        <v>Cobrado</v>
      </c>
      <c r="AB397">
        <v>57</v>
      </c>
    </row>
    <row r="398" spans="1:28">
      <c r="A398">
        <v>397</v>
      </c>
      <c r="C398" t="s">
        <v>228</v>
      </c>
      <c r="D398">
        <v>2</v>
      </c>
      <c r="E398" s="1">
        <v>45021.013888888891</v>
      </c>
      <c r="F398" s="1">
        <v>45021.06527777778</v>
      </c>
      <c r="G398" t="s">
        <v>40</v>
      </c>
      <c r="H398" t="s">
        <v>74</v>
      </c>
      <c r="I398" t="s">
        <v>62</v>
      </c>
      <c r="J398" s="3" t="s">
        <v>990</v>
      </c>
      <c r="K398" t="s">
        <v>44</v>
      </c>
      <c r="M398" t="s">
        <v>60</v>
      </c>
      <c r="N398" t="s">
        <v>550</v>
      </c>
      <c r="O398" t="s">
        <v>522</v>
      </c>
      <c r="R398">
        <v>147</v>
      </c>
      <c r="S398" s="7">
        <f t="shared" si="42"/>
        <v>45021</v>
      </c>
      <c r="T398" s="8">
        <f t="shared" si="43"/>
        <v>1.3888888890505768E-2</v>
      </c>
      <c r="U398" s="8">
        <f t="shared" si="44"/>
        <v>6.5277777779556345E-2</v>
      </c>
      <c r="V398" s="8">
        <f t="shared" si="45"/>
        <v>5.1388888889050577E-2</v>
      </c>
      <c r="W398" s="8">
        <f t="shared" si="46"/>
        <v>4.791666666666667E-2</v>
      </c>
      <c r="X398" s="8">
        <f t="shared" si="47"/>
        <v>3.4722222223839069E-3</v>
      </c>
      <c r="Y398" t="str">
        <f t="shared" si="48"/>
        <v>Cobrado</v>
      </c>
      <c r="AB398">
        <v>69</v>
      </c>
    </row>
    <row r="399" spans="1:28">
      <c r="A399">
        <v>398</v>
      </c>
      <c r="C399" t="s">
        <v>991</v>
      </c>
      <c r="D399">
        <v>5</v>
      </c>
      <c r="E399" s="1">
        <v>45021.131944444445</v>
      </c>
      <c r="F399" s="1">
        <v>45021.295138888891</v>
      </c>
      <c r="G399" t="s">
        <v>105</v>
      </c>
      <c r="H399" t="s">
        <v>74</v>
      </c>
      <c r="I399" t="s">
        <v>42</v>
      </c>
      <c r="J399" s="3" t="s">
        <v>992</v>
      </c>
      <c r="K399" t="s">
        <v>44</v>
      </c>
      <c r="M399" t="s">
        <v>45</v>
      </c>
      <c r="N399" t="s">
        <v>475</v>
      </c>
      <c r="O399" t="s">
        <v>552</v>
      </c>
      <c r="R399">
        <v>122</v>
      </c>
      <c r="S399" s="7">
        <f t="shared" si="42"/>
        <v>45021</v>
      </c>
      <c r="T399" s="8">
        <f t="shared" si="43"/>
        <v>0.13194444444525288</v>
      </c>
      <c r="U399" s="8">
        <f t="shared" si="44"/>
        <v>0.29513888889050577</v>
      </c>
      <c r="V399" s="8">
        <f t="shared" si="45"/>
        <v>0.16319444444525288</v>
      </c>
      <c r="W399" s="8">
        <f t="shared" si="46"/>
        <v>4.9305555555555554E-2</v>
      </c>
      <c r="X399" s="8">
        <f t="shared" si="47"/>
        <v>0.11388888888969734</v>
      </c>
      <c r="Y399" t="str">
        <f t="shared" si="48"/>
        <v>Cobrado</v>
      </c>
      <c r="AB399">
        <v>71</v>
      </c>
    </row>
    <row r="400" spans="1:28">
      <c r="A400">
        <v>399</v>
      </c>
      <c r="C400" t="s">
        <v>993</v>
      </c>
      <c r="D400">
        <v>6</v>
      </c>
      <c r="E400" s="1">
        <v>45021.116666666669</v>
      </c>
      <c r="F400" s="1">
        <v>45021.236111111109</v>
      </c>
      <c r="G400" t="s">
        <v>47</v>
      </c>
      <c r="H400" t="s">
        <v>48</v>
      </c>
      <c r="I400" t="s">
        <v>42</v>
      </c>
      <c r="J400" s="3" t="s">
        <v>994</v>
      </c>
      <c r="K400" t="s">
        <v>44</v>
      </c>
      <c r="M400" t="s">
        <v>87</v>
      </c>
      <c r="N400" t="s">
        <v>451</v>
      </c>
      <c r="O400" t="s">
        <v>460</v>
      </c>
      <c r="R400">
        <v>207</v>
      </c>
      <c r="S400" s="7">
        <f t="shared" si="42"/>
        <v>45021</v>
      </c>
      <c r="T400" s="8">
        <f t="shared" si="43"/>
        <v>0.11666666666860692</v>
      </c>
      <c r="U400" s="8">
        <f t="shared" si="44"/>
        <v>0.23611111110949423</v>
      </c>
      <c r="V400" s="8">
        <f t="shared" si="45"/>
        <v>0.11944444444088731</v>
      </c>
      <c r="W400" s="8">
        <f t="shared" si="46"/>
        <v>6.3194444444444442E-2</v>
      </c>
      <c r="X400" s="8">
        <f t="shared" si="47"/>
        <v>5.6249999996442868E-2</v>
      </c>
      <c r="Y400" t="str">
        <f t="shared" si="48"/>
        <v>Cobrado</v>
      </c>
      <c r="AB400">
        <v>91</v>
      </c>
    </row>
    <row r="401" spans="1:28">
      <c r="A401">
        <v>400</v>
      </c>
      <c r="C401" t="s">
        <v>995</v>
      </c>
      <c r="D401">
        <v>4</v>
      </c>
      <c r="E401" s="1">
        <v>45021.09097222222</v>
      </c>
      <c r="F401" s="1">
        <v>45021.176388888889</v>
      </c>
      <c r="G401" t="s">
        <v>40</v>
      </c>
      <c r="H401" t="s">
        <v>48</v>
      </c>
      <c r="I401" t="s">
        <v>42</v>
      </c>
      <c r="J401" s="3" t="s">
        <v>828</v>
      </c>
      <c r="K401" t="s">
        <v>55</v>
      </c>
      <c r="M401" t="s">
        <v>52</v>
      </c>
      <c r="N401" t="s">
        <v>445</v>
      </c>
      <c r="O401" t="s">
        <v>464</v>
      </c>
      <c r="P401" t="s">
        <v>522</v>
      </c>
      <c r="R401">
        <v>198</v>
      </c>
      <c r="S401" s="7">
        <f t="shared" si="42"/>
        <v>45021</v>
      </c>
      <c r="T401" s="8">
        <f t="shared" si="43"/>
        <v>9.0972222220443655E-2</v>
      </c>
      <c r="U401" s="8">
        <f t="shared" si="44"/>
        <v>0.17638888888905058</v>
      </c>
      <c r="V401" s="8">
        <f t="shared" si="45"/>
        <v>8.5416666668606922E-2</v>
      </c>
      <c r="W401" s="8">
        <f t="shared" si="46"/>
        <v>5.486111111111111E-2</v>
      </c>
      <c r="X401" s="8">
        <f t="shared" si="47"/>
        <v>3.0555555557495812E-2</v>
      </c>
      <c r="Y401" t="str">
        <f t="shared" si="48"/>
        <v>Cobrado</v>
      </c>
      <c r="AB401">
        <v>79</v>
      </c>
    </row>
    <row r="402" spans="1:28">
      <c r="A402">
        <v>401</v>
      </c>
      <c r="C402" t="s">
        <v>266</v>
      </c>
      <c r="D402">
        <v>2</v>
      </c>
      <c r="E402" s="1">
        <v>45021.160416666666</v>
      </c>
      <c r="F402" s="1">
        <v>45021.289583333331</v>
      </c>
      <c r="G402" t="s">
        <v>58</v>
      </c>
      <c r="H402" t="s">
        <v>48</v>
      </c>
      <c r="I402" t="s">
        <v>42</v>
      </c>
      <c r="J402" s="3" t="s">
        <v>267</v>
      </c>
      <c r="K402" t="s">
        <v>51</v>
      </c>
      <c r="M402" t="s">
        <v>103</v>
      </c>
      <c r="N402" t="s">
        <v>23</v>
      </c>
      <c r="R402">
        <v>42</v>
      </c>
      <c r="S402" s="7">
        <f t="shared" si="42"/>
        <v>45021</v>
      </c>
      <c r="T402" s="8">
        <f t="shared" si="43"/>
        <v>0.16041666666569654</v>
      </c>
      <c r="U402" s="8">
        <f t="shared" si="44"/>
        <v>0.28958333333139308</v>
      </c>
      <c r="V402" s="8">
        <f t="shared" si="45"/>
        <v>0.1395833333323632</v>
      </c>
      <c r="W402" s="8">
        <f t="shared" si="46"/>
        <v>1.3888888888888888E-2</v>
      </c>
      <c r="X402" s="8">
        <f t="shared" si="47"/>
        <v>0.11527777777680764</v>
      </c>
      <c r="Y402" t="str">
        <f t="shared" si="48"/>
        <v>Cobrado</v>
      </c>
      <c r="AB402">
        <v>20</v>
      </c>
    </row>
    <row r="403" spans="1:28">
      <c r="A403">
        <v>402</v>
      </c>
      <c r="C403" t="s">
        <v>996</v>
      </c>
      <c r="D403">
        <v>1</v>
      </c>
      <c r="E403" s="1">
        <v>45021.111805555556</v>
      </c>
      <c r="F403" s="1">
        <v>45021.213888888888</v>
      </c>
      <c r="G403" t="s">
        <v>78</v>
      </c>
      <c r="H403" t="s">
        <v>48</v>
      </c>
      <c r="I403" t="s">
        <v>42</v>
      </c>
      <c r="J403" s="3" t="s">
        <v>997</v>
      </c>
      <c r="K403" t="s">
        <v>55</v>
      </c>
      <c r="M403" t="s">
        <v>64</v>
      </c>
      <c r="N403" t="s">
        <v>521</v>
      </c>
      <c r="O403" t="s">
        <v>469</v>
      </c>
      <c r="P403" t="s">
        <v>490</v>
      </c>
      <c r="R403">
        <v>151</v>
      </c>
      <c r="S403" s="7">
        <f t="shared" si="42"/>
        <v>45021</v>
      </c>
      <c r="T403" s="8">
        <f t="shared" si="43"/>
        <v>0.11180555555620231</v>
      </c>
      <c r="U403" s="8">
        <f t="shared" si="44"/>
        <v>0.21388888888759539</v>
      </c>
      <c r="V403" s="8">
        <f t="shared" si="45"/>
        <v>0.10208333333139308</v>
      </c>
      <c r="W403" s="8">
        <f t="shared" si="46"/>
        <v>4.583333333333333E-2</v>
      </c>
      <c r="X403" s="8">
        <f t="shared" si="47"/>
        <v>5.6249999998059741E-2</v>
      </c>
      <c r="Y403" t="str">
        <f t="shared" si="48"/>
        <v>Cobrado</v>
      </c>
      <c r="AB403">
        <v>66</v>
      </c>
    </row>
    <row r="404" spans="1:28">
      <c r="A404">
        <v>403</v>
      </c>
      <c r="C404" t="s">
        <v>998</v>
      </c>
      <c r="D404">
        <v>5</v>
      </c>
      <c r="E404" s="1">
        <v>45021.09375</v>
      </c>
      <c r="F404" s="1">
        <v>45021.21875</v>
      </c>
      <c r="G404" t="s">
        <v>105</v>
      </c>
      <c r="H404" t="s">
        <v>48</v>
      </c>
      <c r="I404" t="s">
        <v>42</v>
      </c>
      <c r="J404" s="3" t="s">
        <v>999</v>
      </c>
      <c r="K404" t="s">
        <v>44</v>
      </c>
      <c r="M404" t="s">
        <v>60</v>
      </c>
      <c r="N404" t="s">
        <v>463</v>
      </c>
      <c r="O404" t="s">
        <v>489</v>
      </c>
      <c r="P404" t="s">
        <v>503</v>
      </c>
      <c r="Q404" s="5" t="s">
        <v>456</v>
      </c>
      <c r="R404">
        <v>190</v>
      </c>
      <c r="S404" s="7">
        <f t="shared" si="42"/>
        <v>45021</v>
      </c>
      <c r="T404" s="8">
        <f t="shared" si="43"/>
        <v>9.375E-2</v>
      </c>
      <c r="U404" s="8">
        <f t="shared" si="44"/>
        <v>0.21875</v>
      </c>
      <c r="V404" s="8">
        <f t="shared" si="45"/>
        <v>0.125</v>
      </c>
      <c r="W404" s="8">
        <f t="shared" si="46"/>
        <v>5.9027777777777776E-2</v>
      </c>
      <c r="X404" s="8">
        <f t="shared" si="47"/>
        <v>6.597222222222221E-2</v>
      </c>
      <c r="Y404" t="str">
        <f t="shared" si="48"/>
        <v>Cobrado</v>
      </c>
      <c r="AB404">
        <v>85</v>
      </c>
    </row>
    <row r="405" spans="1:28">
      <c r="A405">
        <v>404</v>
      </c>
      <c r="C405" t="s">
        <v>932</v>
      </c>
      <c r="D405">
        <v>2</v>
      </c>
      <c r="E405" s="1">
        <v>45021.026388888888</v>
      </c>
      <c r="F405" s="1">
        <v>45021.186805555553</v>
      </c>
      <c r="G405" t="s">
        <v>47</v>
      </c>
      <c r="H405" t="s">
        <v>48</v>
      </c>
      <c r="I405" t="s">
        <v>42</v>
      </c>
      <c r="J405" s="3" t="s">
        <v>1000</v>
      </c>
      <c r="K405" t="s">
        <v>44</v>
      </c>
      <c r="M405" t="s">
        <v>87</v>
      </c>
      <c r="N405" t="s">
        <v>592</v>
      </c>
      <c r="O405" t="s">
        <v>502</v>
      </c>
      <c r="P405" t="s">
        <v>465</v>
      </c>
      <c r="R405">
        <v>182</v>
      </c>
      <c r="S405" s="7">
        <f t="shared" si="42"/>
        <v>45021</v>
      </c>
      <c r="T405" s="8">
        <f t="shared" si="43"/>
        <v>2.6388888887595385E-2</v>
      </c>
      <c r="U405" s="8">
        <f t="shared" si="44"/>
        <v>0.18680555555329192</v>
      </c>
      <c r="V405" s="8">
        <f t="shared" si="45"/>
        <v>0.16041666666569654</v>
      </c>
      <c r="W405" s="8">
        <f t="shared" si="46"/>
        <v>7.0833333333333331E-2</v>
      </c>
      <c r="X405" s="8">
        <f t="shared" si="47"/>
        <v>8.9583333332363208E-2</v>
      </c>
      <c r="Y405" t="str">
        <f t="shared" si="48"/>
        <v>Cobrado</v>
      </c>
      <c r="AB405">
        <v>102</v>
      </c>
    </row>
    <row r="406" spans="1:28">
      <c r="A406">
        <v>405</v>
      </c>
      <c r="C406" t="s">
        <v>423</v>
      </c>
      <c r="D406">
        <v>6</v>
      </c>
      <c r="E406" s="1">
        <v>45021.11041666667</v>
      </c>
      <c r="F406" s="1">
        <v>45021.207638888889</v>
      </c>
      <c r="G406" t="s">
        <v>58</v>
      </c>
      <c r="H406" t="s">
        <v>41</v>
      </c>
      <c r="I406" t="s">
        <v>42</v>
      </c>
      <c r="J406" s="3" t="s">
        <v>1001</v>
      </c>
      <c r="K406" t="s">
        <v>55</v>
      </c>
      <c r="M406" t="s">
        <v>76</v>
      </c>
      <c r="N406" t="s">
        <v>512</v>
      </c>
      <c r="O406" t="s">
        <v>494</v>
      </c>
      <c r="P406" t="s">
        <v>525</v>
      </c>
      <c r="R406">
        <v>106</v>
      </c>
      <c r="S406" s="7">
        <f t="shared" si="42"/>
        <v>45021</v>
      </c>
      <c r="T406" s="8">
        <f t="shared" si="43"/>
        <v>0.11041666667006211</v>
      </c>
      <c r="U406" s="8">
        <f t="shared" si="44"/>
        <v>0.20763888888905058</v>
      </c>
      <c r="V406" s="8">
        <f t="shared" si="45"/>
        <v>9.7222222218988463E-2</v>
      </c>
      <c r="W406" s="8">
        <f t="shared" si="46"/>
        <v>6.805555555555555E-2</v>
      </c>
      <c r="X406" s="8">
        <f t="shared" si="47"/>
        <v>2.9166666663432927E-2</v>
      </c>
      <c r="Y406" t="str">
        <f t="shared" si="48"/>
        <v>Cobrado</v>
      </c>
      <c r="AB406">
        <v>98</v>
      </c>
    </row>
    <row r="407" spans="1:28">
      <c r="A407">
        <v>406</v>
      </c>
      <c r="C407" t="s">
        <v>813</v>
      </c>
      <c r="D407">
        <v>5</v>
      </c>
      <c r="E407" s="1">
        <v>45021.020138888889</v>
      </c>
      <c r="F407" s="1">
        <v>45021.109027777777</v>
      </c>
      <c r="G407" t="s">
        <v>58</v>
      </c>
      <c r="H407" t="s">
        <v>41</v>
      </c>
      <c r="I407" t="s">
        <v>49</v>
      </c>
      <c r="J407" s="3" t="s">
        <v>1002</v>
      </c>
      <c r="K407" t="s">
        <v>51</v>
      </c>
      <c r="M407" t="s">
        <v>87</v>
      </c>
      <c r="N407" t="s">
        <v>480</v>
      </c>
      <c r="O407" t="s">
        <v>478</v>
      </c>
      <c r="P407" t="s">
        <v>504</v>
      </c>
      <c r="R407">
        <v>155</v>
      </c>
      <c r="S407" s="7">
        <f t="shared" si="42"/>
        <v>45021</v>
      </c>
      <c r="T407" s="8">
        <f t="shared" si="43"/>
        <v>2.0138888889050577E-2</v>
      </c>
      <c r="U407" s="8">
        <f t="shared" si="44"/>
        <v>0.10902777777664596</v>
      </c>
      <c r="V407" s="8">
        <f t="shared" si="45"/>
        <v>9.9305555554262057E-2</v>
      </c>
      <c r="W407" s="8">
        <f t="shared" si="46"/>
        <v>8.1250000000000003E-2</v>
      </c>
      <c r="X407" s="8">
        <f t="shared" si="47"/>
        <v>7.6388888875953825E-3</v>
      </c>
      <c r="Y407" t="str">
        <f t="shared" si="48"/>
        <v>Cobrado</v>
      </c>
      <c r="AB407">
        <v>117</v>
      </c>
    </row>
    <row r="408" spans="1:28">
      <c r="A408">
        <v>407</v>
      </c>
      <c r="C408" t="s">
        <v>1003</v>
      </c>
      <c r="D408">
        <v>1</v>
      </c>
      <c r="E408" s="1">
        <v>45021.092361111114</v>
      </c>
      <c r="F408" s="1">
        <v>45021.20208333333</v>
      </c>
      <c r="G408" t="s">
        <v>40</v>
      </c>
      <c r="H408" t="s">
        <v>74</v>
      </c>
      <c r="I408" t="s">
        <v>62</v>
      </c>
      <c r="J408" s="3" t="s">
        <v>1004</v>
      </c>
      <c r="K408" t="s">
        <v>55</v>
      </c>
      <c r="M408" t="s">
        <v>90</v>
      </c>
      <c r="N408" t="s">
        <v>480</v>
      </c>
      <c r="O408" t="s">
        <v>485</v>
      </c>
      <c r="R408">
        <v>95</v>
      </c>
      <c r="S408" s="7">
        <f t="shared" si="42"/>
        <v>45021</v>
      </c>
      <c r="T408" s="8">
        <f t="shared" si="43"/>
        <v>9.2361111113859806E-2</v>
      </c>
      <c r="U408" s="8">
        <f t="shared" si="44"/>
        <v>0.20208333332993789</v>
      </c>
      <c r="V408" s="8">
        <f t="shared" si="45"/>
        <v>0.10972222221607808</v>
      </c>
      <c r="W408" s="8">
        <f t="shared" si="46"/>
        <v>3.4722222222222224E-2</v>
      </c>
      <c r="X408" s="8">
        <f t="shared" si="47"/>
        <v>7.499999999385587E-2</v>
      </c>
      <c r="Y408" t="str">
        <f t="shared" si="48"/>
        <v>Cobrado</v>
      </c>
      <c r="AB408">
        <v>50</v>
      </c>
    </row>
    <row r="409" spans="1:28">
      <c r="A409">
        <v>408</v>
      </c>
      <c r="C409" t="s">
        <v>871</v>
      </c>
      <c r="D409">
        <v>3</v>
      </c>
      <c r="E409" s="1">
        <v>45021.038888888892</v>
      </c>
      <c r="F409" s="1">
        <v>45021.170138888891</v>
      </c>
      <c r="G409" t="s">
        <v>58</v>
      </c>
      <c r="H409" t="s">
        <v>48</v>
      </c>
      <c r="I409" t="s">
        <v>42</v>
      </c>
      <c r="J409" s="3" t="s">
        <v>284</v>
      </c>
      <c r="K409" t="s">
        <v>51</v>
      </c>
      <c r="M409" t="s">
        <v>60</v>
      </c>
      <c r="N409" t="s">
        <v>521</v>
      </c>
      <c r="O409" t="s">
        <v>468</v>
      </c>
      <c r="P409" t="s">
        <v>560</v>
      </c>
      <c r="R409">
        <v>131</v>
      </c>
      <c r="S409" s="7">
        <f t="shared" si="42"/>
        <v>45021</v>
      </c>
      <c r="T409" s="8">
        <f t="shared" si="43"/>
        <v>3.888888889196096E-2</v>
      </c>
      <c r="U409" s="8">
        <f t="shared" si="44"/>
        <v>0.17013888889050577</v>
      </c>
      <c r="V409" s="8">
        <f t="shared" si="45"/>
        <v>0.14166666666521147</v>
      </c>
      <c r="W409" s="8">
        <f t="shared" si="46"/>
        <v>7.3611111111111113E-2</v>
      </c>
      <c r="X409" s="8">
        <f t="shared" si="47"/>
        <v>5.7638888887433695E-2</v>
      </c>
      <c r="Y409" t="str">
        <f t="shared" si="48"/>
        <v>Cobrado</v>
      </c>
      <c r="AB409">
        <v>106</v>
      </c>
    </row>
    <row r="410" spans="1:28">
      <c r="A410">
        <v>409</v>
      </c>
      <c r="C410" t="s">
        <v>1005</v>
      </c>
      <c r="D410">
        <v>5</v>
      </c>
      <c r="E410" s="1">
        <v>45021.079861111109</v>
      </c>
      <c r="F410" s="1">
        <v>45021.125694444447</v>
      </c>
      <c r="G410" t="s">
        <v>105</v>
      </c>
      <c r="H410" t="s">
        <v>48</v>
      </c>
      <c r="I410" t="s">
        <v>42</v>
      </c>
      <c r="J410" s="3" t="s">
        <v>401</v>
      </c>
      <c r="K410" t="s">
        <v>55</v>
      </c>
      <c r="M410" t="s">
        <v>60</v>
      </c>
      <c r="N410" t="s">
        <v>592</v>
      </c>
      <c r="O410" t="s">
        <v>494</v>
      </c>
      <c r="P410" t="s">
        <v>464</v>
      </c>
      <c r="Q410" s="5" t="s">
        <v>456</v>
      </c>
      <c r="R410">
        <v>203</v>
      </c>
      <c r="S410" s="7">
        <f t="shared" si="42"/>
        <v>45021</v>
      </c>
      <c r="T410" s="8">
        <f t="shared" si="43"/>
        <v>7.9861111109494232E-2</v>
      </c>
      <c r="U410" s="8">
        <f t="shared" si="44"/>
        <v>0.12569444444670808</v>
      </c>
      <c r="V410" s="8">
        <f t="shared" si="45"/>
        <v>4.5833333337213844E-2</v>
      </c>
      <c r="W410" s="8">
        <f t="shared" si="46"/>
        <v>0.11319444444444444</v>
      </c>
      <c r="X410" s="8">
        <f t="shared" si="47"/>
        <v>0</v>
      </c>
      <c r="Y410" t="str">
        <f t="shared" si="48"/>
        <v>No Cobrado</v>
      </c>
      <c r="AB410">
        <v>163</v>
      </c>
    </row>
    <row r="411" spans="1:28">
      <c r="A411">
        <v>410</v>
      </c>
      <c r="C411" t="s">
        <v>1006</v>
      </c>
      <c r="D411">
        <v>3</v>
      </c>
      <c r="E411" s="1">
        <v>45021.115972222222</v>
      </c>
      <c r="F411" s="1">
        <v>45021.224305555559</v>
      </c>
      <c r="G411" t="s">
        <v>40</v>
      </c>
      <c r="H411" t="s">
        <v>41</v>
      </c>
      <c r="I411" t="s">
        <v>42</v>
      </c>
      <c r="J411" s="3" t="s">
        <v>1007</v>
      </c>
      <c r="K411" t="s">
        <v>55</v>
      </c>
      <c r="M411" t="s">
        <v>45</v>
      </c>
      <c r="N411" t="s">
        <v>480</v>
      </c>
      <c r="O411" t="s">
        <v>460</v>
      </c>
      <c r="R411">
        <v>56</v>
      </c>
      <c r="S411" s="7">
        <f t="shared" si="42"/>
        <v>45021</v>
      </c>
      <c r="T411" s="8">
        <f t="shared" si="43"/>
        <v>0.11597222222189885</v>
      </c>
      <c r="U411" s="8">
        <f t="shared" si="44"/>
        <v>0.22430555555911269</v>
      </c>
      <c r="V411" s="8">
        <f t="shared" si="45"/>
        <v>0.10833333333721384</v>
      </c>
      <c r="W411" s="8">
        <f t="shared" si="46"/>
        <v>6.3194444444444442E-2</v>
      </c>
      <c r="X411" s="8">
        <f t="shared" si="47"/>
        <v>4.5138888892769402E-2</v>
      </c>
      <c r="Y411" t="str">
        <f t="shared" si="48"/>
        <v>Cobrado</v>
      </c>
      <c r="AB411">
        <v>91</v>
      </c>
    </row>
    <row r="412" spans="1:28">
      <c r="A412">
        <v>411</v>
      </c>
      <c r="C412" t="s">
        <v>766</v>
      </c>
      <c r="D412">
        <v>3</v>
      </c>
      <c r="E412" s="1">
        <v>45021.09097222222</v>
      </c>
      <c r="F412" s="1">
        <v>45021.211111111108</v>
      </c>
      <c r="G412" t="s">
        <v>105</v>
      </c>
      <c r="H412" t="s">
        <v>48</v>
      </c>
      <c r="I412" t="s">
        <v>62</v>
      </c>
      <c r="J412" s="3" t="s">
        <v>1008</v>
      </c>
      <c r="K412" t="s">
        <v>51</v>
      </c>
      <c r="M412" t="s">
        <v>64</v>
      </c>
      <c r="N412" t="s">
        <v>445</v>
      </c>
      <c r="O412" t="s">
        <v>489</v>
      </c>
      <c r="P412" t="s">
        <v>442</v>
      </c>
      <c r="R412">
        <v>219</v>
      </c>
      <c r="S412" s="7">
        <f t="shared" si="42"/>
        <v>45021</v>
      </c>
      <c r="T412" s="8">
        <f t="shared" si="43"/>
        <v>9.0972222220443655E-2</v>
      </c>
      <c r="U412" s="8">
        <f t="shared" si="44"/>
        <v>0.21111111110803904</v>
      </c>
      <c r="V412" s="8">
        <f t="shared" si="45"/>
        <v>0.13055555555426204</v>
      </c>
      <c r="W412" s="8">
        <f t="shared" si="46"/>
        <v>5.4166666666666669E-2</v>
      </c>
      <c r="X412" s="8">
        <f t="shared" si="47"/>
        <v>6.5972222220928717E-2</v>
      </c>
      <c r="Y412" t="str">
        <f t="shared" si="48"/>
        <v>Cobrado</v>
      </c>
      <c r="AB412">
        <v>78</v>
      </c>
    </row>
    <row r="413" spans="1:28">
      <c r="A413">
        <v>412</v>
      </c>
      <c r="C413" t="s">
        <v>268</v>
      </c>
      <c r="D413">
        <v>4</v>
      </c>
      <c r="E413" s="1">
        <v>45021.015277777777</v>
      </c>
      <c r="F413" s="1">
        <v>45021.085416666669</v>
      </c>
      <c r="G413" t="s">
        <v>47</v>
      </c>
      <c r="H413" t="s">
        <v>41</v>
      </c>
      <c r="I413" t="s">
        <v>42</v>
      </c>
      <c r="J413" s="3" t="s">
        <v>269</v>
      </c>
      <c r="K413" t="s">
        <v>51</v>
      </c>
      <c r="M413" t="s">
        <v>45</v>
      </c>
      <c r="N413" t="s">
        <v>9</v>
      </c>
      <c r="R413">
        <v>93</v>
      </c>
      <c r="S413" s="7">
        <f t="shared" si="42"/>
        <v>45021</v>
      </c>
      <c r="T413" s="8">
        <f t="shared" si="43"/>
        <v>1.5277777776645962E-2</v>
      </c>
      <c r="U413" s="8">
        <f t="shared" si="44"/>
        <v>8.5416666668606922E-2</v>
      </c>
      <c r="V413" s="8">
        <f t="shared" si="45"/>
        <v>8.0555555558627631E-2</v>
      </c>
      <c r="W413" s="8">
        <f t="shared" si="46"/>
        <v>3.9583333333333331E-2</v>
      </c>
      <c r="X413" s="8">
        <f t="shared" si="47"/>
        <v>3.0555555558627628E-2</v>
      </c>
      <c r="Y413" t="str">
        <f t="shared" si="48"/>
        <v>Cobrado</v>
      </c>
      <c r="AB413">
        <v>57</v>
      </c>
    </row>
    <row r="414" spans="1:28">
      <c r="A414">
        <v>413</v>
      </c>
      <c r="C414" t="s">
        <v>270</v>
      </c>
      <c r="D414">
        <v>3</v>
      </c>
      <c r="E414" s="1">
        <v>45021.10833333333</v>
      </c>
      <c r="F414" s="1">
        <v>45021.206944444442</v>
      </c>
      <c r="G414" t="s">
        <v>40</v>
      </c>
      <c r="H414" t="s">
        <v>41</v>
      </c>
      <c r="I414" t="s">
        <v>42</v>
      </c>
      <c r="J414" s="3" t="s">
        <v>271</v>
      </c>
      <c r="K414" t="s">
        <v>51</v>
      </c>
      <c r="M414" t="s">
        <v>76</v>
      </c>
      <c r="N414" t="s">
        <v>17</v>
      </c>
      <c r="R414">
        <v>35</v>
      </c>
      <c r="S414" s="7">
        <f t="shared" si="42"/>
        <v>45021</v>
      </c>
      <c r="T414" s="8">
        <f t="shared" si="43"/>
        <v>0.10833333332993789</v>
      </c>
      <c r="U414" s="8">
        <f t="shared" si="44"/>
        <v>0.2069444444423425</v>
      </c>
      <c r="V414" s="8">
        <f t="shared" si="45"/>
        <v>0.10902777777907129</v>
      </c>
      <c r="W414" s="8">
        <f t="shared" si="46"/>
        <v>8.3333333333333332E-3</v>
      </c>
      <c r="X414" s="8">
        <f t="shared" si="47"/>
        <v>9.0277777779071283E-2</v>
      </c>
      <c r="Y414" t="str">
        <f t="shared" si="48"/>
        <v>Cobrado</v>
      </c>
      <c r="AB414">
        <v>12</v>
      </c>
    </row>
    <row r="415" spans="1:28">
      <c r="A415">
        <v>414</v>
      </c>
      <c r="C415" t="s">
        <v>272</v>
      </c>
      <c r="D415">
        <v>6</v>
      </c>
      <c r="E415" s="1">
        <v>45021.154861111114</v>
      </c>
      <c r="F415" s="1">
        <v>45021.3</v>
      </c>
      <c r="G415" t="s">
        <v>47</v>
      </c>
      <c r="H415" t="s">
        <v>74</v>
      </c>
      <c r="I415" t="s">
        <v>42</v>
      </c>
      <c r="J415" s="3" t="s">
        <v>273</v>
      </c>
      <c r="K415" t="s">
        <v>55</v>
      </c>
      <c r="M415" t="s">
        <v>87</v>
      </c>
      <c r="N415" t="s">
        <v>14</v>
      </c>
      <c r="R415">
        <v>33</v>
      </c>
      <c r="S415" s="7">
        <f t="shared" si="42"/>
        <v>45021</v>
      </c>
      <c r="T415" s="8">
        <f t="shared" si="43"/>
        <v>0.15486111111385981</v>
      </c>
      <c r="U415" s="8">
        <f t="shared" si="44"/>
        <v>0.30000000000291038</v>
      </c>
      <c r="V415" s="8">
        <f t="shared" si="45"/>
        <v>0.14513888888905058</v>
      </c>
      <c r="W415" s="8">
        <f t="shared" si="46"/>
        <v>2.6388888888888889E-2</v>
      </c>
      <c r="X415" s="8">
        <f t="shared" si="47"/>
        <v>0.1187500000001617</v>
      </c>
      <c r="Y415" t="str">
        <f t="shared" si="48"/>
        <v>Cobrado</v>
      </c>
      <c r="AB415">
        <v>38</v>
      </c>
    </row>
    <row r="416" spans="1:28">
      <c r="A416">
        <v>415</v>
      </c>
      <c r="C416" t="s">
        <v>1009</v>
      </c>
      <c r="D416">
        <v>4</v>
      </c>
      <c r="E416" s="1">
        <v>45021.027083333334</v>
      </c>
      <c r="F416" s="1">
        <v>45021.190972222219</v>
      </c>
      <c r="G416" t="s">
        <v>40</v>
      </c>
      <c r="H416" t="s">
        <v>41</v>
      </c>
      <c r="I416" t="s">
        <v>42</v>
      </c>
      <c r="J416" s="3" t="s">
        <v>1010</v>
      </c>
      <c r="K416" t="s">
        <v>51</v>
      </c>
      <c r="M416" t="s">
        <v>52</v>
      </c>
      <c r="N416" t="s">
        <v>550</v>
      </c>
      <c r="O416" t="s">
        <v>506</v>
      </c>
      <c r="P416" t="s">
        <v>460</v>
      </c>
      <c r="R416">
        <v>158</v>
      </c>
      <c r="S416" s="7">
        <f t="shared" si="42"/>
        <v>45021</v>
      </c>
      <c r="T416" s="8">
        <f t="shared" si="43"/>
        <v>2.7083333334303461E-2</v>
      </c>
      <c r="U416" s="8">
        <f t="shared" si="44"/>
        <v>0.19097222221898846</v>
      </c>
      <c r="V416" s="8">
        <f t="shared" si="45"/>
        <v>0.17430555555135166</v>
      </c>
      <c r="W416" s="8">
        <f t="shared" si="46"/>
        <v>6.0416666666666667E-2</v>
      </c>
      <c r="X416" s="8">
        <f t="shared" si="47"/>
        <v>0.10347222221801833</v>
      </c>
      <c r="Y416" t="str">
        <f t="shared" si="48"/>
        <v>Cobrado</v>
      </c>
      <c r="AB416">
        <v>87</v>
      </c>
    </row>
    <row r="417" spans="1:28">
      <c r="A417">
        <v>416</v>
      </c>
      <c r="C417" t="s">
        <v>274</v>
      </c>
      <c r="D417">
        <v>2</v>
      </c>
      <c r="E417" s="1">
        <v>45021.127083333333</v>
      </c>
      <c r="F417" s="1">
        <v>45021.275694444441</v>
      </c>
      <c r="G417" t="s">
        <v>105</v>
      </c>
      <c r="H417" t="s">
        <v>41</v>
      </c>
      <c r="I417" t="s">
        <v>42</v>
      </c>
      <c r="J417" s="3" t="s">
        <v>275</v>
      </c>
      <c r="K417" t="s">
        <v>55</v>
      </c>
      <c r="M417" t="s">
        <v>82</v>
      </c>
      <c r="N417" t="s">
        <v>26</v>
      </c>
      <c r="R417">
        <v>25</v>
      </c>
      <c r="S417" s="7">
        <f t="shared" si="42"/>
        <v>45021</v>
      </c>
      <c r="T417" s="8">
        <f t="shared" si="43"/>
        <v>0.12708333333284827</v>
      </c>
      <c r="U417" s="8">
        <f t="shared" si="44"/>
        <v>0.27569444444088731</v>
      </c>
      <c r="V417" s="8">
        <f t="shared" si="45"/>
        <v>0.14861111110803904</v>
      </c>
      <c r="W417" s="8">
        <f t="shared" si="46"/>
        <v>6.2500000000000003E-3</v>
      </c>
      <c r="X417" s="8">
        <f t="shared" si="47"/>
        <v>0.14236111110803903</v>
      </c>
      <c r="Y417" t="str">
        <f t="shared" si="48"/>
        <v>Cobrado</v>
      </c>
      <c r="AB417">
        <v>9</v>
      </c>
    </row>
    <row r="418" spans="1:28">
      <c r="A418">
        <v>417</v>
      </c>
      <c r="C418" t="s">
        <v>1011</v>
      </c>
      <c r="D418">
        <v>2</v>
      </c>
      <c r="E418" s="1">
        <v>45021.142361111109</v>
      </c>
      <c r="F418" s="1">
        <v>45021.189583333333</v>
      </c>
      <c r="G418" t="s">
        <v>58</v>
      </c>
      <c r="H418" t="s">
        <v>41</v>
      </c>
      <c r="I418" t="s">
        <v>42</v>
      </c>
      <c r="J418" s="3" t="s">
        <v>1012</v>
      </c>
      <c r="K418" t="s">
        <v>44</v>
      </c>
      <c r="M418" t="s">
        <v>137</v>
      </c>
      <c r="N418" t="s">
        <v>493</v>
      </c>
      <c r="O418" t="s">
        <v>494</v>
      </c>
      <c r="P418" t="s">
        <v>469</v>
      </c>
      <c r="Q418" s="5" t="s">
        <v>442</v>
      </c>
      <c r="R418">
        <v>142</v>
      </c>
      <c r="S418" s="7">
        <f t="shared" si="42"/>
        <v>45021</v>
      </c>
      <c r="T418" s="8">
        <f t="shared" si="43"/>
        <v>0.14236111110949423</v>
      </c>
      <c r="U418" s="8">
        <f t="shared" si="44"/>
        <v>0.18958333333284827</v>
      </c>
      <c r="V418" s="8">
        <f t="shared" si="45"/>
        <v>4.7222222223354038E-2</v>
      </c>
      <c r="W418" s="8">
        <f t="shared" si="46"/>
        <v>6.25E-2</v>
      </c>
      <c r="X418" s="8">
        <f t="shared" si="47"/>
        <v>0</v>
      </c>
      <c r="Y418" t="str">
        <f t="shared" si="48"/>
        <v>No Cobrado</v>
      </c>
      <c r="AB418">
        <v>90</v>
      </c>
    </row>
    <row r="419" spans="1:28">
      <c r="A419">
        <v>418</v>
      </c>
      <c r="C419" t="s">
        <v>1013</v>
      </c>
      <c r="D419">
        <v>4</v>
      </c>
      <c r="E419" s="1">
        <v>45021.036111111112</v>
      </c>
      <c r="F419" s="1">
        <v>45021.146527777775</v>
      </c>
      <c r="G419" t="s">
        <v>78</v>
      </c>
      <c r="H419" t="s">
        <v>41</v>
      </c>
      <c r="I419" t="s">
        <v>42</v>
      </c>
      <c r="J419" s="3" t="s">
        <v>1014</v>
      </c>
      <c r="K419" t="s">
        <v>55</v>
      </c>
      <c r="M419" t="s">
        <v>87</v>
      </c>
      <c r="N419" t="s">
        <v>521</v>
      </c>
      <c r="O419" t="s">
        <v>522</v>
      </c>
      <c r="R419">
        <v>118</v>
      </c>
      <c r="S419" s="7">
        <f t="shared" si="42"/>
        <v>45021</v>
      </c>
      <c r="T419" s="8">
        <f t="shared" si="43"/>
        <v>3.6111111112404615E-2</v>
      </c>
      <c r="U419" s="8">
        <f t="shared" si="44"/>
        <v>0.14652777777519077</v>
      </c>
      <c r="V419" s="8">
        <f t="shared" si="45"/>
        <v>0.11041666666278616</v>
      </c>
      <c r="W419" s="8">
        <f t="shared" si="46"/>
        <v>6.9444444444444448E-2</v>
      </c>
      <c r="X419" s="8">
        <f t="shared" si="47"/>
        <v>4.0972222218341708E-2</v>
      </c>
      <c r="Y419" t="str">
        <f t="shared" si="48"/>
        <v>Cobrado</v>
      </c>
      <c r="AB419">
        <v>100</v>
      </c>
    </row>
    <row r="420" spans="1:28">
      <c r="A420">
        <v>419</v>
      </c>
      <c r="C420" t="s">
        <v>1015</v>
      </c>
      <c r="D420">
        <v>4</v>
      </c>
      <c r="E420" s="1">
        <v>45021.134722222225</v>
      </c>
      <c r="F420" s="1">
        <v>45021.238194444442</v>
      </c>
      <c r="G420" t="s">
        <v>47</v>
      </c>
      <c r="H420" t="s">
        <v>48</v>
      </c>
      <c r="I420" t="s">
        <v>42</v>
      </c>
      <c r="J420" s="3" t="s">
        <v>1016</v>
      </c>
      <c r="K420" t="s">
        <v>51</v>
      </c>
      <c r="M420" t="s">
        <v>76</v>
      </c>
      <c r="N420" t="s">
        <v>473</v>
      </c>
      <c r="O420" t="s">
        <v>552</v>
      </c>
      <c r="R420">
        <v>67</v>
      </c>
      <c r="S420" s="7">
        <f t="shared" si="42"/>
        <v>45021</v>
      </c>
      <c r="T420" s="8">
        <f t="shared" si="43"/>
        <v>0.13472222222480923</v>
      </c>
      <c r="U420" s="8">
        <f t="shared" si="44"/>
        <v>0.2381944444423425</v>
      </c>
      <c r="V420" s="8">
        <f t="shared" si="45"/>
        <v>0.11388888888419994</v>
      </c>
      <c r="W420" s="8">
        <f t="shared" si="46"/>
        <v>4.4444444444444446E-2</v>
      </c>
      <c r="X420" s="8">
        <f t="shared" si="47"/>
        <v>5.9027777773088819E-2</v>
      </c>
      <c r="Y420" t="str">
        <f t="shared" si="48"/>
        <v>Cobrado</v>
      </c>
      <c r="AB420">
        <v>64</v>
      </c>
    </row>
    <row r="421" spans="1:28">
      <c r="A421">
        <v>420</v>
      </c>
      <c r="C421" t="s">
        <v>471</v>
      </c>
      <c r="D421">
        <v>6</v>
      </c>
      <c r="E421" s="1">
        <v>45021.095833333333</v>
      </c>
      <c r="F421" s="1">
        <v>45021.228472222225</v>
      </c>
      <c r="G421" t="s">
        <v>58</v>
      </c>
      <c r="H421" t="s">
        <v>48</v>
      </c>
      <c r="I421" t="s">
        <v>42</v>
      </c>
      <c r="J421" s="3" t="s">
        <v>591</v>
      </c>
      <c r="K421" t="s">
        <v>51</v>
      </c>
      <c r="M421" t="s">
        <v>56</v>
      </c>
      <c r="N421" t="s">
        <v>473</v>
      </c>
      <c r="O421" t="s">
        <v>502</v>
      </c>
      <c r="P421" t="s">
        <v>498</v>
      </c>
      <c r="Q421" s="5" t="s">
        <v>470</v>
      </c>
      <c r="R421">
        <v>242</v>
      </c>
      <c r="S421" s="7">
        <f t="shared" si="42"/>
        <v>45021</v>
      </c>
      <c r="T421" s="8">
        <f t="shared" si="43"/>
        <v>9.5833333332848269E-2</v>
      </c>
      <c r="U421" s="8">
        <f t="shared" si="44"/>
        <v>0.22847222222480923</v>
      </c>
      <c r="V421" s="8">
        <f t="shared" si="45"/>
        <v>0.14305555555862762</v>
      </c>
      <c r="W421" s="8">
        <f t="shared" si="46"/>
        <v>7.2916666666666671E-2</v>
      </c>
      <c r="X421" s="8">
        <f t="shared" si="47"/>
        <v>5.9722222225294275E-2</v>
      </c>
      <c r="Y421" t="str">
        <f t="shared" si="48"/>
        <v>Cobrado</v>
      </c>
      <c r="AB421">
        <v>105</v>
      </c>
    </row>
    <row r="422" spans="1:28">
      <c r="A422">
        <v>421</v>
      </c>
      <c r="C422" t="s">
        <v>1017</v>
      </c>
      <c r="D422">
        <v>1</v>
      </c>
      <c r="E422" s="1">
        <v>45021.067361111112</v>
      </c>
      <c r="F422" s="1">
        <v>45021.171527777777</v>
      </c>
      <c r="G422" t="s">
        <v>105</v>
      </c>
      <c r="H422" t="s">
        <v>48</v>
      </c>
      <c r="I422" t="s">
        <v>42</v>
      </c>
      <c r="J422" s="3" t="s">
        <v>1018</v>
      </c>
      <c r="K422" t="s">
        <v>51</v>
      </c>
      <c r="M422" t="s">
        <v>60</v>
      </c>
      <c r="N422" t="s">
        <v>441</v>
      </c>
      <c r="O422" t="s">
        <v>530</v>
      </c>
      <c r="R422">
        <v>85</v>
      </c>
      <c r="S422" s="7">
        <f t="shared" si="42"/>
        <v>45021</v>
      </c>
      <c r="T422" s="8">
        <f t="shared" si="43"/>
        <v>6.7361111112404615E-2</v>
      </c>
      <c r="U422" s="8">
        <f t="shared" si="44"/>
        <v>0.17152777777664596</v>
      </c>
      <c r="V422" s="8">
        <f t="shared" si="45"/>
        <v>0.11458333333090802</v>
      </c>
      <c r="W422" s="8">
        <f t="shared" si="46"/>
        <v>4.9305555555555554E-2</v>
      </c>
      <c r="X422" s="8">
        <f t="shared" si="47"/>
        <v>5.4861111108685801E-2</v>
      </c>
      <c r="Y422" t="str">
        <f t="shared" si="48"/>
        <v>Cobrado</v>
      </c>
      <c r="AB422">
        <v>71</v>
      </c>
    </row>
    <row r="423" spans="1:28">
      <c r="A423">
        <v>422</v>
      </c>
      <c r="C423" t="s">
        <v>1019</v>
      </c>
      <c r="D423">
        <v>6</v>
      </c>
      <c r="E423" s="1">
        <v>45021.025000000001</v>
      </c>
      <c r="F423" s="1">
        <v>45021.131249999999</v>
      </c>
      <c r="G423" t="s">
        <v>58</v>
      </c>
      <c r="H423" t="s">
        <v>48</v>
      </c>
      <c r="I423" t="s">
        <v>42</v>
      </c>
      <c r="J423" s="3" t="s">
        <v>1020</v>
      </c>
      <c r="K423" t="s">
        <v>55</v>
      </c>
      <c r="M423" t="s">
        <v>87</v>
      </c>
      <c r="N423" t="s">
        <v>512</v>
      </c>
      <c r="O423" t="s">
        <v>460</v>
      </c>
      <c r="R423">
        <v>88</v>
      </c>
      <c r="S423" s="7">
        <f t="shared" si="42"/>
        <v>45021</v>
      </c>
      <c r="T423" s="8">
        <f t="shared" si="43"/>
        <v>2.5000000001455192E-2</v>
      </c>
      <c r="U423" s="8">
        <f t="shared" si="44"/>
        <v>0.13124999999854481</v>
      </c>
      <c r="V423" s="8">
        <f t="shared" si="45"/>
        <v>0.10624999999708962</v>
      </c>
      <c r="W423" s="8">
        <f t="shared" si="46"/>
        <v>2.361111111111111E-2</v>
      </c>
      <c r="X423" s="8">
        <f t="shared" si="47"/>
        <v>8.2638888885978506E-2</v>
      </c>
      <c r="Y423" t="str">
        <f t="shared" si="48"/>
        <v>Cobrado</v>
      </c>
      <c r="AB423">
        <v>34</v>
      </c>
    </row>
    <row r="424" spans="1:28">
      <c r="A424">
        <v>423</v>
      </c>
      <c r="C424" t="s">
        <v>163</v>
      </c>
      <c r="D424">
        <v>2</v>
      </c>
      <c r="E424" s="1">
        <v>45021.106944444444</v>
      </c>
      <c r="F424" s="1">
        <v>45021.206250000003</v>
      </c>
      <c r="G424" t="s">
        <v>105</v>
      </c>
      <c r="H424" t="s">
        <v>48</v>
      </c>
      <c r="I424" t="s">
        <v>49</v>
      </c>
      <c r="J424" s="3" t="s">
        <v>1021</v>
      </c>
      <c r="K424" t="s">
        <v>44</v>
      </c>
      <c r="M424" t="s">
        <v>90</v>
      </c>
      <c r="N424" t="s">
        <v>475</v>
      </c>
      <c r="O424" t="s">
        <v>470</v>
      </c>
      <c r="R424">
        <v>152</v>
      </c>
      <c r="S424" s="7">
        <f t="shared" si="42"/>
        <v>45021</v>
      </c>
      <c r="T424" s="8">
        <f t="shared" si="43"/>
        <v>0.10694444444379769</v>
      </c>
      <c r="U424" s="8">
        <f t="shared" si="44"/>
        <v>0.20625000000291038</v>
      </c>
      <c r="V424" s="8">
        <f t="shared" si="45"/>
        <v>9.930555555911269E-2</v>
      </c>
      <c r="W424" s="8">
        <f t="shared" si="46"/>
        <v>2.1527777777777778E-2</v>
      </c>
      <c r="X424" s="8">
        <f t="shared" si="47"/>
        <v>7.7777777781334906E-2</v>
      </c>
      <c r="Y424" t="str">
        <f t="shared" si="48"/>
        <v>Cobrado</v>
      </c>
      <c r="AB424">
        <v>31</v>
      </c>
    </row>
    <row r="425" spans="1:28">
      <c r="A425">
        <v>424</v>
      </c>
      <c r="C425" t="s">
        <v>1022</v>
      </c>
      <c r="D425">
        <v>3</v>
      </c>
      <c r="E425" s="1">
        <v>45021.047222222223</v>
      </c>
      <c r="F425" s="1">
        <v>45021.136805555558</v>
      </c>
      <c r="G425" t="s">
        <v>58</v>
      </c>
      <c r="H425" t="s">
        <v>41</v>
      </c>
      <c r="I425" t="s">
        <v>49</v>
      </c>
      <c r="J425" s="3" t="s">
        <v>1023</v>
      </c>
      <c r="K425" t="s">
        <v>55</v>
      </c>
      <c r="M425" t="s">
        <v>64</v>
      </c>
      <c r="N425" t="s">
        <v>463</v>
      </c>
      <c r="O425" t="s">
        <v>442</v>
      </c>
      <c r="R425">
        <v>147</v>
      </c>
      <c r="S425" s="7">
        <f t="shared" si="42"/>
        <v>45021</v>
      </c>
      <c r="T425" s="8">
        <f t="shared" si="43"/>
        <v>4.7222222223354038E-2</v>
      </c>
      <c r="U425" s="8">
        <f t="shared" si="44"/>
        <v>0.1368055555576575</v>
      </c>
      <c r="V425" s="8">
        <f t="shared" si="45"/>
        <v>8.9583333334303461E-2</v>
      </c>
      <c r="W425" s="8">
        <f t="shared" si="46"/>
        <v>6.1111111111111109E-2</v>
      </c>
      <c r="X425" s="8">
        <f t="shared" si="47"/>
        <v>2.8472222223192345E-2</v>
      </c>
      <c r="Y425" t="str">
        <f t="shared" si="48"/>
        <v>Cobrado</v>
      </c>
      <c r="AB425">
        <v>88</v>
      </c>
    </row>
    <row r="426" spans="1:28">
      <c r="A426">
        <v>425</v>
      </c>
      <c r="C426" t="s">
        <v>276</v>
      </c>
      <c r="D426">
        <v>3</v>
      </c>
      <c r="E426" s="1">
        <v>45021.058333333334</v>
      </c>
      <c r="F426" s="1">
        <v>45021.15625</v>
      </c>
      <c r="G426" t="s">
        <v>58</v>
      </c>
      <c r="H426" t="s">
        <v>48</v>
      </c>
      <c r="I426" t="s">
        <v>42</v>
      </c>
      <c r="J426" s="3" t="s">
        <v>277</v>
      </c>
      <c r="K426" t="s">
        <v>55</v>
      </c>
      <c r="M426" t="s">
        <v>45</v>
      </c>
      <c r="N426" t="s">
        <v>16</v>
      </c>
      <c r="R426">
        <v>19</v>
      </c>
      <c r="S426" s="7">
        <f t="shared" si="42"/>
        <v>45021</v>
      </c>
      <c r="T426" s="8">
        <f t="shared" si="43"/>
        <v>5.8333333334303461E-2</v>
      </c>
      <c r="U426" s="8">
        <f t="shared" si="44"/>
        <v>0.15625</v>
      </c>
      <c r="V426" s="8">
        <f t="shared" si="45"/>
        <v>9.7916666665696539E-2</v>
      </c>
      <c r="W426" s="8">
        <f t="shared" si="46"/>
        <v>1.9444444444444445E-2</v>
      </c>
      <c r="X426" s="8">
        <f t="shared" si="47"/>
        <v>7.8472222221252094E-2</v>
      </c>
      <c r="Y426" t="str">
        <f t="shared" si="48"/>
        <v>Cobrado</v>
      </c>
      <c r="AB426">
        <v>28</v>
      </c>
    </row>
    <row r="427" spans="1:28">
      <c r="A427">
        <v>426</v>
      </c>
      <c r="C427" t="s">
        <v>1024</v>
      </c>
      <c r="D427">
        <v>2</v>
      </c>
      <c r="E427" s="1">
        <v>45021.132638888892</v>
      </c>
      <c r="F427" s="1">
        <v>45021.209722222222</v>
      </c>
      <c r="G427" t="s">
        <v>40</v>
      </c>
      <c r="H427" t="s">
        <v>48</v>
      </c>
      <c r="I427" t="s">
        <v>42</v>
      </c>
      <c r="J427" s="3" t="s">
        <v>1025</v>
      </c>
      <c r="K427" t="s">
        <v>55</v>
      </c>
      <c r="M427" t="s">
        <v>52</v>
      </c>
      <c r="N427" t="s">
        <v>451</v>
      </c>
      <c r="O427" t="s">
        <v>464</v>
      </c>
      <c r="P427" t="s">
        <v>498</v>
      </c>
      <c r="Q427" s="5" t="s">
        <v>460</v>
      </c>
      <c r="R427">
        <v>247</v>
      </c>
      <c r="S427" s="7">
        <f t="shared" si="42"/>
        <v>45021</v>
      </c>
      <c r="T427" s="8">
        <f t="shared" si="43"/>
        <v>0.13263888889196096</v>
      </c>
      <c r="U427" s="8">
        <f t="shared" si="44"/>
        <v>0.20972222222189885</v>
      </c>
      <c r="V427" s="8">
        <f t="shared" si="45"/>
        <v>7.7083333329937886E-2</v>
      </c>
      <c r="W427" s="8">
        <f t="shared" si="46"/>
        <v>8.0555555555555561E-2</v>
      </c>
      <c r="X427" s="8">
        <f t="shared" si="47"/>
        <v>0</v>
      </c>
      <c r="Y427" t="str">
        <f t="shared" si="48"/>
        <v>No Cobrado</v>
      </c>
      <c r="AB427">
        <v>116</v>
      </c>
    </row>
    <row r="428" spans="1:28">
      <c r="A428">
        <v>427</v>
      </c>
      <c r="C428" t="s">
        <v>699</v>
      </c>
      <c r="D428">
        <v>4</v>
      </c>
      <c r="E428" s="1">
        <v>45021.106944444444</v>
      </c>
      <c r="F428" s="1">
        <v>45021.154861111114</v>
      </c>
      <c r="G428" t="s">
        <v>58</v>
      </c>
      <c r="H428" t="s">
        <v>48</v>
      </c>
      <c r="I428" t="s">
        <v>49</v>
      </c>
      <c r="J428" s="3" t="s">
        <v>1026</v>
      </c>
      <c r="K428" t="s">
        <v>44</v>
      </c>
      <c r="M428" t="s">
        <v>56</v>
      </c>
      <c r="N428" t="s">
        <v>521</v>
      </c>
      <c r="O428" t="s">
        <v>478</v>
      </c>
      <c r="P428" t="s">
        <v>482</v>
      </c>
      <c r="Q428" s="5" t="s">
        <v>528</v>
      </c>
      <c r="R428">
        <v>206</v>
      </c>
      <c r="S428" s="7">
        <f t="shared" si="42"/>
        <v>45021</v>
      </c>
      <c r="T428" s="8">
        <f t="shared" si="43"/>
        <v>0.10694444444379769</v>
      </c>
      <c r="U428" s="8">
        <f t="shared" si="44"/>
        <v>0.15486111111385981</v>
      </c>
      <c r="V428" s="8">
        <f t="shared" si="45"/>
        <v>4.7916666670062114E-2</v>
      </c>
      <c r="W428" s="8">
        <f t="shared" si="46"/>
        <v>0.11527777777777778</v>
      </c>
      <c r="X428" s="8">
        <f t="shared" si="47"/>
        <v>0</v>
      </c>
      <c r="Y428" t="str">
        <f t="shared" si="48"/>
        <v>No Cobrado</v>
      </c>
      <c r="AB428">
        <v>166</v>
      </c>
    </row>
    <row r="429" spans="1:28">
      <c r="A429">
        <v>428</v>
      </c>
      <c r="C429" t="s">
        <v>1027</v>
      </c>
      <c r="D429">
        <v>5</v>
      </c>
      <c r="E429" s="1">
        <v>45021.137499999997</v>
      </c>
      <c r="F429" s="1">
        <v>45021.252083333333</v>
      </c>
      <c r="G429" t="s">
        <v>40</v>
      </c>
      <c r="H429" t="s">
        <v>74</v>
      </c>
      <c r="I429" t="s">
        <v>42</v>
      </c>
      <c r="J429" s="3" t="s">
        <v>1028</v>
      </c>
      <c r="K429" t="s">
        <v>55</v>
      </c>
      <c r="M429" t="s">
        <v>90</v>
      </c>
      <c r="N429" t="s">
        <v>445</v>
      </c>
      <c r="O429" t="s">
        <v>482</v>
      </c>
      <c r="P429" t="s">
        <v>498</v>
      </c>
      <c r="Q429" s="5" t="s">
        <v>522</v>
      </c>
      <c r="R429">
        <v>175</v>
      </c>
      <c r="S429" s="7">
        <f t="shared" si="42"/>
        <v>45021</v>
      </c>
      <c r="T429" s="8">
        <f t="shared" si="43"/>
        <v>0.13749999999708962</v>
      </c>
      <c r="U429" s="8">
        <f t="shared" si="44"/>
        <v>0.25208333333284827</v>
      </c>
      <c r="V429" s="8">
        <f t="shared" si="45"/>
        <v>0.11458333333575865</v>
      </c>
      <c r="W429" s="8">
        <f t="shared" si="46"/>
        <v>0.12430555555555556</v>
      </c>
      <c r="X429" s="8">
        <f t="shared" si="47"/>
        <v>0</v>
      </c>
      <c r="Y429" t="str">
        <f t="shared" si="48"/>
        <v>No Cobrado</v>
      </c>
      <c r="AB429">
        <v>179</v>
      </c>
    </row>
    <row r="430" spans="1:28">
      <c r="A430">
        <v>429</v>
      </c>
      <c r="C430" t="s">
        <v>278</v>
      </c>
      <c r="D430">
        <v>1</v>
      </c>
      <c r="E430" s="1">
        <v>45021.006944444445</v>
      </c>
      <c r="F430" s="1">
        <v>45021.156944444447</v>
      </c>
      <c r="G430" t="s">
        <v>40</v>
      </c>
      <c r="H430" t="s">
        <v>48</v>
      </c>
      <c r="I430" t="s">
        <v>42</v>
      </c>
      <c r="J430" s="3" t="s">
        <v>279</v>
      </c>
      <c r="K430" t="s">
        <v>55</v>
      </c>
      <c r="M430" t="s">
        <v>52</v>
      </c>
      <c r="N430" t="s">
        <v>25</v>
      </c>
      <c r="R430">
        <v>78</v>
      </c>
      <c r="S430" s="7">
        <f t="shared" si="42"/>
        <v>45021</v>
      </c>
      <c r="T430" s="8">
        <f t="shared" si="43"/>
        <v>6.9444444452528842E-3</v>
      </c>
      <c r="U430" s="8">
        <f t="shared" si="44"/>
        <v>0.15694444444670808</v>
      </c>
      <c r="V430" s="8">
        <f t="shared" si="45"/>
        <v>0.15000000000145519</v>
      </c>
      <c r="W430" s="8">
        <f t="shared" si="46"/>
        <v>1.8749999999999999E-2</v>
      </c>
      <c r="X430" s="8">
        <f t="shared" si="47"/>
        <v>0.1312500000014552</v>
      </c>
      <c r="Y430" t="str">
        <f t="shared" si="48"/>
        <v>Cobrado</v>
      </c>
      <c r="AB430">
        <v>27</v>
      </c>
    </row>
    <row r="431" spans="1:28">
      <c r="A431">
        <v>430</v>
      </c>
      <c r="C431" t="s">
        <v>280</v>
      </c>
      <c r="D431">
        <v>3</v>
      </c>
      <c r="E431" s="1">
        <v>45021.097916666666</v>
      </c>
      <c r="F431" s="1">
        <v>45021.165972222225</v>
      </c>
      <c r="G431" t="s">
        <v>40</v>
      </c>
      <c r="H431" t="s">
        <v>48</v>
      </c>
      <c r="I431" t="s">
        <v>62</v>
      </c>
      <c r="J431" s="3" t="s">
        <v>281</v>
      </c>
      <c r="K431" t="s">
        <v>55</v>
      </c>
      <c r="M431" t="s">
        <v>137</v>
      </c>
      <c r="N431" t="s">
        <v>26</v>
      </c>
      <c r="R431">
        <v>25</v>
      </c>
      <c r="S431" s="7">
        <f t="shared" si="42"/>
        <v>45021</v>
      </c>
      <c r="T431" s="8">
        <f t="shared" si="43"/>
        <v>9.7916666665696539E-2</v>
      </c>
      <c r="U431" s="8">
        <f t="shared" si="44"/>
        <v>0.16597222222480923</v>
      </c>
      <c r="V431" s="8">
        <f t="shared" si="45"/>
        <v>6.805555555911269E-2</v>
      </c>
      <c r="W431" s="8">
        <f t="shared" si="46"/>
        <v>3.4027777777777775E-2</v>
      </c>
      <c r="X431" s="8">
        <f t="shared" si="47"/>
        <v>3.4027777781334922E-2</v>
      </c>
      <c r="Y431" t="str">
        <f t="shared" si="48"/>
        <v>Cobrado</v>
      </c>
      <c r="AB431">
        <v>49</v>
      </c>
    </row>
    <row r="432" spans="1:28">
      <c r="A432">
        <v>431</v>
      </c>
      <c r="C432" t="s">
        <v>199</v>
      </c>
      <c r="D432">
        <v>5</v>
      </c>
      <c r="E432" s="1">
        <v>45021.147916666669</v>
      </c>
      <c r="F432" s="1">
        <v>45021.309027777781</v>
      </c>
      <c r="G432" t="s">
        <v>47</v>
      </c>
      <c r="H432" t="s">
        <v>48</v>
      </c>
      <c r="I432" t="s">
        <v>42</v>
      </c>
      <c r="J432" s="3" t="s">
        <v>282</v>
      </c>
      <c r="K432" t="s">
        <v>44</v>
      </c>
      <c r="M432" t="s">
        <v>76</v>
      </c>
      <c r="N432" t="s">
        <v>7</v>
      </c>
      <c r="R432">
        <v>60</v>
      </c>
      <c r="S432" s="7">
        <f t="shared" si="42"/>
        <v>45021</v>
      </c>
      <c r="T432" s="8">
        <f t="shared" si="43"/>
        <v>0.14791666666860692</v>
      </c>
      <c r="U432" s="8">
        <f t="shared" si="44"/>
        <v>0.30902777778101154</v>
      </c>
      <c r="V432" s="8">
        <f t="shared" si="45"/>
        <v>0.16111111111240461</v>
      </c>
      <c r="W432" s="8">
        <f t="shared" si="46"/>
        <v>1.3888888888888888E-2</v>
      </c>
      <c r="X432" s="8">
        <f t="shared" si="47"/>
        <v>0.14722222222351572</v>
      </c>
      <c r="Y432" t="str">
        <f t="shared" si="48"/>
        <v>Cobrado</v>
      </c>
      <c r="AB432">
        <v>20</v>
      </c>
    </row>
    <row r="433" spans="1:28">
      <c r="A433">
        <v>432</v>
      </c>
      <c r="C433" t="s">
        <v>1029</v>
      </c>
      <c r="D433">
        <v>2</v>
      </c>
      <c r="E433" s="1">
        <v>45021.146527777775</v>
      </c>
      <c r="F433" s="1">
        <v>45021.245833333334</v>
      </c>
      <c r="G433" t="s">
        <v>40</v>
      </c>
      <c r="H433" t="s">
        <v>41</v>
      </c>
      <c r="I433" t="s">
        <v>42</v>
      </c>
      <c r="J433" s="3" t="s">
        <v>1030</v>
      </c>
      <c r="K433" t="s">
        <v>44</v>
      </c>
      <c r="M433" t="s">
        <v>64</v>
      </c>
      <c r="N433" t="s">
        <v>480</v>
      </c>
      <c r="O433" t="s">
        <v>484</v>
      </c>
      <c r="P433" t="s">
        <v>452</v>
      </c>
      <c r="R433">
        <v>109</v>
      </c>
      <c r="S433" s="7">
        <f t="shared" si="42"/>
        <v>45021</v>
      </c>
      <c r="T433" s="8">
        <f t="shared" si="43"/>
        <v>0.14652777777519077</v>
      </c>
      <c r="U433" s="8">
        <f t="shared" si="44"/>
        <v>0.24583333333430346</v>
      </c>
      <c r="V433" s="8">
        <f t="shared" si="45"/>
        <v>9.930555555911269E-2</v>
      </c>
      <c r="W433" s="8">
        <f t="shared" si="46"/>
        <v>5.1388888888888887E-2</v>
      </c>
      <c r="X433" s="8">
        <f t="shared" si="47"/>
        <v>4.7916666670223818E-2</v>
      </c>
      <c r="Y433" t="str">
        <f t="shared" si="48"/>
        <v>Cobrado</v>
      </c>
      <c r="AB433">
        <v>74</v>
      </c>
    </row>
    <row r="434" spans="1:28">
      <c r="A434">
        <v>433</v>
      </c>
      <c r="C434" t="s">
        <v>457</v>
      </c>
      <c r="D434">
        <v>4</v>
      </c>
      <c r="E434" s="1">
        <v>45021.051388888889</v>
      </c>
      <c r="F434" s="1">
        <v>45021.131249999999</v>
      </c>
      <c r="G434" t="s">
        <v>40</v>
      </c>
      <c r="H434" t="s">
        <v>48</v>
      </c>
      <c r="I434" t="s">
        <v>42</v>
      </c>
      <c r="J434" s="3" t="s">
        <v>1031</v>
      </c>
      <c r="K434" t="s">
        <v>55</v>
      </c>
      <c r="M434" t="s">
        <v>56</v>
      </c>
      <c r="N434" t="s">
        <v>467</v>
      </c>
      <c r="O434" t="s">
        <v>456</v>
      </c>
      <c r="R434">
        <v>102</v>
      </c>
      <c r="S434" s="7">
        <f t="shared" si="42"/>
        <v>45021</v>
      </c>
      <c r="T434" s="8">
        <f t="shared" si="43"/>
        <v>5.1388888889050577E-2</v>
      </c>
      <c r="U434" s="8">
        <f t="shared" si="44"/>
        <v>0.13124999999854481</v>
      </c>
      <c r="V434" s="8">
        <f t="shared" si="45"/>
        <v>7.9861111109494232E-2</v>
      </c>
      <c r="W434" s="8">
        <f t="shared" si="46"/>
        <v>5.1388888888888887E-2</v>
      </c>
      <c r="X434" s="8">
        <f t="shared" si="47"/>
        <v>2.8472222220605345E-2</v>
      </c>
      <c r="Y434" t="str">
        <f t="shared" si="48"/>
        <v>Cobrado</v>
      </c>
      <c r="AB434">
        <v>74</v>
      </c>
    </row>
    <row r="435" spans="1:28">
      <c r="A435">
        <v>434</v>
      </c>
      <c r="C435" t="s">
        <v>1032</v>
      </c>
      <c r="D435">
        <v>4</v>
      </c>
      <c r="E435" s="1">
        <v>45021.010416666664</v>
      </c>
      <c r="F435" s="1">
        <v>45021.163194444445</v>
      </c>
      <c r="G435" t="s">
        <v>40</v>
      </c>
      <c r="H435" t="s">
        <v>48</v>
      </c>
      <c r="I435" t="s">
        <v>42</v>
      </c>
      <c r="J435" s="3" t="s">
        <v>1033</v>
      </c>
      <c r="K435" t="s">
        <v>55</v>
      </c>
      <c r="M435" t="s">
        <v>56</v>
      </c>
      <c r="N435" t="s">
        <v>512</v>
      </c>
      <c r="O435" t="s">
        <v>490</v>
      </c>
      <c r="R435">
        <v>96</v>
      </c>
      <c r="S435" s="7">
        <f t="shared" si="42"/>
        <v>45021</v>
      </c>
      <c r="T435" s="8">
        <f t="shared" si="43"/>
        <v>1.0416666664241347E-2</v>
      </c>
      <c r="U435" s="8">
        <f t="shared" si="44"/>
        <v>0.16319444444525288</v>
      </c>
      <c r="V435" s="8">
        <f t="shared" si="45"/>
        <v>0.15277777778101154</v>
      </c>
      <c r="W435" s="8">
        <f t="shared" si="46"/>
        <v>4.027777777777778E-2</v>
      </c>
      <c r="X435" s="8">
        <f t="shared" si="47"/>
        <v>0.11250000000323376</v>
      </c>
      <c r="Y435" t="str">
        <f t="shared" si="48"/>
        <v>Cobrado</v>
      </c>
      <c r="AB435">
        <v>58</v>
      </c>
    </row>
    <row r="436" spans="1:28">
      <c r="A436">
        <v>435</v>
      </c>
      <c r="C436" t="s">
        <v>1034</v>
      </c>
      <c r="D436">
        <v>6</v>
      </c>
      <c r="E436" s="1">
        <v>45021.161805555559</v>
      </c>
      <c r="F436" s="1">
        <v>45021.250694444447</v>
      </c>
      <c r="G436" t="s">
        <v>47</v>
      </c>
      <c r="H436" t="s">
        <v>48</v>
      </c>
      <c r="I436" t="s">
        <v>42</v>
      </c>
      <c r="J436" s="3" t="s">
        <v>1035</v>
      </c>
      <c r="K436" t="s">
        <v>51</v>
      </c>
      <c r="M436" t="s">
        <v>87</v>
      </c>
      <c r="N436" t="s">
        <v>512</v>
      </c>
      <c r="O436" t="s">
        <v>484</v>
      </c>
      <c r="P436" t="s">
        <v>438</v>
      </c>
      <c r="R436">
        <v>154</v>
      </c>
      <c r="S436" s="7">
        <f t="shared" si="42"/>
        <v>45021</v>
      </c>
      <c r="T436" s="8">
        <f t="shared" si="43"/>
        <v>0.16180555555911269</v>
      </c>
      <c r="U436" s="8">
        <f t="shared" si="44"/>
        <v>0.25069444444670808</v>
      </c>
      <c r="V436" s="8">
        <f t="shared" si="45"/>
        <v>9.9305555554262057E-2</v>
      </c>
      <c r="W436" s="8">
        <f t="shared" si="46"/>
        <v>7.7083333333333337E-2</v>
      </c>
      <c r="X436" s="8">
        <f t="shared" si="47"/>
        <v>1.1805555554262048E-2</v>
      </c>
      <c r="Y436" t="str">
        <f t="shared" si="48"/>
        <v>Cobrado</v>
      </c>
      <c r="AB436">
        <v>111</v>
      </c>
    </row>
    <row r="437" spans="1:28">
      <c r="A437">
        <v>436</v>
      </c>
      <c r="C437" t="s">
        <v>283</v>
      </c>
      <c r="D437">
        <v>3</v>
      </c>
      <c r="E437" s="1">
        <v>45021.008333333331</v>
      </c>
      <c r="F437" s="1">
        <v>45021.169444444444</v>
      </c>
      <c r="G437" t="s">
        <v>47</v>
      </c>
      <c r="H437" t="s">
        <v>48</v>
      </c>
      <c r="I437" t="s">
        <v>42</v>
      </c>
      <c r="J437" s="3" t="s">
        <v>284</v>
      </c>
      <c r="K437" t="s">
        <v>51</v>
      </c>
      <c r="M437" t="s">
        <v>52</v>
      </c>
      <c r="N437" t="s">
        <v>15</v>
      </c>
      <c r="R437">
        <v>56</v>
      </c>
      <c r="S437" s="7">
        <f t="shared" si="42"/>
        <v>45021</v>
      </c>
      <c r="T437" s="8">
        <f t="shared" si="43"/>
        <v>8.333333331393078E-3</v>
      </c>
      <c r="U437" s="8">
        <f t="shared" si="44"/>
        <v>0.16944444444379769</v>
      </c>
      <c r="V437" s="8">
        <f t="shared" si="45"/>
        <v>0.17152777777907127</v>
      </c>
      <c r="W437" s="8">
        <f t="shared" si="46"/>
        <v>3.125E-2</v>
      </c>
      <c r="X437" s="8">
        <f t="shared" si="47"/>
        <v>0.12986111111240461</v>
      </c>
      <c r="Y437" t="str">
        <f t="shared" si="48"/>
        <v>Cobrado</v>
      </c>
      <c r="AB437">
        <v>45</v>
      </c>
    </row>
    <row r="438" spans="1:28">
      <c r="A438">
        <v>437</v>
      </c>
      <c r="C438" t="s">
        <v>285</v>
      </c>
      <c r="D438">
        <v>6</v>
      </c>
      <c r="E438" s="1">
        <v>45021.126388888886</v>
      </c>
      <c r="F438" s="1">
        <v>45021.225694444445</v>
      </c>
      <c r="G438" t="s">
        <v>78</v>
      </c>
      <c r="H438" t="s">
        <v>48</v>
      </c>
      <c r="I438" t="s">
        <v>42</v>
      </c>
      <c r="J438" s="3" t="s">
        <v>286</v>
      </c>
      <c r="K438" t="s">
        <v>55</v>
      </c>
      <c r="M438" t="s">
        <v>103</v>
      </c>
      <c r="N438" t="s">
        <v>17</v>
      </c>
      <c r="R438">
        <v>70</v>
      </c>
      <c r="S438" s="7">
        <f t="shared" si="42"/>
        <v>45021</v>
      </c>
      <c r="T438" s="8">
        <f t="shared" si="43"/>
        <v>0.12638888888614019</v>
      </c>
      <c r="U438" s="8">
        <f t="shared" si="44"/>
        <v>0.22569444444525288</v>
      </c>
      <c r="V438" s="8">
        <f t="shared" si="45"/>
        <v>9.930555555911269E-2</v>
      </c>
      <c r="W438" s="8">
        <f t="shared" si="46"/>
        <v>3.5416666666666666E-2</v>
      </c>
      <c r="X438" s="8">
        <f t="shared" si="47"/>
        <v>6.3888888892446039E-2</v>
      </c>
      <c r="Y438" t="str">
        <f t="shared" si="48"/>
        <v>Cobrado</v>
      </c>
      <c r="AB438">
        <v>51</v>
      </c>
    </row>
    <row r="439" spans="1:28">
      <c r="A439">
        <v>438</v>
      </c>
      <c r="C439" t="s">
        <v>287</v>
      </c>
      <c r="D439">
        <v>1</v>
      </c>
      <c r="E439" s="1">
        <v>45021.165277777778</v>
      </c>
      <c r="F439" s="1">
        <v>45021.314583333333</v>
      </c>
      <c r="G439" t="s">
        <v>105</v>
      </c>
      <c r="H439" t="s">
        <v>48</v>
      </c>
      <c r="I439" t="s">
        <v>42</v>
      </c>
      <c r="J439" s="3" t="s">
        <v>288</v>
      </c>
      <c r="K439" t="s">
        <v>44</v>
      </c>
      <c r="M439" t="s">
        <v>76</v>
      </c>
      <c r="N439" t="s">
        <v>14</v>
      </c>
      <c r="R439">
        <v>33</v>
      </c>
      <c r="S439" s="7">
        <f t="shared" si="42"/>
        <v>45021</v>
      </c>
      <c r="T439" s="8">
        <f t="shared" si="43"/>
        <v>0.16527777777810115</v>
      </c>
      <c r="U439" s="8">
        <f t="shared" si="44"/>
        <v>0.31458333333284827</v>
      </c>
      <c r="V439" s="8">
        <f t="shared" si="45"/>
        <v>0.14930555555474712</v>
      </c>
      <c r="W439" s="8">
        <f t="shared" si="46"/>
        <v>3.5416666666666666E-2</v>
      </c>
      <c r="X439" s="8">
        <f t="shared" si="47"/>
        <v>0.11388888888808046</v>
      </c>
      <c r="Y439" t="str">
        <f t="shared" si="48"/>
        <v>Cobrado</v>
      </c>
      <c r="AB439">
        <v>51</v>
      </c>
    </row>
    <row r="440" spans="1:28">
      <c r="A440">
        <v>439</v>
      </c>
      <c r="C440" t="s">
        <v>1036</v>
      </c>
      <c r="D440">
        <v>1</v>
      </c>
      <c r="E440" s="1">
        <v>45021</v>
      </c>
      <c r="F440" s="1">
        <v>45021.057638888888</v>
      </c>
      <c r="G440" t="s">
        <v>78</v>
      </c>
      <c r="H440" t="s">
        <v>41</v>
      </c>
      <c r="I440" t="s">
        <v>42</v>
      </c>
      <c r="J440" s="3" t="s">
        <v>1037</v>
      </c>
      <c r="K440" t="s">
        <v>44</v>
      </c>
      <c r="M440" t="s">
        <v>56</v>
      </c>
      <c r="N440" t="s">
        <v>451</v>
      </c>
      <c r="O440" t="s">
        <v>516</v>
      </c>
      <c r="R440">
        <v>177</v>
      </c>
      <c r="S440" s="7">
        <f t="shared" si="42"/>
        <v>45021</v>
      </c>
      <c r="T440" s="8">
        <f t="shared" si="43"/>
        <v>0</v>
      </c>
      <c r="U440" s="8">
        <f t="shared" si="44"/>
        <v>5.7638888887595385E-2</v>
      </c>
      <c r="V440" s="8">
        <f t="shared" si="45"/>
        <v>5.7638888887595385E-2</v>
      </c>
      <c r="W440" s="8">
        <f t="shared" si="46"/>
        <v>4.4444444444444446E-2</v>
      </c>
      <c r="X440" s="8">
        <f t="shared" si="47"/>
        <v>1.3194444443150939E-2</v>
      </c>
      <c r="Y440" t="str">
        <f t="shared" si="48"/>
        <v>Cobrado</v>
      </c>
      <c r="AB440">
        <v>64</v>
      </c>
    </row>
    <row r="441" spans="1:28">
      <c r="A441">
        <v>440</v>
      </c>
      <c r="C441" t="s">
        <v>1038</v>
      </c>
      <c r="D441">
        <v>1</v>
      </c>
      <c r="E441" s="1">
        <v>45021.082638888889</v>
      </c>
      <c r="F441" s="1">
        <v>45021.241666666669</v>
      </c>
      <c r="G441" t="s">
        <v>58</v>
      </c>
      <c r="H441" t="s">
        <v>48</v>
      </c>
      <c r="I441" t="s">
        <v>42</v>
      </c>
      <c r="J441" s="3" t="s">
        <v>1039</v>
      </c>
      <c r="K441" t="s">
        <v>51</v>
      </c>
      <c r="M441" t="s">
        <v>76</v>
      </c>
      <c r="N441" t="s">
        <v>558</v>
      </c>
      <c r="O441" t="s">
        <v>528</v>
      </c>
      <c r="R441">
        <v>84</v>
      </c>
      <c r="S441" s="7">
        <f t="shared" si="42"/>
        <v>45021</v>
      </c>
      <c r="T441" s="8">
        <f t="shared" si="43"/>
        <v>8.2638888889050577E-2</v>
      </c>
      <c r="U441" s="8">
        <f t="shared" si="44"/>
        <v>0.24166666666860692</v>
      </c>
      <c r="V441" s="8">
        <f t="shared" si="45"/>
        <v>0.169444444446223</v>
      </c>
      <c r="W441" s="8">
        <f t="shared" si="46"/>
        <v>3.125E-2</v>
      </c>
      <c r="X441" s="8">
        <f t="shared" si="47"/>
        <v>0.12777777777955635</v>
      </c>
      <c r="Y441" t="str">
        <f t="shared" si="48"/>
        <v>Cobrado</v>
      </c>
      <c r="AB441">
        <v>45</v>
      </c>
    </row>
    <row r="442" spans="1:28">
      <c r="A442">
        <v>441</v>
      </c>
      <c r="C442" t="s">
        <v>406</v>
      </c>
      <c r="D442">
        <v>6</v>
      </c>
      <c r="E442" s="1">
        <v>45021.044444444444</v>
      </c>
      <c r="F442" s="1">
        <v>45021.140972222223</v>
      </c>
      <c r="G442" t="s">
        <v>58</v>
      </c>
      <c r="H442" t="s">
        <v>48</v>
      </c>
      <c r="I442" t="s">
        <v>49</v>
      </c>
      <c r="J442" s="3" t="s">
        <v>1040</v>
      </c>
      <c r="K442" t="s">
        <v>51</v>
      </c>
      <c r="M442" t="s">
        <v>87</v>
      </c>
      <c r="N442" t="s">
        <v>488</v>
      </c>
      <c r="O442" t="s">
        <v>516</v>
      </c>
      <c r="R442">
        <v>183</v>
      </c>
      <c r="S442" s="7">
        <f t="shared" si="42"/>
        <v>45021</v>
      </c>
      <c r="T442" s="8">
        <f t="shared" si="43"/>
        <v>4.4444444443797693E-2</v>
      </c>
      <c r="U442" s="8">
        <f t="shared" si="44"/>
        <v>0.14097222222335404</v>
      </c>
      <c r="V442" s="8">
        <f t="shared" si="45"/>
        <v>0.10694444444622302</v>
      </c>
      <c r="W442" s="8">
        <f t="shared" si="46"/>
        <v>6.25E-2</v>
      </c>
      <c r="X442" s="8">
        <f t="shared" si="47"/>
        <v>3.4027777779556345E-2</v>
      </c>
      <c r="Y442" t="str">
        <f t="shared" si="48"/>
        <v>Cobrado</v>
      </c>
      <c r="AB442">
        <v>90</v>
      </c>
    </row>
    <row r="443" spans="1:28">
      <c r="A443">
        <v>442</v>
      </c>
      <c r="C443" t="s">
        <v>1041</v>
      </c>
      <c r="D443">
        <v>3</v>
      </c>
      <c r="E443" s="1">
        <v>45021.086111111108</v>
      </c>
      <c r="F443" s="1">
        <v>45021.137499999997</v>
      </c>
      <c r="G443" t="s">
        <v>40</v>
      </c>
      <c r="H443" t="s">
        <v>41</v>
      </c>
      <c r="I443" t="s">
        <v>42</v>
      </c>
      <c r="J443" s="3" t="s">
        <v>1042</v>
      </c>
      <c r="K443" t="s">
        <v>51</v>
      </c>
      <c r="M443" t="s">
        <v>82</v>
      </c>
      <c r="N443" t="s">
        <v>473</v>
      </c>
      <c r="O443" t="s">
        <v>498</v>
      </c>
      <c r="P443" t="s">
        <v>460</v>
      </c>
      <c r="R443">
        <v>235</v>
      </c>
      <c r="S443" s="7">
        <f t="shared" si="42"/>
        <v>45021</v>
      </c>
      <c r="T443" s="8">
        <f t="shared" si="43"/>
        <v>8.611111110803904E-2</v>
      </c>
      <c r="U443" s="8">
        <f t="shared" si="44"/>
        <v>0.13749999999708962</v>
      </c>
      <c r="V443" s="8">
        <f t="shared" si="45"/>
        <v>6.1805555555717241E-2</v>
      </c>
      <c r="W443" s="8">
        <f t="shared" si="46"/>
        <v>9.0972222222222218E-2</v>
      </c>
      <c r="X443" s="8">
        <f t="shared" si="47"/>
        <v>0</v>
      </c>
      <c r="Y443" t="str">
        <f t="shared" si="48"/>
        <v>No Cobrado</v>
      </c>
      <c r="AB443">
        <v>131</v>
      </c>
    </row>
    <row r="444" spans="1:28">
      <c r="A444">
        <v>443</v>
      </c>
      <c r="C444" t="s">
        <v>276</v>
      </c>
      <c r="D444">
        <v>2</v>
      </c>
      <c r="E444" s="1">
        <v>45021.052083333336</v>
      </c>
      <c r="F444" s="1">
        <v>45021.134722222225</v>
      </c>
      <c r="G444" t="s">
        <v>58</v>
      </c>
      <c r="H444" t="s">
        <v>48</v>
      </c>
      <c r="I444" t="s">
        <v>62</v>
      </c>
      <c r="J444" s="3" t="s">
        <v>1043</v>
      </c>
      <c r="K444" t="s">
        <v>44</v>
      </c>
      <c r="M444" t="s">
        <v>137</v>
      </c>
      <c r="N444" t="s">
        <v>558</v>
      </c>
      <c r="O444" t="s">
        <v>503</v>
      </c>
      <c r="P444" t="s">
        <v>495</v>
      </c>
      <c r="Q444" s="5" t="s">
        <v>452</v>
      </c>
      <c r="R444">
        <v>217</v>
      </c>
      <c r="S444" s="7">
        <f t="shared" si="42"/>
        <v>45021</v>
      </c>
      <c r="T444" s="8">
        <f t="shared" si="43"/>
        <v>5.2083333335758653E-2</v>
      </c>
      <c r="U444" s="8">
        <f t="shared" si="44"/>
        <v>0.13472222222480923</v>
      </c>
      <c r="V444" s="8">
        <f t="shared" si="45"/>
        <v>8.2638888889050577E-2</v>
      </c>
      <c r="W444" s="8">
        <f t="shared" si="46"/>
        <v>0.1076388888888889</v>
      </c>
      <c r="X444" s="8">
        <f t="shared" si="47"/>
        <v>0</v>
      </c>
      <c r="Y444" t="str">
        <f t="shared" si="48"/>
        <v>No Cobrado</v>
      </c>
      <c r="AB444">
        <v>155</v>
      </c>
    </row>
    <row r="445" spans="1:28">
      <c r="A445">
        <v>444</v>
      </c>
      <c r="C445" t="s">
        <v>559</v>
      </c>
      <c r="D445">
        <v>5</v>
      </c>
      <c r="E445" s="1">
        <v>45021.140972222223</v>
      </c>
      <c r="F445" s="1">
        <v>45021.255555555559</v>
      </c>
      <c r="G445" t="s">
        <v>105</v>
      </c>
      <c r="H445" t="s">
        <v>48</v>
      </c>
      <c r="I445" t="s">
        <v>42</v>
      </c>
      <c r="J445" s="3" t="s">
        <v>1044</v>
      </c>
      <c r="K445" t="s">
        <v>44</v>
      </c>
      <c r="M445" t="s">
        <v>76</v>
      </c>
      <c r="N445" t="s">
        <v>558</v>
      </c>
      <c r="O445" t="s">
        <v>456</v>
      </c>
      <c r="R445">
        <v>95</v>
      </c>
      <c r="S445" s="7">
        <f t="shared" si="42"/>
        <v>45021</v>
      </c>
      <c r="T445" s="8">
        <f t="shared" si="43"/>
        <v>0.14097222222335404</v>
      </c>
      <c r="U445" s="8">
        <f t="shared" si="44"/>
        <v>0.25555555555911269</v>
      </c>
      <c r="V445" s="8">
        <f t="shared" si="45"/>
        <v>0.11458333333575865</v>
      </c>
      <c r="W445" s="8">
        <f t="shared" si="46"/>
        <v>5.6250000000000001E-2</v>
      </c>
      <c r="X445" s="8">
        <f t="shared" si="47"/>
        <v>5.8333333335758658E-2</v>
      </c>
      <c r="Y445" t="str">
        <f t="shared" si="48"/>
        <v>Cobrado</v>
      </c>
      <c r="AB445">
        <v>81</v>
      </c>
    </row>
    <row r="446" spans="1:28">
      <c r="A446">
        <v>445</v>
      </c>
      <c r="C446" t="s">
        <v>289</v>
      </c>
      <c r="D446">
        <v>5</v>
      </c>
      <c r="E446" s="1">
        <v>45021.042361111111</v>
      </c>
      <c r="F446" s="1">
        <v>45021.131249999999</v>
      </c>
      <c r="G446" t="s">
        <v>105</v>
      </c>
      <c r="H446" t="s">
        <v>74</v>
      </c>
      <c r="I446" t="s">
        <v>42</v>
      </c>
      <c r="J446" s="3" t="s">
        <v>290</v>
      </c>
      <c r="K446" t="s">
        <v>44</v>
      </c>
      <c r="M446" t="s">
        <v>103</v>
      </c>
      <c r="N446" t="s">
        <v>10</v>
      </c>
      <c r="R446">
        <v>81</v>
      </c>
      <c r="S446" s="7">
        <f t="shared" si="42"/>
        <v>45021</v>
      </c>
      <c r="T446" s="8">
        <f t="shared" si="43"/>
        <v>4.2361111110949423E-2</v>
      </c>
      <c r="U446" s="8">
        <f t="shared" si="44"/>
        <v>0.13124999999854481</v>
      </c>
      <c r="V446" s="8">
        <f t="shared" si="45"/>
        <v>8.8888888887595385E-2</v>
      </c>
      <c r="W446" s="8">
        <f t="shared" si="46"/>
        <v>1.8055555555555554E-2</v>
      </c>
      <c r="X446" s="8">
        <f t="shared" si="47"/>
        <v>7.0833333332039838E-2</v>
      </c>
      <c r="Y446" t="str">
        <f t="shared" si="48"/>
        <v>Cobrado</v>
      </c>
      <c r="AB446">
        <v>26</v>
      </c>
    </row>
    <row r="447" spans="1:28">
      <c r="A447">
        <v>446</v>
      </c>
      <c r="C447" t="s">
        <v>69</v>
      </c>
      <c r="D447">
        <v>2</v>
      </c>
      <c r="E447" s="1">
        <v>45021.116666666669</v>
      </c>
      <c r="F447" s="1">
        <v>45021.259027777778</v>
      </c>
      <c r="G447" t="s">
        <v>105</v>
      </c>
      <c r="H447" t="s">
        <v>48</v>
      </c>
      <c r="I447" t="s">
        <v>42</v>
      </c>
      <c r="J447" s="3" t="s">
        <v>291</v>
      </c>
      <c r="K447" t="s">
        <v>44</v>
      </c>
      <c r="M447" t="s">
        <v>90</v>
      </c>
      <c r="N447" t="s">
        <v>23</v>
      </c>
      <c r="R447">
        <v>21</v>
      </c>
      <c r="S447" s="7">
        <f t="shared" si="42"/>
        <v>45021</v>
      </c>
      <c r="T447" s="8">
        <f t="shared" si="43"/>
        <v>0.11666666666860692</v>
      </c>
      <c r="U447" s="8">
        <f t="shared" si="44"/>
        <v>0.25902777777810115</v>
      </c>
      <c r="V447" s="8">
        <f t="shared" si="45"/>
        <v>0.14236111110949423</v>
      </c>
      <c r="W447" s="8">
        <f t="shared" si="46"/>
        <v>5.5555555555555558E-3</v>
      </c>
      <c r="X447" s="8">
        <f t="shared" si="47"/>
        <v>0.1368055555539387</v>
      </c>
      <c r="Y447" t="str">
        <f t="shared" si="48"/>
        <v>Cobrado</v>
      </c>
      <c r="AB447">
        <v>8</v>
      </c>
    </row>
    <row r="448" spans="1:28">
      <c r="A448">
        <v>447</v>
      </c>
      <c r="C448" t="s">
        <v>1045</v>
      </c>
      <c r="D448">
        <v>2</v>
      </c>
      <c r="E448" s="1">
        <v>45021.161805555559</v>
      </c>
      <c r="F448" s="1">
        <v>45021.308333333334</v>
      </c>
      <c r="G448" t="s">
        <v>40</v>
      </c>
      <c r="H448" t="s">
        <v>41</v>
      </c>
      <c r="I448" t="s">
        <v>42</v>
      </c>
      <c r="J448" s="3" t="s">
        <v>335</v>
      </c>
      <c r="K448" t="s">
        <v>44</v>
      </c>
      <c r="M448" t="s">
        <v>87</v>
      </c>
      <c r="N448" t="s">
        <v>480</v>
      </c>
      <c r="O448" t="s">
        <v>469</v>
      </c>
      <c r="P448" t="s">
        <v>452</v>
      </c>
      <c r="R448">
        <v>181</v>
      </c>
      <c r="S448" s="7">
        <f t="shared" si="42"/>
        <v>45021</v>
      </c>
      <c r="T448" s="8">
        <f t="shared" si="43"/>
        <v>0.16180555555911269</v>
      </c>
      <c r="U448" s="8">
        <f t="shared" si="44"/>
        <v>0.30833333333430346</v>
      </c>
      <c r="V448" s="8">
        <f t="shared" si="45"/>
        <v>0.14652777777519077</v>
      </c>
      <c r="W448" s="8">
        <f t="shared" si="46"/>
        <v>5.9722222222222225E-2</v>
      </c>
      <c r="X448" s="8">
        <f t="shared" si="47"/>
        <v>8.6805555552968539E-2</v>
      </c>
      <c r="Y448" t="str">
        <f t="shared" si="48"/>
        <v>Cobrado</v>
      </c>
      <c r="AB448">
        <v>86</v>
      </c>
    </row>
    <row r="449" spans="1:28">
      <c r="A449">
        <v>448</v>
      </c>
      <c r="C449" t="s">
        <v>917</v>
      </c>
      <c r="D449">
        <v>5</v>
      </c>
      <c r="E449" s="1">
        <v>45021.004861111112</v>
      </c>
      <c r="F449" s="1">
        <v>45021.149305555555</v>
      </c>
      <c r="G449" t="s">
        <v>40</v>
      </c>
      <c r="H449" t="s">
        <v>41</v>
      </c>
      <c r="I449" t="s">
        <v>42</v>
      </c>
      <c r="J449" s="3" t="s">
        <v>1046</v>
      </c>
      <c r="K449" t="s">
        <v>51</v>
      </c>
      <c r="M449" t="s">
        <v>137</v>
      </c>
      <c r="N449" t="s">
        <v>455</v>
      </c>
      <c r="O449" t="s">
        <v>552</v>
      </c>
      <c r="R449">
        <v>137</v>
      </c>
      <c r="S449" s="7">
        <f t="shared" si="42"/>
        <v>45021</v>
      </c>
      <c r="T449" s="8">
        <f t="shared" si="43"/>
        <v>4.8611111124046147E-3</v>
      </c>
      <c r="U449" s="8">
        <f t="shared" si="44"/>
        <v>0.14930555555474712</v>
      </c>
      <c r="V449" s="8">
        <f t="shared" si="45"/>
        <v>0.15486111110900916</v>
      </c>
      <c r="W449" s="8">
        <f t="shared" si="46"/>
        <v>4.583333333333333E-2</v>
      </c>
      <c r="X449" s="8">
        <f t="shared" si="47"/>
        <v>9.8611111109009164E-2</v>
      </c>
      <c r="Y449" t="str">
        <f t="shared" si="48"/>
        <v>Cobrado</v>
      </c>
      <c r="AB449">
        <v>66</v>
      </c>
    </row>
    <row r="450" spans="1:28">
      <c r="A450">
        <v>449</v>
      </c>
      <c r="C450" t="s">
        <v>292</v>
      </c>
      <c r="D450">
        <v>3</v>
      </c>
      <c r="E450" s="1">
        <v>45021.142361111109</v>
      </c>
      <c r="F450" s="1">
        <v>45021.209722222222</v>
      </c>
      <c r="G450" t="s">
        <v>78</v>
      </c>
      <c r="H450" t="s">
        <v>48</v>
      </c>
      <c r="I450" t="s">
        <v>49</v>
      </c>
      <c r="J450" s="3" t="s">
        <v>293</v>
      </c>
      <c r="K450" t="s">
        <v>51</v>
      </c>
      <c r="M450" t="s">
        <v>52</v>
      </c>
      <c r="N450" t="s">
        <v>18</v>
      </c>
      <c r="R450">
        <v>64</v>
      </c>
      <c r="S450" s="7">
        <f t="shared" si="42"/>
        <v>45021</v>
      </c>
      <c r="T450" s="8">
        <f t="shared" si="43"/>
        <v>0.14236111110949423</v>
      </c>
      <c r="U450" s="8">
        <f t="shared" si="44"/>
        <v>0.20972222222189885</v>
      </c>
      <c r="V450" s="8">
        <f t="shared" si="45"/>
        <v>7.7777777779071286E-2</v>
      </c>
      <c r="W450" s="8">
        <f t="shared" si="46"/>
        <v>2.2916666666666665E-2</v>
      </c>
      <c r="X450" s="8">
        <f t="shared" si="47"/>
        <v>4.4444444445737946E-2</v>
      </c>
      <c r="Y450" t="str">
        <f t="shared" si="48"/>
        <v>Cobrado</v>
      </c>
      <c r="AB450">
        <v>33</v>
      </c>
    </row>
    <row r="451" spans="1:28">
      <c r="A451">
        <v>450</v>
      </c>
      <c r="C451" t="s">
        <v>1047</v>
      </c>
      <c r="D451">
        <v>6</v>
      </c>
      <c r="E451" s="1">
        <v>45021.160416666666</v>
      </c>
      <c r="F451" s="1">
        <v>45021.209027777775</v>
      </c>
      <c r="G451" t="s">
        <v>78</v>
      </c>
      <c r="H451" t="s">
        <v>48</v>
      </c>
      <c r="I451" t="s">
        <v>42</v>
      </c>
      <c r="J451" s="3" t="s">
        <v>1048</v>
      </c>
      <c r="K451" t="s">
        <v>51</v>
      </c>
      <c r="M451" t="s">
        <v>56</v>
      </c>
      <c r="N451" t="s">
        <v>505</v>
      </c>
      <c r="O451" t="s">
        <v>460</v>
      </c>
      <c r="R451">
        <v>72</v>
      </c>
      <c r="S451" s="7">
        <f t="shared" ref="S451:S514" si="49">INT(E451)</f>
        <v>45021</v>
      </c>
      <c r="T451" s="8">
        <f t="shared" ref="T451:T514" si="50">MOD(E451,1)</f>
        <v>0.16041666666569654</v>
      </c>
      <c r="U451" s="8">
        <f t="shared" ref="U451:U514" si="51">MOD(F451,1)</f>
        <v>0.20902777777519077</v>
      </c>
      <c r="V451" s="8">
        <f t="shared" ref="V451:V514" si="52">((U451-T451)+IF(K451="Ocupada",15/1440,0/1440))</f>
        <v>5.9027777776160896E-2</v>
      </c>
      <c r="W451" s="8">
        <f t="shared" ref="W451:W514" si="53">AB451/1440</f>
        <v>2.361111111111111E-2</v>
      </c>
      <c r="X451" s="8">
        <f t="shared" ref="X451:X514" si="54">IF(U451-(W451+T451)&lt;0,0,U451-(W451+T451))</f>
        <v>2.4999999998383121E-2</v>
      </c>
      <c r="Y451" t="str">
        <f t="shared" ref="Y451:Y514" si="55">IF(X451&gt;0,"Cobrado","No Cobrado")</f>
        <v>Cobrado</v>
      </c>
      <c r="AB451">
        <v>34</v>
      </c>
    </row>
    <row r="452" spans="1:28">
      <c r="A452">
        <v>451</v>
      </c>
      <c r="C452" t="s">
        <v>775</v>
      </c>
      <c r="D452">
        <v>1</v>
      </c>
      <c r="E452" s="1">
        <v>45021.053472222222</v>
      </c>
      <c r="F452" s="1">
        <v>45021.101388888892</v>
      </c>
      <c r="G452" t="s">
        <v>47</v>
      </c>
      <c r="H452" t="s">
        <v>74</v>
      </c>
      <c r="I452" t="s">
        <v>42</v>
      </c>
      <c r="J452" s="3" t="s">
        <v>1049</v>
      </c>
      <c r="K452" t="s">
        <v>44</v>
      </c>
      <c r="M452" t="s">
        <v>56</v>
      </c>
      <c r="N452" t="s">
        <v>488</v>
      </c>
      <c r="O452" t="s">
        <v>482</v>
      </c>
      <c r="P452" t="s">
        <v>560</v>
      </c>
      <c r="R452">
        <v>92</v>
      </c>
      <c r="S452" s="7">
        <f t="shared" si="49"/>
        <v>45021</v>
      </c>
      <c r="T452" s="8">
        <f t="shared" si="50"/>
        <v>5.3472222221898846E-2</v>
      </c>
      <c r="U452" s="8">
        <f t="shared" si="51"/>
        <v>0.10138888889196096</v>
      </c>
      <c r="V452" s="8">
        <f t="shared" si="52"/>
        <v>4.7916666670062114E-2</v>
      </c>
      <c r="W452" s="8">
        <f t="shared" si="53"/>
        <v>7.1527777777777773E-2</v>
      </c>
      <c r="X452" s="8">
        <f t="shared" si="54"/>
        <v>0</v>
      </c>
      <c r="Y452" t="str">
        <f t="shared" si="55"/>
        <v>No Cobrado</v>
      </c>
      <c r="AB452">
        <v>103</v>
      </c>
    </row>
    <row r="453" spans="1:28">
      <c r="A453">
        <v>452</v>
      </c>
      <c r="C453" t="s">
        <v>1050</v>
      </c>
      <c r="D453">
        <v>1</v>
      </c>
      <c r="E453" s="1">
        <v>45021.120138888888</v>
      </c>
      <c r="F453" s="1">
        <v>45021.22152777778</v>
      </c>
      <c r="G453" t="s">
        <v>40</v>
      </c>
      <c r="H453" t="s">
        <v>48</v>
      </c>
      <c r="I453" t="s">
        <v>42</v>
      </c>
      <c r="J453" s="3" t="s">
        <v>1051</v>
      </c>
      <c r="K453" t="s">
        <v>55</v>
      </c>
      <c r="M453" t="s">
        <v>82</v>
      </c>
      <c r="N453" t="s">
        <v>441</v>
      </c>
      <c r="O453" t="s">
        <v>551</v>
      </c>
      <c r="P453" t="s">
        <v>544</v>
      </c>
      <c r="R453">
        <v>158</v>
      </c>
      <c r="S453" s="7">
        <f t="shared" si="49"/>
        <v>45021</v>
      </c>
      <c r="T453" s="8">
        <f t="shared" si="50"/>
        <v>0.12013888888759539</v>
      </c>
      <c r="U453" s="8">
        <f t="shared" si="51"/>
        <v>0.22152777777955635</v>
      </c>
      <c r="V453" s="8">
        <f t="shared" si="52"/>
        <v>0.10138888889196096</v>
      </c>
      <c r="W453" s="8">
        <f t="shared" si="53"/>
        <v>8.5416666666666669E-2</v>
      </c>
      <c r="X453" s="8">
        <f t="shared" si="54"/>
        <v>1.5972222225294291E-2</v>
      </c>
      <c r="Y453" t="str">
        <f t="shared" si="55"/>
        <v>Cobrado</v>
      </c>
      <c r="AB453">
        <v>123</v>
      </c>
    </row>
    <row r="454" spans="1:28">
      <c r="A454">
        <v>453</v>
      </c>
      <c r="C454" t="s">
        <v>1052</v>
      </c>
      <c r="D454">
        <v>1</v>
      </c>
      <c r="E454" s="1">
        <v>45021.154166666667</v>
      </c>
      <c r="F454" s="1">
        <v>45021.213194444441</v>
      </c>
      <c r="G454" t="s">
        <v>58</v>
      </c>
      <c r="H454" t="s">
        <v>74</v>
      </c>
      <c r="I454" t="s">
        <v>42</v>
      </c>
      <c r="J454" s="3" t="s">
        <v>1053</v>
      </c>
      <c r="K454" t="s">
        <v>44</v>
      </c>
      <c r="M454" t="s">
        <v>60</v>
      </c>
      <c r="N454" t="s">
        <v>473</v>
      </c>
      <c r="O454" t="s">
        <v>470</v>
      </c>
      <c r="R454">
        <v>130</v>
      </c>
      <c r="S454" s="7">
        <f t="shared" si="49"/>
        <v>45021</v>
      </c>
      <c r="T454" s="8">
        <f t="shared" si="50"/>
        <v>0.15416666666715173</v>
      </c>
      <c r="U454" s="8">
        <f t="shared" si="51"/>
        <v>0.21319444444088731</v>
      </c>
      <c r="V454" s="8">
        <f t="shared" si="52"/>
        <v>5.9027777773735579E-2</v>
      </c>
      <c r="W454" s="8">
        <f t="shared" si="53"/>
        <v>6.9444444444444448E-2</v>
      </c>
      <c r="X454" s="8">
        <f t="shared" si="54"/>
        <v>0</v>
      </c>
      <c r="Y454" t="str">
        <f t="shared" si="55"/>
        <v>No Cobrado</v>
      </c>
      <c r="AB454">
        <v>100</v>
      </c>
    </row>
    <row r="455" spans="1:28">
      <c r="A455">
        <v>454</v>
      </c>
      <c r="C455" t="s">
        <v>1022</v>
      </c>
      <c r="D455">
        <v>3</v>
      </c>
      <c r="E455" s="1">
        <v>45021.143055555556</v>
      </c>
      <c r="F455" s="1">
        <v>45021.203472222223</v>
      </c>
      <c r="G455" t="s">
        <v>105</v>
      </c>
      <c r="H455" t="s">
        <v>48</v>
      </c>
      <c r="I455" t="s">
        <v>42</v>
      </c>
      <c r="J455" s="3" t="s">
        <v>1054</v>
      </c>
      <c r="K455" t="s">
        <v>44</v>
      </c>
      <c r="M455" t="s">
        <v>64</v>
      </c>
      <c r="N455" t="s">
        <v>550</v>
      </c>
      <c r="O455" t="s">
        <v>469</v>
      </c>
      <c r="P455" t="s">
        <v>447</v>
      </c>
      <c r="Q455" s="5" t="s">
        <v>504</v>
      </c>
      <c r="R455">
        <v>233</v>
      </c>
      <c r="S455" s="7">
        <f t="shared" si="49"/>
        <v>45021</v>
      </c>
      <c r="T455" s="8">
        <f t="shared" si="50"/>
        <v>0.14305555555620231</v>
      </c>
      <c r="U455" s="8">
        <f t="shared" si="51"/>
        <v>0.20347222222335404</v>
      </c>
      <c r="V455" s="8">
        <f t="shared" si="52"/>
        <v>6.0416666667151731E-2</v>
      </c>
      <c r="W455" s="8">
        <f t="shared" si="53"/>
        <v>0.10625</v>
      </c>
      <c r="X455" s="8">
        <f t="shared" si="54"/>
        <v>0</v>
      </c>
      <c r="Y455" t="str">
        <f t="shared" si="55"/>
        <v>No Cobrado</v>
      </c>
      <c r="AB455">
        <v>153</v>
      </c>
    </row>
    <row r="456" spans="1:28">
      <c r="A456">
        <v>455</v>
      </c>
      <c r="C456" t="s">
        <v>294</v>
      </c>
      <c r="D456">
        <v>6</v>
      </c>
      <c r="E456" s="1">
        <v>45021.165277777778</v>
      </c>
      <c r="F456" s="1">
        <v>45021.245833333334</v>
      </c>
      <c r="G456" t="s">
        <v>47</v>
      </c>
      <c r="H456" t="s">
        <v>74</v>
      </c>
      <c r="I456" t="s">
        <v>62</v>
      </c>
      <c r="J456" s="3" t="s">
        <v>295</v>
      </c>
      <c r="K456" t="s">
        <v>55</v>
      </c>
      <c r="M456" t="s">
        <v>64</v>
      </c>
      <c r="N456" t="s">
        <v>5</v>
      </c>
      <c r="R456">
        <v>48</v>
      </c>
      <c r="S456" s="7">
        <f t="shared" si="49"/>
        <v>45021</v>
      </c>
      <c r="T456" s="8">
        <f t="shared" si="50"/>
        <v>0.16527777777810115</v>
      </c>
      <c r="U456" s="8">
        <f t="shared" si="51"/>
        <v>0.24583333333430346</v>
      </c>
      <c r="V456" s="8">
        <f t="shared" si="52"/>
        <v>8.0555555556202307E-2</v>
      </c>
      <c r="W456" s="8">
        <f t="shared" si="53"/>
        <v>7.6388888888888886E-3</v>
      </c>
      <c r="X456" s="8">
        <f t="shared" si="54"/>
        <v>7.2916666667313418E-2</v>
      </c>
      <c r="Y456" t="str">
        <f t="shared" si="55"/>
        <v>Cobrado</v>
      </c>
      <c r="AB456">
        <v>11</v>
      </c>
    </row>
    <row r="457" spans="1:28">
      <c r="A457">
        <v>456</v>
      </c>
      <c r="C457" t="s">
        <v>1055</v>
      </c>
      <c r="D457">
        <v>6</v>
      </c>
      <c r="E457" s="1">
        <v>45021.091666666667</v>
      </c>
      <c r="F457" s="1">
        <v>45021.21875</v>
      </c>
      <c r="G457" t="s">
        <v>40</v>
      </c>
      <c r="H457" t="s">
        <v>48</v>
      </c>
      <c r="I457" t="s">
        <v>42</v>
      </c>
      <c r="J457" s="3" t="s">
        <v>1056</v>
      </c>
      <c r="K457" t="s">
        <v>44</v>
      </c>
      <c r="M457" t="s">
        <v>76</v>
      </c>
      <c r="N457" t="s">
        <v>445</v>
      </c>
      <c r="O457" t="s">
        <v>560</v>
      </c>
      <c r="R457">
        <v>148</v>
      </c>
      <c r="S457" s="7">
        <f t="shared" si="49"/>
        <v>45021</v>
      </c>
      <c r="T457" s="8">
        <f t="shared" si="50"/>
        <v>9.1666666667151731E-2</v>
      </c>
      <c r="U457" s="8">
        <f t="shared" si="51"/>
        <v>0.21875</v>
      </c>
      <c r="V457" s="8">
        <f t="shared" si="52"/>
        <v>0.12708333333284827</v>
      </c>
      <c r="W457" s="8">
        <f t="shared" si="53"/>
        <v>4.9305555555555554E-2</v>
      </c>
      <c r="X457" s="8">
        <f t="shared" si="54"/>
        <v>7.7777777777292723E-2</v>
      </c>
      <c r="Y457" t="str">
        <f t="shared" si="55"/>
        <v>Cobrado</v>
      </c>
      <c r="AB457">
        <v>71</v>
      </c>
    </row>
    <row r="458" spans="1:28">
      <c r="A458">
        <v>457</v>
      </c>
      <c r="C458" t="s">
        <v>1057</v>
      </c>
      <c r="D458">
        <v>6</v>
      </c>
      <c r="E458" s="1">
        <v>45021.158333333333</v>
      </c>
      <c r="F458" s="1">
        <v>45021.313888888886</v>
      </c>
      <c r="G458" t="s">
        <v>58</v>
      </c>
      <c r="H458" t="s">
        <v>48</v>
      </c>
      <c r="I458" t="s">
        <v>49</v>
      </c>
      <c r="J458" s="3" t="s">
        <v>1058</v>
      </c>
      <c r="K458" t="s">
        <v>55</v>
      </c>
      <c r="M458" t="s">
        <v>56</v>
      </c>
      <c r="N458" t="s">
        <v>451</v>
      </c>
      <c r="O458" t="s">
        <v>528</v>
      </c>
      <c r="R458">
        <v>137</v>
      </c>
      <c r="S458" s="7">
        <f t="shared" si="49"/>
        <v>45021</v>
      </c>
      <c r="T458" s="8">
        <f t="shared" si="50"/>
        <v>0.15833333333284827</v>
      </c>
      <c r="U458" s="8">
        <f t="shared" si="51"/>
        <v>0.31388888888614019</v>
      </c>
      <c r="V458" s="8">
        <f t="shared" si="52"/>
        <v>0.15555555555329192</v>
      </c>
      <c r="W458" s="8">
        <f t="shared" si="53"/>
        <v>4.027777777777778E-2</v>
      </c>
      <c r="X458" s="8">
        <f t="shared" si="54"/>
        <v>0.11527777777551415</v>
      </c>
      <c r="Y458" t="str">
        <f t="shared" si="55"/>
        <v>Cobrado</v>
      </c>
      <c r="AB458">
        <v>58</v>
      </c>
    </row>
    <row r="459" spans="1:28">
      <c r="A459">
        <v>458</v>
      </c>
      <c r="C459" t="s">
        <v>1059</v>
      </c>
      <c r="D459">
        <v>3</v>
      </c>
      <c r="E459" s="1">
        <v>45021.111805555556</v>
      </c>
      <c r="F459" s="1">
        <v>45021.181250000001</v>
      </c>
      <c r="G459" t="s">
        <v>40</v>
      </c>
      <c r="H459" t="s">
        <v>48</v>
      </c>
      <c r="I459" t="s">
        <v>42</v>
      </c>
      <c r="J459" s="3" t="s">
        <v>1060</v>
      </c>
      <c r="K459" t="s">
        <v>51</v>
      </c>
      <c r="M459" t="s">
        <v>56</v>
      </c>
      <c r="N459" t="s">
        <v>475</v>
      </c>
      <c r="O459" t="s">
        <v>506</v>
      </c>
      <c r="P459" t="s">
        <v>481</v>
      </c>
      <c r="Q459" s="5" t="s">
        <v>490</v>
      </c>
      <c r="R459">
        <v>268</v>
      </c>
      <c r="S459" s="7">
        <f t="shared" si="49"/>
        <v>45021</v>
      </c>
      <c r="T459" s="8">
        <f t="shared" si="50"/>
        <v>0.11180555555620231</v>
      </c>
      <c r="U459" s="8">
        <f t="shared" si="51"/>
        <v>0.18125000000145519</v>
      </c>
      <c r="V459" s="8">
        <f t="shared" si="52"/>
        <v>7.9861111111919555E-2</v>
      </c>
      <c r="W459" s="8">
        <f t="shared" si="53"/>
        <v>6.1805555555555558E-2</v>
      </c>
      <c r="X459" s="8">
        <f t="shared" si="54"/>
        <v>7.6388888896973262E-3</v>
      </c>
      <c r="Y459" t="str">
        <f t="shared" si="55"/>
        <v>Cobrado</v>
      </c>
      <c r="AB459">
        <v>89</v>
      </c>
    </row>
    <row r="460" spans="1:28">
      <c r="A460">
        <v>459</v>
      </c>
      <c r="C460" t="s">
        <v>296</v>
      </c>
      <c r="D460">
        <v>1</v>
      </c>
      <c r="E460" s="1">
        <v>45021.01666666667</v>
      </c>
      <c r="F460" s="1">
        <v>45021.091666666667</v>
      </c>
      <c r="G460" t="s">
        <v>105</v>
      </c>
      <c r="H460" t="s">
        <v>48</v>
      </c>
      <c r="I460" t="s">
        <v>42</v>
      </c>
      <c r="J460" s="3" t="s">
        <v>297</v>
      </c>
      <c r="K460" t="s">
        <v>51</v>
      </c>
      <c r="M460" t="s">
        <v>76</v>
      </c>
      <c r="N460" t="s">
        <v>15</v>
      </c>
      <c r="R460">
        <v>84</v>
      </c>
      <c r="S460" s="7">
        <f t="shared" si="49"/>
        <v>45021</v>
      </c>
      <c r="T460" s="8">
        <f t="shared" si="50"/>
        <v>1.6666666670062114E-2</v>
      </c>
      <c r="U460" s="8">
        <f t="shared" si="51"/>
        <v>9.1666666667151731E-2</v>
      </c>
      <c r="V460" s="8">
        <f t="shared" si="52"/>
        <v>8.5416666663756288E-2</v>
      </c>
      <c r="W460" s="8">
        <f t="shared" si="53"/>
        <v>2.0833333333333332E-2</v>
      </c>
      <c r="X460" s="8">
        <f t="shared" si="54"/>
        <v>5.4166666663756288E-2</v>
      </c>
      <c r="Y460" t="str">
        <f t="shared" si="55"/>
        <v>Cobrado</v>
      </c>
      <c r="AB460">
        <v>30</v>
      </c>
    </row>
    <row r="461" spans="1:28">
      <c r="A461">
        <v>460</v>
      </c>
      <c r="C461" t="s">
        <v>702</v>
      </c>
      <c r="D461">
        <v>6</v>
      </c>
      <c r="E461" s="1">
        <v>45021.143750000003</v>
      </c>
      <c r="F461" s="1">
        <v>45021.288888888892</v>
      </c>
      <c r="G461" t="s">
        <v>40</v>
      </c>
      <c r="H461" t="s">
        <v>41</v>
      </c>
      <c r="I461" t="s">
        <v>42</v>
      </c>
      <c r="J461" s="3" t="s">
        <v>1061</v>
      </c>
      <c r="K461" t="s">
        <v>44</v>
      </c>
      <c r="M461" t="s">
        <v>90</v>
      </c>
      <c r="N461" t="s">
        <v>475</v>
      </c>
      <c r="O461" t="s">
        <v>495</v>
      </c>
      <c r="P461" t="s">
        <v>498</v>
      </c>
      <c r="Q461" s="5" t="s">
        <v>456</v>
      </c>
      <c r="R461">
        <v>176</v>
      </c>
      <c r="S461" s="7">
        <f t="shared" si="49"/>
        <v>45021</v>
      </c>
      <c r="T461" s="8">
        <f t="shared" si="50"/>
        <v>0.14375000000291038</v>
      </c>
      <c r="U461" s="8">
        <f t="shared" si="51"/>
        <v>0.28888888889196096</v>
      </c>
      <c r="V461" s="8">
        <f t="shared" si="52"/>
        <v>0.14513888888905058</v>
      </c>
      <c r="W461" s="8">
        <f t="shared" si="53"/>
        <v>8.611111111111111E-2</v>
      </c>
      <c r="X461" s="8">
        <f t="shared" si="54"/>
        <v>5.9027777777939466E-2</v>
      </c>
      <c r="Y461" t="str">
        <f t="shared" si="55"/>
        <v>Cobrado</v>
      </c>
      <c r="AB461">
        <v>124</v>
      </c>
    </row>
    <row r="462" spans="1:28">
      <c r="A462">
        <v>461</v>
      </c>
      <c r="C462" t="s">
        <v>1062</v>
      </c>
      <c r="D462">
        <v>3</v>
      </c>
      <c r="E462" s="1">
        <v>45021.113194444442</v>
      </c>
      <c r="F462" s="1">
        <v>45021.246527777781</v>
      </c>
      <c r="G462" t="s">
        <v>47</v>
      </c>
      <c r="H462" t="s">
        <v>41</v>
      </c>
      <c r="I462" t="s">
        <v>49</v>
      </c>
      <c r="J462" s="3" t="s">
        <v>1063</v>
      </c>
      <c r="K462" t="s">
        <v>44</v>
      </c>
      <c r="M462" t="s">
        <v>45</v>
      </c>
      <c r="N462" t="s">
        <v>488</v>
      </c>
      <c r="O462" t="s">
        <v>448</v>
      </c>
      <c r="R462">
        <v>99</v>
      </c>
      <c r="S462" s="7">
        <f t="shared" si="49"/>
        <v>45021</v>
      </c>
      <c r="T462" s="8">
        <f t="shared" si="50"/>
        <v>0.1131944444423425</v>
      </c>
      <c r="U462" s="8">
        <f t="shared" si="51"/>
        <v>0.24652777778101154</v>
      </c>
      <c r="V462" s="8">
        <f t="shared" si="52"/>
        <v>0.13333333333866904</v>
      </c>
      <c r="W462" s="8">
        <f t="shared" si="53"/>
        <v>4.583333333333333E-2</v>
      </c>
      <c r="X462" s="8">
        <f t="shared" si="54"/>
        <v>8.7500000005335699E-2</v>
      </c>
      <c r="Y462" t="str">
        <f t="shared" si="55"/>
        <v>Cobrado</v>
      </c>
      <c r="AB462">
        <v>66</v>
      </c>
    </row>
    <row r="463" spans="1:28">
      <c r="A463">
        <v>462</v>
      </c>
      <c r="C463" t="s">
        <v>298</v>
      </c>
      <c r="D463">
        <v>2</v>
      </c>
      <c r="E463" s="1">
        <v>45021.091666666667</v>
      </c>
      <c r="F463" s="1">
        <v>45021.185416666667</v>
      </c>
      <c r="G463" t="s">
        <v>58</v>
      </c>
      <c r="H463" t="s">
        <v>48</v>
      </c>
      <c r="I463" t="s">
        <v>42</v>
      </c>
      <c r="J463" s="3" t="s">
        <v>299</v>
      </c>
      <c r="K463" t="s">
        <v>55</v>
      </c>
      <c r="M463" t="s">
        <v>87</v>
      </c>
      <c r="N463" t="s">
        <v>14</v>
      </c>
      <c r="R463">
        <v>99</v>
      </c>
      <c r="S463" s="7">
        <f t="shared" si="49"/>
        <v>45021</v>
      </c>
      <c r="T463" s="8">
        <f t="shared" si="50"/>
        <v>9.1666666667151731E-2</v>
      </c>
      <c r="U463" s="8">
        <f t="shared" si="51"/>
        <v>0.18541666666715173</v>
      </c>
      <c r="V463" s="8">
        <f t="shared" si="52"/>
        <v>9.375E-2</v>
      </c>
      <c r="W463" s="8">
        <f t="shared" si="53"/>
        <v>7.6388888888888886E-3</v>
      </c>
      <c r="X463" s="8">
        <f t="shared" si="54"/>
        <v>8.611111111111111E-2</v>
      </c>
      <c r="Y463" t="str">
        <f t="shared" si="55"/>
        <v>Cobrado</v>
      </c>
      <c r="AB463">
        <v>11</v>
      </c>
    </row>
    <row r="464" spans="1:28">
      <c r="A464">
        <v>463</v>
      </c>
      <c r="C464" t="s">
        <v>300</v>
      </c>
      <c r="D464">
        <v>2</v>
      </c>
      <c r="E464" s="1">
        <v>45021.036805555559</v>
      </c>
      <c r="F464" s="1">
        <v>45021.134027777778</v>
      </c>
      <c r="G464" t="s">
        <v>58</v>
      </c>
      <c r="H464" t="s">
        <v>48</v>
      </c>
      <c r="I464" t="s">
        <v>62</v>
      </c>
      <c r="J464" s="3" t="s">
        <v>301</v>
      </c>
      <c r="K464" t="s">
        <v>51</v>
      </c>
      <c r="M464" t="s">
        <v>103</v>
      </c>
      <c r="N464" t="s">
        <v>9</v>
      </c>
      <c r="R464">
        <v>93</v>
      </c>
      <c r="S464" s="7">
        <f t="shared" si="49"/>
        <v>45021</v>
      </c>
      <c r="T464" s="8">
        <f t="shared" si="50"/>
        <v>3.680555555911269E-2</v>
      </c>
      <c r="U464" s="8">
        <f t="shared" si="51"/>
        <v>0.13402777777810115</v>
      </c>
      <c r="V464" s="8">
        <f t="shared" si="52"/>
        <v>0.10763888888565513</v>
      </c>
      <c r="W464" s="8">
        <f t="shared" si="53"/>
        <v>9.7222222222222224E-3</v>
      </c>
      <c r="X464" s="8">
        <f t="shared" si="54"/>
        <v>8.7499999996766248E-2</v>
      </c>
      <c r="Y464" t="str">
        <f t="shared" si="55"/>
        <v>Cobrado</v>
      </c>
      <c r="AB464">
        <v>14</v>
      </c>
    </row>
    <row r="465" spans="1:28">
      <c r="A465">
        <v>464</v>
      </c>
      <c r="C465" t="s">
        <v>595</v>
      </c>
      <c r="D465">
        <v>1</v>
      </c>
      <c r="E465" s="1">
        <v>45021.056250000001</v>
      </c>
      <c r="F465" s="1">
        <v>45021.193749999999</v>
      </c>
      <c r="G465" t="s">
        <v>40</v>
      </c>
      <c r="H465" t="s">
        <v>48</v>
      </c>
      <c r="I465" t="s">
        <v>42</v>
      </c>
      <c r="J465" s="3" t="s">
        <v>164</v>
      </c>
      <c r="K465" t="s">
        <v>55</v>
      </c>
      <c r="M465" t="s">
        <v>60</v>
      </c>
      <c r="N465" t="s">
        <v>512</v>
      </c>
      <c r="O465" t="s">
        <v>531</v>
      </c>
      <c r="P465" t="s">
        <v>490</v>
      </c>
      <c r="R465">
        <v>154</v>
      </c>
      <c r="S465" s="7">
        <f t="shared" si="49"/>
        <v>45021</v>
      </c>
      <c r="T465" s="8">
        <f t="shared" si="50"/>
        <v>5.6250000001455192E-2</v>
      </c>
      <c r="U465" s="8">
        <f t="shared" si="51"/>
        <v>0.19374999999854481</v>
      </c>
      <c r="V465" s="8">
        <f t="shared" si="52"/>
        <v>0.13749999999708962</v>
      </c>
      <c r="W465" s="8">
        <f t="shared" si="53"/>
        <v>5.8333333333333334E-2</v>
      </c>
      <c r="X465" s="8">
        <f t="shared" si="54"/>
        <v>7.9166666663756283E-2</v>
      </c>
      <c r="Y465" t="str">
        <f t="shared" si="55"/>
        <v>Cobrado</v>
      </c>
      <c r="AB465">
        <v>84</v>
      </c>
    </row>
    <row r="466" spans="1:28">
      <c r="A466">
        <v>465</v>
      </c>
      <c r="C466" t="s">
        <v>1064</v>
      </c>
      <c r="D466">
        <v>2</v>
      </c>
      <c r="E466" s="1">
        <v>45021.049305555556</v>
      </c>
      <c r="F466" s="1">
        <v>45021.151388888888</v>
      </c>
      <c r="G466" t="s">
        <v>105</v>
      </c>
      <c r="H466" t="s">
        <v>48</v>
      </c>
      <c r="I466" t="s">
        <v>42</v>
      </c>
      <c r="J466" s="3" t="s">
        <v>1065</v>
      </c>
      <c r="K466" t="s">
        <v>51</v>
      </c>
      <c r="M466" t="s">
        <v>82</v>
      </c>
      <c r="N466" t="s">
        <v>521</v>
      </c>
      <c r="O466" t="s">
        <v>499</v>
      </c>
      <c r="R466">
        <v>121</v>
      </c>
      <c r="S466" s="7">
        <f t="shared" si="49"/>
        <v>45021</v>
      </c>
      <c r="T466" s="8">
        <f t="shared" si="50"/>
        <v>4.9305555556202307E-2</v>
      </c>
      <c r="U466" s="8">
        <f t="shared" si="51"/>
        <v>0.15138888888759539</v>
      </c>
      <c r="V466" s="8">
        <f t="shared" si="52"/>
        <v>0.11249999999805975</v>
      </c>
      <c r="W466" s="8">
        <f t="shared" si="53"/>
        <v>4.1666666666666664E-2</v>
      </c>
      <c r="X466" s="8">
        <f t="shared" si="54"/>
        <v>6.0416666664726421E-2</v>
      </c>
      <c r="Y466" t="str">
        <f t="shared" si="55"/>
        <v>Cobrado</v>
      </c>
      <c r="AB466">
        <v>60</v>
      </c>
    </row>
    <row r="467" spans="1:28">
      <c r="A467">
        <v>466</v>
      </c>
      <c r="C467" t="s">
        <v>1066</v>
      </c>
      <c r="D467">
        <v>1</v>
      </c>
      <c r="E467" s="1">
        <v>45021.07916666667</v>
      </c>
      <c r="F467" s="1">
        <v>45021.180555555555</v>
      </c>
      <c r="G467" t="s">
        <v>105</v>
      </c>
      <c r="H467" t="s">
        <v>48</v>
      </c>
      <c r="I467" t="s">
        <v>42</v>
      </c>
      <c r="J467" s="3" t="s">
        <v>1067</v>
      </c>
      <c r="K467" t="s">
        <v>44</v>
      </c>
      <c r="M467" t="s">
        <v>56</v>
      </c>
      <c r="N467" t="s">
        <v>463</v>
      </c>
      <c r="O467" t="s">
        <v>563</v>
      </c>
      <c r="P467" t="s">
        <v>452</v>
      </c>
      <c r="R467">
        <v>140</v>
      </c>
      <c r="S467" s="7">
        <f t="shared" si="49"/>
        <v>45021</v>
      </c>
      <c r="T467" s="8">
        <f t="shared" si="50"/>
        <v>7.9166666670062114E-2</v>
      </c>
      <c r="U467" s="8">
        <f t="shared" si="51"/>
        <v>0.18055555555474712</v>
      </c>
      <c r="V467" s="8">
        <f t="shared" si="52"/>
        <v>0.101388888884685</v>
      </c>
      <c r="W467" s="8">
        <f t="shared" si="53"/>
        <v>0.10069444444444445</v>
      </c>
      <c r="X467" s="8">
        <f t="shared" si="54"/>
        <v>6.9444444024055474E-4</v>
      </c>
      <c r="Y467" t="str">
        <f t="shared" si="55"/>
        <v>Cobrado</v>
      </c>
      <c r="AB467">
        <v>145</v>
      </c>
    </row>
    <row r="468" spans="1:28">
      <c r="A468">
        <v>467</v>
      </c>
      <c r="C468" t="s">
        <v>1068</v>
      </c>
      <c r="D468">
        <v>3</v>
      </c>
      <c r="E468" s="1">
        <v>45021.112500000003</v>
      </c>
      <c r="F468" s="1">
        <v>45021.176388888889</v>
      </c>
      <c r="G468" t="s">
        <v>105</v>
      </c>
      <c r="H468" t="s">
        <v>48</v>
      </c>
      <c r="I468" t="s">
        <v>62</v>
      </c>
      <c r="J468" s="3" t="s">
        <v>1069</v>
      </c>
      <c r="K468" t="s">
        <v>55</v>
      </c>
      <c r="M468" t="s">
        <v>45</v>
      </c>
      <c r="N468" t="s">
        <v>451</v>
      </c>
      <c r="O468" t="s">
        <v>490</v>
      </c>
      <c r="R468">
        <v>143</v>
      </c>
      <c r="S468" s="7">
        <f t="shared" si="49"/>
        <v>45021</v>
      </c>
      <c r="T468" s="8">
        <f t="shared" si="50"/>
        <v>0.11250000000291038</v>
      </c>
      <c r="U468" s="8">
        <f t="shared" si="51"/>
        <v>0.17638888888905058</v>
      </c>
      <c r="V468" s="8">
        <f t="shared" si="52"/>
        <v>6.3888888886140194E-2</v>
      </c>
      <c r="W468" s="8">
        <f t="shared" si="53"/>
        <v>0.05</v>
      </c>
      <c r="X468" s="8">
        <f t="shared" si="54"/>
        <v>1.3888888886140205E-2</v>
      </c>
      <c r="Y468" t="str">
        <f t="shared" si="55"/>
        <v>Cobrado</v>
      </c>
      <c r="AB468">
        <v>72</v>
      </c>
    </row>
    <row r="469" spans="1:28">
      <c r="A469">
        <v>468</v>
      </c>
      <c r="C469" t="s">
        <v>1070</v>
      </c>
      <c r="D469">
        <v>6</v>
      </c>
      <c r="E469" s="1">
        <v>45021.124305555553</v>
      </c>
      <c r="F469" s="1">
        <v>45021.239583333336</v>
      </c>
      <c r="G469" t="s">
        <v>58</v>
      </c>
      <c r="H469" t="s">
        <v>74</v>
      </c>
      <c r="I469" t="s">
        <v>42</v>
      </c>
      <c r="J469" s="3" t="s">
        <v>290</v>
      </c>
      <c r="K469" t="s">
        <v>55</v>
      </c>
      <c r="M469" t="s">
        <v>76</v>
      </c>
      <c r="N469" t="s">
        <v>455</v>
      </c>
      <c r="O469" t="s">
        <v>502</v>
      </c>
      <c r="P469" t="s">
        <v>452</v>
      </c>
      <c r="R469">
        <v>106</v>
      </c>
      <c r="S469" s="7">
        <f t="shared" si="49"/>
        <v>45021</v>
      </c>
      <c r="T469" s="8">
        <f t="shared" si="50"/>
        <v>0.12430555555329192</v>
      </c>
      <c r="U469" s="8">
        <f t="shared" si="51"/>
        <v>0.23958333333575865</v>
      </c>
      <c r="V469" s="8">
        <f t="shared" si="52"/>
        <v>0.11527777778246673</v>
      </c>
      <c r="W469" s="8">
        <f t="shared" si="53"/>
        <v>4.3749999999999997E-2</v>
      </c>
      <c r="X469" s="8">
        <f t="shared" si="54"/>
        <v>7.1527777782466717E-2</v>
      </c>
      <c r="Y469" t="str">
        <f t="shared" si="55"/>
        <v>Cobrado</v>
      </c>
      <c r="AB469">
        <v>63</v>
      </c>
    </row>
    <row r="470" spans="1:28">
      <c r="A470">
        <v>469</v>
      </c>
      <c r="C470" t="s">
        <v>1071</v>
      </c>
      <c r="D470">
        <v>2</v>
      </c>
      <c r="E470" s="1">
        <v>45021.122916666667</v>
      </c>
      <c r="F470" s="1">
        <v>45021.223611111112</v>
      </c>
      <c r="G470" t="s">
        <v>105</v>
      </c>
      <c r="H470" t="s">
        <v>41</v>
      </c>
      <c r="I470" t="s">
        <v>42</v>
      </c>
      <c r="J470" s="3" t="s">
        <v>1044</v>
      </c>
      <c r="K470" t="s">
        <v>55</v>
      </c>
      <c r="M470" t="s">
        <v>64</v>
      </c>
      <c r="N470" t="s">
        <v>488</v>
      </c>
      <c r="O470" t="s">
        <v>470</v>
      </c>
      <c r="R470">
        <v>137</v>
      </c>
      <c r="S470" s="7">
        <f t="shared" si="49"/>
        <v>45021</v>
      </c>
      <c r="T470" s="8">
        <f t="shared" si="50"/>
        <v>0.12291666666715173</v>
      </c>
      <c r="U470" s="8">
        <f t="shared" si="51"/>
        <v>0.22361111111240461</v>
      </c>
      <c r="V470" s="8">
        <f t="shared" si="52"/>
        <v>0.10069444444525288</v>
      </c>
      <c r="W470" s="8">
        <f t="shared" si="53"/>
        <v>4.583333333333333E-2</v>
      </c>
      <c r="X470" s="8">
        <f t="shared" si="54"/>
        <v>5.4861111111919547E-2</v>
      </c>
      <c r="Y470" t="str">
        <f t="shared" si="55"/>
        <v>Cobrado</v>
      </c>
      <c r="AB470">
        <v>66</v>
      </c>
    </row>
    <row r="471" spans="1:28">
      <c r="A471">
        <v>470</v>
      </c>
      <c r="C471" t="s">
        <v>1072</v>
      </c>
      <c r="D471">
        <v>3</v>
      </c>
      <c r="E471" s="1">
        <v>45021.070138888892</v>
      </c>
      <c r="F471" s="1">
        <v>45021.178472222222</v>
      </c>
      <c r="G471" t="s">
        <v>40</v>
      </c>
      <c r="H471" t="s">
        <v>48</v>
      </c>
      <c r="I471" t="s">
        <v>42</v>
      </c>
      <c r="J471" s="3" t="s">
        <v>1073</v>
      </c>
      <c r="K471" t="s">
        <v>51</v>
      </c>
      <c r="M471" t="s">
        <v>82</v>
      </c>
      <c r="N471" t="s">
        <v>437</v>
      </c>
      <c r="O471" t="s">
        <v>530</v>
      </c>
      <c r="R471">
        <v>78</v>
      </c>
      <c r="S471" s="7">
        <f t="shared" si="49"/>
        <v>45021</v>
      </c>
      <c r="T471" s="8">
        <f t="shared" si="50"/>
        <v>7.013888889196096E-2</v>
      </c>
      <c r="U471" s="8">
        <f t="shared" si="51"/>
        <v>0.17847222222189885</v>
      </c>
      <c r="V471" s="8">
        <f t="shared" si="52"/>
        <v>0.11874999999660456</v>
      </c>
      <c r="W471" s="8">
        <f t="shared" si="53"/>
        <v>0.05</v>
      </c>
      <c r="X471" s="8">
        <f t="shared" si="54"/>
        <v>5.8333333329937884E-2</v>
      </c>
      <c r="Y471" t="str">
        <f t="shared" si="55"/>
        <v>Cobrado</v>
      </c>
      <c r="AB471">
        <v>72</v>
      </c>
    </row>
    <row r="472" spans="1:28">
      <c r="A472">
        <v>471</v>
      </c>
      <c r="C472" t="s">
        <v>302</v>
      </c>
      <c r="D472">
        <v>6</v>
      </c>
      <c r="E472" s="1">
        <v>45021.15</v>
      </c>
      <c r="F472" s="1">
        <v>45021.234722222223</v>
      </c>
      <c r="G472" t="s">
        <v>40</v>
      </c>
      <c r="H472" t="s">
        <v>74</v>
      </c>
      <c r="I472" t="s">
        <v>62</v>
      </c>
      <c r="J472" s="3" t="s">
        <v>303</v>
      </c>
      <c r="K472" t="s">
        <v>55</v>
      </c>
      <c r="M472" t="s">
        <v>45</v>
      </c>
      <c r="N472" t="s">
        <v>17</v>
      </c>
      <c r="R472">
        <v>105</v>
      </c>
      <c r="S472" s="7">
        <f t="shared" si="49"/>
        <v>45021</v>
      </c>
      <c r="T472" s="8">
        <f t="shared" si="50"/>
        <v>0.15000000000145519</v>
      </c>
      <c r="U472" s="8">
        <f t="shared" si="51"/>
        <v>0.23472222222335404</v>
      </c>
      <c r="V472" s="8">
        <f t="shared" si="52"/>
        <v>8.4722222221898846E-2</v>
      </c>
      <c r="W472" s="8">
        <f t="shared" si="53"/>
        <v>3.9583333333333331E-2</v>
      </c>
      <c r="X472" s="8">
        <f t="shared" si="54"/>
        <v>4.5138888888565515E-2</v>
      </c>
      <c r="Y472" t="str">
        <f t="shared" si="55"/>
        <v>Cobrado</v>
      </c>
      <c r="AB472">
        <v>57</v>
      </c>
    </row>
    <row r="473" spans="1:28">
      <c r="A473">
        <v>472</v>
      </c>
      <c r="C473" t="s">
        <v>1074</v>
      </c>
      <c r="D473">
        <v>2</v>
      </c>
      <c r="E473" s="1">
        <v>45021.164583333331</v>
      </c>
      <c r="F473" s="1">
        <v>45021.286111111112</v>
      </c>
      <c r="G473" t="s">
        <v>58</v>
      </c>
      <c r="H473" t="s">
        <v>48</v>
      </c>
      <c r="I473" t="s">
        <v>49</v>
      </c>
      <c r="J473" s="3" t="s">
        <v>1075</v>
      </c>
      <c r="K473" t="s">
        <v>51</v>
      </c>
      <c r="M473" t="s">
        <v>82</v>
      </c>
      <c r="N473" t="s">
        <v>488</v>
      </c>
      <c r="O473" t="s">
        <v>490</v>
      </c>
      <c r="R473">
        <v>114</v>
      </c>
      <c r="S473" s="7">
        <f t="shared" si="49"/>
        <v>45021</v>
      </c>
      <c r="T473" s="8">
        <f t="shared" si="50"/>
        <v>0.16458333333139308</v>
      </c>
      <c r="U473" s="8">
        <f t="shared" si="51"/>
        <v>0.28611111111240461</v>
      </c>
      <c r="V473" s="8">
        <f t="shared" si="52"/>
        <v>0.13194444444767819</v>
      </c>
      <c r="W473" s="8">
        <f t="shared" si="53"/>
        <v>5.0694444444444445E-2</v>
      </c>
      <c r="X473" s="8">
        <f t="shared" si="54"/>
        <v>7.0833333336567106E-2</v>
      </c>
      <c r="Y473" t="str">
        <f t="shared" si="55"/>
        <v>Cobrado</v>
      </c>
      <c r="AB473">
        <v>73</v>
      </c>
    </row>
    <row r="474" spans="1:28">
      <c r="A474">
        <v>473</v>
      </c>
      <c r="C474" t="s">
        <v>1076</v>
      </c>
      <c r="D474">
        <v>4</v>
      </c>
      <c r="E474" s="1">
        <v>45022.15</v>
      </c>
      <c r="F474" s="1">
        <v>45022.294444444444</v>
      </c>
      <c r="G474" t="s">
        <v>58</v>
      </c>
      <c r="H474" t="s">
        <v>48</v>
      </c>
      <c r="I474" t="s">
        <v>62</v>
      </c>
      <c r="J474" s="3" t="s">
        <v>1077</v>
      </c>
      <c r="K474" t="s">
        <v>51</v>
      </c>
      <c r="M474" t="s">
        <v>103</v>
      </c>
      <c r="N474" t="s">
        <v>463</v>
      </c>
      <c r="O474" t="s">
        <v>485</v>
      </c>
      <c r="R474">
        <v>79</v>
      </c>
      <c r="S474" s="7">
        <f t="shared" si="49"/>
        <v>45022</v>
      </c>
      <c r="T474" s="8">
        <f t="shared" si="50"/>
        <v>0.15000000000145519</v>
      </c>
      <c r="U474" s="8">
        <f t="shared" si="51"/>
        <v>0.29444444444379769</v>
      </c>
      <c r="V474" s="8">
        <f t="shared" si="52"/>
        <v>0.15486111110900916</v>
      </c>
      <c r="W474" s="8">
        <f t="shared" si="53"/>
        <v>4.2361111111111113E-2</v>
      </c>
      <c r="X474" s="8">
        <f t="shared" si="54"/>
        <v>0.10208333333123137</v>
      </c>
      <c r="Y474" t="str">
        <f t="shared" si="55"/>
        <v>Cobrado</v>
      </c>
      <c r="AB474">
        <v>61</v>
      </c>
    </row>
    <row r="475" spans="1:28">
      <c r="A475">
        <v>474</v>
      </c>
      <c r="C475" t="s">
        <v>1078</v>
      </c>
      <c r="D475">
        <v>6</v>
      </c>
      <c r="E475" s="1">
        <v>45022.077777777777</v>
      </c>
      <c r="F475" s="1">
        <v>45022.147222222222</v>
      </c>
      <c r="G475" t="s">
        <v>40</v>
      </c>
      <c r="H475" t="s">
        <v>48</v>
      </c>
      <c r="I475" t="s">
        <v>42</v>
      </c>
      <c r="J475" s="3" t="s">
        <v>1079</v>
      </c>
      <c r="K475" t="s">
        <v>44</v>
      </c>
      <c r="M475" t="s">
        <v>45</v>
      </c>
      <c r="N475" t="s">
        <v>473</v>
      </c>
      <c r="O475" t="s">
        <v>507</v>
      </c>
      <c r="P475" t="s">
        <v>446</v>
      </c>
      <c r="Q475" s="5" t="s">
        <v>452</v>
      </c>
      <c r="R475">
        <v>178</v>
      </c>
      <c r="S475" s="7">
        <f t="shared" si="49"/>
        <v>45022</v>
      </c>
      <c r="T475" s="8">
        <f t="shared" si="50"/>
        <v>7.7777777776645962E-2</v>
      </c>
      <c r="U475" s="8">
        <f t="shared" si="51"/>
        <v>0.14722222222189885</v>
      </c>
      <c r="V475" s="8">
        <f t="shared" si="52"/>
        <v>6.9444444445252884E-2</v>
      </c>
      <c r="W475" s="8">
        <f t="shared" si="53"/>
        <v>0.11180555555555556</v>
      </c>
      <c r="X475" s="8">
        <f t="shared" si="54"/>
        <v>0</v>
      </c>
      <c r="Y475" t="str">
        <f t="shared" si="55"/>
        <v>No Cobrado</v>
      </c>
      <c r="AB475">
        <v>161</v>
      </c>
    </row>
    <row r="476" spans="1:28">
      <c r="A476">
        <v>475</v>
      </c>
      <c r="C476" t="s">
        <v>228</v>
      </c>
      <c r="D476">
        <v>4</v>
      </c>
      <c r="E476" s="1">
        <v>45022.136805555558</v>
      </c>
      <c r="F476" s="1">
        <v>45022.243055555555</v>
      </c>
      <c r="G476" t="s">
        <v>47</v>
      </c>
      <c r="H476" t="s">
        <v>41</v>
      </c>
      <c r="I476" t="s">
        <v>62</v>
      </c>
      <c r="J476" s="3" t="s">
        <v>1080</v>
      </c>
      <c r="K476" t="s">
        <v>51</v>
      </c>
      <c r="M476" t="s">
        <v>103</v>
      </c>
      <c r="N476" t="s">
        <v>437</v>
      </c>
      <c r="O476" t="s">
        <v>560</v>
      </c>
      <c r="R476">
        <v>174</v>
      </c>
      <c r="S476" s="7">
        <f t="shared" si="49"/>
        <v>45022</v>
      </c>
      <c r="T476" s="8">
        <f t="shared" si="50"/>
        <v>0.1368055555576575</v>
      </c>
      <c r="U476" s="8">
        <f t="shared" si="51"/>
        <v>0.24305555555474712</v>
      </c>
      <c r="V476" s="8">
        <f t="shared" si="52"/>
        <v>0.11666666666375629</v>
      </c>
      <c r="W476" s="8">
        <f t="shared" si="53"/>
        <v>2.4305555555555556E-2</v>
      </c>
      <c r="X476" s="8">
        <f t="shared" si="54"/>
        <v>8.1944444441534064E-2</v>
      </c>
      <c r="Y476" t="str">
        <f t="shared" si="55"/>
        <v>Cobrado</v>
      </c>
      <c r="AB476">
        <v>35</v>
      </c>
    </row>
    <row r="477" spans="1:28">
      <c r="A477">
        <v>476</v>
      </c>
      <c r="C477" t="s">
        <v>1081</v>
      </c>
      <c r="D477">
        <v>2</v>
      </c>
      <c r="E477" s="1">
        <v>45022.002083333333</v>
      </c>
      <c r="F477" s="1">
        <v>45022.074305555558</v>
      </c>
      <c r="G477" t="s">
        <v>78</v>
      </c>
      <c r="H477" t="s">
        <v>74</v>
      </c>
      <c r="I477" t="s">
        <v>62</v>
      </c>
      <c r="J477" s="3" t="s">
        <v>850</v>
      </c>
      <c r="K477" t="s">
        <v>51</v>
      </c>
      <c r="M477" t="s">
        <v>103</v>
      </c>
      <c r="N477" t="s">
        <v>437</v>
      </c>
      <c r="O477" t="s">
        <v>506</v>
      </c>
      <c r="P477" t="s">
        <v>503</v>
      </c>
      <c r="Q477" s="5" t="s">
        <v>465</v>
      </c>
      <c r="R477">
        <v>218</v>
      </c>
      <c r="S477" s="7">
        <f t="shared" si="49"/>
        <v>45022</v>
      </c>
      <c r="T477" s="8">
        <f t="shared" si="50"/>
        <v>2.0833333328482695E-3</v>
      </c>
      <c r="U477" s="8">
        <f t="shared" si="51"/>
        <v>7.4305555557657499E-2</v>
      </c>
      <c r="V477" s="8">
        <f t="shared" si="52"/>
        <v>8.2638888891475901E-2</v>
      </c>
      <c r="W477" s="8">
        <f t="shared" si="53"/>
        <v>7.9861111111111105E-2</v>
      </c>
      <c r="X477" s="8">
        <f t="shared" si="54"/>
        <v>0</v>
      </c>
      <c r="Y477" t="str">
        <f t="shared" si="55"/>
        <v>No Cobrado</v>
      </c>
      <c r="AB477">
        <v>115</v>
      </c>
    </row>
    <row r="478" spans="1:28">
      <c r="A478">
        <v>477</v>
      </c>
      <c r="C478" t="s">
        <v>1082</v>
      </c>
      <c r="D478">
        <v>6</v>
      </c>
      <c r="E478" s="1">
        <v>45022.068749999999</v>
      </c>
      <c r="F478" s="1">
        <v>45022.123611111114</v>
      </c>
      <c r="G478" t="s">
        <v>40</v>
      </c>
      <c r="H478" t="s">
        <v>74</v>
      </c>
      <c r="I478" t="s">
        <v>42</v>
      </c>
      <c r="J478" s="3" t="s">
        <v>1083</v>
      </c>
      <c r="K478" t="s">
        <v>55</v>
      </c>
      <c r="M478" t="s">
        <v>64</v>
      </c>
      <c r="N478" t="s">
        <v>473</v>
      </c>
      <c r="O478" t="s">
        <v>482</v>
      </c>
      <c r="P478" t="s">
        <v>468</v>
      </c>
      <c r="Q478" s="5" t="s">
        <v>544</v>
      </c>
      <c r="R478">
        <v>204</v>
      </c>
      <c r="S478" s="7">
        <f t="shared" si="49"/>
        <v>45022</v>
      </c>
      <c r="T478" s="8">
        <f t="shared" si="50"/>
        <v>6.8749999998544808E-2</v>
      </c>
      <c r="U478" s="8">
        <f t="shared" si="51"/>
        <v>0.12361111111385981</v>
      </c>
      <c r="V478" s="8">
        <f t="shared" si="52"/>
        <v>5.4861111115314998E-2</v>
      </c>
      <c r="W478" s="8">
        <f t="shared" si="53"/>
        <v>7.9861111111111105E-2</v>
      </c>
      <c r="X478" s="8">
        <f t="shared" si="54"/>
        <v>0</v>
      </c>
      <c r="Y478" t="str">
        <f t="shared" si="55"/>
        <v>No Cobrado</v>
      </c>
      <c r="AB478">
        <v>115</v>
      </c>
    </row>
    <row r="479" spans="1:28">
      <c r="A479">
        <v>478</v>
      </c>
      <c r="C479" t="s">
        <v>631</v>
      </c>
      <c r="D479">
        <v>5</v>
      </c>
      <c r="E479" s="1">
        <v>45022.000694444447</v>
      </c>
      <c r="F479" s="1">
        <v>45022.144444444442</v>
      </c>
      <c r="G479" t="s">
        <v>105</v>
      </c>
      <c r="H479" t="s">
        <v>48</v>
      </c>
      <c r="I479" t="s">
        <v>49</v>
      </c>
      <c r="J479" s="3" t="s">
        <v>1084</v>
      </c>
      <c r="K479" t="s">
        <v>51</v>
      </c>
      <c r="M479" t="s">
        <v>56</v>
      </c>
      <c r="N479" t="s">
        <v>467</v>
      </c>
      <c r="O479" t="s">
        <v>448</v>
      </c>
      <c r="R479">
        <v>118</v>
      </c>
      <c r="S479" s="7">
        <f t="shared" si="49"/>
        <v>45022</v>
      </c>
      <c r="T479" s="8">
        <f t="shared" si="50"/>
        <v>6.944444467080757E-4</v>
      </c>
      <c r="U479" s="8">
        <f t="shared" si="51"/>
        <v>0.1444444444423425</v>
      </c>
      <c r="V479" s="8">
        <f t="shared" si="52"/>
        <v>0.15416666666230108</v>
      </c>
      <c r="W479" s="8">
        <f t="shared" si="53"/>
        <v>6.25E-2</v>
      </c>
      <c r="X479" s="8">
        <f t="shared" si="54"/>
        <v>8.1249999995634425E-2</v>
      </c>
      <c r="Y479" t="str">
        <f t="shared" si="55"/>
        <v>Cobrado</v>
      </c>
      <c r="AB479">
        <v>90</v>
      </c>
    </row>
    <row r="480" spans="1:28">
      <c r="A480">
        <v>479</v>
      </c>
      <c r="C480" t="s">
        <v>554</v>
      </c>
      <c r="D480">
        <v>3</v>
      </c>
      <c r="E480" s="1">
        <v>45022.029166666667</v>
      </c>
      <c r="F480" s="1">
        <v>45022.1875</v>
      </c>
      <c r="G480" t="s">
        <v>78</v>
      </c>
      <c r="H480" t="s">
        <v>48</v>
      </c>
      <c r="I480" t="s">
        <v>62</v>
      </c>
      <c r="J480" s="3" t="s">
        <v>1085</v>
      </c>
      <c r="K480" t="s">
        <v>55</v>
      </c>
      <c r="M480" t="s">
        <v>76</v>
      </c>
      <c r="N480" t="s">
        <v>505</v>
      </c>
      <c r="O480" t="s">
        <v>560</v>
      </c>
      <c r="R480">
        <v>52</v>
      </c>
      <c r="S480" s="7">
        <f t="shared" si="49"/>
        <v>45022</v>
      </c>
      <c r="T480" s="8">
        <f t="shared" si="50"/>
        <v>2.9166666667151731E-2</v>
      </c>
      <c r="U480" s="8">
        <f t="shared" si="51"/>
        <v>0.1875</v>
      </c>
      <c r="V480" s="8">
        <f t="shared" si="52"/>
        <v>0.15833333333284827</v>
      </c>
      <c r="W480" s="8">
        <f t="shared" si="53"/>
        <v>5.7638888888888892E-2</v>
      </c>
      <c r="X480" s="8">
        <f t="shared" si="54"/>
        <v>0.10069444444395938</v>
      </c>
      <c r="Y480" t="str">
        <f t="shared" si="55"/>
        <v>Cobrado</v>
      </c>
      <c r="AB480">
        <v>83</v>
      </c>
    </row>
    <row r="481" spans="1:28">
      <c r="A481">
        <v>480</v>
      </c>
      <c r="C481" t="s">
        <v>1086</v>
      </c>
      <c r="D481">
        <v>5</v>
      </c>
      <c r="E481" s="1">
        <v>45022.143055555556</v>
      </c>
      <c r="F481" s="1">
        <v>45022.304861111108</v>
      </c>
      <c r="G481" t="s">
        <v>47</v>
      </c>
      <c r="H481" t="s">
        <v>74</v>
      </c>
      <c r="I481" t="s">
        <v>49</v>
      </c>
      <c r="J481" s="3" t="s">
        <v>1087</v>
      </c>
      <c r="K481" t="s">
        <v>55</v>
      </c>
      <c r="M481" t="s">
        <v>82</v>
      </c>
      <c r="N481" t="s">
        <v>488</v>
      </c>
      <c r="O481" t="s">
        <v>442</v>
      </c>
      <c r="R481">
        <v>159</v>
      </c>
      <c r="S481" s="7">
        <f t="shared" si="49"/>
        <v>45022</v>
      </c>
      <c r="T481" s="8">
        <f t="shared" si="50"/>
        <v>0.14305555555620231</v>
      </c>
      <c r="U481" s="8">
        <f t="shared" si="51"/>
        <v>0.30486111110803904</v>
      </c>
      <c r="V481" s="8">
        <f t="shared" si="52"/>
        <v>0.16180555555183673</v>
      </c>
      <c r="W481" s="8">
        <f t="shared" si="53"/>
        <v>4.5138888888888888E-2</v>
      </c>
      <c r="X481" s="8">
        <f t="shared" si="54"/>
        <v>0.11666666666294784</v>
      </c>
      <c r="Y481" t="str">
        <f t="shared" si="55"/>
        <v>Cobrado</v>
      </c>
      <c r="AB481">
        <v>65</v>
      </c>
    </row>
    <row r="482" spans="1:28">
      <c r="A482">
        <v>481</v>
      </c>
      <c r="C482" t="s">
        <v>304</v>
      </c>
      <c r="D482">
        <v>4</v>
      </c>
      <c r="E482" s="1">
        <v>45022.081250000003</v>
      </c>
      <c r="F482" s="1">
        <v>45022.196527777778</v>
      </c>
      <c r="G482" t="s">
        <v>105</v>
      </c>
      <c r="H482" t="s">
        <v>48</v>
      </c>
      <c r="I482" t="s">
        <v>42</v>
      </c>
      <c r="J482" s="3" t="s">
        <v>305</v>
      </c>
      <c r="K482" t="s">
        <v>55</v>
      </c>
      <c r="M482" t="s">
        <v>45</v>
      </c>
      <c r="N482" t="s">
        <v>25</v>
      </c>
      <c r="R482">
        <v>52</v>
      </c>
      <c r="S482" s="7">
        <f t="shared" si="49"/>
        <v>45022</v>
      </c>
      <c r="T482" s="8">
        <f t="shared" si="50"/>
        <v>8.1250000002910383E-2</v>
      </c>
      <c r="U482" s="8">
        <f t="shared" si="51"/>
        <v>0.19652777777810115</v>
      </c>
      <c r="V482" s="8">
        <f t="shared" si="52"/>
        <v>0.11527777777519077</v>
      </c>
      <c r="W482" s="8">
        <f t="shared" si="53"/>
        <v>4.027777777777778E-2</v>
      </c>
      <c r="X482" s="8">
        <f t="shared" si="54"/>
        <v>7.4999999997412997E-2</v>
      </c>
      <c r="Y482" t="str">
        <f t="shared" si="55"/>
        <v>Cobrado</v>
      </c>
      <c r="AB482">
        <v>58</v>
      </c>
    </row>
    <row r="483" spans="1:28">
      <c r="A483">
        <v>482</v>
      </c>
      <c r="C483" t="s">
        <v>306</v>
      </c>
      <c r="D483">
        <v>4</v>
      </c>
      <c r="E483" s="1">
        <v>45022.02847222222</v>
      </c>
      <c r="F483" s="1">
        <v>45022.124305555553</v>
      </c>
      <c r="G483" t="s">
        <v>78</v>
      </c>
      <c r="H483" t="s">
        <v>74</v>
      </c>
      <c r="I483" t="s">
        <v>42</v>
      </c>
      <c r="J483" s="3" t="s">
        <v>307</v>
      </c>
      <c r="K483" t="s">
        <v>44</v>
      </c>
      <c r="M483" t="s">
        <v>64</v>
      </c>
      <c r="N483" t="s">
        <v>23</v>
      </c>
      <c r="R483">
        <v>63</v>
      </c>
      <c r="S483" s="7">
        <f t="shared" si="49"/>
        <v>45022</v>
      </c>
      <c r="T483" s="8">
        <f t="shared" si="50"/>
        <v>2.8472222220443655E-2</v>
      </c>
      <c r="U483" s="8">
        <f t="shared" si="51"/>
        <v>0.12430555555329192</v>
      </c>
      <c r="V483" s="8">
        <f t="shared" si="52"/>
        <v>9.5833333332848269E-2</v>
      </c>
      <c r="W483" s="8">
        <f t="shared" si="53"/>
        <v>1.4583333333333334E-2</v>
      </c>
      <c r="X483" s="8">
        <f t="shared" si="54"/>
        <v>8.1249999999514932E-2</v>
      </c>
      <c r="Y483" t="str">
        <f t="shared" si="55"/>
        <v>Cobrado</v>
      </c>
      <c r="AB483">
        <v>21</v>
      </c>
    </row>
    <row r="484" spans="1:28">
      <c r="A484">
        <v>483</v>
      </c>
      <c r="C484" t="s">
        <v>308</v>
      </c>
      <c r="D484">
        <v>4</v>
      </c>
      <c r="E484" s="1">
        <v>45022.159722222219</v>
      </c>
      <c r="F484" s="1">
        <v>45022.292361111111</v>
      </c>
      <c r="G484" t="s">
        <v>105</v>
      </c>
      <c r="H484" t="s">
        <v>48</v>
      </c>
      <c r="I484" t="s">
        <v>42</v>
      </c>
      <c r="J484" s="3" t="s">
        <v>309</v>
      </c>
      <c r="K484" t="s">
        <v>55</v>
      </c>
      <c r="M484" t="s">
        <v>90</v>
      </c>
      <c r="N484" t="s">
        <v>10</v>
      </c>
      <c r="R484">
        <v>81</v>
      </c>
      <c r="S484" s="7">
        <f t="shared" si="49"/>
        <v>45022</v>
      </c>
      <c r="T484" s="8">
        <f t="shared" si="50"/>
        <v>0.15972222221898846</v>
      </c>
      <c r="U484" s="8">
        <f t="shared" si="51"/>
        <v>0.29236111111094942</v>
      </c>
      <c r="V484" s="8">
        <f t="shared" si="52"/>
        <v>0.13263888889196096</v>
      </c>
      <c r="W484" s="8">
        <f t="shared" si="53"/>
        <v>3.6805555555555557E-2</v>
      </c>
      <c r="X484" s="8">
        <f t="shared" si="54"/>
        <v>9.5833333336405396E-2</v>
      </c>
      <c r="Y484" t="str">
        <f t="shared" si="55"/>
        <v>Cobrado</v>
      </c>
      <c r="AB484">
        <v>53</v>
      </c>
    </row>
    <row r="485" spans="1:28">
      <c r="A485">
        <v>484</v>
      </c>
      <c r="C485" t="s">
        <v>310</v>
      </c>
      <c r="D485">
        <v>2</v>
      </c>
      <c r="E485" s="1">
        <v>45022.064583333333</v>
      </c>
      <c r="F485" s="1">
        <v>45022.188194444447</v>
      </c>
      <c r="G485" t="s">
        <v>40</v>
      </c>
      <c r="H485" t="s">
        <v>48</v>
      </c>
      <c r="I485" t="s">
        <v>42</v>
      </c>
      <c r="J485" s="3" t="s">
        <v>311</v>
      </c>
      <c r="K485" t="s">
        <v>44</v>
      </c>
      <c r="M485" t="s">
        <v>60</v>
      </c>
      <c r="N485" t="s">
        <v>26</v>
      </c>
      <c r="R485">
        <v>75</v>
      </c>
      <c r="S485" s="7">
        <f t="shared" si="49"/>
        <v>45022</v>
      </c>
      <c r="T485" s="8">
        <f t="shared" si="50"/>
        <v>6.4583333332848269E-2</v>
      </c>
      <c r="U485" s="8">
        <f t="shared" si="51"/>
        <v>0.18819444444670808</v>
      </c>
      <c r="V485" s="8">
        <f t="shared" si="52"/>
        <v>0.12361111111385981</v>
      </c>
      <c r="W485" s="8">
        <f t="shared" si="53"/>
        <v>2.361111111111111E-2</v>
      </c>
      <c r="X485" s="8">
        <f t="shared" si="54"/>
        <v>0.1000000000027487</v>
      </c>
      <c r="Y485" t="str">
        <f t="shared" si="55"/>
        <v>Cobrado</v>
      </c>
      <c r="AB485">
        <v>34</v>
      </c>
    </row>
    <row r="486" spans="1:28">
      <c r="A486">
        <v>485</v>
      </c>
      <c r="C486" t="s">
        <v>920</v>
      </c>
      <c r="D486">
        <v>5</v>
      </c>
      <c r="E486" s="1">
        <v>45022.041666666664</v>
      </c>
      <c r="F486" s="1">
        <v>45022.119444444441</v>
      </c>
      <c r="G486" t="s">
        <v>47</v>
      </c>
      <c r="H486" t="s">
        <v>41</v>
      </c>
      <c r="I486" t="s">
        <v>42</v>
      </c>
      <c r="J486" s="3" t="s">
        <v>1088</v>
      </c>
      <c r="K486" t="s">
        <v>55</v>
      </c>
      <c r="M486" t="s">
        <v>56</v>
      </c>
      <c r="N486" t="s">
        <v>437</v>
      </c>
      <c r="O486" t="s">
        <v>460</v>
      </c>
      <c r="R486">
        <v>144</v>
      </c>
      <c r="S486" s="7">
        <f t="shared" si="49"/>
        <v>45022</v>
      </c>
      <c r="T486" s="8">
        <f t="shared" si="50"/>
        <v>4.1666666664241347E-2</v>
      </c>
      <c r="U486" s="8">
        <f t="shared" si="51"/>
        <v>0.11944444444088731</v>
      </c>
      <c r="V486" s="8">
        <f t="shared" si="52"/>
        <v>7.7777777776645962E-2</v>
      </c>
      <c r="W486" s="8">
        <f t="shared" si="53"/>
        <v>5.486111111111111E-2</v>
      </c>
      <c r="X486" s="8">
        <f t="shared" si="54"/>
        <v>2.2916666665534852E-2</v>
      </c>
      <c r="Y486" t="str">
        <f t="shared" si="55"/>
        <v>Cobrado</v>
      </c>
      <c r="AB486">
        <v>79</v>
      </c>
    </row>
    <row r="487" spans="1:28">
      <c r="A487">
        <v>486</v>
      </c>
      <c r="C487" t="s">
        <v>1089</v>
      </c>
      <c r="D487">
        <v>3</v>
      </c>
      <c r="E487" s="1">
        <v>45022.115972222222</v>
      </c>
      <c r="F487" s="1">
        <v>45022.258333333331</v>
      </c>
      <c r="G487" t="s">
        <v>105</v>
      </c>
      <c r="H487" t="s">
        <v>74</v>
      </c>
      <c r="I487" t="s">
        <v>62</v>
      </c>
      <c r="J487" s="3" t="s">
        <v>1090</v>
      </c>
      <c r="K487" t="s">
        <v>51</v>
      </c>
      <c r="M487" t="s">
        <v>64</v>
      </c>
      <c r="N487" t="s">
        <v>585</v>
      </c>
      <c r="O487" t="s">
        <v>502</v>
      </c>
      <c r="P487" t="s">
        <v>506</v>
      </c>
      <c r="Q487" s="5" t="s">
        <v>456</v>
      </c>
      <c r="R487">
        <v>150</v>
      </c>
      <c r="S487" s="7">
        <f t="shared" si="49"/>
        <v>45022</v>
      </c>
      <c r="T487" s="8">
        <f t="shared" si="50"/>
        <v>0.11597222222189885</v>
      </c>
      <c r="U487" s="8">
        <f t="shared" si="51"/>
        <v>0.25833333333139308</v>
      </c>
      <c r="V487" s="8">
        <f t="shared" si="52"/>
        <v>0.15277777777616089</v>
      </c>
      <c r="W487" s="8">
        <f t="shared" si="53"/>
        <v>4.0972222222222222E-2</v>
      </c>
      <c r="X487" s="8">
        <f t="shared" si="54"/>
        <v>0.10138888888727202</v>
      </c>
      <c r="Y487" t="str">
        <f t="shared" si="55"/>
        <v>Cobrado</v>
      </c>
      <c r="AB487">
        <v>59</v>
      </c>
    </row>
    <row r="488" spans="1:28">
      <c r="A488">
        <v>487</v>
      </c>
      <c r="C488" t="s">
        <v>386</v>
      </c>
      <c r="D488">
        <v>1</v>
      </c>
      <c r="E488" s="1">
        <v>45022.06527777778</v>
      </c>
      <c r="F488" s="1">
        <v>45022.159722222219</v>
      </c>
      <c r="G488" t="s">
        <v>105</v>
      </c>
      <c r="H488" t="s">
        <v>48</v>
      </c>
      <c r="I488" t="s">
        <v>42</v>
      </c>
      <c r="J488" s="3" t="s">
        <v>1091</v>
      </c>
      <c r="K488" t="s">
        <v>51</v>
      </c>
      <c r="M488" t="s">
        <v>103</v>
      </c>
      <c r="N488" t="s">
        <v>473</v>
      </c>
      <c r="O488" t="s">
        <v>446</v>
      </c>
      <c r="P488" t="s">
        <v>490</v>
      </c>
      <c r="R488">
        <v>152</v>
      </c>
      <c r="S488" s="7">
        <f t="shared" si="49"/>
        <v>45022</v>
      </c>
      <c r="T488" s="8">
        <f t="shared" si="50"/>
        <v>6.5277777779556345E-2</v>
      </c>
      <c r="U488" s="8">
        <f t="shared" si="51"/>
        <v>0.15972222221898846</v>
      </c>
      <c r="V488" s="8">
        <f t="shared" si="52"/>
        <v>0.10486111110609879</v>
      </c>
      <c r="W488" s="8">
        <f t="shared" si="53"/>
        <v>6.3888888888888884E-2</v>
      </c>
      <c r="X488" s="8">
        <f t="shared" si="54"/>
        <v>3.0555555550543234E-2</v>
      </c>
      <c r="Y488" t="str">
        <f t="shared" si="55"/>
        <v>Cobrado</v>
      </c>
      <c r="AB488">
        <v>92</v>
      </c>
    </row>
    <row r="489" spans="1:28">
      <c r="A489">
        <v>488</v>
      </c>
      <c r="C489" t="s">
        <v>1092</v>
      </c>
      <c r="D489">
        <v>4</v>
      </c>
      <c r="E489" s="1">
        <v>45022</v>
      </c>
      <c r="F489" s="1">
        <v>45022.081944444442</v>
      </c>
      <c r="G489" t="s">
        <v>78</v>
      </c>
      <c r="H489" t="s">
        <v>48</v>
      </c>
      <c r="I489" t="s">
        <v>62</v>
      </c>
      <c r="J489" s="3" t="s">
        <v>1093</v>
      </c>
      <c r="K489" t="s">
        <v>44</v>
      </c>
      <c r="M489" t="s">
        <v>76</v>
      </c>
      <c r="N489" t="s">
        <v>505</v>
      </c>
      <c r="O489" t="s">
        <v>482</v>
      </c>
      <c r="P489" t="s">
        <v>522</v>
      </c>
      <c r="R489">
        <v>185</v>
      </c>
      <c r="S489" s="7">
        <f t="shared" si="49"/>
        <v>45022</v>
      </c>
      <c r="T489" s="8">
        <f t="shared" si="50"/>
        <v>0</v>
      </c>
      <c r="U489" s="8">
        <f t="shared" si="51"/>
        <v>8.1944444442342501E-2</v>
      </c>
      <c r="V489" s="8">
        <f t="shared" si="52"/>
        <v>8.1944444442342501E-2</v>
      </c>
      <c r="W489" s="8">
        <f t="shared" si="53"/>
        <v>8.611111111111111E-2</v>
      </c>
      <c r="X489" s="8">
        <f t="shared" si="54"/>
        <v>0</v>
      </c>
      <c r="Y489" t="str">
        <f t="shared" si="55"/>
        <v>No Cobrado</v>
      </c>
      <c r="AB489">
        <v>124</v>
      </c>
    </row>
    <row r="490" spans="1:28">
      <c r="A490">
        <v>489</v>
      </c>
      <c r="C490" t="s">
        <v>1094</v>
      </c>
      <c r="D490">
        <v>1</v>
      </c>
      <c r="E490" s="1">
        <v>45022.122916666667</v>
      </c>
      <c r="F490" s="1">
        <v>45022.227083333331</v>
      </c>
      <c r="G490" t="s">
        <v>78</v>
      </c>
      <c r="H490" t="s">
        <v>74</v>
      </c>
      <c r="I490" t="s">
        <v>42</v>
      </c>
      <c r="J490" s="3" t="s">
        <v>1095</v>
      </c>
      <c r="K490" t="s">
        <v>51</v>
      </c>
      <c r="M490" t="s">
        <v>76</v>
      </c>
      <c r="N490" t="s">
        <v>445</v>
      </c>
      <c r="O490" t="s">
        <v>499</v>
      </c>
      <c r="R490">
        <v>149</v>
      </c>
      <c r="S490" s="7">
        <f t="shared" si="49"/>
        <v>45022</v>
      </c>
      <c r="T490" s="8">
        <f t="shared" si="50"/>
        <v>0.12291666666715173</v>
      </c>
      <c r="U490" s="8">
        <f t="shared" si="51"/>
        <v>0.22708333333139308</v>
      </c>
      <c r="V490" s="8">
        <f t="shared" si="52"/>
        <v>0.11458333333090802</v>
      </c>
      <c r="W490" s="8">
        <f t="shared" si="53"/>
        <v>2.361111111111111E-2</v>
      </c>
      <c r="X490" s="8">
        <f t="shared" si="54"/>
        <v>8.0555555553130237E-2</v>
      </c>
      <c r="Y490" t="str">
        <f t="shared" si="55"/>
        <v>Cobrado</v>
      </c>
      <c r="AB490">
        <v>34</v>
      </c>
    </row>
    <row r="491" spans="1:28">
      <c r="A491">
        <v>490</v>
      </c>
      <c r="C491" t="s">
        <v>300</v>
      </c>
      <c r="D491">
        <v>2</v>
      </c>
      <c r="E491" s="1">
        <v>45022.138888888891</v>
      </c>
      <c r="F491" s="1">
        <v>45022.206250000003</v>
      </c>
      <c r="G491" t="s">
        <v>47</v>
      </c>
      <c r="H491" t="s">
        <v>48</v>
      </c>
      <c r="I491" t="s">
        <v>42</v>
      </c>
      <c r="J491" s="3" t="s">
        <v>1096</v>
      </c>
      <c r="K491" t="s">
        <v>44</v>
      </c>
      <c r="M491" t="s">
        <v>64</v>
      </c>
      <c r="N491" t="s">
        <v>512</v>
      </c>
      <c r="O491" t="s">
        <v>503</v>
      </c>
      <c r="P491" t="s">
        <v>560</v>
      </c>
      <c r="R491">
        <v>212</v>
      </c>
      <c r="S491" s="7">
        <f t="shared" si="49"/>
        <v>45022</v>
      </c>
      <c r="T491" s="8">
        <f t="shared" si="50"/>
        <v>0.13888888889050577</v>
      </c>
      <c r="U491" s="8">
        <f t="shared" si="51"/>
        <v>0.20625000000291038</v>
      </c>
      <c r="V491" s="8">
        <f t="shared" si="52"/>
        <v>6.7361111112404615E-2</v>
      </c>
      <c r="W491" s="8">
        <f t="shared" si="53"/>
        <v>9.0972222222222218E-2</v>
      </c>
      <c r="X491" s="8">
        <f t="shared" si="54"/>
        <v>0</v>
      </c>
      <c r="Y491" t="str">
        <f t="shared" si="55"/>
        <v>No Cobrado</v>
      </c>
      <c r="AB491">
        <v>131</v>
      </c>
    </row>
    <row r="492" spans="1:28">
      <c r="A492">
        <v>491</v>
      </c>
      <c r="C492" t="s">
        <v>1017</v>
      </c>
      <c r="D492">
        <v>4</v>
      </c>
      <c r="E492" s="1">
        <v>45022.004861111112</v>
      </c>
      <c r="F492" s="1">
        <v>45022.109027777777</v>
      </c>
      <c r="G492" t="s">
        <v>40</v>
      </c>
      <c r="H492" t="s">
        <v>74</v>
      </c>
      <c r="I492" t="s">
        <v>42</v>
      </c>
      <c r="J492" s="3" t="s">
        <v>450</v>
      </c>
      <c r="K492" t="s">
        <v>51</v>
      </c>
      <c r="M492" t="s">
        <v>87</v>
      </c>
      <c r="N492" t="s">
        <v>493</v>
      </c>
      <c r="O492" t="s">
        <v>438</v>
      </c>
      <c r="R492">
        <v>118</v>
      </c>
      <c r="S492" s="7">
        <f t="shared" si="49"/>
        <v>45022</v>
      </c>
      <c r="T492" s="8">
        <f t="shared" si="50"/>
        <v>4.8611111124046147E-3</v>
      </c>
      <c r="U492" s="8">
        <f t="shared" si="51"/>
        <v>0.10902777777664596</v>
      </c>
      <c r="V492" s="8">
        <f t="shared" si="52"/>
        <v>0.11458333333090802</v>
      </c>
      <c r="W492" s="8">
        <f t="shared" si="53"/>
        <v>2.8472222222222222E-2</v>
      </c>
      <c r="X492" s="8">
        <f t="shared" si="54"/>
        <v>7.5694444442019129E-2</v>
      </c>
      <c r="Y492" t="str">
        <f t="shared" si="55"/>
        <v>Cobrado</v>
      </c>
      <c r="AB492">
        <v>41</v>
      </c>
    </row>
    <row r="493" spans="1:28">
      <c r="A493">
        <v>492</v>
      </c>
      <c r="C493" t="s">
        <v>1097</v>
      </c>
      <c r="D493">
        <v>4</v>
      </c>
      <c r="E493" s="1">
        <v>45022.043749999997</v>
      </c>
      <c r="F493" s="1">
        <v>45022.191666666666</v>
      </c>
      <c r="G493" t="s">
        <v>105</v>
      </c>
      <c r="H493" t="s">
        <v>48</v>
      </c>
      <c r="I493" t="s">
        <v>42</v>
      </c>
      <c r="J493" s="3" t="s">
        <v>720</v>
      </c>
      <c r="K493" t="s">
        <v>55</v>
      </c>
      <c r="M493" t="s">
        <v>64</v>
      </c>
      <c r="N493" t="s">
        <v>451</v>
      </c>
      <c r="O493" t="s">
        <v>484</v>
      </c>
      <c r="P493" t="s">
        <v>456</v>
      </c>
      <c r="R493">
        <v>210</v>
      </c>
      <c r="S493" s="7">
        <f t="shared" si="49"/>
        <v>45022</v>
      </c>
      <c r="T493" s="8">
        <f t="shared" si="50"/>
        <v>4.3749999997089617E-2</v>
      </c>
      <c r="U493" s="8">
        <f t="shared" si="51"/>
        <v>0.19166666666569654</v>
      </c>
      <c r="V493" s="8">
        <f t="shared" si="52"/>
        <v>0.14791666666860692</v>
      </c>
      <c r="W493" s="8">
        <f t="shared" si="53"/>
        <v>3.4027777777777775E-2</v>
      </c>
      <c r="X493" s="8">
        <f t="shared" si="54"/>
        <v>0.11388888889082915</v>
      </c>
      <c r="Y493" t="str">
        <f t="shared" si="55"/>
        <v>Cobrado</v>
      </c>
      <c r="AB493">
        <v>49</v>
      </c>
    </row>
    <row r="494" spans="1:28">
      <c r="A494">
        <v>493</v>
      </c>
      <c r="C494" t="s">
        <v>312</v>
      </c>
      <c r="D494">
        <v>2</v>
      </c>
      <c r="E494" s="1">
        <v>45022.021527777775</v>
      </c>
      <c r="F494" s="1">
        <v>45022.073611111111</v>
      </c>
      <c r="G494" t="s">
        <v>47</v>
      </c>
      <c r="H494" t="s">
        <v>48</v>
      </c>
      <c r="I494" t="s">
        <v>42</v>
      </c>
      <c r="J494" s="3" t="s">
        <v>313</v>
      </c>
      <c r="K494" t="s">
        <v>51</v>
      </c>
      <c r="M494" t="s">
        <v>45</v>
      </c>
      <c r="N494" t="s">
        <v>24</v>
      </c>
      <c r="R494">
        <v>54</v>
      </c>
      <c r="S494" s="7">
        <f t="shared" si="49"/>
        <v>45022</v>
      </c>
      <c r="T494" s="8">
        <f t="shared" si="50"/>
        <v>2.1527777775190771E-2</v>
      </c>
      <c r="U494" s="8">
        <f t="shared" si="51"/>
        <v>7.3611111110949423E-2</v>
      </c>
      <c r="V494" s="8">
        <f t="shared" si="52"/>
        <v>6.2500000002425324E-2</v>
      </c>
      <c r="W494" s="8">
        <f t="shared" si="53"/>
        <v>5.5555555555555558E-3</v>
      </c>
      <c r="X494" s="8">
        <f t="shared" si="54"/>
        <v>4.6527777780203096E-2</v>
      </c>
      <c r="Y494" t="str">
        <f t="shared" si="55"/>
        <v>Cobrado</v>
      </c>
      <c r="AB494">
        <v>8</v>
      </c>
    </row>
    <row r="495" spans="1:28">
      <c r="A495">
        <v>494</v>
      </c>
      <c r="C495" t="s">
        <v>919</v>
      </c>
      <c r="D495">
        <v>5</v>
      </c>
      <c r="E495" s="1">
        <v>45022.061111111114</v>
      </c>
      <c r="F495" s="1">
        <v>45022.200694444444</v>
      </c>
      <c r="G495" t="s">
        <v>105</v>
      </c>
      <c r="H495" t="s">
        <v>74</v>
      </c>
      <c r="I495" t="s">
        <v>42</v>
      </c>
      <c r="J495" s="3" t="s">
        <v>1098</v>
      </c>
      <c r="K495" t="s">
        <v>55</v>
      </c>
      <c r="M495" t="s">
        <v>103</v>
      </c>
      <c r="N495" t="s">
        <v>459</v>
      </c>
      <c r="O495" t="s">
        <v>460</v>
      </c>
      <c r="R495">
        <v>172</v>
      </c>
      <c r="S495" s="7">
        <f t="shared" si="49"/>
        <v>45022</v>
      </c>
      <c r="T495" s="8">
        <f t="shared" si="50"/>
        <v>6.1111111113859806E-2</v>
      </c>
      <c r="U495" s="8">
        <f t="shared" si="51"/>
        <v>0.20069444444379769</v>
      </c>
      <c r="V495" s="8">
        <f t="shared" si="52"/>
        <v>0.13958333332993789</v>
      </c>
      <c r="W495" s="8">
        <f t="shared" si="53"/>
        <v>2.1527777777777778E-2</v>
      </c>
      <c r="X495" s="8">
        <f t="shared" si="54"/>
        <v>0.1180555555521601</v>
      </c>
      <c r="Y495" t="str">
        <f t="shared" si="55"/>
        <v>Cobrado</v>
      </c>
      <c r="AB495">
        <v>31</v>
      </c>
    </row>
    <row r="496" spans="1:28">
      <c r="A496">
        <v>495</v>
      </c>
      <c r="C496" t="s">
        <v>398</v>
      </c>
      <c r="D496">
        <v>6</v>
      </c>
      <c r="E496" s="1">
        <v>45022.125694444447</v>
      </c>
      <c r="F496" s="1">
        <v>45022.284722222219</v>
      </c>
      <c r="G496" t="s">
        <v>58</v>
      </c>
      <c r="H496" t="s">
        <v>74</v>
      </c>
      <c r="I496" t="s">
        <v>42</v>
      </c>
      <c r="J496" s="3" t="s">
        <v>1099</v>
      </c>
      <c r="K496" t="s">
        <v>44</v>
      </c>
      <c r="M496" t="s">
        <v>137</v>
      </c>
      <c r="N496" t="s">
        <v>445</v>
      </c>
      <c r="O496" t="s">
        <v>531</v>
      </c>
      <c r="P496" t="s">
        <v>464</v>
      </c>
      <c r="Q496" s="5" t="s">
        <v>552</v>
      </c>
      <c r="R496">
        <v>263</v>
      </c>
      <c r="S496" s="7">
        <f t="shared" si="49"/>
        <v>45022</v>
      </c>
      <c r="T496" s="8">
        <f t="shared" si="50"/>
        <v>0.12569444444670808</v>
      </c>
      <c r="U496" s="8">
        <f t="shared" si="51"/>
        <v>0.28472222221898846</v>
      </c>
      <c r="V496" s="8">
        <f t="shared" si="52"/>
        <v>0.15902777777228039</v>
      </c>
      <c r="W496" s="8">
        <f t="shared" si="53"/>
        <v>7.0833333333333331E-2</v>
      </c>
      <c r="X496" s="8">
        <f t="shared" si="54"/>
        <v>8.8194444438947056E-2</v>
      </c>
      <c r="Y496" t="str">
        <f t="shared" si="55"/>
        <v>Cobrado</v>
      </c>
      <c r="AB496">
        <v>102</v>
      </c>
    </row>
    <row r="497" spans="1:28">
      <c r="A497">
        <v>496</v>
      </c>
      <c r="C497" t="s">
        <v>693</v>
      </c>
      <c r="D497">
        <v>3</v>
      </c>
      <c r="E497" s="1">
        <v>45022.106944444444</v>
      </c>
      <c r="F497" s="1">
        <v>45022.265277777777</v>
      </c>
      <c r="G497" t="s">
        <v>105</v>
      </c>
      <c r="H497" t="s">
        <v>48</v>
      </c>
      <c r="I497" t="s">
        <v>42</v>
      </c>
      <c r="J497" s="3" t="s">
        <v>434</v>
      </c>
      <c r="K497" t="s">
        <v>55</v>
      </c>
      <c r="M497" t="s">
        <v>76</v>
      </c>
      <c r="N497" t="s">
        <v>451</v>
      </c>
      <c r="O497" t="s">
        <v>506</v>
      </c>
      <c r="P497" t="s">
        <v>469</v>
      </c>
      <c r="Q497" s="5" t="s">
        <v>522</v>
      </c>
      <c r="R497">
        <v>223</v>
      </c>
      <c r="S497" s="7">
        <f t="shared" si="49"/>
        <v>45022</v>
      </c>
      <c r="T497" s="8">
        <f t="shared" si="50"/>
        <v>0.10694444444379769</v>
      </c>
      <c r="U497" s="8">
        <f t="shared" si="51"/>
        <v>0.26527777777664596</v>
      </c>
      <c r="V497" s="8">
        <f t="shared" si="52"/>
        <v>0.15833333333284827</v>
      </c>
      <c r="W497" s="8">
        <f t="shared" si="53"/>
        <v>9.2361111111111116E-2</v>
      </c>
      <c r="X497" s="8">
        <f t="shared" si="54"/>
        <v>6.5972222221737153E-2</v>
      </c>
      <c r="Y497" t="str">
        <f t="shared" si="55"/>
        <v>Cobrado</v>
      </c>
      <c r="AB497">
        <v>133</v>
      </c>
    </row>
    <row r="498" spans="1:28">
      <c r="A498">
        <v>497</v>
      </c>
      <c r="C498" t="s">
        <v>588</v>
      </c>
      <c r="D498">
        <v>6</v>
      </c>
      <c r="E498" s="1">
        <v>45022.145833333336</v>
      </c>
      <c r="F498" s="1">
        <v>45022.290277777778</v>
      </c>
      <c r="G498" t="s">
        <v>78</v>
      </c>
      <c r="H498" t="s">
        <v>48</v>
      </c>
      <c r="I498" t="s">
        <v>62</v>
      </c>
      <c r="J498" s="3" t="s">
        <v>1100</v>
      </c>
      <c r="K498" t="s">
        <v>55</v>
      </c>
      <c r="M498" t="s">
        <v>76</v>
      </c>
      <c r="N498" t="s">
        <v>467</v>
      </c>
      <c r="O498" t="s">
        <v>465</v>
      </c>
      <c r="R498">
        <v>150</v>
      </c>
      <c r="S498" s="7">
        <f t="shared" si="49"/>
        <v>45022</v>
      </c>
      <c r="T498" s="8">
        <f t="shared" si="50"/>
        <v>0.14583333333575865</v>
      </c>
      <c r="U498" s="8">
        <f t="shared" si="51"/>
        <v>0.29027777777810115</v>
      </c>
      <c r="V498" s="8">
        <f t="shared" si="52"/>
        <v>0.1444444444423425</v>
      </c>
      <c r="W498" s="8">
        <f t="shared" si="53"/>
        <v>2.6388888888888889E-2</v>
      </c>
      <c r="X498" s="8">
        <f t="shared" si="54"/>
        <v>0.11805555555345362</v>
      </c>
      <c r="Y498" t="str">
        <f t="shared" si="55"/>
        <v>Cobrado</v>
      </c>
      <c r="AB498">
        <v>38</v>
      </c>
    </row>
    <row r="499" spans="1:28">
      <c r="A499">
        <v>498</v>
      </c>
      <c r="C499" t="s">
        <v>280</v>
      </c>
      <c r="D499">
        <v>3</v>
      </c>
      <c r="E499" s="1">
        <v>45022.011805555558</v>
      </c>
      <c r="F499" s="1">
        <v>45022.156944444447</v>
      </c>
      <c r="G499" t="s">
        <v>78</v>
      </c>
      <c r="H499" t="s">
        <v>48</v>
      </c>
      <c r="I499" t="s">
        <v>42</v>
      </c>
      <c r="J499" s="3" t="s">
        <v>314</v>
      </c>
      <c r="K499" t="s">
        <v>44</v>
      </c>
      <c r="M499" t="s">
        <v>87</v>
      </c>
      <c r="N499" t="s">
        <v>16</v>
      </c>
      <c r="R499">
        <v>19</v>
      </c>
      <c r="S499" s="7">
        <f t="shared" si="49"/>
        <v>45022</v>
      </c>
      <c r="T499" s="8">
        <f t="shared" si="50"/>
        <v>1.1805555557657499E-2</v>
      </c>
      <c r="U499" s="8">
        <f t="shared" si="51"/>
        <v>0.15694444444670808</v>
      </c>
      <c r="V499" s="8">
        <f t="shared" si="52"/>
        <v>0.14513888888905058</v>
      </c>
      <c r="W499" s="8">
        <f t="shared" si="53"/>
        <v>2.2222222222222223E-2</v>
      </c>
      <c r="X499" s="8">
        <f t="shared" si="54"/>
        <v>0.12291666666682835</v>
      </c>
      <c r="Y499" t="str">
        <f t="shared" si="55"/>
        <v>Cobrado</v>
      </c>
      <c r="AB499">
        <v>32</v>
      </c>
    </row>
    <row r="500" spans="1:28">
      <c r="A500">
        <v>499</v>
      </c>
      <c r="C500" t="s">
        <v>1009</v>
      </c>
      <c r="D500">
        <v>5</v>
      </c>
      <c r="E500" s="1">
        <v>45022.056250000001</v>
      </c>
      <c r="F500" s="1">
        <v>45022.186111111114</v>
      </c>
      <c r="G500" t="s">
        <v>58</v>
      </c>
      <c r="H500" t="s">
        <v>41</v>
      </c>
      <c r="I500" t="s">
        <v>62</v>
      </c>
      <c r="J500" s="3" t="s">
        <v>1101</v>
      </c>
      <c r="K500" t="s">
        <v>55</v>
      </c>
      <c r="M500" t="s">
        <v>52</v>
      </c>
      <c r="N500" t="s">
        <v>512</v>
      </c>
      <c r="O500" t="s">
        <v>563</v>
      </c>
      <c r="P500" t="s">
        <v>504</v>
      </c>
      <c r="R500">
        <v>158</v>
      </c>
      <c r="S500" s="7">
        <f t="shared" si="49"/>
        <v>45022</v>
      </c>
      <c r="T500" s="8">
        <f t="shared" si="50"/>
        <v>5.6250000001455192E-2</v>
      </c>
      <c r="U500" s="8">
        <f t="shared" si="51"/>
        <v>0.18611111111385981</v>
      </c>
      <c r="V500" s="8">
        <f t="shared" si="52"/>
        <v>0.12986111111240461</v>
      </c>
      <c r="W500" s="8">
        <f t="shared" si="53"/>
        <v>9.0277777777777776E-2</v>
      </c>
      <c r="X500" s="8">
        <f t="shared" si="54"/>
        <v>3.9583333334626825E-2</v>
      </c>
      <c r="Y500" t="str">
        <f t="shared" si="55"/>
        <v>Cobrado</v>
      </c>
      <c r="AB500">
        <v>130</v>
      </c>
    </row>
    <row r="501" spans="1:28">
      <c r="A501">
        <v>500</v>
      </c>
      <c r="C501" t="s">
        <v>1094</v>
      </c>
      <c r="D501">
        <v>5</v>
      </c>
      <c r="E501" s="1">
        <v>45022.053472222222</v>
      </c>
      <c r="F501" s="1">
        <v>45022.21875</v>
      </c>
      <c r="G501" t="s">
        <v>40</v>
      </c>
      <c r="H501" t="s">
        <v>74</v>
      </c>
      <c r="I501" t="s">
        <v>62</v>
      </c>
      <c r="J501" s="3" t="s">
        <v>1102</v>
      </c>
      <c r="K501" t="s">
        <v>51</v>
      </c>
      <c r="M501" t="s">
        <v>76</v>
      </c>
      <c r="N501" t="s">
        <v>550</v>
      </c>
      <c r="O501" t="s">
        <v>490</v>
      </c>
      <c r="R501">
        <v>93</v>
      </c>
      <c r="S501" s="7">
        <f t="shared" si="49"/>
        <v>45022</v>
      </c>
      <c r="T501" s="8">
        <f t="shared" si="50"/>
        <v>5.3472222221898846E-2</v>
      </c>
      <c r="U501" s="8">
        <f t="shared" si="51"/>
        <v>0.21875</v>
      </c>
      <c r="V501" s="8">
        <f t="shared" si="52"/>
        <v>0.17569444444476781</v>
      </c>
      <c r="W501" s="8">
        <f t="shared" si="53"/>
        <v>2.9166666666666667E-2</v>
      </c>
      <c r="X501" s="8">
        <f t="shared" si="54"/>
        <v>0.13611111111143448</v>
      </c>
      <c r="Y501" t="str">
        <f t="shared" si="55"/>
        <v>Cobrado</v>
      </c>
      <c r="AB501">
        <v>42</v>
      </c>
    </row>
    <row r="502" spans="1:28">
      <c r="A502">
        <v>501</v>
      </c>
      <c r="C502" t="s">
        <v>1103</v>
      </c>
      <c r="D502">
        <v>1</v>
      </c>
      <c r="E502" s="1">
        <v>45022.155555555553</v>
      </c>
      <c r="F502" s="1">
        <v>45022.271527777775</v>
      </c>
      <c r="G502" t="s">
        <v>105</v>
      </c>
      <c r="H502" t="s">
        <v>41</v>
      </c>
      <c r="I502" t="s">
        <v>42</v>
      </c>
      <c r="J502" s="3" t="s">
        <v>1104</v>
      </c>
      <c r="K502" t="s">
        <v>51</v>
      </c>
      <c r="M502" t="s">
        <v>137</v>
      </c>
      <c r="N502" t="s">
        <v>445</v>
      </c>
      <c r="O502" t="s">
        <v>484</v>
      </c>
      <c r="P502" t="s">
        <v>452</v>
      </c>
      <c r="R502">
        <v>138</v>
      </c>
      <c r="S502" s="7">
        <f t="shared" si="49"/>
        <v>45022</v>
      </c>
      <c r="T502" s="8">
        <f t="shared" si="50"/>
        <v>0.15555555555329192</v>
      </c>
      <c r="U502" s="8">
        <f t="shared" si="51"/>
        <v>0.27152777777519077</v>
      </c>
      <c r="V502" s="8">
        <f t="shared" si="52"/>
        <v>0.1263888888885655</v>
      </c>
      <c r="W502" s="8">
        <f t="shared" si="53"/>
        <v>2.7083333333333334E-2</v>
      </c>
      <c r="X502" s="8">
        <f t="shared" si="54"/>
        <v>8.8888888888565498E-2</v>
      </c>
      <c r="Y502" t="str">
        <f t="shared" si="55"/>
        <v>Cobrado</v>
      </c>
      <c r="AB502">
        <v>39</v>
      </c>
    </row>
    <row r="503" spans="1:28">
      <c r="A503">
        <v>502</v>
      </c>
      <c r="C503" t="s">
        <v>777</v>
      </c>
      <c r="D503">
        <v>2</v>
      </c>
      <c r="E503" s="1">
        <v>45022.03125</v>
      </c>
      <c r="F503" s="1">
        <v>45022.081250000003</v>
      </c>
      <c r="G503" t="s">
        <v>47</v>
      </c>
      <c r="H503" t="s">
        <v>48</v>
      </c>
      <c r="I503" t="s">
        <v>42</v>
      </c>
      <c r="J503" s="3" t="s">
        <v>1105</v>
      </c>
      <c r="K503" t="s">
        <v>55</v>
      </c>
      <c r="M503" t="s">
        <v>56</v>
      </c>
      <c r="N503" t="s">
        <v>463</v>
      </c>
      <c r="O503" t="s">
        <v>489</v>
      </c>
      <c r="P503" t="s">
        <v>552</v>
      </c>
      <c r="R503">
        <v>139</v>
      </c>
      <c r="S503" s="7">
        <f t="shared" si="49"/>
        <v>45022</v>
      </c>
      <c r="T503" s="8">
        <f t="shared" si="50"/>
        <v>3.125E-2</v>
      </c>
      <c r="U503" s="8">
        <f t="shared" si="51"/>
        <v>8.1250000002910383E-2</v>
      </c>
      <c r="V503" s="8">
        <f t="shared" si="52"/>
        <v>5.0000000002910383E-2</v>
      </c>
      <c r="W503" s="8">
        <f t="shared" si="53"/>
        <v>5.0694444444444445E-2</v>
      </c>
      <c r="X503" s="8">
        <f t="shared" si="54"/>
        <v>0</v>
      </c>
      <c r="Y503" t="str">
        <f t="shared" si="55"/>
        <v>No Cobrado</v>
      </c>
      <c r="AB503">
        <v>73</v>
      </c>
    </row>
    <row r="504" spans="1:28">
      <c r="A504">
        <v>503</v>
      </c>
      <c r="C504" t="s">
        <v>1106</v>
      </c>
      <c r="D504">
        <v>1</v>
      </c>
      <c r="E504" s="1">
        <v>45022.097222222219</v>
      </c>
      <c r="F504" s="1">
        <v>45022.168055555558</v>
      </c>
      <c r="G504" t="s">
        <v>78</v>
      </c>
      <c r="H504" t="s">
        <v>48</v>
      </c>
      <c r="I504" t="s">
        <v>42</v>
      </c>
      <c r="J504" s="3" t="s">
        <v>1107</v>
      </c>
      <c r="K504" t="s">
        <v>55</v>
      </c>
      <c r="M504" t="s">
        <v>87</v>
      </c>
      <c r="N504" t="s">
        <v>445</v>
      </c>
      <c r="O504" t="s">
        <v>528</v>
      </c>
      <c r="R504">
        <v>137</v>
      </c>
      <c r="S504" s="7">
        <f t="shared" si="49"/>
        <v>45022</v>
      </c>
      <c r="T504" s="8">
        <f t="shared" si="50"/>
        <v>9.7222222218988463E-2</v>
      </c>
      <c r="U504" s="8">
        <f t="shared" si="51"/>
        <v>0.1680555555576575</v>
      </c>
      <c r="V504" s="8">
        <f t="shared" si="52"/>
        <v>7.0833333338669036E-2</v>
      </c>
      <c r="W504" s="8">
        <f t="shared" si="53"/>
        <v>5.9027777777777776E-2</v>
      </c>
      <c r="X504" s="8">
        <f t="shared" si="54"/>
        <v>1.1805555560891245E-2</v>
      </c>
      <c r="Y504" t="str">
        <f t="shared" si="55"/>
        <v>Cobrado</v>
      </c>
      <c r="AB504">
        <v>85</v>
      </c>
    </row>
    <row r="505" spans="1:28">
      <c r="A505">
        <v>504</v>
      </c>
      <c r="C505" t="s">
        <v>315</v>
      </c>
      <c r="D505">
        <v>5</v>
      </c>
      <c r="E505" s="1">
        <v>45022.090277777781</v>
      </c>
      <c r="F505" s="1">
        <v>45022.2</v>
      </c>
      <c r="G505" t="s">
        <v>47</v>
      </c>
      <c r="H505" t="s">
        <v>41</v>
      </c>
      <c r="I505" t="s">
        <v>49</v>
      </c>
      <c r="J505" s="3" t="s">
        <v>316</v>
      </c>
      <c r="K505" t="s">
        <v>55</v>
      </c>
      <c r="M505" t="s">
        <v>52</v>
      </c>
      <c r="N505" t="s">
        <v>10</v>
      </c>
      <c r="R505">
        <v>54</v>
      </c>
      <c r="S505" s="7">
        <f t="shared" si="49"/>
        <v>45022</v>
      </c>
      <c r="T505" s="8">
        <f t="shared" si="50"/>
        <v>9.0277777781011537E-2</v>
      </c>
      <c r="U505" s="8">
        <f t="shared" si="51"/>
        <v>0.19999999999708962</v>
      </c>
      <c r="V505" s="8">
        <f t="shared" si="52"/>
        <v>0.10972222221607808</v>
      </c>
      <c r="W505" s="8">
        <f t="shared" si="53"/>
        <v>1.3194444444444444E-2</v>
      </c>
      <c r="X505" s="8">
        <f t="shared" si="54"/>
        <v>9.6527777771633641E-2</v>
      </c>
      <c r="Y505" t="str">
        <f t="shared" si="55"/>
        <v>Cobrado</v>
      </c>
      <c r="AB505">
        <v>19</v>
      </c>
    </row>
    <row r="506" spans="1:28">
      <c r="A506">
        <v>505</v>
      </c>
      <c r="C506" t="s">
        <v>1108</v>
      </c>
      <c r="D506">
        <v>1</v>
      </c>
      <c r="E506" s="1">
        <v>45022.109722222223</v>
      </c>
      <c r="F506" s="1">
        <v>45022.254861111112</v>
      </c>
      <c r="G506" t="s">
        <v>58</v>
      </c>
      <c r="H506" t="s">
        <v>41</v>
      </c>
      <c r="I506" t="s">
        <v>42</v>
      </c>
      <c r="J506" s="3" t="s">
        <v>1109</v>
      </c>
      <c r="K506" t="s">
        <v>55</v>
      </c>
      <c r="M506" t="s">
        <v>64</v>
      </c>
      <c r="N506" t="s">
        <v>445</v>
      </c>
      <c r="O506" t="s">
        <v>504</v>
      </c>
      <c r="R506">
        <v>155</v>
      </c>
      <c r="S506" s="7">
        <f t="shared" si="49"/>
        <v>45022</v>
      </c>
      <c r="T506" s="8">
        <f t="shared" si="50"/>
        <v>0.10972222222335404</v>
      </c>
      <c r="U506" s="8">
        <f t="shared" si="51"/>
        <v>0.25486111111240461</v>
      </c>
      <c r="V506" s="8">
        <f t="shared" si="52"/>
        <v>0.14513888888905058</v>
      </c>
      <c r="W506" s="8">
        <f t="shared" si="53"/>
        <v>7.9861111111111105E-2</v>
      </c>
      <c r="X506" s="8">
        <f t="shared" si="54"/>
        <v>6.5277777777939472E-2</v>
      </c>
      <c r="Y506" t="str">
        <f t="shared" si="55"/>
        <v>Cobrado</v>
      </c>
      <c r="AB506">
        <v>115</v>
      </c>
    </row>
    <row r="507" spans="1:28">
      <c r="A507">
        <v>506</v>
      </c>
      <c r="C507" t="s">
        <v>317</v>
      </c>
      <c r="D507">
        <v>2</v>
      </c>
      <c r="E507" s="1">
        <v>45022.084027777775</v>
      </c>
      <c r="F507" s="1">
        <v>45022.168055555558</v>
      </c>
      <c r="G507" t="s">
        <v>78</v>
      </c>
      <c r="H507" t="s">
        <v>41</v>
      </c>
      <c r="I507" t="s">
        <v>42</v>
      </c>
      <c r="J507" s="3" t="s">
        <v>100</v>
      </c>
      <c r="K507" t="s">
        <v>51</v>
      </c>
      <c r="M507" t="s">
        <v>103</v>
      </c>
      <c r="N507" t="s">
        <v>17</v>
      </c>
      <c r="R507">
        <v>70</v>
      </c>
      <c r="S507" s="7">
        <f t="shared" si="49"/>
        <v>45022</v>
      </c>
      <c r="T507" s="8">
        <f t="shared" si="50"/>
        <v>8.4027777775190771E-2</v>
      </c>
      <c r="U507" s="8">
        <f t="shared" si="51"/>
        <v>0.1680555555576575</v>
      </c>
      <c r="V507" s="8">
        <f t="shared" si="52"/>
        <v>9.44444444491334E-2</v>
      </c>
      <c r="W507" s="8">
        <f t="shared" si="53"/>
        <v>3.472222222222222E-3</v>
      </c>
      <c r="X507" s="8">
        <f t="shared" si="54"/>
        <v>8.0555555560244504E-2</v>
      </c>
      <c r="Y507" t="str">
        <f t="shared" si="55"/>
        <v>Cobrado</v>
      </c>
      <c r="AB507">
        <v>5</v>
      </c>
    </row>
    <row r="508" spans="1:28">
      <c r="A508">
        <v>507</v>
      </c>
      <c r="C508" t="s">
        <v>296</v>
      </c>
      <c r="D508">
        <v>4</v>
      </c>
      <c r="E508" s="1">
        <v>45022.143055555556</v>
      </c>
      <c r="F508" s="1">
        <v>45022.1875</v>
      </c>
      <c r="G508" t="s">
        <v>58</v>
      </c>
      <c r="H508" t="s">
        <v>74</v>
      </c>
      <c r="I508" t="s">
        <v>42</v>
      </c>
      <c r="J508" s="3" t="s">
        <v>1110</v>
      </c>
      <c r="K508" t="s">
        <v>44</v>
      </c>
      <c r="M508" t="s">
        <v>56</v>
      </c>
      <c r="N508" t="s">
        <v>473</v>
      </c>
      <c r="O508" t="s">
        <v>460</v>
      </c>
      <c r="R508">
        <v>210</v>
      </c>
      <c r="S508" s="7">
        <f t="shared" si="49"/>
        <v>45022</v>
      </c>
      <c r="T508" s="8">
        <f t="shared" si="50"/>
        <v>0.14305555555620231</v>
      </c>
      <c r="U508" s="8">
        <f t="shared" si="51"/>
        <v>0.1875</v>
      </c>
      <c r="V508" s="8">
        <f t="shared" si="52"/>
        <v>4.4444444443797693E-2</v>
      </c>
      <c r="W508" s="8">
        <f t="shared" si="53"/>
        <v>4.791666666666667E-2</v>
      </c>
      <c r="X508" s="8">
        <f t="shared" si="54"/>
        <v>0</v>
      </c>
      <c r="Y508" t="str">
        <f t="shared" si="55"/>
        <v>No Cobrado</v>
      </c>
      <c r="AB508">
        <v>69</v>
      </c>
    </row>
    <row r="509" spans="1:28">
      <c r="A509">
        <v>508</v>
      </c>
      <c r="C509" t="s">
        <v>318</v>
      </c>
      <c r="D509">
        <v>1</v>
      </c>
      <c r="E509" s="1">
        <v>45022.118055555555</v>
      </c>
      <c r="F509" s="1">
        <v>45022.274305555555</v>
      </c>
      <c r="G509" t="s">
        <v>47</v>
      </c>
      <c r="H509" t="s">
        <v>48</v>
      </c>
      <c r="I509" t="s">
        <v>42</v>
      </c>
      <c r="J509" s="3" t="s">
        <v>319</v>
      </c>
      <c r="K509" t="s">
        <v>55</v>
      </c>
      <c r="M509" t="s">
        <v>52</v>
      </c>
      <c r="N509" t="s">
        <v>18</v>
      </c>
      <c r="R509">
        <v>32</v>
      </c>
      <c r="S509" s="7">
        <f t="shared" si="49"/>
        <v>45022</v>
      </c>
      <c r="T509" s="8">
        <f t="shared" si="50"/>
        <v>0.11805555555474712</v>
      </c>
      <c r="U509" s="8">
        <f t="shared" si="51"/>
        <v>0.27430555555474712</v>
      </c>
      <c r="V509" s="8">
        <f t="shared" si="52"/>
        <v>0.15625</v>
      </c>
      <c r="W509" s="8">
        <f t="shared" si="53"/>
        <v>2.361111111111111E-2</v>
      </c>
      <c r="X509" s="8">
        <f t="shared" si="54"/>
        <v>0.13263888888888889</v>
      </c>
      <c r="Y509" t="str">
        <f t="shared" si="55"/>
        <v>Cobrado</v>
      </c>
      <c r="AB509">
        <v>34</v>
      </c>
    </row>
    <row r="510" spans="1:28">
      <c r="A510">
        <v>509</v>
      </c>
      <c r="C510" t="s">
        <v>320</v>
      </c>
      <c r="D510">
        <v>3</v>
      </c>
      <c r="E510" s="1">
        <v>45022.133333333331</v>
      </c>
      <c r="F510" s="1">
        <v>45022.251388888886</v>
      </c>
      <c r="G510" t="s">
        <v>105</v>
      </c>
      <c r="H510" t="s">
        <v>74</v>
      </c>
      <c r="I510" t="s">
        <v>42</v>
      </c>
      <c r="J510" s="3" t="s">
        <v>321</v>
      </c>
      <c r="K510" t="s">
        <v>51</v>
      </c>
      <c r="M510" t="s">
        <v>52</v>
      </c>
      <c r="N510" t="s">
        <v>11</v>
      </c>
      <c r="R510">
        <v>80</v>
      </c>
      <c r="S510" s="7">
        <f t="shared" si="49"/>
        <v>45022</v>
      </c>
      <c r="T510" s="8">
        <f t="shared" si="50"/>
        <v>0.13333333333139308</v>
      </c>
      <c r="U510" s="8">
        <f t="shared" si="51"/>
        <v>0.25138888888614019</v>
      </c>
      <c r="V510" s="8">
        <f t="shared" si="52"/>
        <v>0.12847222222141377</v>
      </c>
      <c r="W510" s="8">
        <f t="shared" si="53"/>
        <v>3.2638888888888891E-2</v>
      </c>
      <c r="X510" s="8">
        <f t="shared" si="54"/>
        <v>8.5416666665858232E-2</v>
      </c>
      <c r="Y510" t="str">
        <f t="shared" si="55"/>
        <v>Cobrado</v>
      </c>
      <c r="AB510">
        <v>47</v>
      </c>
    </row>
    <row r="511" spans="1:28">
      <c r="A511">
        <v>510</v>
      </c>
      <c r="C511" t="s">
        <v>322</v>
      </c>
      <c r="D511">
        <v>4</v>
      </c>
      <c r="E511" s="1">
        <v>45022.147222222222</v>
      </c>
      <c r="F511" s="1">
        <v>45022.189583333333</v>
      </c>
      <c r="G511" t="s">
        <v>40</v>
      </c>
      <c r="H511" t="s">
        <v>48</v>
      </c>
      <c r="I511" t="s">
        <v>42</v>
      </c>
      <c r="J511" s="3" t="s">
        <v>323</v>
      </c>
      <c r="K511" t="s">
        <v>44</v>
      </c>
      <c r="M511" t="s">
        <v>103</v>
      </c>
      <c r="N511" t="s">
        <v>12</v>
      </c>
      <c r="R511">
        <v>36</v>
      </c>
      <c r="S511" s="7">
        <f t="shared" si="49"/>
        <v>45022</v>
      </c>
      <c r="T511" s="8">
        <f t="shared" si="50"/>
        <v>0.14722222222189885</v>
      </c>
      <c r="U511" s="8">
        <f t="shared" si="51"/>
        <v>0.18958333333284827</v>
      </c>
      <c r="V511" s="8">
        <f t="shared" si="52"/>
        <v>4.2361111110949423E-2</v>
      </c>
      <c r="W511" s="8">
        <f t="shared" si="53"/>
        <v>3.3333333333333333E-2</v>
      </c>
      <c r="X511" s="8">
        <f t="shared" si="54"/>
        <v>9.0277777776160972E-3</v>
      </c>
      <c r="Y511" t="str">
        <f t="shared" si="55"/>
        <v>Cobrado</v>
      </c>
      <c r="AB511">
        <v>48</v>
      </c>
    </row>
    <row r="512" spans="1:28">
      <c r="A512">
        <v>511</v>
      </c>
      <c r="C512" t="s">
        <v>1111</v>
      </c>
      <c r="D512">
        <v>1</v>
      </c>
      <c r="E512" s="1">
        <v>45022.068055555559</v>
      </c>
      <c r="F512" s="1">
        <v>45022.140972222223</v>
      </c>
      <c r="G512" t="s">
        <v>105</v>
      </c>
      <c r="H512" t="s">
        <v>48</v>
      </c>
      <c r="I512" t="s">
        <v>42</v>
      </c>
      <c r="J512" s="3" t="s">
        <v>1112</v>
      </c>
      <c r="K512" t="s">
        <v>44</v>
      </c>
      <c r="M512" t="s">
        <v>76</v>
      </c>
      <c r="N512" t="s">
        <v>558</v>
      </c>
      <c r="O512" t="s">
        <v>560</v>
      </c>
      <c r="R512">
        <v>137</v>
      </c>
      <c r="S512" s="7">
        <f t="shared" si="49"/>
        <v>45022</v>
      </c>
      <c r="T512" s="8">
        <f t="shared" si="50"/>
        <v>6.805555555911269E-2</v>
      </c>
      <c r="U512" s="8">
        <f t="shared" si="51"/>
        <v>0.14097222222335404</v>
      </c>
      <c r="V512" s="8">
        <f t="shared" si="52"/>
        <v>7.2916666664241347E-2</v>
      </c>
      <c r="W512" s="8">
        <f t="shared" si="53"/>
        <v>2.6388888888888889E-2</v>
      </c>
      <c r="X512" s="8">
        <f t="shared" si="54"/>
        <v>4.6527777775352455E-2</v>
      </c>
      <c r="Y512" t="str">
        <f t="shared" si="55"/>
        <v>Cobrado</v>
      </c>
      <c r="AB512">
        <v>38</v>
      </c>
    </row>
    <row r="513" spans="1:28">
      <c r="A513">
        <v>512</v>
      </c>
      <c r="C513" t="s">
        <v>995</v>
      </c>
      <c r="D513">
        <v>1</v>
      </c>
      <c r="E513" s="1">
        <v>45022.054861111108</v>
      </c>
      <c r="F513" s="1">
        <v>45022.101388888892</v>
      </c>
      <c r="G513" t="s">
        <v>47</v>
      </c>
      <c r="H513" t="s">
        <v>48</v>
      </c>
      <c r="I513" t="s">
        <v>42</v>
      </c>
      <c r="J513" s="3" t="s">
        <v>1113</v>
      </c>
      <c r="K513" t="s">
        <v>51</v>
      </c>
      <c r="M513" t="s">
        <v>87</v>
      </c>
      <c r="N513" t="s">
        <v>480</v>
      </c>
      <c r="O513" t="s">
        <v>460</v>
      </c>
      <c r="R513">
        <v>128</v>
      </c>
      <c r="S513" s="7">
        <f t="shared" si="49"/>
        <v>45022</v>
      </c>
      <c r="T513" s="8">
        <f t="shared" si="50"/>
        <v>5.486111110803904E-2</v>
      </c>
      <c r="U513" s="8">
        <f t="shared" si="51"/>
        <v>0.10138888889196096</v>
      </c>
      <c r="V513" s="8">
        <f t="shared" si="52"/>
        <v>5.6944444450588584E-2</v>
      </c>
      <c r="W513" s="8">
        <f t="shared" si="53"/>
        <v>4.0972222222222222E-2</v>
      </c>
      <c r="X513" s="8">
        <f t="shared" si="54"/>
        <v>5.5555555616997043E-3</v>
      </c>
      <c r="Y513" t="str">
        <f t="shared" si="55"/>
        <v>Cobrado</v>
      </c>
      <c r="AB513">
        <v>59</v>
      </c>
    </row>
    <row r="514" spans="1:28">
      <c r="A514">
        <v>513</v>
      </c>
      <c r="C514" t="s">
        <v>46</v>
      </c>
      <c r="D514">
        <v>6</v>
      </c>
      <c r="E514" s="1">
        <v>45022.061111111114</v>
      </c>
      <c r="F514" s="1">
        <v>45022.20208333333</v>
      </c>
      <c r="G514" t="s">
        <v>78</v>
      </c>
      <c r="H514" t="s">
        <v>74</v>
      </c>
      <c r="I514" t="s">
        <v>42</v>
      </c>
      <c r="J514" s="3" t="s">
        <v>324</v>
      </c>
      <c r="K514" t="s">
        <v>51</v>
      </c>
      <c r="M514" t="s">
        <v>56</v>
      </c>
      <c r="N514" t="s">
        <v>24</v>
      </c>
      <c r="R514">
        <v>54</v>
      </c>
      <c r="S514" s="7">
        <f t="shared" si="49"/>
        <v>45022</v>
      </c>
      <c r="T514" s="8">
        <f t="shared" si="50"/>
        <v>6.1111111113859806E-2</v>
      </c>
      <c r="U514" s="8">
        <f t="shared" si="51"/>
        <v>0.20208333332993789</v>
      </c>
      <c r="V514" s="8">
        <f t="shared" si="52"/>
        <v>0.15138888888274474</v>
      </c>
      <c r="W514" s="8">
        <f t="shared" si="53"/>
        <v>3.888888888888889E-2</v>
      </c>
      <c r="X514" s="8">
        <f t="shared" si="54"/>
        <v>0.10208333332718919</v>
      </c>
      <c r="Y514" t="str">
        <f t="shared" si="55"/>
        <v>Cobrado</v>
      </c>
      <c r="AB514">
        <v>56</v>
      </c>
    </row>
    <row r="515" spans="1:28">
      <c r="A515">
        <v>514</v>
      </c>
      <c r="C515" t="s">
        <v>1114</v>
      </c>
      <c r="D515">
        <v>5</v>
      </c>
      <c r="E515" s="1">
        <v>45022.054861111108</v>
      </c>
      <c r="F515" s="1">
        <v>45022.191666666666</v>
      </c>
      <c r="G515" t="s">
        <v>40</v>
      </c>
      <c r="H515" t="s">
        <v>48</v>
      </c>
      <c r="I515" t="s">
        <v>42</v>
      </c>
      <c r="J515" s="3" t="s">
        <v>1115</v>
      </c>
      <c r="K515" t="s">
        <v>44</v>
      </c>
      <c r="M515" t="s">
        <v>60</v>
      </c>
      <c r="N515" t="s">
        <v>512</v>
      </c>
      <c r="O515" t="s">
        <v>469</v>
      </c>
      <c r="P515" t="s">
        <v>502</v>
      </c>
      <c r="Q515" s="5" t="s">
        <v>470</v>
      </c>
      <c r="R515">
        <v>174</v>
      </c>
      <c r="S515" s="7">
        <f t="shared" ref="S515:S578" si="56">INT(E515)</f>
        <v>45022</v>
      </c>
      <c r="T515" s="8">
        <f t="shared" ref="T515:T578" si="57">MOD(E515,1)</f>
        <v>5.486111110803904E-2</v>
      </c>
      <c r="U515" s="8">
        <f t="shared" ref="U515:U578" si="58">MOD(F515,1)</f>
        <v>0.19166666666569654</v>
      </c>
      <c r="V515" s="8">
        <f t="shared" ref="V515:V578" si="59">((U515-T515)+IF(K515="Ocupada",15/1440,0/1440))</f>
        <v>0.1368055555576575</v>
      </c>
      <c r="W515" s="8">
        <f t="shared" ref="W515:W578" si="60">AB515/1440</f>
        <v>7.7777777777777779E-2</v>
      </c>
      <c r="X515" s="8">
        <f t="shared" ref="X515:X578" si="61">IF(U515-(W515+T515)&lt;0,0,U515-(W515+T515))</f>
        <v>5.902777777987972E-2</v>
      </c>
      <c r="Y515" t="str">
        <f t="shared" ref="Y515:Y578" si="62">IF(X515&gt;0,"Cobrado","No Cobrado")</f>
        <v>Cobrado</v>
      </c>
      <c r="AB515">
        <v>112</v>
      </c>
    </row>
    <row r="516" spans="1:28">
      <c r="A516">
        <v>515</v>
      </c>
      <c r="C516" t="s">
        <v>325</v>
      </c>
      <c r="D516">
        <v>2</v>
      </c>
      <c r="E516" s="1">
        <v>45022.040277777778</v>
      </c>
      <c r="F516" s="1">
        <v>45022.085416666669</v>
      </c>
      <c r="G516" t="s">
        <v>58</v>
      </c>
      <c r="H516" t="s">
        <v>48</v>
      </c>
      <c r="I516" t="s">
        <v>42</v>
      </c>
      <c r="J516" s="3" t="s">
        <v>326</v>
      </c>
      <c r="K516" t="s">
        <v>51</v>
      </c>
      <c r="M516" t="s">
        <v>60</v>
      </c>
      <c r="N516" t="s">
        <v>24</v>
      </c>
      <c r="R516">
        <v>18</v>
      </c>
      <c r="S516" s="7">
        <f t="shared" si="56"/>
        <v>45022</v>
      </c>
      <c r="T516" s="8">
        <f t="shared" si="57"/>
        <v>4.0277777778101154E-2</v>
      </c>
      <c r="U516" s="8">
        <f t="shared" si="58"/>
        <v>8.5416666668606922E-2</v>
      </c>
      <c r="V516" s="8">
        <f t="shared" si="59"/>
        <v>5.5555555557172433E-2</v>
      </c>
      <c r="W516" s="8">
        <f t="shared" si="60"/>
        <v>9.0277777777777769E-3</v>
      </c>
      <c r="X516" s="8">
        <f t="shared" si="61"/>
        <v>3.6111111112727995E-2</v>
      </c>
      <c r="Y516" t="str">
        <f t="shared" si="62"/>
        <v>Cobrado</v>
      </c>
      <c r="AB516">
        <v>13</v>
      </c>
    </row>
    <row r="517" spans="1:28">
      <c r="A517">
        <v>516</v>
      </c>
      <c r="C517" t="s">
        <v>1116</v>
      </c>
      <c r="D517">
        <v>2</v>
      </c>
      <c r="E517" s="1">
        <v>45022.163194444445</v>
      </c>
      <c r="F517" s="1">
        <v>45022.207638888889</v>
      </c>
      <c r="G517" t="s">
        <v>40</v>
      </c>
      <c r="H517" t="s">
        <v>48</v>
      </c>
      <c r="I517" t="s">
        <v>42</v>
      </c>
      <c r="J517" s="3" t="s">
        <v>1117</v>
      </c>
      <c r="K517" t="s">
        <v>55</v>
      </c>
      <c r="M517" t="s">
        <v>103</v>
      </c>
      <c r="N517" t="s">
        <v>455</v>
      </c>
      <c r="O517" t="s">
        <v>482</v>
      </c>
      <c r="P517" t="s">
        <v>525</v>
      </c>
      <c r="R517">
        <v>146</v>
      </c>
      <c r="S517" s="7">
        <f t="shared" si="56"/>
        <v>45022</v>
      </c>
      <c r="T517" s="8">
        <f t="shared" si="57"/>
        <v>0.16319444444525288</v>
      </c>
      <c r="U517" s="8">
        <f t="shared" si="58"/>
        <v>0.20763888888905058</v>
      </c>
      <c r="V517" s="8">
        <f t="shared" si="59"/>
        <v>4.4444444443797693E-2</v>
      </c>
      <c r="W517" s="8">
        <f t="shared" si="60"/>
        <v>6.7361111111111108E-2</v>
      </c>
      <c r="X517" s="8">
        <f t="shared" si="61"/>
        <v>0</v>
      </c>
      <c r="Y517" t="str">
        <f t="shared" si="62"/>
        <v>No Cobrado</v>
      </c>
      <c r="AB517">
        <v>97</v>
      </c>
    </row>
    <row r="518" spans="1:28">
      <c r="A518">
        <v>517</v>
      </c>
      <c r="C518" t="s">
        <v>254</v>
      </c>
      <c r="D518">
        <v>5</v>
      </c>
      <c r="E518" s="1">
        <v>45022.065972222219</v>
      </c>
      <c r="F518" s="1">
        <v>45022.229166666664</v>
      </c>
      <c r="G518" t="s">
        <v>40</v>
      </c>
      <c r="H518" t="s">
        <v>48</v>
      </c>
      <c r="I518" t="s">
        <v>49</v>
      </c>
      <c r="J518" s="3" t="s">
        <v>1118</v>
      </c>
      <c r="K518" t="s">
        <v>55</v>
      </c>
      <c r="M518" t="s">
        <v>90</v>
      </c>
      <c r="N518" t="s">
        <v>437</v>
      </c>
      <c r="O518" t="s">
        <v>469</v>
      </c>
      <c r="P518" t="s">
        <v>490</v>
      </c>
      <c r="R518">
        <v>103</v>
      </c>
      <c r="S518" s="7">
        <f t="shared" si="56"/>
        <v>45022</v>
      </c>
      <c r="T518" s="8">
        <f t="shared" si="57"/>
        <v>6.5972222218988463E-2</v>
      </c>
      <c r="U518" s="8">
        <f t="shared" si="58"/>
        <v>0.22916666666424135</v>
      </c>
      <c r="V518" s="8">
        <f t="shared" si="59"/>
        <v>0.16319444444525288</v>
      </c>
      <c r="W518" s="8">
        <f t="shared" si="60"/>
        <v>4.5138888888888888E-2</v>
      </c>
      <c r="X518" s="8">
        <f t="shared" si="61"/>
        <v>0.11805555555636399</v>
      </c>
      <c r="Y518" t="str">
        <f t="shared" si="62"/>
        <v>Cobrado</v>
      </c>
      <c r="AB518">
        <v>65</v>
      </c>
    </row>
    <row r="519" spans="1:28">
      <c r="A519">
        <v>518</v>
      </c>
      <c r="C519" t="s">
        <v>670</v>
      </c>
      <c r="D519">
        <v>6</v>
      </c>
      <c r="E519" s="1">
        <v>45022.088888888888</v>
      </c>
      <c r="F519" s="1">
        <v>45022.251388888886</v>
      </c>
      <c r="G519" t="s">
        <v>40</v>
      </c>
      <c r="H519" t="s">
        <v>74</v>
      </c>
      <c r="I519" t="s">
        <v>42</v>
      </c>
      <c r="J519" s="3" t="s">
        <v>1119</v>
      </c>
      <c r="K519" t="s">
        <v>51</v>
      </c>
      <c r="M519" t="s">
        <v>64</v>
      </c>
      <c r="N519" t="s">
        <v>451</v>
      </c>
      <c r="O519" t="s">
        <v>490</v>
      </c>
      <c r="R519">
        <v>77</v>
      </c>
      <c r="S519" s="7">
        <f t="shared" si="56"/>
        <v>45022</v>
      </c>
      <c r="T519" s="8">
        <f t="shared" si="57"/>
        <v>8.8888888887595385E-2</v>
      </c>
      <c r="U519" s="8">
        <f t="shared" si="58"/>
        <v>0.25138888888614019</v>
      </c>
      <c r="V519" s="8">
        <f t="shared" si="59"/>
        <v>0.17291666666521147</v>
      </c>
      <c r="W519" s="8">
        <f t="shared" si="60"/>
        <v>3.6805555555555557E-2</v>
      </c>
      <c r="X519" s="8">
        <f t="shared" si="61"/>
        <v>0.12569444444298924</v>
      </c>
      <c r="Y519" t="str">
        <f t="shared" si="62"/>
        <v>Cobrado</v>
      </c>
      <c r="AB519">
        <v>53</v>
      </c>
    </row>
    <row r="520" spans="1:28">
      <c r="A520">
        <v>519</v>
      </c>
      <c r="C520" t="s">
        <v>1120</v>
      </c>
      <c r="D520">
        <v>2</v>
      </c>
      <c r="E520" s="1">
        <v>45022.033333333333</v>
      </c>
      <c r="F520" s="1">
        <v>45022.15902777778</v>
      </c>
      <c r="G520" t="s">
        <v>47</v>
      </c>
      <c r="H520" t="s">
        <v>48</v>
      </c>
      <c r="I520" t="s">
        <v>42</v>
      </c>
      <c r="J520" s="3" t="s">
        <v>1121</v>
      </c>
      <c r="K520" t="s">
        <v>44</v>
      </c>
      <c r="M520" t="s">
        <v>103</v>
      </c>
      <c r="N520" t="s">
        <v>550</v>
      </c>
      <c r="O520" t="s">
        <v>494</v>
      </c>
      <c r="P520" t="s">
        <v>490</v>
      </c>
      <c r="R520">
        <v>245</v>
      </c>
      <c r="S520" s="7">
        <f t="shared" si="56"/>
        <v>45022</v>
      </c>
      <c r="T520" s="8">
        <f t="shared" si="57"/>
        <v>3.3333333332848269E-2</v>
      </c>
      <c r="U520" s="8">
        <f t="shared" si="58"/>
        <v>0.15902777777955635</v>
      </c>
      <c r="V520" s="8">
        <f t="shared" si="59"/>
        <v>0.12569444444670808</v>
      </c>
      <c r="W520" s="8">
        <f t="shared" si="60"/>
        <v>0.10833333333333334</v>
      </c>
      <c r="X520" s="8">
        <f t="shared" si="61"/>
        <v>1.7361111113374739E-2</v>
      </c>
      <c r="Y520" t="str">
        <f t="shared" si="62"/>
        <v>Cobrado</v>
      </c>
      <c r="AB520">
        <v>156</v>
      </c>
    </row>
    <row r="521" spans="1:28">
      <c r="A521">
        <v>520</v>
      </c>
      <c r="C521" t="s">
        <v>1122</v>
      </c>
      <c r="D521">
        <v>4</v>
      </c>
      <c r="E521" s="1">
        <v>45022.149305555555</v>
      </c>
      <c r="F521" s="1">
        <v>45022.265972222223</v>
      </c>
      <c r="G521" t="s">
        <v>40</v>
      </c>
      <c r="H521" t="s">
        <v>41</v>
      </c>
      <c r="I521" t="s">
        <v>42</v>
      </c>
      <c r="J521" s="3" t="s">
        <v>1123</v>
      </c>
      <c r="K521" t="s">
        <v>44</v>
      </c>
      <c r="M521" t="s">
        <v>64</v>
      </c>
      <c r="N521" t="s">
        <v>493</v>
      </c>
      <c r="O521" t="s">
        <v>506</v>
      </c>
      <c r="P521" t="s">
        <v>446</v>
      </c>
      <c r="Q521" s="5" t="s">
        <v>438</v>
      </c>
      <c r="R521">
        <v>280</v>
      </c>
      <c r="S521" s="7">
        <f t="shared" si="56"/>
        <v>45022</v>
      </c>
      <c r="T521" s="8">
        <f t="shared" si="57"/>
        <v>0.14930555555474712</v>
      </c>
      <c r="U521" s="8">
        <f t="shared" si="58"/>
        <v>0.26597222222335404</v>
      </c>
      <c r="V521" s="8">
        <f t="shared" si="59"/>
        <v>0.11666666666860692</v>
      </c>
      <c r="W521" s="8">
        <f t="shared" si="60"/>
        <v>8.4027777777777785E-2</v>
      </c>
      <c r="X521" s="8">
        <f t="shared" si="61"/>
        <v>3.2638888890829137E-2</v>
      </c>
      <c r="Y521" t="str">
        <f t="shared" si="62"/>
        <v>Cobrado</v>
      </c>
      <c r="AB521">
        <v>121</v>
      </c>
    </row>
    <row r="522" spans="1:28">
      <c r="A522">
        <v>521</v>
      </c>
      <c r="C522" t="s">
        <v>1124</v>
      </c>
      <c r="D522">
        <v>2</v>
      </c>
      <c r="E522" s="1">
        <v>45022.029861111114</v>
      </c>
      <c r="F522" s="1">
        <v>45022.120833333334</v>
      </c>
      <c r="G522" t="s">
        <v>40</v>
      </c>
      <c r="H522" t="s">
        <v>48</v>
      </c>
      <c r="I522" t="s">
        <v>42</v>
      </c>
      <c r="J522" s="3" t="s">
        <v>1125</v>
      </c>
      <c r="K522" t="s">
        <v>44</v>
      </c>
      <c r="M522" t="s">
        <v>56</v>
      </c>
      <c r="N522" t="s">
        <v>521</v>
      </c>
      <c r="O522" t="s">
        <v>507</v>
      </c>
      <c r="P522" t="s">
        <v>560</v>
      </c>
      <c r="R522">
        <v>210</v>
      </c>
      <c r="S522" s="7">
        <f t="shared" si="56"/>
        <v>45022</v>
      </c>
      <c r="T522" s="8">
        <f t="shared" si="57"/>
        <v>2.9861111113859806E-2</v>
      </c>
      <c r="U522" s="8">
        <f t="shared" si="58"/>
        <v>0.12083333333430346</v>
      </c>
      <c r="V522" s="8">
        <f t="shared" si="59"/>
        <v>9.0972222220443655E-2</v>
      </c>
      <c r="W522" s="8">
        <f t="shared" si="60"/>
        <v>6.3194444444444442E-2</v>
      </c>
      <c r="X522" s="8">
        <f t="shared" si="61"/>
        <v>2.7777777775999213E-2</v>
      </c>
      <c r="Y522" t="str">
        <f t="shared" si="62"/>
        <v>Cobrado</v>
      </c>
      <c r="AB522">
        <v>91</v>
      </c>
    </row>
    <row r="523" spans="1:28">
      <c r="A523">
        <v>522</v>
      </c>
      <c r="C523" t="s">
        <v>327</v>
      </c>
      <c r="D523">
        <v>5</v>
      </c>
      <c r="E523" s="1">
        <v>45022.068055555559</v>
      </c>
      <c r="F523" s="1">
        <v>45022.18472222222</v>
      </c>
      <c r="G523" t="s">
        <v>40</v>
      </c>
      <c r="H523" t="s">
        <v>48</v>
      </c>
      <c r="I523" t="s">
        <v>49</v>
      </c>
      <c r="J523" s="3" t="s">
        <v>328</v>
      </c>
      <c r="K523" t="s">
        <v>44</v>
      </c>
      <c r="M523" t="s">
        <v>82</v>
      </c>
      <c r="N523" t="s">
        <v>15</v>
      </c>
      <c r="R523">
        <v>84</v>
      </c>
      <c r="S523" s="7">
        <f t="shared" si="56"/>
        <v>45022</v>
      </c>
      <c r="T523" s="8">
        <f t="shared" si="57"/>
        <v>6.805555555911269E-2</v>
      </c>
      <c r="U523" s="8">
        <f t="shared" si="58"/>
        <v>0.18472222222044365</v>
      </c>
      <c r="V523" s="8">
        <f t="shared" si="59"/>
        <v>0.11666666666133096</v>
      </c>
      <c r="W523" s="8">
        <f t="shared" si="60"/>
        <v>3.2638888888888891E-2</v>
      </c>
      <c r="X523" s="8">
        <f t="shared" si="61"/>
        <v>8.402777777244208E-2</v>
      </c>
      <c r="Y523" t="str">
        <f t="shared" si="62"/>
        <v>Cobrado</v>
      </c>
      <c r="AB523">
        <v>47</v>
      </c>
    </row>
    <row r="524" spans="1:28">
      <c r="A524">
        <v>523</v>
      </c>
      <c r="C524" t="s">
        <v>329</v>
      </c>
      <c r="D524">
        <v>3</v>
      </c>
      <c r="E524" s="1">
        <v>45022.068749999999</v>
      </c>
      <c r="F524" s="1">
        <v>45022.195833333331</v>
      </c>
      <c r="G524" t="s">
        <v>47</v>
      </c>
      <c r="H524" t="s">
        <v>48</v>
      </c>
      <c r="I524" t="s">
        <v>42</v>
      </c>
      <c r="J524" s="3" t="s">
        <v>330</v>
      </c>
      <c r="K524" t="s">
        <v>51</v>
      </c>
      <c r="M524" t="s">
        <v>76</v>
      </c>
      <c r="N524" t="s">
        <v>10</v>
      </c>
      <c r="R524">
        <v>81</v>
      </c>
      <c r="S524" s="7">
        <f t="shared" si="56"/>
        <v>45022</v>
      </c>
      <c r="T524" s="8">
        <f t="shared" si="57"/>
        <v>6.8749999998544808E-2</v>
      </c>
      <c r="U524" s="8">
        <f t="shared" si="58"/>
        <v>0.19583333333139308</v>
      </c>
      <c r="V524" s="8">
        <f t="shared" si="59"/>
        <v>0.13749999999951493</v>
      </c>
      <c r="W524" s="8">
        <f t="shared" si="60"/>
        <v>3.5416666666666666E-2</v>
      </c>
      <c r="X524" s="8">
        <f t="shared" si="61"/>
        <v>9.1666666666181604E-2</v>
      </c>
      <c r="Y524" t="str">
        <f t="shared" si="62"/>
        <v>Cobrado</v>
      </c>
      <c r="AB524">
        <v>51</v>
      </c>
    </row>
    <row r="525" spans="1:28">
      <c r="A525">
        <v>524</v>
      </c>
      <c r="C525" t="s">
        <v>1126</v>
      </c>
      <c r="D525">
        <v>4</v>
      </c>
      <c r="E525" s="1">
        <v>45022.002083333333</v>
      </c>
      <c r="F525" s="1">
        <v>45022.105555555558</v>
      </c>
      <c r="G525" t="s">
        <v>78</v>
      </c>
      <c r="H525" t="s">
        <v>48</v>
      </c>
      <c r="I525" t="s">
        <v>42</v>
      </c>
      <c r="J525" s="3" t="s">
        <v>1127</v>
      </c>
      <c r="K525" t="s">
        <v>51</v>
      </c>
      <c r="M525" t="s">
        <v>45</v>
      </c>
      <c r="N525" t="s">
        <v>463</v>
      </c>
      <c r="O525" t="s">
        <v>442</v>
      </c>
      <c r="R525">
        <v>76</v>
      </c>
      <c r="S525" s="7">
        <f t="shared" si="56"/>
        <v>45022</v>
      </c>
      <c r="T525" s="8">
        <f t="shared" si="57"/>
        <v>2.0833333328482695E-3</v>
      </c>
      <c r="U525" s="8">
        <f t="shared" si="58"/>
        <v>0.1055555555576575</v>
      </c>
      <c r="V525" s="8">
        <f t="shared" si="59"/>
        <v>0.1138888888914759</v>
      </c>
      <c r="W525" s="8">
        <f t="shared" si="60"/>
        <v>4.2361111111111113E-2</v>
      </c>
      <c r="X525" s="8">
        <f t="shared" si="61"/>
        <v>6.1111111113698116E-2</v>
      </c>
      <c r="Y525" t="str">
        <f t="shared" si="62"/>
        <v>Cobrado</v>
      </c>
      <c r="AB525">
        <v>61</v>
      </c>
    </row>
    <row r="526" spans="1:28">
      <c r="A526">
        <v>525</v>
      </c>
      <c r="C526" t="s">
        <v>152</v>
      </c>
      <c r="D526">
        <v>3</v>
      </c>
      <c r="E526" s="1">
        <v>45022.143750000003</v>
      </c>
      <c r="F526" s="1">
        <v>45022.301388888889</v>
      </c>
      <c r="G526" t="s">
        <v>78</v>
      </c>
      <c r="H526" t="s">
        <v>48</v>
      </c>
      <c r="I526" t="s">
        <v>42</v>
      </c>
      <c r="J526" s="3" t="s">
        <v>1128</v>
      </c>
      <c r="K526" t="s">
        <v>51</v>
      </c>
      <c r="M526" t="s">
        <v>137</v>
      </c>
      <c r="N526" t="s">
        <v>558</v>
      </c>
      <c r="O526" t="s">
        <v>478</v>
      </c>
      <c r="P526" t="s">
        <v>522</v>
      </c>
      <c r="R526">
        <v>197</v>
      </c>
      <c r="S526" s="7">
        <f t="shared" si="56"/>
        <v>45022</v>
      </c>
      <c r="T526" s="8">
        <f t="shared" si="57"/>
        <v>0.14375000000291038</v>
      </c>
      <c r="U526" s="8">
        <f t="shared" si="58"/>
        <v>0.30138888888905058</v>
      </c>
      <c r="V526" s="8">
        <f t="shared" si="59"/>
        <v>0.16805555555280685</v>
      </c>
      <c r="W526" s="8">
        <f t="shared" si="60"/>
        <v>5.347222222222222E-2</v>
      </c>
      <c r="X526" s="8">
        <f t="shared" si="61"/>
        <v>0.10416666666391797</v>
      </c>
      <c r="Y526" t="str">
        <f t="shared" si="62"/>
        <v>Cobrado</v>
      </c>
      <c r="AB526">
        <v>77</v>
      </c>
    </row>
    <row r="527" spans="1:28">
      <c r="A527">
        <v>526</v>
      </c>
      <c r="C527" t="s">
        <v>331</v>
      </c>
      <c r="D527">
        <v>6</v>
      </c>
      <c r="E527" s="1">
        <v>45022.155555555553</v>
      </c>
      <c r="F527" s="1">
        <v>45022.236805555556</v>
      </c>
      <c r="G527" t="s">
        <v>40</v>
      </c>
      <c r="H527" t="s">
        <v>41</v>
      </c>
      <c r="I527" t="s">
        <v>62</v>
      </c>
      <c r="J527" s="3" t="s">
        <v>332</v>
      </c>
      <c r="K527" t="s">
        <v>44</v>
      </c>
      <c r="M527" t="s">
        <v>56</v>
      </c>
      <c r="N527" t="s">
        <v>14</v>
      </c>
      <c r="R527">
        <v>33</v>
      </c>
      <c r="S527" s="7">
        <f t="shared" si="56"/>
        <v>45022</v>
      </c>
      <c r="T527" s="8">
        <f t="shared" si="57"/>
        <v>0.15555555555329192</v>
      </c>
      <c r="U527" s="8">
        <f t="shared" si="58"/>
        <v>0.23680555555620231</v>
      </c>
      <c r="V527" s="8">
        <f t="shared" si="59"/>
        <v>8.1250000002910383E-2</v>
      </c>
      <c r="W527" s="8">
        <f t="shared" si="60"/>
        <v>1.5277777777777777E-2</v>
      </c>
      <c r="X527" s="8">
        <f t="shared" si="61"/>
        <v>6.5972222225132604E-2</v>
      </c>
      <c r="Y527" t="str">
        <f t="shared" si="62"/>
        <v>Cobrado</v>
      </c>
      <c r="AB527">
        <v>22</v>
      </c>
    </row>
    <row r="528" spans="1:28">
      <c r="A528">
        <v>527</v>
      </c>
      <c r="C528" t="s">
        <v>333</v>
      </c>
      <c r="D528">
        <v>4</v>
      </c>
      <c r="E528" s="1">
        <v>45022.15347222222</v>
      </c>
      <c r="F528" s="1">
        <v>45022.246527777781</v>
      </c>
      <c r="G528" t="s">
        <v>105</v>
      </c>
      <c r="H528" t="s">
        <v>74</v>
      </c>
      <c r="I528" t="s">
        <v>49</v>
      </c>
      <c r="J528" s="3" t="s">
        <v>334</v>
      </c>
      <c r="K528" t="s">
        <v>51</v>
      </c>
      <c r="M528" t="s">
        <v>87</v>
      </c>
      <c r="N528" t="s">
        <v>10</v>
      </c>
      <c r="R528">
        <v>54</v>
      </c>
      <c r="S528" s="7">
        <f t="shared" si="56"/>
        <v>45022</v>
      </c>
      <c r="T528" s="8">
        <f t="shared" si="57"/>
        <v>0.15347222222044365</v>
      </c>
      <c r="U528" s="8">
        <f t="shared" si="58"/>
        <v>0.24652777778101154</v>
      </c>
      <c r="V528" s="8">
        <f t="shared" si="59"/>
        <v>0.10347222222723455</v>
      </c>
      <c r="W528" s="8">
        <f t="shared" si="60"/>
        <v>2.1527777777777778E-2</v>
      </c>
      <c r="X528" s="8">
        <f t="shared" si="61"/>
        <v>7.1527777782790097E-2</v>
      </c>
      <c r="Y528" t="str">
        <f t="shared" si="62"/>
        <v>Cobrado</v>
      </c>
      <c r="AB528">
        <v>31</v>
      </c>
    </row>
    <row r="529" spans="1:28">
      <c r="A529">
        <v>528</v>
      </c>
      <c r="C529" t="s">
        <v>1129</v>
      </c>
      <c r="D529">
        <v>2</v>
      </c>
      <c r="E529" s="1">
        <v>45022.074305555558</v>
      </c>
      <c r="F529" s="1">
        <v>45022.158333333333</v>
      </c>
      <c r="G529" t="s">
        <v>58</v>
      </c>
      <c r="H529" t="s">
        <v>48</v>
      </c>
      <c r="I529" t="s">
        <v>62</v>
      </c>
      <c r="J529" s="3" t="s">
        <v>1130</v>
      </c>
      <c r="K529" t="s">
        <v>55</v>
      </c>
      <c r="M529" t="s">
        <v>56</v>
      </c>
      <c r="N529" t="s">
        <v>480</v>
      </c>
      <c r="O529" t="s">
        <v>494</v>
      </c>
      <c r="P529" t="s">
        <v>530</v>
      </c>
      <c r="R529">
        <v>78</v>
      </c>
      <c r="S529" s="7">
        <f t="shared" si="56"/>
        <v>45022</v>
      </c>
      <c r="T529" s="8">
        <f t="shared" si="57"/>
        <v>7.4305555557657499E-2</v>
      </c>
      <c r="U529" s="8">
        <f t="shared" si="58"/>
        <v>0.15833333333284827</v>
      </c>
      <c r="V529" s="8">
        <f t="shared" si="59"/>
        <v>8.4027777775190771E-2</v>
      </c>
      <c r="W529" s="8">
        <f t="shared" si="60"/>
        <v>8.4027777777777785E-2</v>
      </c>
      <c r="X529" s="8">
        <f t="shared" si="61"/>
        <v>0</v>
      </c>
      <c r="Y529" t="str">
        <f t="shared" si="62"/>
        <v>No Cobrado</v>
      </c>
      <c r="AB529">
        <v>121</v>
      </c>
    </row>
    <row r="530" spans="1:28">
      <c r="A530">
        <v>529</v>
      </c>
      <c r="C530" t="s">
        <v>1131</v>
      </c>
      <c r="D530">
        <v>2</v>
      </c>
      <c r="E530" s="1">
        <v>45022.081944444442</v>
      </c>
      <c r="F530" s="1">
        <v>45022.195833333331</v>
      </c>
      <c r="G530" t="s">
        <v>78</v>
      </c>
      <c r="H530" t="s">
        <v>48</v>
      </c>
      <c r="I530" t="s">
        <v>42</v>
      </c>
      <c r="J530" s="3" t="s">
        <v>1132</v>
      </c>
      <c r="K530" t="s">
        <v>51</v>
      </c>
      <c r="M530" t="s">
        <v>87</v>
      </c>
      <c r="N530" t="s">
        <v>473</v>
      </c>
      <c r="O530" t="s">
        <v>447</v>
      </c>
      <c r="P530" t="s">
        <v>482</v>
      </c>
      <c r="Q530" s="5" t="s">
        <v>452</v>
      </c>
      <c r="R530">
        <v>208</v>
      </c>
      <c r="S530" s="7">
        <f t="shared" si="56"/>
        <v>45022</v>
      </c>
      <c r="T530" s="8">
        <f t="shared" si="57"/>
        <v>8.1944444442342501E-2</v>
      </c>
      <c r="U530" s="8">
        <f t="shared" si="58"/>
        <v>0.19583333333139308</v>
      </c>
      <c r="V530" s="8">
        <f t="shared" si="59"/>
        <v>0.12430555555571725</v>
      </c>
      <c r="W530" s="8">
        <f t="shared" si="60"/>
        <v>0.10902777777777778</v>
      </c>
      <c r="X530" s="8">
        <f t="shared" si="61"/>
        <v>4.8611111112727978E-3</v>
      </c>
      <c r="Y530" t="str">
        <f t="shared" si="62"/>
        <v>Cobrado</v>
      </c>
      <c r="AB530">
        <v>157</v>
      </c>
    </row>
    <row r="531" spans="1:28">
      <c r="A531">
        <v>530</v>
      </c>
      <c r="C531" t="s">
        <v>1133</v>
      </c>
      <c r="D531">
        <v>5</v>
      </c>
      <c r="E531" s="1">
        <v>45022.092361111114</v>
      </c>
      <c r="F531" s="1">
        <v>45022.254861111112</v>
      </c>
      <c r="G531" t="s">
        <v>47</v>
      </c>
      <c r="H531" t="s">
        <v>48</v>
      </c>
      <c r="I531" t="s">
        <v>42</v>
      </c>
      <c r="J531" s="3" t="s">
        <v>1134</v>
      </c>
      <c r="K531" t="s">
        <v>51</v>
      </c>
      <c r="M531" t="s">
        <v>103</v>
      </c>
      <c r="N531" t="s">
        <v>505</v>
      </c>
      <c r="O531" t="s">
        <v>464</v>
      </c>
      <c r="P531" t="s">
        <v>504</v>
      </c>
      <c r="R531">
        <v>160</v>
      </c>
      <c r="S531" s="7">
        <f t="shared" si="56"/>
        <v>45022</v>
      </c>
      <c r="T531" s="8">
        <f t="shared" si="57"/>
        <v>9.2361111113859806E-2</v>
      </c>
      <c r="U531" s="8">
        <f t="shared" si="58"/>
        <v>0.25486111111240461</v>
      </c>
      <c r="V531" s="8">
        <f t="shared" si="59"/>
        <v>0.17291666666521147</v>
      </c>
      <c r="W531" s="8">
        <f t="shared" si="60"/>
        <v>7.3611111111111113E-2</v>
      </c>
      <c r="X531" s="8">
        <f t="shared" si="61"/>
        <v>8.8888888887433681E-2</v>
      </c>
      <c r="Y531" t="str">
        <f t="shared" si="62"/>
        <v>Cobrado</v>
      </c>
      <c r="AB531">
        <v>106</v>
      </c>
    </row>
    <row r="532" spans="1:28">
      <c r="A532">
        <v>531</v>
      </c>
      <c r="C532" t="s">
        <v>971</v>
      </c>
      <c r="D532">
        <v>6</v>
      </c>
      <c r="E532" s="1">
        <v>45022.127083333333</v>
      </c>
      <c r="F532" s="1">
        <v>45022.211111111108</v>
      </c>
      <c r="G532" t="s">
        <v>58</v>
      </c>
      <c r="H532" t="s">
        <v>41</v>
      </c>
      <c r="I532" t="s">
        <v>49</v>
      </c>
      <c r="J532" s="3" t="s">
        <v>1135</v>
      </c>
      <c r="K532" t="s">
        <v>44</v>
      </c>
      <c r="M532" t="s">
        <v>103</v>
      </c>
      <c r="N532" t="s">
        <v>592</v>
      </c>
      <c r="O532" t="s">
        <v>494</v>
      </c>
      <c r="P532" t="s">
        <v>489</v>
      </c>
      <c r="Q532" s="5" t="s">
        <v>448</v>
      </c>
      <c r="R532">
        <v>244</v>
      </c>
      <c r="S532" s="7">
        <f t="shared" si="56"/>
        <v>45022</v>
      </c>
      <c r="T532" s="8">
        <f t="shared" si="57"/>
        <v>0.12708333333284827</v>
      </c>
      <c r="U532" s="8">
        <f t="shared" si="58"/>
        <v>0.21111111110803904</v>
      </c>
      <c r="V532" s="8">
        <f t="shared" si="59"/>
        <v>8.4027777775190771E-2</v>
      </c>
      <c r="W532" s="8">
        <f t="shared" si="60"/>
        <v>0.13819444444444445</v>
      </c>
      <c r="X532" s="8">
        <f t="shared" si="61"/>
        <v>0</v>
      </c>
      <c r="Y532" t="str">
        <f t="shared" si="62"/>
        <v>No Cobrado</v>
      </c>
      <c r="AB532">
        <v>199</v>
      </c>
    </row>
    <row r="533" spans="1:28">
      <c r="A533">
        <v>532</v>
      </c>
      <c r="C533" t="s">
        <v>561</v>
      </c>
      <c r="D533">
        <v>3</v>
      </c>
      <c r="E533" s="1">
        <v>45022.074999999997</v>
      </c>
      <c r="F533" s="1">
        <v>45022.226388888892</v>
      </c>
      <c r="G533" t="s">
        <v>78</v>
      </c>
      <c r="H533" t="s">
        <v>74</v>
      </c>
      <c r="I533" t="s">
        <v>62</v>
      </c>
      <c r="J533" s="3" t="s">
        <v>1136</v>
      </c>
      <c r="K533" t="s">
        <v>55</v>
      </c>
      <c r="M533" t="s">
        <v>76</v>
      </c>
      <c r="N533" t="s">
        <v>592</v>
      </c>
      <c r="O533" t="s">
        <v>495</v>
      </c>
      <c r="P533" t="s">
        <v>470</v>
      </c>
      <c r="R533">
        <v>137</v>
      </c>
      <c r="S533" s="7">
        <f t="shared" si="56"/>
        <v>45022</v>
      </c>
      <c r="T533" s="8">
        <f t="shared" si="57"/>
        <v>7.4999999997089617E-2</v>
      </c>
      <c r="U533" s="8">
        <f t="shared" si="58"/>
        <v>0.22638888889196096</v>
      </c>
      <c r="V533" s="8">
        <f t="shared" si="59"/>
        <v>0.15138888889487134</v>
      </c>
      <c r="W533" s="8">
        <f t="shared" si="60"/>
        <v>4.0972222222222222E-2</v>
      </c>
      <c r="X533" s="8">
        <f t="shared" si="61"/>
        <v>0.11041666667264913</v>
      </c>
      <c r="Y533" t="str">
        <f t="shared" si="62"/>
        <v>Cobrado</v>
      </c>
      <c r="AB533">
        <v>59</v>
      </c>
    </row>
    <row r="534" spans="1:28">
      <c r="A534">
        <v>533</v>
      </c>
      <c r="C534" t="s">
        <v>373</v>
      </c>
      <c r="D534">
        <v>3</v>
      </c>
      <c r="E534" s="1">
        <v>45022.134722222225</v>
      </c>
      <c r="F534" s="1">
        <v>45022.222222222219</v>
      </c>
      <c r="G534" t="s">
        <v>47</v>
      </c>
      <c r="H534" t="s">
        <v>41</v>
      </c>
      <c r="I534" t="s">
        <v>62</v>
      </c>
      <c r="J534" s="3" t="s">
        <v>1137</v>
      </c>
      <c r="K534" t="s">
        <v>44</v>
      </c>
      <c r="M534" t="s">
        <v>90</v>
      </c>
      <c r="N534" t="s">
        <v>480</v>
      </c>
      <c r="O534" t="s">
        <v>544</v>
      </c>
      <c r="R534">
        <v>41</v>
      </c>
      <c r="S534" s="7">
        <f t="shared" si="56"/>
        <v>45022</v>
      </c>
      <c r="T534" s="8">
        <f t="shared" si="57"/>
        <v>0.13472222222480923</v>
      </c>
      <c r="U534" s="8">
        <f t="shared" si="58"/>
        <v>0.22222222221898846</v>
      </c>
      <c r="V534" s="8">
        <f t="shared" si="59"/>
        <v>8.7499999994179234E-2</v>
      </c>
      <c r="W534" s="8">
        <f t="shared" si="60"/>
        <v>3.3333333333333333E-2</v>
      </c>
      <c r="X534" s="8">
        <f t="shared" si="61"/>
        <v>5.4166666660845908E-2</v>
      </c>
      <c r="Y534" t="str">
        <f t="shared" si="62"/>
        <v>Cobrado</v>
      </c>
      <c r="AB534">
        <v>48</v>
      </c>
    </row>
    <row r="535" spans="1:28">
      <c r="A535">
        <v>534</v>
      </c>
      <c r="C535" t="s">
        <v>1138</v>
      </c>
      <c r="D535">
        <v>6</v>
      </c>
      <c r="E535" s="1">
        <v>45022.043055555558</v>
      </c>
      <c r="F535" s="1">
        <v>45022.186805555553</v>
      </c>
      <c r="G535" t="s">
        <v>40</v>
      </c>
      <c r="H535" t="s">
        <v>41</v>
      </c>
      <c r="I535" t="s">
        <v>42</v>
      </c>
      <c r="J535" s="3" t="s">
        <v>902</v>
      </c>
      <c r="K535" t="s">
        <v>55</v>
      </c>
      <c r="M535" t="s">
        <v>52</v>
      </c>
      <c r="N535" t="s">
        <v>437</v>
      </c>
      <c r="O535" t="s">
        <v>507</v>
      </c>
      <c r="P535" t="s">
        <v>485</v>
      </c>
      <c r="R535">
        <v>147</v>
      </c>
      <c r="S535" s="7">
        <f t="shared" si="56"/>
        <v>45022</v>
      </c>
      <c r="T535" s="8">
        <f t="shared" si="57"/>
        <v>4.3055555557657499E-2</v>
      </c>
      <c r="U535" s="8">
        <f t="shared" si="58"/>
        <v>0.18680555555329192</v>
      </c>
      <c r="V535" s="8">
        <f t="shared" si="59"/>
        <v>0.14374999999563443</v>
      </c>
      <c r="W535" s="8">
        <f t="shared" si="60"/>
        <v>5.2777777777777778E-2</v>
      </c>
      <c r="X535" s="8">
        <f t="shared" si="61"/>
        <v>9.0972222217856641E-2</v>
      </c>
      <c r="Y535" t="str">
        <f t="shared" si="62"/>
        <v>Cobrado</v>
      </c>
      <c r="AB535">
        <v>76</v>
      </c>
    </row>
    <row r="536" spans="1:28">
      <c r="A536">
        <v>535</v>
      </c>
      <c r="C536" t="s">
        <v>93</v>
      </c>
      <c r="D536">
        <v>3</v>
      </c>
      <c r="E536" s="1">
        <v>45022.039583333331</v>
      </c>
      <c r="F536" s="1">
        <v>45022.147222222222</v>
      </c>
      <c r="G536" t="s">
        <v>105</v>
      </c>
      <c r="H536" t="s">
        <v>74</v>
      </c>
      <c r="I536" t="s">
        <v>42</v>
      </c>
      <c r="J536" s="3" t="s">
        <v>1139</v>
      </c>
      <c r="K536" t="s">
        <v>44</v>
      </c>
      <c r="M536" t="s">
        <v>60</v>
      </c>
      <c r="N536" t="s">
        <v>445</v>
      </c>
      <c r="O536" t="s">
        <v>507</v>
      </c>
      <c r="P536" t="s">
        <v>468</v>
      </c>
      <c r="Q536" s="5" t="s">
        <v>544</v>
      </c>
      <c r="R536">
        <v>276</v>
      </c>
      <c r="S536" s="7">
        <f t="shared" si="56"/>
        <v>45022</v>
      </c>
      <c r="T536" s="8">
        <f t="shared" si="57"/>
        <v>3.9583333331393078E-2</v>
      </c>
      <c r="U536" s="8">
        <f t="shared" si="58"/>
        <v>0.14722222222189885</v>
      </c>
      <c r="V536" s="8">
        <f t="shared" si="59"/>
        <v>0.10763888889050577</v>
      </c>
      <c r="W536" s="8">
        <f t="shared" si="60"/>
        <v>7.8472222222222221E-2</v>
      </c>
      <c r="X536" s="8">
        <f t="shared" si="61"/>
        <v>2.9166666668283547E-2</v>
      </c>
      <c r="Y536" t="str">
        <f t="shared" si="62"/>
        <v>Cobrado</v>
      </c>
      <c r="AB536">
        <v>113</v>
      </c>
    </row>
    <row r="537" spans="1:28">
      <c r="A537">
        <v>536</v>
      </c>
      <c r="C537" t="s">
        <v>1140</v>
      </c>
      <c r="D537">
        <v>2</v>
      </c>
      <c r="E537" s="1">
        <v>45022.104861111111</v>
      </c>
      <c r="F537" s="1">
        <v>45022.193749999999</v>
      </c>
      <c r="G537" t="s">
        <v>40</v>
      </c>
      <c r="H537" t="s">
        <v>48</v>
      </c>
      <c r="I537" t="s">
        <v>42</v>
      </c>
      <c r="J537" s="3" t="s">
        <v>1141</v>
      </c>
      <c r="K537" t="s">
        <v>55</v>
      </c>
      <c r="M537" t="s">
        <v>60</v>
      </c>
      <c r="N537" t="s">
        <v>505</v>
      </c>
      <c r="O537" t="s">
        <v>507</v>
      </c>
      <c r="P537" t="s">
        <v>482</v>
      </c>
      <c r="Q537" s="5" t="s">
        <v>438</v>
      </c>
      <c r="R537">
        <v>212</v>
      </c>
      <c r="S537" s="7">
        <f t="shared" si="56"/>
        <v>45022</v>
      </c>
      <c r="T537" s="8">
        <f t="shared" si="57"/>
        <v>0.10486111111094942</v>
      </c>
      <c r="U537" s="8">
        <f t="shared" si="58"/>
        <v>0.19374999999854481</v>
      </c>
      <c r="V537" s="8">
        <f t="shared" si="59"/>
        <v>8.8888888887595385E-2</v>
      </c>
      <c r="W537" s="8">
        <f t="shared" si="60"/>
        <v>0.10555555555555556</v>
      </c>
      <c r="X537" s="8">
        <f t="shared" si="61"/>
        <v>0</v>
      </c>
      <c r="Y537" t="str">
        <f t="shared" si="62"/>
        <v>No Cobrado</v>
      </c>
      <c r="AB537">
        <v>152</v>
      </c>
    </row>
    <row r="538" spans="1:28">
      <c r="A538">
        <v>537</v>
      </c>
      <c r="C538" t="s">
        <v>111</v>
      </c>
      <c r="D538">
        <v>6</v>
      </c>
      <c r="E538" s="1">
        <v>45022.01666666667</v>
      </c>
      <c r="F538" s="1">
        <v>45022.089583333334</v>
      </c>
      <c r="G538" t="s">
        <v>78</v>
      </c>
      <c r="H538" t="s">
        <v>74</v>
      </c>
      <c r="I538" t="s">
        <v>62</v>
      </c>
      <c r="J538" s="3" t="s">
        <v>335</v>
      </c>
      <c r="K538" t="s">
        <v>51</v>
      </c>
      <c r="M538" t="s">
        <v>45</v>
      </c>
      <c r="N538" t="s">
        <v>23</v>
      </c>
      <c r="R538">
        <v>63</v>
      </c>
      <c r="S538" s="7">
        <f t="shared" si="56"/>
        <v>45022</v>
      </c>
      <c r="T538" s="8">
        <f t="shared" si="57"/>
        <v>1.6666666670062114E-2</v>
      </c>
      <c r="U538" s="8">
        <f t="shared" si="58"/>
        <v>8.9583333334303461E-2</v>
      </c>
      <c r="V538" s="8">
        <f t="shared" si="59"/>
        <v>8.3333333330908019E-2</v>
      </c>
      <c r="W538" s="8">
        <f t="shared" si="60"/>
        <v>1.4583333333333334E-2</v>
      </c>
      <c r="X538" s="8">
        <f t="shared" si="61"/>
        <v>5.833333333090801E-2</v>
      </c>
      <c r="Y538" t="str">
        <f t="shared" si="62"/>
        <v>Cobrado</v>
      </c>
      <c r="AB538">
        <v>21</v>
      </c>
    </row>
    <row r="539" spans="1:28">
      <c r="A539">
        <v>538</v>
      </c>
      <c r="C539" t="s">
        <v>835</v>
      </c>
      <c r="D539">
        <v>4</v>
      </c>
      <c r="E539" s="1">
        <v>45022.138194444444</v>
      </c>
      <c r="F539" s="1">
        <v>45022.231249999997</v>
      </c>
      <c r="G539" t="s">
        <v>40</v>
      </c>
      <c r="H539" t="s">
        <v>41</v>
      </c>
      <c r="I539" t="s">
        <v>62</v>
      </c>
      <c r="J539" s="3" t="s">
        <v>1142</v>
      </c>
      <c r="K539" t="s">
        <v>44</v>
      </c>
      <c r="M539" t="s">
        <v>64</v>
      </c>
      <c r="N539" t="s">
        <v>467</v>
      </c>
      <c r="O539" t="s">
        <v>482</v>
      </c>
      <c r="P539" t="s">
        <v>481</v>
      </c>
      <c r="Q539" s="5" t="s">
        <v>452</v>
      </c>
      <c r="R539">
        <v>142</v>
      </c>
      <c r="S539" s="7">
        <f t="shared" si="56"/>
        <v>45022</v>
      </c>
      <c r="T539" s="8">
        <f t="shared" si="57"/>
        <v>0.13819444444379769</v>
      </c>
      <c r="U539" s="8">
        <f t="shared" si="58"/>
        <v>0.23124999999708962</v>
      </c>
      <c r="V539" s="8">
        <f t="shared" si="59"/>
        <v>9.3055555553291924E-2</v>
      </c>
      <c r="W539" s="8">
        <f t="shared" si="60"/>
        <v>0.13750000000000001</v>
      </c>
      <c r="X539" s="8">
        <f t="shared" si="61"/>
        <v>0</v>
      </c>
      <c r="Y539" t="str">
        <f t="shared" si="62"/>
        <v>No Cobrado</v>
      </c>
      <c r="AB539">
        <v>198</v>
      </c>
    </row>
    <row r="540" spans="1:28">
      <c r="A540">
        <v>539</v>
      </c>
      <c r="C540" t="s">
        <v>1143</v>
      </c>
      <c r="D540">
        <v>3</v>
      </c>
      <c r="E540" s="1">
        <v>45022.160416666666</v>
      </c>
      <c r="F540" s="1">
        <v>45022.291666666664</v>
      </c>
      <c r="G540" t="s">
        <v>58</v>
      </c>
      <c r="H540" t="s">
        <v>74</v>
      </c>
      <c r="I540" t="s">
        <v>49</v>
      </c>
      <c r="J540" s="3" t="s">
        <v>1144</v>
      </c>
      <c r="K540" t="s">
        <v>44</v>
      </c>
      <c r="M540" t="s">
        <v>64</v>
      </c>
      <c r="N540" t="s">
        <v>467</v>
      </c>
      <c r="O540" t="s">
        <v>531</v>
      </c>
      <c r="P540" t="s">
        <v>507</v>
      </c>
      <c r="Q540" s="5" t="s">
        <v>530</v>
      </c>
      <c r="R540">
        <v>240</v>
      </c>
      <c r="S540" s="7">
        <f t="shared" si="56"/>
        <v>45022</v>
      </c>
      <c r="T540" s="8">
        <f t="shared" si="57"/>
        <v>0.16041666666569654</v>
      </c>
      <c r="U540" s="8">
        <f t="shared" si="58"/>
        <v>0.29166666666424135</v>
      </c>
      <c r="V540" s="8">
        <f t="shared" si="59"/>
        <v>0.13124999999854481</v>
      </c>
      <c r="W540" s="8">
        <f t="shared" si="60"/>
        <v>8.9583333333333334E-2</v>
      </c>
      <c r="X540" s="8">
        <f t="shared" si="61"/>
        <v>4.166666666521146E-2</v>
      </c>
      <c r="Y540" t="str">
        <f t="shared" si="62"/>
        <v>Cobrado</v>
      </c>
      <c r="AB540">
        <v>129</v>
      </c>
    </row>
    <row r="541" spans="1:28">
      <c r="A541">
        <v>540</v>
      </c>
      <c r="C541" t="s">
        <v>1145</v>
      </c>
      <c r="D541">
        <v>4</v>
      </c>
      <c r="E541" s="1">
        <v>45022.156944444447</v>
      </c>
      <c r="F541" s="1">
        <v>45022.288888888892</v>
      </c>
      <c r="G541" t="s">
        <v>105</v>
      </c>
      <c r="H541" t="s">
        <v>48</v>
      </c>
      <c r="I541" t="s">
        <v>42</v>
      </c>
      <c r="J541" s="3" t="s">
        <v>1146</v>
      </c>
      <c r="K541" t="s">
        <v>55</v>
      </c>
      <c r="M541" t="s">
        <v>82</v>
      </c>
      <c r="N541" t="s">
        <v>505</v>
      </c>
      <c r="O541" t="s">
        <v>485</v>
      </c>
      <c r="R541">
        <v>124</v>
      </c>
      <c r="S541" s="7">
        <f t="shared" si="56"/>
        <v>45022</v>
      </c>
      <c r="T541" s="8">
        <f t="shared" si="57"/>
        <v>0.15694444444670808</v>
      </c>
      <c r="U541" s="8">
        <f t="shared" si="58"/>
        <v>0.28888888889196096</v>
      </c>
      <c r="V541" s="8">
        <f t="shared" si="59"/>
        <v>0.13194444444525288</v>
      </c>
      <c r="W541" s="8">
        <f t="shared" si="60"/>
        <v>5.6944444444444443E-2</v>
      </c>
      <c r="X541" s="8">
        <f t="shared" si="61"/>
        <v>7.5000000000808448E-2</v>
      </c>
      <c r="Y541" t="str">
        <f t="shared" si="62"/>
        <v>Cobrado</v>
      </c>
      <c r="AB541">
        <v>82</v>
      </c>
    </row>
    <row r="542" spans="1:28">
      <c r="A542">
        <v>541</v>
      </c>
      <c r="C542" t="s">
        <v>508</v>
      </c>
      <c r="D542">
        <v>2</v>
      </c>
      <c r="E542" s="1">
        <v>45022.022916666669</v>
      </c>
      <c r="F542" s="1">
        <v>45022.188888888886</v>
      </c>
      <c r="G542" t="s">
        <v>105</v>
      </c>
      <c r="H542" t="s">
        <v>74</v>
      </c>
      <c r="I542" t="s">
        <v>62</v>
      </c>
      <c r="J542" s="3" t="s">
        <v>1147</v>
      </c>
      <c r="K542" t="s">
        <v>55</v>
      </c>
      <c r="M542" t="s">
        <v>64</v>
      </c>
      <c r="N542" t="s">
        <v>455</v>
      </c>
      <c r="O542" t="s">
        <v>481</v>
      </c>
      <c r="P542" t="s">
        <v>507</v>
      </c>
      <c r="Q542" s="5" t="s">
        <v>499</v>
      </c>
      <c r="R542">
        <v>202</v>
      </c>
      <c r="S542" s="7">
        <f t="shared" si="56"/>
        <v>45022</v>
      </c>
      <c r="T542" s="8">
        <f t="shared" si="57"/>
        <v>2.2916666668606922E-2</v>
      </c>
      <c r="U542" s="8">
        <f t="shared" si="58"/>
        <v>0.18888888888614019</v>
      </c>
      <c r="V542" s="8">
        <f t="shared" si="59"/>
        <v>0.16597222221753327</v>
      </c>
      <c r="W542" s="8">
        <f t="shared" si="60"/>
        <v>8.611111111111111E-2</v>
      </c>
      <c r="X542" s="8">
        <f t="shared" si="61"/>
        <v>7.9861111106422161E-2</v>
      </c>
      <c r="Y542" t="str">
        <f t="shared" si="62"/>
        <v>Cobrado</v>
      </c>
      <c r="AB542">
        <v>124</v>
      </c>
    </row>
    <row r="543" spans="1:28">
      <c r="A543">
        <v>542</v>
      </c>
      <c r="C543" t="s">
        <v>664</v>
      </c>
      <c r="D543">
        <v>5</v>
      </c>
      <c r="E543" s="1">
        <v>45022.115972222222</v>
      </c>
      <c r="F543" s="1">
        <v>45022.196527777778</v>
      </c>
      <c r="G543" t="s">
        <v>78</v>
      </c>
      <c r="H543" t="s">
        <v>74</v>
      </c>
      <c r="I543" t="s">
        <v>42</v>
      </c>
      <c r="J543" s="3" t="s">
        <v>1148</v>
      </c>
      <c r="K543" t="s">
        <v>55</v>
      </c>
      <c r="M543" t="s">
        <v>60</v>
      </c>
      <c r="N543" t="s">
        <v>473</v>
      </c>
      <c r="O543" t="s">
        <v>495</v>
      </c>
      <c r="P543" t="s">
        <v>442</v>
      </c>
      <c r="R543">
        <v>148</v>
      </c>
      <c r="S543" s="7">
        <f t="shared" si="56"/>
        <v>45022</v>
      </c>
      <c r="T543" s="8">
        <f t="shared" si="57"/>
        <v>0.11597222222189885</v>
      </c>
      <c r="U543" s="8">
        <f t="shared" si="58"/>
        <v>0.19652777777810115</v>
      </c>
      <c r="V543" s="8">
        <f t="shared" si="59"/>
        <v>8.0555555556202307E-2</v>
      </c>
      <c r="W543" s="8">
        <f t="shared" si="60"/>
        <v>7.9861111111111105E-2</v>
      </c>
      <c r="X543" s="8">
        <f t="shared" si="61"/>
        <v>6.944444450912024E-4</v>
      </c>
      <c r="Y543" t="str">
        <f t="shared" si="62"/>
        <v>Cobrado</v>
      </c>
      <c r="AB543">
        <v>115</v>
      </c>
    </row>
    <row r="544" spans="1:28">
      <c r="A544">
        <v>543</v>
      </c>
      <c r="C544" t="s">
        <v>1149</v>
      </c>
      <c r="D544">
        <v>5</v>
      </c>
      <c r="E544" s="1">
        <v>45022.032638888886</v>
      </c>
      <c r="F544" s="1">
        <v>45022.150694444441</v>
      </c>
      <c r="G544" t="s">
        <v>40</v>
      </c>
      <c r="H544" t="s">
        <v>41</v>
      </c>
      <c r="I544" t="s">
        <v>42</v>
      </c>
      <c r="J544" s="3" t="s">
        <v>1150</v>
      </c>
      <c r="K544" t="s">
        <v>55</v>
      </c>
      <c r="M544" t="s">
        <v>103</v>
      </c>
      <c r="N544" t="s">
        <v>475</v>
      </c>
      <c r="O544" t="s">
        <v>531</v>
      </c>
      <c r="P544" t="s">
        <v>470</v>
      </c>
      <c r="R544">
        <v>206</v>
      </c>
      <c r="S544" s="7">
        <f t="shared" si="56"/>
        <v>45022</v>
      </c>
      <c r="T544" s="8">
        <f t="shared" si="57"/>
        <v>3.2638888886140194E-2</v>
      </c>
      <c r="U544" s="8">
        <f t="shared" si="58"/>
        <v>0.15069444444088731</v>
      </c>
      <c r="V544" s="8">
        <f t="shared" si="59"/>
        <v>0.11805555555474712</v>
      </c>
      <c r="W544" s="8">
        <f t="shared" si="60"/>
        <v>5.1388888888888887E-2</v>
      </c>
      <c r="X544" s="8">
        <f t="shared" si="61"/>
        <v>6.6666666665858229E-2</v>
      </c>
      <c r="Y544" t="str">
        <f t="shared" si="62"/>
        <v>Cobrado</v>
      </c>
      <c r="AB544">
        <v>74</v>
      </c>
    </row>
    <row r="545" spans="1:28">
      <c r="A545">
        <v>544</v>
      </c>
      <c r="C545" t="s">
        <v>336</v>
      </c>
      <c r="D545">
        <v>4</v>
      </c>
      <c r="E545" s="1">
        <v>45022.136805555558</v>
      </c>
      <c r="F545" s="1">
        <v>45022.197916666664</v>
      </c>
      <c r="G545" t="s">
        <v>47</v>
      </c>
      <c r="H545" t="s">
        <v>48</v>
      </c>
      <c r="I545" t="s">
        <v>42</v>
      </c>
      <c r="J545" s="3" t="s">
        <v>337</v>
      </c>
      <c r="K545" t="s">
        <v>51</v>
      </c>
      <c r="M545" t="s">
        <v>90</v>
      </c>
      <c r="N545" t="s">
        <v>17</v>
      </c>
      <c r="R545">
        <v>70</v>
      </c>
      <c r="S545" s="7">
        <f t="shared" si="56"/>
        <v>45022</v>
      </c>
      <c r="T545" s="8">
        <f t="shared" si="57"/>
        <v>0.1368055555576575</v>
      </c>
      <c r="U545" s="8">
        <f t="shared" si="58"/>
        <v>0.19791666666424135</v>
      </c>
      <c r="V545" s="8">
        <f t="shared" si="59"/>
        <v>7.152777777325052E-2</v>
      </c>
      <c r="W545" s="8">
        <f t="shared" si="60"/>
        <v>3.3333333333333333E-2</v>
      </c>
      <c r="X545" s="8">
        <f t="shared" si="61"/>
        <v>2.7777777773250523E-2</v>
      </c>
      <c r="Y545" t="str">
        <f t="shared" si="62"/>
        <v>Cobrado</v>
      </c>
      <c r="AB545">
        <v>48</v>
      </c>
    </row>
    <row r="546" spans="1:28">
      <c r="A546">
        <v>545</v>
      </c>
      <c r="C546" t="s">
        <v>1151</v>
      </c>
      <c r="D546">
        <v>5</v>
      </c>
      <c r="E546" s="1">
        <v>45022.11041666667</v>
      </c>
      <c r="F546" s="1">
        <v>45022.18472222222</v>
      </c>
      <c r="G546" t="s">
        <v>58</v>
      </c>
      <c r="H546" t="s">
        <v>48</v>
      </c>
      <c r="I546" t="s">
        <v>49</v>
      </c>
      <c r="J546" s="3" t="s">
        <v>1152</v>
      </c>
      <c r="K546" t="s">
        <v>51</v>
      </c>
      <c r="M546" t="s">
        <v>60</v>
      </c>
      <c r="N546" t="s">
        <v>451</v>
      </c>
      <c r="O546" t="s">
        <v>522</v>
      </c>
      <c r="R546">
        <v>130</v>
      </c>
      <c r="S546" s="7">
        <f t="shared" si="56"/>
        <v>45022</v>
      </c>
      <c r="T546" s="8">
        <f t="shared" si="57"/>
        <v>0.11041666667006211</v>
      </c>
      <c r="U546" s="8">
        <f t="shared" si="58"/>
        <v>0.18472222222044365</v>
      </c>
      <c r="V546" s="8">
        <f t="shared" si="59"/>
        <v>8.4722222217048213E-2</v>
      </c>
      <c r="W546" s="8">
        <f t="shared" si="60"/>
        <v>6.8750000000000006E-2</v>
      </c>
      <c r="X546" s="8">
        <f t="shared" si="61"/>
        <v>5.5555555503815357E-3</v>
      </c>
      <c r="Y546" t="str">
        <f t="shared" si="62"/>
        <v>Cobrado</v>
      </c>
      <c r="AB546">
        <v>99</v>
      </c>
    </row>
    <row r="547" spans="1:28">
      <c r="A547">
        <v>546</v>
      </c>
      <c r="C547" t="s">
        <v>1153</v>
      </c>
      <c r="D547">
        <v>2</v>
      </c>
      <c r="E547" s="1">
        <v>45022.134722222225</v>
      </c>
      <c r="F547" s="1">
        <v>45022.228472222225</v>
      </c>
      <c r="G547" t="s">
        <v>40</v>
      </c>
      <c r="H547" t="s">
        <v>48</v>
      </c>
      <c r="I547" t="s">
        <v>62</v>
      </c>
      <c r="J547" s="3" t="s">
        <v>710</v>
      </c>
      <c r="K547" t="s">
        <v>55</v>
      </c>
      <c r="M547" t="s">
        <v>56</v>
      </c>
      <c r="N547" t="s">
        <v>459</v>
      </c>
      <c r="O547" t="s">
        <v>452</v>
      </c>
      <c r="R547">
        <v>92</v>
      </c>
      <c r="S547" s="7">
        <f t="shared" si="56"/>
        <v>45022</v>
      </c>
      <c r="T547" s="8">
        <f t="shared" si="57"/>
        <v>0.13472222222480923</v>
      </c>
      <c r="U547" s="8">
        <f t="shared" si="58"/>
        <v>0.22847222222480923</v>
      </c>
      <c r="V547" s="8">
        <f t="shared" si="59"/>
        <v>9.375E-2</v>
      </c>
      <c r="W547" s="8">
        <f t="shared" si="60"/>
        <v>6.3194444444444442E-2</v>
      </c>
      <c r="X547" s="8">
        <f t="shared" si="61"/>
        <v>3.0555555555555558E-2</v>
      </c>
      <c r="Y547" t="str">
        <f t="shared" si="62"/>
        <v>Cobrado</v>
      </c>
      <c r="AB547">
        <v>91</v>
      </c>
    </row>
    <row r="548" spans="1:28">
      <c r="A548">
        <v>547</v>
      </c>
      <c r="C548" t="s">
        <v>1154</v>
      </c>
      <c r="D548">
        <v>3</v>
      </c>
      <c r="E548" s="1">
        <v>45022.113194444442</v>
      </c>
      <c r="F548" s="1">
        <v>45022.191666666666</v>
      </c>
      <c r="G548" t="s">
        <v>47</v>
      </c>
      <c r="H548" t="s">
        <v>41</v>
      </c>
      <c r="I548" t="s">
        <v>42</v>
      </c>
      <c r="J548" s="3" t="s">
        <v>1155</v>
      </c>
      <c r="K548" t="s">
        <v>51</v>
      </c>
      <c r="M548" t="s">
        <v>64</v>
      </c>
      <c r="N548" t="s">
        <v>441</v>
      </c>
      <c r="O548" t="s">
        <v>481</v>
      </c>
      <c r="P548" t="s">
        <v>485</v>
      </c>
      <c r="R548">
        <v>227</v>
      </c>
      <c r="S548" s="7">
        <f t="shared" si="56"/>
        <v>45022</v>
      </c>
      <c r="T548" s="8">
        <f t="shared" si="57"/>
        <v>0.1131944444423425</v>
      </c>
      <c r="U548" s="8">
        <f t="shared" si="58"/>
        <v>0.19166666666569654</v>
      </c>
      <c r="V548" s="8">
        <f t="shared" si="59"/>
        <v>8.8888888890020709E-2</v>
      </c>
      <c r="W548" s="8">
        <f t="shared" si="60"/>
        <v>6.7361111111111108E-2</v>
      </c>
      <c r="X548" s="8">
        <f t="shared" si="61"/>
        <v>1.1111111112242944E-2</v>
      </c>
      <c r="Y548" t="str">
        <f t="shared" si="62"/>
        <v>Cobrado</v>
      </c>
      <c r="AB548">
        <v>97</v>
      </c>
    </row>
    <row r="549" spans="1:28">
      <c r="A549">
        <v>548</v>
      </c>
      <c r="C549" t="s">
        <v>1156</v>
      </c>
      <c r="D549">
        <v>2</v>
      </c>
      <c r="E549" s="1">
        <v>45022.038194444445</v>
      </c>
      <c r="F549" s="1">
        <v>45022.168749999997</v>
      </c>
      <c r="G549" t="s">
        <v>58</v>
      </c>
      <c r="H549" t="s">
        <v>48</v>
      </c>
      <c r="I549" t="s">
        <v>42</v>
      </c>
      <c r="J549" s="3" t="s">
        <v>1157</v>
      </c>
      <c r="K549" t="s">
        <v>44</v>
      </c>
      <c r="M549" t="s">
        <v>60</v>
      </c>
      <c r="N549" t="s">
        <v>473</v>
      </c>
      <c r="O549" t="s">
        <v>522</v>
      </c>
      <c r="R549">
        <v>96</v>
      </c>
      <c r="S549" s="7">
        <f t="shared" si="56"/>
        <v>45022</v>
      </c>
      <c r="T549" s="8">
        <f t="shared" si="57"/>
        <v>3.8194444445252884E-2</v>
      </c>
      <c r="U549" s="8">
        <f t="shared" si="58"/>
        <v>0.16874999999708962</v>
      </c>
      <c r="V549" s="8">
        <f t="shared" si="59"/>
        <v>0.13055555555183673</v>
      </c>
      <c r="W549" s="8">
        <f t="shared" si="60"/>
        <v>7.3611111111111113E-2</v>
      </c>
      <c r="X549" s="8">
        <f t="shared" si="61"/>
        <v>5.694444444072562E-2</v>
      </c>
      <c r="Y549" t="str">
        <f t="shared" si="62"/>
        <v>Cobrado</v>
      </c>
      <c r="AB549">
        <v>106</v>
      </c>
    </row>
    <row r="550" spans="1:28">
      <c r="A550">
        <v>549</v>
      </c>
      <c r="C550" t="s">
        <v>871</v>
      </c>
      <c r="D550">
        <v>2</v>
      </c>
      <c r="E550" s="1">
        <v>45022.064583333333</v>
      </c>
      <c r="F550" s="1">
        <v>45022.226388888892</v>
      </c>
      <c r="G550" t="s">
        <v>105</v>
      </c>
      <c r="H550" t="s">
        <v>48</v>
      </c>
      <c r="I550" t="s">
        <v>42</v>
      </c>
      <c r="J550" s="3" t="s">
        <v>1158</v>
      </c>
      <c r="K550" t="s">
        <v>44</v>
      </c>
      <c r="M550" t="s">
        <v>64</v>
      </c>
      <c r="N550" t="s">
        <v>521</v>
      </c>
      <c r="O550" t="s">
        <v>478</v>
      </c>
      <c r="P550" t="s">
        <v>560</v>
      </c>
      <c r="R550">
        <v>162</v>
      </c>
      <c r="S550" s="7">
        <f t="shared" si="56"/>
        <v>45022</v>
      </c>
      <c r="T550" s="8">
        <f t="shared" si="57"/>
        <v>6.4583333332848269E-2</v>
      </c>
      <c r="U550" s="8">
        <f t="shared" si="58"/>
        <v>0.22638888889196096</v>
      </c>
      <c r="V550" s="8">
        <f t="shared" si="59"/>
        <v>0.16180555555911269</v>
      </c>
      <c r="W550" s="8">
        <f t="shared" si="60"/>
        <v>6.805555555555555E-2</v>
      </c>
      <c r="X550" s="8">
        <f t="shared" si="61"/>
        <v>9.3750000003557155E-2</v>
      </c>
      <c r="Y550" t="str">
        <f t="shared" si="62"/>
        <v>Cobrado</v>
      </c>
      <c r="AB550">
        <v>98</v>
      </c>
    </row>
    <row r="551" spans="1:28">
      <c r="A551">
        <v>550</v>
      </c>
      <c r="C551" t="s">
        <v>1038</v>
      </c>
      <c r="D551">
        <v>6</v>
      </c>
      <c r="E551" s="1">
        <v>45022.047222222223</v>
      </c>
      <c r="F551" s="1">
        <v>45022.11041666667</v>
      </c>
      <c r="G551" t="s">
        <v>78</v>
      </c>
      <c r="H551" t="s">
        <v>48</v>
      </c>
      <c r="I551" t="s">
        <v>42</v>
      </c>
      <c r="J551" s="3" t="s">
        <v>1159</v>
      </c>
      <c r="K551" t="s">
        <v>51</v>
      </c>
      <c r="M551" t="s">
        <v>52</v>
      </c>
      <c r="N551" t="s">
        <v>467</v>
      </c>
      <c r="O551" t="s">
        <v>468</v>
      </c>
      <c r="P551" t="s">
        <v>525</v>
      </c>
      <c r="R551">
        <v>124</v>
      </c>
      <c r="S551" s="7">
        <f t="shared" si="56"/>
        <v>45022</v>
      </c>
      <c r="T551" s="8">
        <f t="shared" si="57"/>
        <v>4.7222222223354038E-2</v>
      </c>
      <c r="U551" s="8">
        <f t="shared" si="58"/>
        <v>0.11041666667006211</v>
      </c>
      <c r="V551" s="8">
        <f t="shared" si="59"/>
        <v>7.3611111113374747E-2</v>
      </c>
      <c r="W551" s="8">
        <f t="shared" si="60"/>
        <v>3.9583333333333331E-2</v>
      </c>
      <c r="X551" s="8">
        <f t="shared" si="61"/>
        <v>2.3611111113374744E-2</v>
      </c>
      <c r="Y551" t="str">
        <f t="shared" si="62"/>
        <v>Cobrado</v>
      </c>
      <c r="AB551">
        <v>57</v>
      </c>
    </row>
    <row r="552" spans="1:28">
      <c r="A552">
        <v>551</v>
      </c>
      <c r="C552" t="s">
        <v>1160</v>
      </c>
      <c r="D552">
        <v>2</v>
      </c>
      <c r="E552" s="1">
        <v>45022.123611111114</v>
      </c>
      <c r="F552" s="1">
        <v>45022.173611111109</v>
      </c>
      <c r="G552" t="s">
        <v>78</v>
      </c>
      <c r="H552" t="s">
        <v>74</v>
      </c>
      <c r="I552" t="s">
        <v>42</v>
      </c>
      <c r="J552" s="3" t="s">
        <v>1161</v>
      </c>
      <c r="K552" t="s">
        <v>55</v>
      </c>
      <c r="M552" t="s">
        <v>103</v>
      </c>
      <c r="N552" t="s">
        <v>467</v>
      </c>
      <c r="O552" t="s">
        <v>502</v>
      </c>
      <c r="P552" t="s">
        <v>489</v>
      </c>
      <c r="Q552" s="5" t="s">
        <v>544</v>
      </c>
      <c r="R552">
        <v>171</v>
      </c>
      <c r="S552" s="7">
        <f t="shared" si="56"/>
        <v>45022</v>
      </c>
      <c r="T552" s="8">
        <f t="shared" si="57"/>
        <v>0.12361111111385981</v>
      </c>
      <c r="U552" s="8">
        <f t="shared" si="58"/>
        <v>0.17361111110949423</v>
      </c>
      <c r="V552" s="8">
        <f t="shared" si="59"/>
        <v>4.9999999995634425E-2</v>
      </c>
      <c r="W552" s="8">
        <f t="shared" si="60"/>
        <v>8.5416666666666669E-2</v>
      </c>
      <c r="X552" s="8">
        <f t="shared" si="61"/>
        <v>0</v>
      </c>
      <c r="Y552" t="str">
        <f t="shared" si="62"/>
        <v>No Cobrado</v>
      </c>
      <c r="AB552">
        <v>123</v>
      </c>
    </row>
    <row r="553" spans="1:28">
      <c r="A553">
        <v>552</v>
      </c>
      <c r="C553" t="s">
        <v>1162</v>
      </c>
      <c r="D553">
        <v>6</v>
      </c>
      <c r="E553" s="1">
        <v>45022.018055555556</v>
      </c>
      <c r="F553" s="1">
        <v>45022.162499999999</v>
      </c>
      <c r="G553" t="s">
        <v>78</v>
      </c>
      <c r="H553" t="s">
        <v>41</v>
      </c>
      <c r="I553" t="s">
        <v>62</v>
      </c>
      <c r="J553" s="3" t="s">
        <v>1163</v>
      </c>
      <c r="K553" t="s">
        <v>44</v>
      </c>
      <c r="M553" t="s">
        <v>87</v>
      </c>
      <c r="N553" t="s">
        <v>445</v>
      </c>
      <c r="O553" t="s">
        <v>484</v>
      </c>
      <c r="P553" t="s">
        <v>525</v>
      </c>
      <c r="R553">
        <v>243</v>
      </c>
      <c r="S553" s="7">
        <f t="shared" si="56"/>
        <v>45022</v>
      </c>
      <c r="T553" s="8">
        <f t="shared" si="57"/>
        <v>1.8055555556202307E-2</v>
      </c>
      <c r="U553" s="8">
        <f t="shared" si="58"/>
        <v>0.16249999999854481</v>
      </c>
      <c r="V553" s="8">
        <f t="shared" si="59"/>
        <v>0.1444444444423425</v>
      </c>
      <c r="W553" s="8">
        <f t="shared" si="60"/>
        <v>7.9861111111111105E-2</v>
      </c>
      <c r="X553" s="8">
        <f t="shared" si="61"/>
        <v>6.4583333331231396E-2</v>
      </c>
      <c r="Y553" t="str">
        <f t="shared" si="62"/>
        <v>Cobrado</v>
      </c>
      <c r="AB553">
        <v>115</v>
      </c>
    </row>
    <row r="554" spans="1:28">
      <c r="A554">
        <v>553</v>
      </c>
      <c r="C554" t="s">
        <v>1164</v>
      </c>
      <c r="D554">
        <v>2</v>
      </c>
      <c r="E554" s="1">
        <v>45022.114583333336</v>
      </c>
      <c r="F554" s="1">
        <v>45022.224999999999</v>
      </c>
      <c r="G554" t="s">
        <v>78</v>
      </c>
      <c r="H554" t="s">
        <v>48</v>
      </c>
      <c r="I554" t="s">
        <v>42</v>
      </c>
      <c r="J554" s="3" t="s">
        <v>1165</v>
      </c>
      <c r="K554" t="s">
        <v>44</v>
      </c>
      <c r="M554" t="s">
        <v>52</v>
      </c>
      <c r="N554" t="s">
        <v>467</v>
      </c>
      <c r="O554" t="s">
        <v>498</v>
      </c>
      <c r="P554" t="s">
        <v>551</v>
      </c>
      <c r="Q554" s="5" t="s">
        <v>528</v>
      </c>
      <c r="R554">
        <v>203</v>
      </c>
      <c r="S554" s="7">
        <f t="shared" si="56"/>
        <v>45022</v>
      </c>
      <c r="T554" s="8">
        <f t="shared" si="57"/>
        <v>0.11458333333575865</v>
      </c>
      <c r="U554" s="8">
        <f t="shared" si="58"/>
        <v>0.22499999999854481</v>
      </c>
      <c r="V554" s="8">
        <f t="shared" si="59"/>
        <v>0.11041666666278616</v>
      </c>
      <c r="W554" s="8">
        <f t="shared" si="60"/>
        <v>0.12361111111111112</v>
      </c>
      <c r="X554" s="8">
        <f t="shared" si="61"/>
        <v>0</v>
      </c>
      <c r="Y554" t="str">
        <f t="shared" si="62"/>
        <v>No Cobrado</v>
      </c>
      <c r="AB554">
        <v>178</v>
      </c>
    </row>
    <row r="555" spans="1:28">
      <c r="A555">
        <v>554</v>
      </c>
      <c r="C555" t="s">
        <v>1166</v>
      </c>
      <c r="D555">
        <v>6</v>
      </c>
      <c r="E555" s="1">
        <v>45022.0625</v>
      </c>
      <c r="F555" s="1">
        <v>45022.121527777781</v>
      </c>
      <c r="G555" t="s">
        <v>78</v>
      </c>
      <c r="H555" t="s">
        <v>48</v>
      </c>
      <c r="I555" t="s">
        <v>62</v>
      </c>
      <c r="J555" s="3" t="s">
        <v>927</v>
      </c>
      <c r="K555" t="s">
        <v>51</v>
      </c>
      <c r="M555" t="s">
        <v>87</v>
      </c>
      <c r="N555" t="s">
        <v>558</v>
      </c>
      <c r="O555" t="s">
        <v>465</v>
      </c>
      <c r="R555">
        <v>166</v>
      </c>
      <c r="S555" s="7">
        <f t="shared" si="56"/>
        <v>45022</v>
      </c>
      <c r="T555" s="8">
        <f t="shared" si="57"/>
        <v>6.25E-2</v>
      </c>
      <c r="U555" s="8">
        <f t="shared" si="58"/>
        <v>0.12152777778101154</v>
      </c>
      <c r="V555" s="8">
        <f t="shared" si="59"/>
        <v>6.9444444447678208E-2</v>
      </c>
      <c r="W555" s="8">
        <f t="shared" si="60"/>
        <v>4.9305555555555554E-2</v>
      </c>
      <c r="X555" s="8">
        <f t="shared" si="61"/>
        <v>9.7222222254559898E-3</v>
      </c>
      <c r="Y555" t="str">
        <f t="shared" si="62"/>
        <v>Cobrado</v>
      </c>
      <c r="AB555">
        <v>71</v>
      </c>
    </row>
    <row r="556" spans="1:28">
      <c r="A556">
        <v>555</v>
      </c>
      <c r="C556" t="s">
        <v>338</v>
      </c>
      <c r="D556">
        <v>1</v>
      </c>
      <c r="E556" s="1">
        <v>45022.082638888889</v>
      </c>
      <c r="F556" s="1">
        <v>45022.209722222222</v>
      </c>
      <c r="G556" t="s">
        <v>58</v>
      </c>
      <c r="H556" t="s">
        <v>74</v>
      </c>
      <c r="I556" t="s">
        <v>49</v>
      </c>
      <c r="J556" s="3" t="s">
        <v>339</v>
      </c>
      <c r="K556" t="s">
        <v>44</v>
      </c>
      <c r="M556" t="s">
        <v>52</v>
      </c>
      <c r="N556" t="s">
        <v>7</v>
      </c>
      <c r="R556">
        <v>30</v>
      </c>
      <c r="S556" s="7">
        <f t="shared" si="56"/>
        <v>45022</v>
      </c>
      <c r="T556" s="8">
        <f t="shared" si="57"/>
        <v>8.2638888889050577E-2</v>
      </c>
      <c r="U556" s="8">
        <f t="shared" si="58"/>
        <v>0.20972222222189885</v>
      </c>
      <c r="V556" s="8">
        <f t="shared" si="59"/>
        <v>0.12708333333284827</v>
      </c>
      <c r="W556" s="8">
        <f t="shared" si="60"/>
        <v>3.1944444444444442E-2</v>
      </c>
      <c r="X556" s="8">
        <f t="shared" si="61"/>
        <v>9.5138888888403828E-2</v>
      </c>
      <c r="Y556" t="str">
        <f t="shared" si="62"/>
        <v>Cobrado</v>
      </c>
      <c r="AB556">
        <v>46</v>
      </c>
    </row>
    <row r="557" spans="1:28">
      <c r="A557">
        <v>556</v>
      </c>
      <c r="C557" t="s">
        <v>542</v>
      </c>
      <c r="D557">
        <v>6</v>
      </c>
      <c r="E557" s="1">
        <v>45022.164583333331</v>
      </c>
      <c r="F557" s="1">
        <v>45022.320138888892</v>
      </c>
      <c r="G557" t="s">
        <v>58</v>
      </c>
      <c r="H557" t="s">
        <v>48</v>
      </c>
      <c r="I557" t="s">
        <v>62</v>
      </c>
      <c r="J557" s="3" t="s">
        <v>1016</v>
      </c>
      <c r="K557" t="s">
        <v>44</v>
      </c>
      <c r="M557" t="s">
        <v>103</v>
      </c>
      <c r="N557" t="s">
        <v>463</v>
      </c>
      <c r="O557" t="s">
        <v>530</v>
      </c>
      <c r="R557">
        <v>76</v>
      </c>
      <c r="S557" s="7">
        <f t="shared" si="56"/>
        <v>45022</v>
      </c>
      <c r="T557" s="8">
        <f t="shared" si="57"/>
        <v>0.16458333333139308</v>
      </c>
      <c r="U557" s="8">
        <f t="shared" si="58"/>
        <v>0.32013888889196096</v>
      </c>
      <c r="V557" s="8">
        <f t="shared" si="59"/>
        <v>0.15555555556056788</v>
      </c>
      <c r="W557" s="8">
        <f t="shared" si="60"/>
        <v>4.583333333333333E-2</v>
      </c>
      <c r="X557" s="8">
        <f t="shared" si="61"/>
        <v>0.10972222222723454</v>
      </c>
      <c r="Y557" t="str">
        <f t="shared" si="62"/>
        <v>Cobrado</v>
      </c>
      <c r="AB557">
        <v>66</v>
      </c>
    </row>
    <row r="558" spans="1:28">
      <c r="A558">
        <v>557</v>
      </c>
      <c r="C558" t="s">
        <v>107</v>
      </c>
      <c r="D558">
        <v>5</v>
      </c>
      <c r="E558" s="1">
        <v>45022.161111111112</v>
      </c>
      <c r="F558" s="1">
        <v>45022.318749999999</v>
      </c>
      <c r="G558" t="s">
        <v>58</v>
      </c>
      <c r="H558" t="s">
        <v>48</v>
      </c>
      <c r="I558" t="s">
        <v>49</v>
      </c>
      <c r="J558" s="3" t="s">
        <v>1167</v>
      </c>
      <c r="K558" t="s">
        <v>51</v>
      </c>
      <c r="M558" t="s">
        <v>90</v>
      </c>
      <c r="N558" t="s">
        <v>459</v>
      </c>
      <c r="O558" t="s">
        <v>484</v>
      </c>
      <c r="P558" t="s">
        <v>504</v>
      </c>
      <c r="R558">
        <v>177</v>
      </c>
      <c r="S558" s="7">
        <f t="shared" si="56"/>
        <v>45022</v>
      </c>
      <c r="T558" s="8">
        <f t="shared" si="57"/>
        <v>0.16111111111240461</v>
      </c>
      <c r="U558" s="8">
        <f t="shared" si="58"/>
        <v>0.31874999999854481</v>
      </c>
      <c r="V558" s="8">
        <f t="shared" si="59"/>
        <v>0.16805555555280685</v>
      </c>
      <c r="W558" s="8">
        <f t="shared" si="60"/>
        <v>7.4305555555555555E-2</v>
      </c>
      <c r="X558" s="8">
        <f t="shared" si="61"/>
        <v>8.3333333330584625E-2</v>
      </c>
      <c r="Y558" t="str">
        <f t="shared" si="62"/>
        <v>Cobrado</v>
      </c>
      <c r="AB558">
        <v>107</v>
      </c>
    </row>
    <row r="559" spans="1:28">
      <c r="A559">
        <v>558</v>
      </c>
      <c r="C559" t="s">
        <v>1052</v>
      </c>
      <c r="D559">
        <v>4</v>
      </c>
      <c r="E559" s="1">
        <v>45022.012499999997</v>
      </c>
      <c r="F559" s="1">
        <v>45022.129166666666</v>
      </c>
      <c r="G559" t="s">
        <v>105</v>
      </c>
      <c r="H559" t="s">
        <v>48</v>
      </c>
      <c r="I559" t="s">
        <v>42</v>
      </c>
      <c r="J559" s="3" t="s">
        <v>1168</v>
      </c>
      <c r="K559" t="s">
        <v>55</v>
      </c>
      <c r="M559" t="s">
        <v>103</v>
      </c>
      <c r="N559" t="s">
        <v>459</v>
      </c>
      <c r="O559" t="s">
        <v>498</v>
      </c>
      <c r="P559" t="s">
        <v>552</v>
      </c>
      <c r="R559">
        <v>179</v>
      </c>
      <c r="S559" s="7">
        <f t="shared" si="56"/>
        <v>45022</v>
      </c>
      <c r="T559" s="8">
        <f t="shared" si="57"/>
        <v>1.2499999997089617E-2</v>
      </c>
      <c r="U559" s="8">
        <f t="shared" si="58"/>
        <v>0.12916666666569654</v>
      </c>
      <c r="V559" s="8">
        <f t="shared" si="59"/>
        <v>0.11666666666860692</v>
      </c>
      <c r="W559" s="8">
        <f t="shared" si="60"/>
        <v>0.11597222222222223</v>
      </c>
      <c r="X559" s="8">
        <f t="shared" si="61"/>
        <v>6.9444444638469549E-4</v>
      </c>
      <c r="Y559" t="str">
        <f t="shared" si="62"/>
        <v>Cobrado</v>
      </c>
      <c r="AB559">
        <v>167</v>
      </c>
    </row>
    <row r="560" spans="1:28">
      <c r="A560">
        <v>559</v>
      </c>
      <c r="C560" t="s">
        <v>340</v>
      </c>
      <c r="D560">
        <v>1</v>
      </c>
      <c r="E560" s="1">
        <v>45022.009722222225</v>
      </c>
      <c r="F560" s="1">
        <v>45022.165972222225</v>
      </c>
      <c r="G560" t="s">
        <v>58</v>
      </c>
      <c r="H560" t="s">
        <v>48</v>
      </c>
      <c r="I560" t="s">
        <v>42</v>
      </c>
      <c r="J560" s="3" t="s">
        <v>341</v>
      </c>
      <c r="K560" t="s">
        <v>55</v>
      </c>
      <c r="M560" t="s">
        <v>82</v>
      </c>
      <c r="N560" t="s">
        <v>14</v>
      </c>
      <c r="R560">
        <v>99</v>
      </c>
      <c r="S560" s="7">
        <f t="shared" si="56"/>
        <v>45022</v>
      </c>
      <c r="T560" s="8">
        <f t="shared" si="57"/>
        <v>9.7222222248092294E-3</v>
      </c>
      <c r="U560" s="8">
        <f t="shared" si="58"/>
        <v>0.16597222222480923</v>
      </c>
      <c r="V560" s="8">
        <f t="shared" si="59"/>
        <v>0.15625</v>
      </c>
      <c r="W560" s="8">
        <f t="shared" si="60"/>
        <v>2.8472222222222222E-2</v>
      </c>
      <c r="X560" s="8">
        <f t="shared" si="61"/>
        <v>0.12777777777777777</v>
      </c>
      <c r="Y560" t="str">
        <f t="shared" si="62"/>
        <v>Cobrado</v>
      </c>
      <c r="AB560">
        <v>41</v>
      </c>
    </row>
    <row r="561" spans="1:28">
      <c r="A561">
        <v>560</v>
      </c>
      <c r="C561" t="s">
        <v>727</v>
      </c>
      <c r="D561">
        <v>6</v>
      </c>
      <c r="E561" s="1">
        <v>45022.010416666664</v>
      </c>
      <c r="F561" s="1">
        <v>45022.136805555558</v>
      </c>
      <c r="G561" t="s">
        <v>47</v>
      </c>
      <c r="H561" t="s">
        <v>41</v>
      </c>
      <c r="I561" t="s">
        <v>62</v>
      </c>
      <c r="J561" s="3" t="s">
        <v>1169</v>
      </c>
      <c r="K561" t="s">
        <v>55</v>
      </c>
      <c r="M561" t="s">
        <v>76</v>
      </c>
      <c r="N561" t="s">
        <v>505</v>
      </c>
      <c r="O561" t="s">
        <v>504</v>
      </c>
      <c r="R561">
        <v>111</v>
      </c>
      <c r="S561" s="7">
        <f t="shared" si="56"/>
        <v>45022</v>
      </c>
      <c r="T561" s="8">
        <f t="shared" si="57"/>
        <v>1.0416666664241347E-2</v>
      </c>
      <c r="U561" s="8">
        <f t="shared" si="58"/>
        <v>0.1368055555576575</v>
      </c>
      <c r="V561" s="8">
        <f t="shared" si="59"/>
        <v>0.12638888889341615</v>
      </c>
      <c r="W561" s="8">
        <f t="shared" si="60"/>
        <v>3.3333333333333333E-2</v>
      </c>
      <c r="X561" s="8">
        <f t="shared" si="61"/>
        <v>9.3055555560082825E-2</v>
      </c>
      <c r="Y561" t="str">
        <f t="shared" si="62"/>
        <v>Cobrado</v>
      </c>
      <c r="AB561">
        <v>48</v>
      </c>
    </row>
    <row r="562" spans="1:28">
      <c r="A562">
        <v>561</v>
      </c>
      <c r="C562" t="s">
        <v>491</v>
      </c>
      <c r="D562">
        <v>2</v>
      </c>
      <c r="E562" s="1">
        <v>45022.050694444442</v>
      </c>
      <c r="F562" s="1">
        <v>45022.152083333334</v>
      </c>
      <c r="G562" t="s">
        <v>105</v>
      </c>
      <c r="H562" t="s">
        <v>48</v>
      </c>
      <c r="I562" t="s">
        <v>42</v>
      </c>
      <c r="J562" s="3" t="s">
        <v>374</v>
      </c>
      <c r="K562" t="s">
        <v>55</v>
      </c>
      <c r="M562" t="s">
        <v>60</v>
      </c>
      <c r="N562" t="s">
        <v>505</v>
      </c>
      <c r="O562" t="s">
        <v>499</v>
      </c>
      <c r="R562">
        <v>64</v>
      </c>
      <c r="S562" s="7">
        <f t="shared" si="56"/>
        <v>45022</v>
      </c>
      <c r="T562" s="8">
        <f t="shared" si="57"/>
        <v>5.0694444442342501E-2</v>
      </c>
      <c r="U562" s="8">
        <f t="shared" si="58"/>
        <v>0.15208333333430346</v>
      </c>
      <c r="V562" s="8">
        <f t="shared" si="59"/>
        <v>0.10138888889196096</v>
      </c>
      <c r="W562" s="8">
        <f t="shared" si="60"/>
        <v>4.4444444444444446E-2</v>
      </c>
      <c r="X562" s="8">
        <f t="shared" si="61"/>
        <v>5.6944444447516507E-2</v>
      </c>
      <c r="Y562" t="str">
        <f t="shared" si="62"/>
        <v>Cobrado</v>
      </c>
      <c r="AB562">
        <v>64</v>
      </c>
    </row>
    <row r="563" spans="1:28">
      <c r="A563">
        <v>562</v>
      </c>
      <c r="C563" t="s">
        <v>1170</v>
      </c>
      <c r="D563">
        <v>3</v>
      </c>
      <c r="E563" s="1">
        <v>45022.10833333333</v>
      </c>
      <c r="F563" s="1">
        <v>45022.263888888891</v>
      </c>
      <c r="G563" t="s">
        <v>105</v>
      </c>
      <c r="H563" t="s">
        <v>41</v>
      </c>
      <c r="I563" t="s">
        <v>42</v>
      </c>
      <c r="J563" s="3" t="s">
        <v>1171</v>
      </c>
      <c r="K563" t="s">
        <v>44</v>
      </c>
      <c r="M563" t="s">
        <v>137</v>
      </c>
      <c r="N563" t="s">
        <v>445</v>
      </c>
      <c r="O563" t="s">
        <v>507</v>
      </c>
      <c r="P563" t="s">
        <v>468</v>
      </c>
      <c r="Q563" s="5" t="s">
        <v>522</v>
      </c>
      <c r="R563">
        <v>288</v>
      </c>
      <c r="S563" s="7">
        <f t="shared" si="56"/>
        <v>45022</v>
      </c>
      <c r="T563" s="8">
        <f t="shared" si="57"/>
        <v>0.10833333332993789</v>
      </c>
      <c r="U563" s="8">
        <f t="shared" si="58"/>
        <v>0.26388888889050577</v>
      </c>
      <c r="V563" s="8">
        <f t="shared" si="59"/>
        <v>0.15555555556056788</v>
      </c>
      <c r="W563" s="8">
        <f t="shared" si="60"/>
        <v>7.7777777777777779E-2</v>
      </c>
      <c r="X563" s="8">
        <f t="shared" si="61"/>
        <v>7.7777777782790103E-2</v>
      </c>
      <c r="Y563" t="str">
        <f t="shared" si="62"/>
        <v>Cobrado</v>
      </c>
      <c r="AB563">
        <v>112</v>
      </c>
    </row>
    <row r="564" spans="1:28">
      <c r="A564">
        <v>563</v>
      </c>
      <c r="C564" t="s">
        <v>342</v>
      </c>
      <c r="D564">
        <v>3</v>
      </c>
      <c r="E564" s="1">
        <v>45022.12777777778</v>
      </c>
      <c r="F564" s="1">
        <v>45022.196527777778</v>
      </c>
      <c r="G564" t="s">
        <v>47</v>
      </c>
      <c r="H564" t="s">
        <v>74</v>
      </c>
      <c r="I564" t="s">
        <v>49</v>
      </c>
      <c r="J564" s="3" t="s">
        <v>343</v>
      </c>
      <c r="K564" t="s">
        <v>51</v>
      </c>
      <c r="M564" t="s">
        <v>76</v>
      </c>
      <c r="N564" t="s">
        <v>10</v>
      </c>
      <c r="R564">
        <v>54</v>
      </c>
      <c r="S564" s="7">
        <f t="shared" si="56"/>
        <v>45022</v>
      </c>
      <c r="T564" s="8">
        <f t="shared" si="57"/>
        <v>0.12777777777955635</v>
      </c>
      <c r="U564" s="8">
        <f t="shared" si="58"/>
        <v>0.19652777777810115</v>
      </c>
      <c r="V564" s="8">
        <f t="shared" si="59"/>
        <v>7.916666666521148E-2</v>
      </c>
      <c r="W564" s="8">
        <f t="shared" si="60"/>
        <v>2.5694444444444443E-2</v>
      </c>
      <c r="X564" s="8">
        <f t="shared" si="61"/>
        <v>4.3055555554100372E-2</v>
      </c>
      <c r="Y564" t="str">
        <f t="shared" si="62"/>
        <v>Cobrado</v>
      </c>
      <c r="AB564">
        <v>37</v>
      </c>
    </row>
    <row r="565" spans="1:28">
      <c r="A565">
        <v>564</v>
      </c>
      <c r="C565" t="s">
        <v>1172</v>
      </c>
      <c r="D565">
        <v>3</v>
      </c>
      <c r="E565" s="1">
        <v>45022.021527777775</v>
      </c>
      <c r="F565" s="1">
        <v>45022.099305555559</v>
      </c>
      <c r="G565" t="s">
        <v>47</v>
      </c>
      <c r="H565" t="s">
        <v>41</v>
      </c>
      <c r="I565" t="s">
        <v>49</v>
      </c>
      <c r="J565" s="3" t="s">
        <v>1173</v>
      </c>
      <c r="K565" t="s">
        <v>55</v>
      </c>
      <c r="M565" t="s">
        <v>137</v>
      </c>
      <c r="N565" t="s">
        <v>585</v>
      </c>
      <c r="O565" t="s">
        <v>494</v>
      </c>
      <c r="P565" t="s">
        <v>525</v>
      </c>
      <c r="R565">
        <v>156</v>
      </c>
      <c r="S565" s="7">
        <f t="shared" si="56"/>
        <v>45022</v>
      </c>
      <c r="T565" s="8">
        <f t="shared" si="57"/>
        <v>2.1527777775190771E-2</v>
      </c>
      <c r="U565" s="8">
        <f t="shared" si="58"/>
        <v>9.930555555911269E-2</v>
      </c>
      <c r="V565" s="8">
        <f t="shared" si="59"/>
        <v>7.777777778392192E-2</v>
      </c>
      <c r="W565" s="8">
        <f t="shared" si="60"/>
        <v>3.7499999999999999E-2</v>
      </c>
      <c r="X565" s="8">
        <f t="shared" si="61"/>
        <v>4.0277777783921921E-2</v>
      </c>
      <c r="Y565" t="str">
        <f t="shared" si="62"/>
        <v>Cobrado</v>
      </c>
      <c r="AB565">
        <v>54</v>
      </c>
    </row>
    <row r="566" spans="1:28">
      <c r="A566">
        <v>565</v>
      </c>
      <c r="C566" t="s">
        <v>1174</v>
      </c>
      <c r="D566">
        <v>6</v>
      </c>
      <c r="E566" s="1">
        <v>45022.11041666667</v>
      </c>
      <c r="F566" s="1">
        <v>45022.228472222225</v>
      </c>
      <c r="G566" t="s">
        <v>105</v>
      </c>
      <c r="H566" t="s">
        <v>48</v>
      </c>
      <c r="I566" t="s">
        <v>42</v>
      </c>
      <c r="J566" s="3" t="s">
        <v>84</v>
      </c>
      <c r="K566" t="s">
        <v>44</v>
      </c>
      <c r="M566" t="s">
        <v>137</v>
      </c>
      <c r="N566" t="s">
        <v>459</v>
      </c>
      <c r="O566" t="s">
        <v>489</v>
      </c>
      <c r="P566" t="s">
        <v>481</v>
      </c>
      <c r="Q566" s="5" t="s">
        <v>485</v>
      </c>
      <c r="R566">
        <v>251</v>
      </c>
      <c r="S566" s="7">
        <f t="shared" si="56"/>
        <v>45022</v>
      </c>
      <c r="T566" s="8">
        <f t="shared" si="57"/>
        <v>0.11041666667006211</v>
      </c>
      <c r="U566" s="8">
        <f t="shared" si="58"/>
        <v>0.22847222222480923</v>
      </c>
      <c r="V566" s="8">
        <f t="shared" si="59"/>
        <v>0.11805555555474712</v>
      </c>
      <c r="W566" s="8">
        <f t="shared" si="60"/>
        <v>6.805555555555555E-2</v>
      </c>
      <c r="X566" s="8">
        <f t="shared" si="61"/>
        <v>4.999999999919158E-2</v>
      </c>
      <c r="Y566" t="str">
        <f t="shared" si="62"/>
        <v>Cobrado</v>
      </c>
      <c r="AB566">
        <v>98</v>
      </c>
    </row>
    <row r="567" spans="1:28">
      <c r="A567">
        <v>566</v>
      </c>
      <c r="C567" t="s">
        <v>344</v>
      </c>
      <c r="D567">
        <v>3</v>
      </c>
      <c r="E567" s="1">
        <v>45022.072916666664</v>
      </c>
      <c r="F567" s="1">
        <v>45022.206250000003</v>
      </c>
      <c r="G567" t="s">
        <v>78</v>
      </c>
      <c r="H567" t="s">
        <v>48</v>
      </c>
      <c r="I567" t="s">
        <v>42</v>
      </c>
      <c r="J567" s="3" t="s">
        <v>345</v>
      </c>
      <c r="K567" t="s">
        <v>44</v>
      </c>
      <c r="M567" t="s">
        <v>82</v>
      </c>
      <c r="N567" t="s">
        <v>25</v>
      </c>
      <c r="R567">
        <v>78</v>
      </c>
      <c r="S567" s="7">
        <f t="shared" si="56"/>
        <v>45022</v>
      </c>
      <c r="T567" s="8">
        <f t="shared" si="57"/>
        <v>7.2916666664241347E-2</v>
      </c>
      <c r="U567" s="8">
        <f t="shared" si="58"/>
        <v>0.20625000000291038</v>
      </c>
      <c r="V567" s="8">
        <f t="shared" si="59"/>
        <v>0.13333333333866904</v>
      </c>
      <c r="W567" s="8">
        <f t="shared" si="60"/>
        <v>3.888888888888889E-2</v>
      </c>
      <c r="X567" s="8">
        <f t="shared" si="61"/>
        <v>9.4444444449780146E-2</v>
      </c>
      <c r="Y567" t="str">
        <f t="shared" si="62"/>
        <v>Cobrado</v>
      </c>
      <c r="AB567">
        <v>56</v>
      </c>
    </row>
    <row r="568" spans="1:28">
      <c r="A568">
        <v>567</v>
      </c>
      <c r="C568" t="s">
        <v>974</v>
      </c>
      <c r="D568">
        <v>4</v>
      </c>
      <c r="E568" s="1">
        <v>45022.082638888889</v>
      </c>
      <c r="F568" s="1">
        <v>45022.219444444447</v>
      </c>
      <c r="G568" t="s">
        <v>40</v>
      </c>
      <c r="H568" t="s">
        <v>48</v>
      </c>
      <c r="I568" t="s">
        <v>62</v>
      </c>
      <c r="J568" s="3" t="s">
        <v>827</v>
      </c>
      <c r="K568" t="s">
        <v>51</v>
      </c>
      <c r="M568" t="s">
        <v>60</v>
      </c>
      <c r="N568" t="s">
        <v>475</v>
      </c>
      <c r="O568" t="s">
        <v>481</v>
      </c>
      <c r="P568" t="s">
        <v>506</v>
      </c>
      <c r="Q568" s="5" t="s">
        <v>544</v>
      </c>
      <c r="R568">
        <v>253</v>
      </c>
      <c r="S568" s="7">
        <f t="shared" si="56"/>
        <v>45022</v>
      </c>
      <c r="T568" s="8">
        <f t="shared" si="57"/>
        <v>8.2638888889050577E-2</v>
      </c>
      <c r="U568" s="8">
        <f t="shared" si="58"/>
        <v>0.21944444444670808</v>
      </c>
      <c r="V568" s="8">
        <f t="shared" si="59"/>
        <v>0.14722222222432416</v>
      </c>
      <c r="W568" s="8">
        <f t="shared" si="60"/>
        <v>7.0833333333333331E-2</v>
      </c>
      <c r="X568" s="8">
        <f t="shared" si="61"/>
        <v>6.5972222224324167E-2</v>
      </c>
      <c r="Y568" t="str">
        <f t="shared" si="62"/>
        <v>Cobrado</v>
      </c>
      <c r="AB568">
        <v>102</v>
      </c>
    </row>
    <row r="569" spans="1:28">
      <c r="A569">
        <v>568</v>
      </c>
      <c r="C569" t="s">
        <v>561</v>
      </c>
      <c r="D569">
        <v>1</v>
      </c>
      <c r="E569" s="1">
        <v>45022.068749999999</v>
      </c>
      <c r="F569" s="1">
        <v>45022.144444444442</v>
      </c>
      <c r="G569" t="s">
        <v>40</v>
      </c>
      <c r="H569" t="s">
        <v>48</v>
      </c>
      <c r="I569" t="s">
        <v>62</v>
      </c>
      <c r="J569" s="3" t="s">
        <v>1175</v>
      </c>
      <c r="K569" t="s">
        <v>51</v>
      </c>
      <c r="M569" t="s">
        <v>64</v>
      </c>
      <c r="N569" t="s">
        <v>473</v>
      </c>
      <c r="O569" t="s">
        <v>465</v>
      </c>
      <c r="R569">
        <v>182</v>
      </c>
      <c r="S569" s="7">
        <f t="shared" si="56"/>
        <v>45022</v>
      </c>
      <c r="T569" s="8">
        <f t="shared" si="57"/>
        <v>6.8749999998544808E-2</v>
      </c>
      <c r="U569" s="8">
        <f t="shared" si="58"/>
        <v>0.1444444444423425</v>
      </c>
      <c r="V569" s="8">
        <f t="shared" si="59"/>
        <v>8.6111111110464364E-2</v>
      </c>
      <c r="W569" s="8">
        <f t="shared" si="60"/>
        <v>5.8333333333333334E-2</v>
      </c>
      <c r="X569" s="8">
        <f t="shared" si="61"/>
        <v>1.7361111110464345E-2</v>
      </c>
      <c r="Y569" t="str">
        <f t="shared" si="62"/>
        <v>Cobrado</v>
      </c>
      <c r="AB569">
        <v>84</v>
      </c>
    </row>
    <row r="570" spans="1:28">
      <c r="A570">
        <v>569</v>
      </c>
      <c r="C570" t="s">
        <v>1176</v>
      </c>
      <c r="D570">
        <v>5</v>
      </c>
      <c r="E570" s="1">
        <v>45022.061111111114</v>
      </c>
      <c r="F570" s="1">
        <v>45022.128472222219</v>
      </c>
      <c r="G570" t="s">
        <v>105</v>
      </c>
      <c r="H570" t="s">
        <v>48</v>
      </c>
      <c r="I570" t="s">
        <v>42</v>
      </c>
      <c r="J570" s="3" t="s">
        <v>1177</v>
      </c>
      <c r="K570" t="s">
        <v>55</v>
      </c>
      <c r="M570" t="s">
        <v>56</v>
      </c>
      <c r="N570" t="s">
        <v>473</v>
      </c>
      <c r="O570" t="s">
        <v>544</v>
      </c>
      <c r="R570">
        <v>131</v>
      </c>
      <c r="S570" s="7">
        <f t="shared" si="56"/>
        <v>45022</v>
      </c>
      <c r="T570" s="8">
        <f t="shared" si="57"/>
        <v>6.1111111113859806E-2</v>
      </c>
      <c r="U570" s="8">
        <f t="shared" si="58"/>
        <v>0.12847222221898846</v>
      </c>
      <c r="V570" s="8">
        <f t="shared" si="59"/>
        <v>6.7361111105128657E-2</v>
      </c>
      <c r="W570" s="8">
        <f t="shared" si="60"/>
        <v>4.027777777777778E-2</v>
      </c>
      <c r="X570" s="8">
        <f t="shared" si="61"/>
        <v>2.7083333327350884E-2</v>
      </c>
      <c r="Y570" t="str">
        <f t="shared" si="62"/>
        <v>Cobrado</v>
      </c>
      <c r="AB570">
        <v>58</v>
      </c>
    </row>
    <row r="571" spans="1:28">
      <c r="A571">
        <v>570</v>
      </c>
      <c r="C571" t="s">
        <v>1178</v>
      </c>
      <c r="D571">
        <v>6</v>
      </c>
      <c r="E571" s="1">
        <v>45022.111111111109</v>
      </c>
      <c r="F571" s="1">
        <v>45022.185416666667</v>
      </c>
      <c r="G571" t="s">
        <v>47</v>
      </c>
      <c r="H571" t="s">
        <v>48</v>
      </c>
      <c r="I571" t="s">
        <v>42</v>
      </c>
      <c r="J571" s="3" t="s">
        <v>124</v>
      </c>
      <c r="K571" t="s">
        <v>44</v>
      </c>
      <c r="M571" t="s">
        <v>64</v>
      </c>
      <c r="N571" t="s">
        <v>451</v>
      </c>
      <c r="O571" t="s">
        <v>516</v>
      </c>
      <c r="R571">
        <v>85</v>
      </c>
      <c r="S571" s="7">
        <f t="shared" si="56"/>
        <v>45022</v>
      </c>
      <c r="T571" s="8">
        <f t="shared" si="57"/>
        <v>0.11111111110949423</v>
      </c>
      <c r="U571" s="8">
        <f t="shared" si="58"/>
        <v>0.18541666666715173</v>
      </c>
      <c r="V571" s="8">
        <f t="shared" si="59"/>
        <v>7.4305555557657499E-2</v>
      </c>
      <c r="W571" s="8">
        <f t="shared" si="60"/>
        <v>3.1944444444444442E-2</v>
      </c>
      <c r="X571" s="8">
        <f t="shared" si="61"/>
        <v>4.2361111113213057E-2</v>
      </c>
      <c r="Y571" t="str">
        <f t="shared" si="62"/>
        <v>Cobrado</v>
      </c>
      <c r="AB571">
        <v>46</v>
      </c>
    </row>
    <row r="572" spans="1:28">
      <c r="A572">
        <v>571</v>
      </c>
      <c r="C572" t="s">
        <v>346</v>
      </c>
      <c r="D572">
        <v>2</v>
      </c>
      <c r="E572" s="1">
        <v>45022.056250000001</v>
      </c>
      <c r="F572" s="1">
        <v>45022.120833333334</v>
      </c>
      <c r="G572" t="s">
        <v>47</v>
      </c>
      <c r="H572" t="s">
        <v>48</v>
      </c>
      <c r="I572" t="s">
        <v>42</v>
      </c>
      <c r="J572" s="3" t="s">
        <v>347</v>
      </c>
      <c r="K572" t="s">
        <v>44</v>
      </c>
      <c r="M572" t="s">
        <v>45</v>
      </c>
      <c r="N572" t="s">
        <v>10</v>
      </c>
      <c r="R572">
        <v>54</v>
      </c>
      <c r="S572" s="7">
        <f t="shared" si="56"/>
        <v>45022</v>
      </c>
      <c r="T572" s="8">
        <f t="shared" si="57"/>
        <v>5.6250000001455192E-2</v>
      </c>
      <c r="U572" s="8">
        <f t="shared" si="58"/>
        <v>0.12083333333430346</v>
      </c>
      <c r="V572" s="8">
        <f t="shared" si="59"/>
        <v>6.4583333332848269E-2</v>
      </c>
      <c r="W572" s="8">
        <f t="shared" si="60"/>
        <v>1.8055555555555554E-2</v>
      </c>
      <c r="X572" s="8">
        <f t="shared" si="61"/>
        <v>4.6527777777292723E-2</v>
      </c>
      <c r="Y572" t="str">
        <f t="shared" si="62"/>
        <v>Cobrado</v>
      </c>
      <c r="AB572">
        <v>26</v>
      </c>
    </row>
    <row r="573" spans="1:28">
      <c r="A573">
        <v>572</v>
      </c>
      <c r="C573" t="s">
        <v>1179</v>
      </c>
      <c r="D573">
        <v>3</v>
      </c>
      <c r="E573" s="1">
        <v>45022.120138888888</v>
      </c>
      <c r="F573" s="1">
        <v>45022.268750000003</v>
      </c>
      <c r="G573" t="s">
        <v>40</v>
      </c>
      <c r="H573" t="s">
        <v>48</v>
      </c>
      <c r="I573" t="s">
        <v>49</v>
      </c>
      <c r="J573" s="3" t="s">
        <v>1180</v>
      </c>
      <c r="K573" t="s">
        <v>51</v>
      </c>
      <c r="M573" t="s">
        <v>52</v>
      </c>
      <c r="N573" t="s">
        <v>467</v>
      </c>
      <c r="O573" t="s">
        <v>490</v>
      </c>
      <c r="R573">
        <v>74</v>
      </c>
      <c r="S573" s="7">
        <f t="shared" si="56"/>
        <v>45022</v>
      </c>
      <c r="T573" s="8">
        <f t="shared" si="57"/>
        <v>0.12013888888759539</v>
      </c>
      <c r="U573" s="8">
        <f t="shared" si="58"/>
        <v>0.26875000000291038</v>
      </c>
      <c r="V573" s="8">
        <f t="shared" si="59"/>
        <v>0.15902777778198166</v>
      </c>
      <c r="W573" s="8">
        <f t="shared" si="60"/>
        <v>3.0555555555555555E-2</v>
      </c>
      <c r="X573" s="8">
        <f t="shared" si="61"/>
        <v>0.11805555555975944</v>
      </c>
      <c r="Y573" t="str">
        <f t="shared" si="62"/>
        <v>Cobrado</v>
      </c>
      <c r="AB573">
        <v>44</v>
      </c>
    </row>
    <row r="574" spans="1:28">
      <c r="A574">
        <v>573</v>
      </c>
      <c r="C574" t="s">
        <v>1181</v>
      </c>
      <c r="D574">
        <v>3</v>
      </c>
      <c r="E574" s="1">
        <v>45022.133333333331</v>
      </c>
      <c r="F574" s="1">
        <v>45022.29791666667</v>
      </c>
      <c r="G574" t="s">
        <v>78</v>
      </c>
      <c r="H574" t="s">
        <v>48</v>
      </c>
      <c r="I574" t="s">
        <v>42</v>
      </c>
      <c r="J574" s="3" t="s">
        <v>1182</v>
      </c>
      <c r="K574" t="s">
        <v>51</v>
      </c>
      <c r="M574" t="s">
        <v>60</v>
      </c>
      <c r="N574" t="s">
        <v>592</v>
      </c>
      <c r="O574" t="s">
        <v>560</v>
      </c>
      <c r="R574">
        <v>165</v>
      </c>
      <c r="S574" s="7">
        <f t="shared" si="56"/>
        <v>45022</v>
      </c>
      <c r="T574" s="8">
        <f t="shared" si="57"/>
        <v>0.13333333333139308</v>
      </c>
      <c r="U574" s="8">
        <f t="shared" si="58"/>
        <v>0.29791666667006211</v>
      </c>
      <c r="V574" s="8">
        <f t="shared" si="59"/>
        <v>0.17500000000533569</v>
      </c>
      <c r="W574" s="8">
        <f t="shared" si="60"/>
        <v>4.791666666666667E-2</v>
      </c>
      <c r="X574" s="8">
        <f t="shared" si="61"/>
        <v>0.11666666667200237</v>
      </c>
      <c r="Y574" t="str">
        <f t="shared" si="62"/>
        <v>Cobrado</v>
      </c>
      <c r="AB574">
        <v>69</v>
      </c>
    </row>
    <row r="575" spans="1:28">
      <c r="A575">
        <v>574</v>
      </c>
      <c r="C575" t="s">
        <v>1183</v>
      </c>
      <c r="D575">
        <v>3</v>
      </c>
      <c r="E575" s="1">
        <v>45022.021527777775</v>
      </c>
      <c r="F575" s="1">
        <v>45022.130555555559</v>
      </c>
      <c r="G575" t="s">
        <v>47</v>
      </c>
      <c r="H575" t="s">
        <v>48</v>
      </c>
      <c r="I575" t="s">
        <v>42</v>
      </c>
      <c r="J575" s="3" t="s">
        <v>1184</v>
      </c>
      <c r="K575" t="s">
        <v>44</v>
      </c>
      <c r="M575" t="s">
        <v>52</v>
      </c>
      <c r="N575" t="s">
        <v>512</v>
      </c>
      <c r="O575" t="s">
        <v>447</v>
      </c>
      <c r="P575" t="s">
        <v>489</v>
      </c>
      <c r="Q575" s="5" t="s">
        <v>544</v>
      </c>
      <c r="R575">
        <v>207</v>
      </c>
      <c r="S575" s="7">
        <f t="shared" si="56"/>
        <v>45022</v>
      </c>
      <c r="T575" s="8">
        <f t="shared" si="57"/>
        <v>2.1527777775190771E-2</v>
      </c>
      <c r="U575" s="8">
        <f t="shared" si="58"/>
        <v>0.13055555555911269</v>
      </c>
      <c r="V575" s="8">
        <f t="shared" si="59"/>
        <v>0.10902777778392192</v>
      </c>
      <c r="W575" s="8">
        <f t="shared" si="60"/>
        <v>0.11666666666666667</v>
      </c>
      <c r="X575" s="8">
        <f t="shared" si="61"/>
        <v>0</v>
      </c>
      <c r="Y575" t="str">
        <f t="shared" si="62"/>
        <v>No Cobrado</v>
      </c>
      <c r="AB575">
        <v>168</v>
      </c>
    </row>
    <row r="576" spans="1:28">
      <c r="A576">
        <v>575</v>
      </c>
      <c r="C576" t="s">
        <v>348</v>
      </c>
      <c r="D576">
        <v>4</v>
      </c>
      <c r="E576" s="1">
        <v>45022.066666666666</v>
      </c>
      <c r="F576" s="1">
        <v>45022.197222222225</v>
      </c>
      <c r="G576" t="s">
        <v>40</v>
      </c>
      <c r="H576" t="s">
        <v>48</v>
      </c>
      <c r="I576" t="s">
        <v>42</v>
      </c>
      <c r="J576" s="3" t="s">
        <v>349</v>
      </c>
      <c r="K576" t="s">
        <v>44</v>
      </c>
      <c r="M576" t="s">
        <v>103</v>
      </c>
      <c r="N576" t="s">
        <v>24</v>
      </c>
      <c r="R576">
        <v>18</v>
      </c>
      <c r="S576" s="7">
        <f t="shared" si="56"/>
        <v>45022</v>
      </c>
      <c r="T576" s="8">
        <f t="shared" si="57"/>
        <v>6.6666666665696539E-2</v>
      </c>
      <c r="U576" s="8">
        <f t="shared" si="58"/>
        <v>0.19722222222480923</v>
      </c>
      <c r="V576" s="8">
        <f t="shared" si="59"/>
        <v>0.13055555555911269</v>
      </c>
      <c r="W576" s="8">
        <f t="shared" si="60"/>
        <v>3.0555555555555555E-2</v>
      </c>
      <c r="X576" s="8">
        <f t="shared" si="61"/>
        <v>0.10000000000355713</v>
      </c>
      <c r="Y576" t="str">
        <f t="shared" si="62"/>
        <v>Cobrado</v>
      </c>
      <c r="AB576">
        <v>44</v>
      </c>
    </row>
    <row r="577" spans="1:28">
      <c r="A577">
        <v>576</v>
      </c>
      <c r="C577" t="s">
        <v>1185</v>
      </c>
      <c r="D577">
        <v>1</v>
      </c>
      <c r="E577" s="1">
        <v>45022.164583333331</v>
      </c>
      <c r="F577" s="1">
        <v>45022.29583333333</v>
      </c>
      <c r="G577" t="s">
        <v>40</v>
      </c>
      <c r="H577" t="s">
        <v>41</v>
      </c>
      <c r="I577" t="s">
        <v>49</v>
      </c>
      <c r="J577" s="3" t="s">
        <v>1186</v>
      </c>
      <c r="K577" t="s">
        <v>55</v>
      </c>
      <c r="M577" t="s">
        <v>82</v>
      </c>
      <c r="N577" t="s">
        <v>451</v>
      </c>
      <c r="O577" t="s">
        <v>446</v>
      </c>
      <c r="P577" t="s">
        <v>460</v>
      </c>
      <c r="R577">
        <v>234</v>
      </c>
      <c r="S577" s="7">
        <f t="shared" si="56"/>
        <v>45022</v>
      </c>
      <c r="T577" s="8">
        <f t="shared" si="57"/>
        <v>0.16458333333139308</v>
      </c>
      <c r="U577" s="8">
        <f t="shared" si="58"/>
        <v>0.29583333332993789</v>
      </c>
      <c r="V577" s="8">
        <f t="shared" si="59"/>
        <v>0.13124999999854481</v>
      </c>
      <c r="W577" s="8">
        <f t="shared" si="60"/>
        <v>7.9861111111111105E-2</v>
      </c>
      <c r="X577" s="8">
        <f t="shared" si="61"/>
        <v>5.1388888887433704E-2</v>
      </c>
      <c r="Y577" t="str">
        <f t="shared" si="62"/>
        <v>Cobrado</v>
      </c>
      <c r="AB577">
        <v>115</v>
      </c>
    </row>
    <row r="578" spans="1:28">
      <c r="A578">
        <v>577</v>
      </c>
      <c r="C578" t="s">
        <v>421</v>
      </c>
      <c r="D578">
        <v>4</v>
      </c>
      <c r="E578" s="1">
        <v>45022.134027777778</v>
      </c>
      <c r="F578" s="1">
        <v>45022.277777777781</v>
      </c>
      <c r="G578" t="s">
        <v>40</v>
      </c>
      <c r="H578" t="s">
        <v>48</v>
      </c>
      <c r="I578" t="s">
        <v>42</v>
      </c>
      <c r="J578" s="3" t="s">
        <v>1187</v>
      </c>
      <c r="K578" t="s">
        <v>44</v>
      </c>
      <c r="M578" t="s">
        <v>45</v>
      </c>
      <c r="N578" t="s">
        <v>505</v>
      </c>
      <c r="O578" t="s">
        <v>490</v>
      </c>
      <c r="R578">
        <v>40</v>
      </c>
      <c r="S578" s="7">
        <f t="shared" si="56"/>
        <v>45022</v>
      </c>
      <c r="T578" s="8">
        <f t="shared" si="57"/>
        <v>0.13402777777810115</v>
      </c>
      <c r="U578" s="8">
        <f t="shared" si="58"/>
        <v>0.27777777778101154</v>
      </c>
      <c r="V578" s="8">
        <f t="shared" si="59"/>
        <v>0.14375000000291038</v>
      </c>
      <c r="W578" s="8">
        <f t="shared" si="60"/>
        <v>1.7361111111111112E-2</v>
      </c>
      <c r="X578" s="8">
        <f t="shared" si="61"/>
        <v>0.12638888889179928</v>
      </c>
      <c r="Y578" t="str">
        <f t="shared" si="62"/>
        <v>Cobrado</v>
      </c>
      <c r="AB578">
        <v>25</v>
      </c>
    </row>
    <row r="579" spans="1:28">
      <c r="A579">
        <v>578</v>
      </c>
      <c r="C579" t="s">
        <v>350</v>
      </c>
      <c r="D579">
        <v>6</v>
      </c>
      <c r="E579" s="1">
        <v>45022.09097222222</v>
      </c>
      <c r="F579" s="1">
        <v>45022.183333333334</v>
      </c>
      <c r="G579" t="s">
        <v>78</v>
      </c>
      <c r="H579" t="s">
        <v>48</v>
      </c>
      <c r="I579" t="s">
        <v>42</v>
      </c>
      <c r="J579" s="3" t="s">
        <v>351</v>
      </c>
      <c r="K579" t="s">
        <v>51</v>
      </c>
      <c r="M579" t="s">
        <v>87</v>
      </c>
      <c r="N579" t="s">
        <v>7</v>
      </c>
      <c r="R579">
        <v>90</v>
      </c>
      <c r="S579" s="7">
        <f t="shared" ref="S579:S642" si="63">INT(E579)</f>
        <v>45022</v>
      </c>
      <c r="T579" s="8">
        <f t="shared" ref="T579:T642" si="64">MOD(E579,1)</f>
        <v>9.0972222220443655E-2</v>
      </c>
      <c r="U579" s="8">
        <f t="shared" ref="U579:U642" si="65">MOD(F579,1)</f>
        <v>0.18333333333430346</v>
      </c>
      <c r="V579" s="8">
        <f t="shared" ref="V579:V642" si="66">((U579-T579)+IF(K579="Ocupada",15/1440,0/1440))</f>
        <v>0.10277777778052648</v>
      </c>
      <c r="W579" s="8">
        <f t="shared" ref="W579:W642" si="67">AB579/1440</f>
        <v>3.0555555555555555E-2</v>
      </c>
      <c r="X579" s="8">
        <f t="shared" ref="X579:X642" si="68">IF(U579-(W579+T579)&lt;0,0,U579-(W579+T579))</f>
        <v>6.1805555558304248E-2</v>
      </c>
      <c r="Y579" t="str">
        <f t="shared" ref="Y579:Y642" si="69">IF(X579&gt;0,"Cobrado","No Cobrado")</f>
        <v>Cobrado</v>
      </c>
      <c r="AB579">
        <v>44</v>
      </c>
    </row>
    <row r="580" spans="1:28">
      <c r="A580">
        <v>579</v>
      </c>
      <c r="C580" t="s">
        <v>352</v>
      </c>
      <c r="D580">
        <v>2</v>
      </c>
      <c r="E580" s="1">
        <v>45022.006944444445</v>
      </c>
      <c r="F580" s="1">
        <v>45022.095138888886</v>
      </c>
      <c r="G580" t="s">
        <v>78</v>
      </c>
      <c r="H580" t="s">
        <v>48</v>
      </c>
      <c r="I580" t="s">
        <v>42</v>
      </c>
      <c r="J580" s="3" t="s">
        <v>353</v>
      </c>
      <c r="K580" t="s">
        <v>44</v>
      </c>
      <c r="M580" t="s">
        <v>103</v>
      </c>
      <c r="N580" t="s">
        <v>26</v>
      </c>
      <c r="R580">
        <v>50</v>
      </c>
      <c r="S580" s="7">
        <f t="shared" si="63"/>
        <v>45022</v>
      </c>
      <c r="T580" s="8">
        <f t="shared" si="64"/>
        <v>6.9444444452528842E-3</v>
      </c>
      <c r="U580" s="8">
        <f t="shared" si="65"/>
        <v>9.5138888886140194E-2</v>
      </c>
      <c r="V580" s="8">
        <f t="shared" si="66"/>
        <v>8.819444444088731E-2</v>
      </c>
      <c r="W580" s="8">
        <f t="shared" si="67"/>
        <v>3.3333333333333333E-2</v>
      </c>
      <c r="X580" s="8">
        <f t="shared" si="68"/>
        <v>5.4861111107553977E-2</v>
      </c>
      <c r="Y580" t="str">
        <f t="shared" si="69"/>
        <v>Cobrado</v>
      </c>
      <c r="AB580">
        <v>48</v>
      </c>
    </row>
    <row r="581" spans="1:28">
      <c r="A581">
        <v>580</v>
      </c>
      <c r="C581" t="s">
        <v>69</v>
      </c>
      <c r="D581">
        <v>5</v>
      </c>
      <c r="E581" s="1">
        <v>45022.004166666666</v>
      </c>
      <c r="F581" s="1">
        <v>45022.054166666669</v>
      </c>
      <c r="G581" t="s">
        <v>40</v>
      </c>
      <c r="H581" t="s">
        <v>48</v>
      </c>
      <c r="I581" t="s">
        <v>62</v>
      </c>
      <c r="J581" s="3" t="s">
        <v>354</v>
      </c>
      <c r="K581" t="s">
        <v>44</v>
      </c>
      <c r="M581" t="s">
        <v>82</v>
      </c>
      <c r="N581" t="s">
        <v>14</v>
      </c>
      <c r="R581">
        <v>33</v>
      </c>
      <c r="S581" s="7">
        <f t="shared" si="63"/>
        <v>45022</v>
      </c>
      <c r="T581" s="8">
        <f t="shared" si="64"/>
        <v>4.166666665696539E-3</v>
      </c>
      <c r="U581" s="8">
        <f t="shared" si="65"/>
        <v>5.4166666668606922E-2</v>
      </c>
      <c r="V581" s="8">
        <f t="shared" si="66"/>
        <v>5.0000000002910383E-2</v>
      </c>
      <c r="W581" s="8">
        <f t="shared" si="67"/>
        <v>2.0833333333333332E-2</v>
      </c>
      <c r="X581" s="8">
        <f t="shared" si="68"/>
        <v>2.9166666669577051E-2</v>
      </c>
      <c r="Y581" t="str">
        <f t="shared" si="69"/>
        <v>Cobrado</v>
      </c>
      <c r="AB581">
        <v>30</v>
      </c>
    </row>
    <row r="582" spans="1:28">
      <c r="A582">
        <v>581</v>
      </c>
      <c r="C582" t="s">
        <v>641</v>
      </c>
      <c r="D582">
        <v>5</v>
      </c>
      <c r="E582" s="1">
        <v>45022.147916666669</v>
      </c>
      <c r="F582" s="1">
        <v>45022.213888888888</v>
      </c>
      <c r="G582" t="s">
        <v>40</v>
      </c>
      <c r="H582" t="s">
        <v>48</v>
      </c>
      <c r="I582" t="s">
        <v>42</v>
      </c>
      <c r="J582" s="3" t="s">
        <v>1188</v>
      </c>
      <c r="K582" t="s">
        <v>51</v>
      </c>
      <c r="M582" t="s">
        <v>45</v>
      </c>
      <c r="N582" t="s">
        <v>451</v>
      </c>
      <c r="O582" t="s">
        <v>438</v>
      </c>
      <c r="R582">
        <v>123</v>
      </c>
      <c r="S582" s="7">
        <f t="shared" si="63"/>
        <v>45022</v>
      </c>
      <c r="T582" s="8">
        <f t="shared" si="64"/>
        <v>0.14791666666860692</v>
      </c>
      <c r="U582" s="8">
        <f t="shared" si="65"/>
        <v>0.21388888888759539</v>
      </c>
      <c r="V582" s="8">
        <f t="shared" si="66"/>
        <v>7.6388888885655135E-2</v>
      </c>
      <c r="W582" s="8">
        <f t="shared" si="67"/>
        <v>3.8194444444444448E-2</v>
      </c>
      <c r="X582" s="8">
        <f t="shared" si="68"/>
        <v>2.7777777774544016E-2</v>
      </c>
      <c r="Y582" t="str">
        <f t="shared" si="69"/>
        <v>Cobrado</v>
      </c>
      <c r="AB582">
        <v>55</v>
      </c>
    </row>
    <row r="583" spans="1:28">
      <c r="A583">
        <v>582</v>
      </c>
      <c r="C583" t="s">
        <v>355</v>
      </c>
      <c r="D583">
        <v>1</v>
      </c>
      <c r="E583" s="1">
        <v>45022.158333333333</v>
      </c>
      <c r="F583" s="1">
        <v>45022.214583333334</v>
      </c>
      <c r="G583" t="s">
        <v>58</v>
      </c>
      <c r="H583" t="s">
        <v>48</v>
      </c>
      <c r="I583" t="s">
        <v>42</v>
      </c>
      <c r="J583" s="3" t="s">
        <v>356</v>
      </c>
      <c r="K583" t="s">
        <v>55</v>
      </c>
      <c r="M583" t="s">
        <v>82</v>
      </c>
      <c r="N583" t="s">
        <v>10</v>
      </c>
      <c r="R583">
        <v>54</v>
      </c>
      <c r="S583" s="7">
        <f t="shared" si="63"/>
        <v>45022</v>
      </c>
      <c r="T583" s="8">
        <f t="shared" si="64"/>
        <v>0.15833333333284827</v>
      </c>
      <c r="U583" s="8">
        <f t="shared" si="65"/>
        <v>0.21458333333430346</v>
      </c>
      <c r="V583" s="8">
        <f t="shared" si="66"/>
        <v>5.6250000001455192E-2</v>
      </c>
      <c r="W583" s="8">
        <f t="shared" si="67"/>
        <v>2.9166666666666667E-2</v>
      </c>
      <c r="X583" s="8">
        <f t="shared" si="68"/>
        <v>2.7083333334788517E-2</v>
      </c>
      <c r="Y583" t="str">
        <f t="shared" si="69"/>
        <v>Cobrado</v>
      </c>
      <c r="AB583">
        <v>42</v>
      </c>
    </row>
    <row r="584" spans="1:28">
      <c r="A584">
        <v>583</v>
      </c>
      <c r="C584" t="s">
        <v>189</v>
      </c>
      <c r="D584">
        <v>2</v>
      </c>
      <c r="E584" s="1">
        <v>45022.070138888892</v>
      </c>
      <c r="F584" s="1">
        <v>45022.148611111108</v>
      </c>
      <c r="G584" t="s">
        <v>58</v>
      </c>
      <c r="H584" t="s">
        <v>41</v>
      </c>
      <c r="I584" t="s">
        <v>62</v>
      </c>
      <c r="J584" s="3" t="s">
        <v>1189</v>
      </c>
      <c r="K584" t="s">
        <v>44</v>
      </c>
      <c r="M584" t="s">
        <v>52</v>
      </c>
      <c r="N584" t="s">
        <v>455</v>
      </c>
      <c r="O584" t="s">
        <v>489</v>
      </c>
      <c r="P584" t="s">
        <v>468</v>
      </c>
      <c r="Q584" s="5" t="s">
        <v>465</v>
      </c>
      <c r="R584">
        <v>243</v>
      </c>
      <c r="S584" s="7">
        <f t="shared" si="63"/>
        <v>45022</v>
      </c>
      <c r="T584" s="8">
        <f t="shared" si="64"/>
        <v>7.013888889196096E-2</v>
      </c>
      <c r="U584" s="8">
        <f t="shared" si="65"/>
        <v>0.14861111110803904</v>
      </c>
      <c r="V584" s="8">
        <f t="shared" si="66"/>
        <v>7.847222221607808E-2</v>
      </c>
      <c r="W584" s="8">
        <f t="shared" si="67"/>
        <v>7.2916666666666671E-2</v>
      </c>
      <c r="X584" s="8">
        <f t="shared" si="68"/>
        <v>5.5555555494113951E-3</v>
      </c>
      <c r="Y584" t="str">
        <f t="shared" si="69"/>
        <v>Cobrado</v>
      </c>
      <c r="AB584">
        <v>105</v>
      </c>
    </row>
    <row r="585" spans="1:28">
      <c r="A585">
        <v>584</v>
      </c>
      <c r="C585" t="s">
        <v>1190</v>
      </c>
      <c r="D585">
        <v>4</v>
      </c>
      <c r="E585" s="1">
        <v>45022.149305555555</v>
      </c>
      <c r="F585" s="1">
        <v>45022.290972222225</v>
      </c>
      <c r="G585" t="s">
        <v>78</v>
      </c>
      <c r="H585" t="s">
        <v>48</v>
      </c>
      <c r="I585" t="s">
        <v>62</v>
      </c>
      <c r="J585" s="3" t="s">
        <v>1191</v>
      </c>
      <c r="K585" t="s">
        <v>55</v>
      </c>
      <c r="M585" t="s">
        <v>60</v>
      </c>
      <c r="N585" t="s">
        <v>592</v>
      </c>
      <c r="O585" t="s">
        <v>446</v>
      </c>
      <c r="P585" t="s">
        <v>452</v>
      </c>
      <c r="R585">
        <v>139</v>
      </c>
      <c r="S585" s="7">
        <f t="shared" si="63"/>
        <v>45022</v>
      </c>
      <c r="T585" s="8">
        <f t="shared" si="64"/>
        <v>0.14930555555474712</v>
      </c>
      <c r="U585" s="8">
        <f t="shared" si="65"/>
        <v>0.29097222222480923</v>
      </c>
      <c r="V585" s="8">
        <f t="shared" si="66"/>
        <v>0.14166666667006211</v>
      </c>
      <c r="W585" s="8">
        <f t="shared" si="67"/>
        <v>7.9166666666666663E-2</v>
      </c>
      <c r="X585" s="8">
        <f t="shared" si="68"/>
        <v>6.2500000003395451E-2</v>
      </c>
      <c r="Y585" t="str">
        <f t="shared" si="69"/>
        <v>Cobrado</v>
      </c>
      <c r="AB585">
        <v>114</v>
      </c>
    </row>
    <row r="586" spans="1:28">
      <c r="A586">
        <v>585</v>
      </c>
      <c r="C586" t="s">
        <v>1064</v>
      </c>
      <c r="D586">
        <v>5</v>
      </c>
      <c r="E586" s="1">
        <v>45022.057638888888</v>
      </c>
      <c r="F586" s="1">
        <v>45022.109027777777</v>
      </c>
      <c r="G586" t="s">
        <v>78</v>
      </c>
      <c r="H586" t="s">
        <v>74</v>
      </c>
      <c r="I586" t="s">
        <v>42</v>
      </c>
      <c r="J586" s="3" t="s">
        <v>1192</v>
      </c>
      <c r="K586" t="s">
        <v>44</v>
      </c>
      <c r="M586" t="s">
        <v>90</v>
      </c>
      <c r="N586" t="s">
        <v>459</v>
      </c>
      <c r="O586" t="s">
        <v>478</v>
      </c>
      <c r="P586" t="s">
        <v>489</v>
      </c>
      <c r="Q586" s="5" t="s">
        <v>504</v>
      </c>
      <c r="R586">
        <v>128</v>
      </c>
      <c r="S586" s="7">
        <f t="shared" si="63"/>
        <v>45022</v>
      </c>
      <c r="T586" s="8">
        <f t="shared" si="64"/>
        <v>5.7638888887595385E-2</v>
      </c>
      <c r="U586" s="8">
        <f t="shared" si="65"/>
        <v>0.10902777777664596</v>
      </c>
      <c r="V586" s="8">
        <f t="shared" si="66"/>
        <v>5.1388888889050577E-2</v>
      </c>
      <c r="W586" s="8">
        <f t="shared" si="67"/>
        <v>6.5972222222222224E-2</v>
      </c>
      <c r="X586" s="8">
        <f t="shared" si="68"/>
        <v>0</v>
      </c>
      <c r="Y586" t="str">
        <f t="shared" si="69"/>
        <v>No Cobrado</v>
      </c>
      <c r="AB586">
        <v>95</v>
      </c>
    </row>
    <row r="587" spans="1:28">
      <c r="A587">
        <v>586</v>
      </c>
      <c r="C587" t="s">
        <v>1193</v>
      </c>
      <c r="D587">
        <v>5</v>
      </c>
      <c r="E587" s="1">
        <v>45022.030555555553</v>
      </c>
      <c r="F587" s="1">
        <v>45022.163194444445</v>
      </c>
      <c r="G587" t="s">
        <v>78</v>
      </c>
      <c r="H587" t="s">
        <v>41</v>
      </c>
      <c r="I587" t="s">
        <v>49</v>
      </c>
      <c r="J587" s="3" t="s">
        <v>682</v>
      </c>
      <c r="K587" t="s">
        <v>51</v>
      </c>
      <c r="M587" t="s">
        <v>137</v>
      </c>
      <c r="N587" t="s">
        <v>451</v>
      </c>
      <c r="O587" t="s">
        <v>456</v>
      </c>
      <c r="R587">
        <v>171</v>
      </c>
      <c r="S587" s="7">
        <f t="shared" si="63"/>
        <v>45022</v>
      </c>
      <c r="T587" s="8">
        <f t="shared" si="64"/>
        <v>3.0555555553291924E-2</v>
      </c>
      <c r="U587" s="8">
        <f t="shared" si="65"/>
        <v>0.16319444444525288</v>
      </c>
      <c r="V587" s="8">
        <f t="shared" si="66"/>
        <v>0.14305555555862762</v>
      </c>
      <c r="W587" s="8">
        <f t="shared" si="67"/>
        <v>6.3888888888888884E-2</v>
      </c>
      <c r="X587" s="8">
        <f t="shared" si="68"/>
        <v>6.8750000003072076E-2</v>
      </c>
      <c r="Y587" t="str">
        <f t="shared" si="69"/>
        <v>Cobrado</v>
      </c>
      <c r="AB587">
        <v>92</v>
      </c>
    </row>
    <row r="588" spans="1:28">
      <c r="A588">
        <v>587</v>
      </c>
      <c r="C588" t="s">
        <v>357</v>
      </c>
      <c r="D588">
        <v>4</v>
      </c>
      <c r="E588" s="1">
        <v>45022.151388888888</v>
      </c>
      <c r="F588" s="1">
        <v>45022.195833333331</v>
      </c>
      <c r="G588" t="s">
        <v>78</v>
      </c>
      <c r="H588" t="s">
        <v>74</v>
      </c>
      <c r="I588" t="s">
        <v>42</v>
      </c>
      <c r="J588" s="3" t="s">
        <v>358</v>
      </c>
      <c r="K588" t="s">
        <v>51</v>
      </c>
      <c r="M588" t="s">
        <v>82</v>
      </c>
      <c r="N588" t="s">
        <v>5</v>
      </c>
      <c r="R588">
        <v>48</v>
      </c>
      <c r="S588" s="7">
        <f t="shared" si="63"/>
        <v>45022</v>
      </c>
      <c r="T588" s="8">
        <f t="shared" si="64"/>
        <v>0.15138888888759539</v>
      </c>
      <c r="U588" s="8">
        <f t="shared" si="65"/>
        <v>0.19583333333139308</v>
      </c>
      <c r="V588" s="8">
        <f t="shared" si="66"/>
        <v>5.4861111110464357E-2</v>
      </c>
      <c r="W588" s="8">
        <f t="shared" si="67"/>
        <v>2.9861111111111113E-2</v>
      </c>
      <c r="X588" s="8">
        <f t="shared" si="68"/>
        <v>1.4583333332686577E-2</v>
      </c>
      <c r="Y588" t="str">
        <f t="shared" si="69"/>
        <v>Cobrado</v>
      </c>
      <c r="AB588">
        <v>43</v>
      </c>
    </row>
    <row r="589" spans="1:28">
      <c r="A589">
        <v>588</v>
      </c>
      <c r="C589" t="s">
        <v>1166</v>
      </c>
      <c r="D589">
        <v>2</v>
      </c>
      <c r="E589" s="1">
        <v>45022.097222222219</v>
      </c>
      <c r="F589" s="1">
        <v>45022.248611111114</v>
      </c>
      <c r="G589" t="s">
        <v>78</v>
      </c>
      <c r="H589" t="s">
        <v>41</v>
      </c>
      <c r="I589" t="s">
        <v>49</v>
      </c>
      <c r="J589" s="3" t="s">
        <v>1194</v>
      </c>
      <c r="K589" t="s">
        <v>44</v>
      </c>
      <c r="M589" t="s">
        <v>103</v>
      </c>
      <c r="N589" t="s">
        <v>512</v>
      </c>
      <c r="O589" t="s">
        <v>504</v>
      </c>
      <c r="R589">
        <v>101</v>
      </c>
      <c r="S589" s="7">
        <f t="shared" si="63"/>
        <v>45022</v>
      </c>
      <c r="T589" s="8">
        <f t="shared" si="64"/>
        <v>9.7222222218988463E-2</v>
      </c>
      <c r="U589" s="8">
        <f t="shared" si="65"/>
        <v>0.24861111111385981</v>
      </c>
      <c r="V589" s="8">
        <f t="shared" si="66"/>
        <v>0.15138888889487134</v>
      </c>
      <c r="W589" s="8">
        <f t="shared" si="67"/>
        <v>2.5694444444444443E-2</v>
      </c>
      <c r="X589" s="8">
        <f t="shared" si="68"/>
        <v>0.12569444445042691</v>
      </c>
      <c r="Y589" t="str">
        <f t="shared" si="69"/>
        <v>Cobrado</v>
      </c>
      <c r="AB589">
        <v>37</v>
      </c>
    </row>
    <row r="590" spans="1:28">
      <c r="A590">
        <v>589</v>
      </c>
      <c r="C590" t="s">
        <v>1195</v>
      </c>
      <c r="D590">
        <v>4</v>
      </c>
      <c r="E590" s="1">
        <v>45022.134722222225</v>
      </c>
      <c r="F590" s="1">
        <v>45022.247916666667</v>
      </c>
      <c r="G590" t="s">
        <v>40</v>
      </c>
      <c r="H590" t="s">
        <v>48</v>
      </c>
      <c r="I590" t="s">
        <v>62</v>
      </c>
      <c r="J590" s="3" t="s">
        <v>257</v>
      </c>
      <c r="K590" t="s">
        <v>44</v>
      </c>
      <c r="M590" t="s">
        <v>82</v>
      </c>
      <c r="N590" t="s">
        <v>558</v>
      </c>
      <c r="O590" t="s">
        <v>506</v>
      </c>
      <c r="P590" t="s">
        <v>484</v>
      </c>
      <c r="Q590" s="5" t="s">
        <v>470</v>
      </c>
      <c r="R590">
        <v>284</v>
      </c>
      <c r="S590" s="7">
        <f t="shared" si="63"/>
        <v>45022</v>
      </c>
      <c r="T590" s="8">
        <f t="shared" si="64"/>
        <v>0.13472222222480923</v>
      </c>
      <c r="U590" s="8">
        <f t="shared" si="65"/>
        <v>0.24791666666715173</v>
      </c>
      <c r="V590" s="8">
        <f t="shared" si="66"/>
        <v>0.1131944444423425</v>
      </c>
      <c r="W590" s="8">
        <f t="shared" si="67"/>
        <v>8.3333333333333329E-2</v>
      </c>
      <c r="X590" s="8">
        <f t="shared" si="68"/>
        <v>2.9861111109009186E-2</v>
      </c>
      <c r="Y590" t="str">
        <f t="shared" si="69"/>
        <v>Cobrado</v>
      </c>
      <c r="AB590">
        <v>120</v>
      </c>
    </row>
    <row r="591" spans="1:28">
      <c r="A591">
        <v>590</v>
      </c>
      <c r="C591" t="s">
        <v>775</v>
      </c>
      <c r="D591">
        <v>6</v>
      </c>
      <c r="E591" s="1">
        <v>45022.114583333336</v>
      </c>
      <c r="F591" s="1">
        <v>45022.185416666667</v>
      </c>
      <c r="G591" t="s">
        <v>58</v>
      </c>
      <c r="H591" t="s">
        <v>74</v>
      </c>
      <c r="I591" t="s">
        <v>42</v>
      </c>
      <c r="J591" s="3" t="s">
        <v>1196</v>
      </c>
      <c r="K591" t="s">
        <v>51</v>
      </c>
      <c r="M591" t="s">
        <v>137</v>
      </c>
      <c r="N591" t="s">
        <v>473</v>
      </c>
      <c r="O591" t="s">
        <v>525</v>
      </c>
      <c r="R591">
        <v>122</v>
      </c>
      <c r="S591" s="7">
        <f t="shared" si="63"/>
        <v>45022</v>
      </c>
      <c r="T591" s="8">
        <f t="shared" si="64"/>
        <v>0.11458333333575865</v>
      </c>
      <c r="U591" s="8">
        <f t="shared" si="65"/>
        <v>0.18541666666715173</v>
      </c>
      <c r="V591" s="8">
        <f t="shared" si="66"/>
        <v>8.1249999998059749E-2</v>
      </c>
      <c r="W591" s="8">
        <f t="shared" si="67"/>
        <v>4.4444444444444446E-2</v>
      </c>
      <c r="X591" s="8">
        <f t="shared" si="68"/>
        <v>2.6388888886948625E-2</v>
      </c>
      <c r="Y591" t="str">
        <f t="shared" si="69"/>
        <v>Cobrado</v>
      </c>
      <c r="AB591">
        <v>64</v>
      </c>
    </row>
    <row r="592" spans="1:28">
      <c r="A592">
        <v>591</v>
      </c>
      <c r="C592" t="s">
        <v>359</v>
      </c>
      <c r="D592">
        <v>6</v>
      </c>
      <c r="E592" s="1">
        <v>45022.155555555553</v>
      </c>
      <c r="F592" s="1">
        <v>45022.263194444444</v>
      </c>
      <c r="G592" t="s">
        <v>78</v>
      </c>
      <c r="H592" t="s">
        <v>74</v>
      </c>
      <c r="I592" t="s">
        <v>42</v>
      </c>
      <c r="J592" s="3" t="s">
        <v>360</v>
      </c>
      <c r="K592" t="s">
        <v>44</v>
      </c>
      <c r="M592" t="s">
        <v>56</v>
      </c>
      <c r="N592" t="s">
        <v>11</v>
      </c>
      <c r="R592">
        <v>120</v>
      </c>
      <c r="S592" s="7">
        <f t="shared" si="63"/>
        <v>45022</v>
      </c>
      <c r="T592" s="8">
        <f t="shared" si="64"/>
        <v>0.15555555555329192</v>
      </c>
      <c r="U592" s="8">
        <f t="shared" si="65"/>
        <v>0.26319444444379769</v>
      </c>
      <c r="V592" s="8">
        <f t="shared" si="66"/>
        <v>0.10763888889050577</v>
      </c>
      <c r="W592" s="8">
        <f t="shared" si="67"/>
        <v>3.5416666666666666E-2</v>
      </c>
      <c r="X592" s="8">
        <f t="shared" si="68"/>
        <v>7.2222222223839116E-2</v>
      </c>
      <c r="Y592" t="str">
        <f t="shared" si="69"/>
        <v>Cobrado</v>
      </c>
      <c r="AB592">
        <v>51</v>
      </c>
    </row>
    <row r="593" spans="1:28">
      <c r="A593">
        <v>592</v>
      </c>
      <c r="C593" t="s">
        <v>1197</v>
      </c>
      <c r="D593">
        <v>1</v>
      </c>
      <c r="E593" s="1">
        <v>45022.033333333333</v>
      </c>
      <c r="F593" s="1">
        <v>45022.111111111109</v>
      </c>
      <c r="G593" t="s">
        <v>58</v>
      </c>
      <c r="H593" t="s">
        <v>48</v>
      </c>
      <c r="I593" t="s">
        <v>42</v>
      </c>
      <c r="J593" s="3" t="s">
        <v>1198</v>
      </c>
      <c r="K593" t="s">
        <v>55</v>
      </c>
      <c r="M593" t="s">
        <v>90</v>
      </c>
      <c r="N593" t="s">
        <v>463</v>
      </c>
      <c r="O593" t="s">
        <v>504</v>
      </c>
      <c r="R593">
        <v>94</v>
      </c>
      <c r="S593" s="7">
        <f t="shared" si="63"/>
        <v>45022</v>
      </c>
      <c r="T593" s="8">
        <f t="shared" si="64"/>
        <v>3.3333333332848269E-2</v>
      </c>
      <c r="U593" s="8">
        <f t="shared" si="65"/>
        <v>0.11111111110949423</v>
      </c>
      <c r="V593" s="8">
        <f t="shared" si="66"/>
        <v>7.7777777776645962E-2</v>
      </c>
      <c r="W593" s="8">
        <f t="shared" si="67"/>
        <v>7.013888888888889E-2</v>
      </c>
      <c r="X593" s="8">
        <f t="shared" si="68"/>
        <v>7.6388888877570726E-3</v>
      </c>
      <c r="Y593" t="str">
        <f t="shared" si="69"/>
        <v>Cobrado</v>
      </c>
      <c r="AB593">
        <v>101</v>
      </c>
    </row>
    <row r="594" spans="1:28">
      <c r="A594">
        <v>593</v>
      </c>
      <c r="C594" t="s">
        <v>1199</v>
      </c>
      <c r="D594">
        <v>5</v>
      </c>
      <c r="E594" s="1">
        <v>45022.017361111109</v>
      </c>
      <c r="F594" s="1">
        <v>45022.095138888886</v>
      </c>
      <c r="G594" t="s">
        <v>40</v>
      </c>
      <c r="H594" t="s">
        <v>48</v>
      </c>
      <c r="I594" t="s">
        <v>62</v>
      </c>
      <c r="J594" s="3" t="s">
        <v>1200</v>
      </c>
      <c r="K594" t="s">
        <v>55</v>
      </c>
      <c r="M594" t="s">
        <v>87</v>
      </c>
      <c r="N594" t="s">
        <v>445</v>
      </c>
      <c r="O594" t="s">
        <v>446</v>
      </c>
      <c r="P594" t="s">
        <v>481</v>
      </c>
      <c r="Q594" s="5" t="s">
        <v>460</v>
      </c>
      <c r="R594">
        <v>209</v>
      </c>
      <c r="S594" s="7">
        <f t="shared" si="63"/>
        <v>45022</v>
      </c>
      <c r="T594" s="8">
        <f t="shared" si="64"/>
        <v>1.7361111109494232E-2</v>
      </c>
      <c r="U594" s="8">
        <f t="shared" si="65"/>
        <v>9.5138888886140194E-2</v>
      </c>
      <c r="V594" s="8">
        <f t="shared" si="66"/>
        <v>7.7777777776645962E-2</v>
      </c>
      <c r="W594" s="8">
        <f t="shared" si="67"/>
        <v>3.3333333333333333E-2</v>
      </c>
      <c r="X594" s="8">
        <f t="shared" si="68"/>
        <v>4.4444444443312629E-2</v>
      </c>
      <c r="Y594" t="str">
        <f t="shared" si="69"/>
        <v>Cobrado</v>
      </c>
      <c r="AB594">
        <v>48</v>
      </c>
    </row>
    <row r="595" spans="1:28">
      <c r="A595">
        <v>594</v>
      </c>
      <c r="C595" t="s">
        <v>1201</v>
      </c>
      <c r="D595">
        <v>1</v>
      </c>
      <c r="E595" s="1">
        <v>45022.138888888891</v>
      </c>
      <c r="F595" s="1">
        <v>45022.200694444444</v>
      </c>
      <c r="G595" t="s">
        <v>78</v>
      </c>
      <c r="H595" t="s">
        <v>48</v>
      </c>
      <c r="I595" t="s">
        <v>62</v>
      </c>
      <c r="J595" s="3" t="s">
        <v>1202</v>
      </c>
      <c r="K595" t="s">
        <v>44</v>
      </c>
      <c r="M595" t="s">
        <v>56</v>
      </c>
      <c r="N595" t="s">
        <v>451</v>
      </c>
      <c r="O595" t="s">
        <v>551</v>
      </c>
      <c r="P595" t="s">
        <v>525</v>
      </c>
      <c r="R595">
        <v>139</v>
      </c>
      <c r="S595" s="7">
        <f t="shared" si="63"/>
        <v>45022</v>
      </c>
      <c r="T595" s="8">
        <f t="shared" si="64"/>
        <v>0.13888888889050577</v>
      </c>
      <c r="U595" s="8">
        <f t="shared" si="65"/>
        <v>0.20069444444379769</v>
      </c>
      <c r="V595" s="8">
        <f t="shared" si="66"/>
        <v>6.1805555553291924E-2</v>
      </c>
      <c r="W595" s="8">
        <f t="shared" si="67"/>
        <v>6.805555555555555E-2</v>
      </c>
      <c r="X595" s="8">
        <f t="shared" si="68"/>
        <v>0</v>
      </c>
      <c r="Y595" t="str">
        <f t="shared" si="69"/>
        <v>No Cobrado</v>
      </c>
      <c r="AB595">
        <v>98</v>
      </c>
    </row>
    <row r="596" spans="1:28">
      <c r="A596">
        <v>595</v>
      </c>
      <c r="C596" t="s">
        <v>57</v>
      </c>
      <c r="D596">
        <v>5</v>
      </c>
      <c r="E596" s="1">
        <v>45022.127083333333</v>
      </c>
      <c r="F596" s="1">
        <v>45022.227083333331</v>
      </c>
      <c r="G596" t="s">
        <v>58</v>
      </c>
      <c r="H596" t="s">
        <v>48</v>
      </c>
      <c r="I596" t="s">
        <v>42</v>
      </c>
      <c r="J596" s="3" t="s">
        <v>1203</v>
      </c>
      <c r="K596" t="s">
        <v>51</v>
      </c>
      <c r="M596" t="s">
        <v>103</v>
      </c>
      <c r="N596" t="s">
        <v>592</v>
      </c>
      <c r="O596" t="s">
        <v>438</v>
      </c>
      <c r="R596">
        <v>72</v>
      </c>
      <c r="S596" s="7">
        <f t="shared" si="63"/>
        <v>45022</v>
      </c>
      <c r="T596" s="8">
        <f t="shared" si="64"/>
        <v>0.12708333333284827</v>
      </c>
      <c r="U596" s="8">
        <f t="shared" si="65"/>
        <v>0.22708333333139308</v>
      </c>
      <c r="V596" s="8">
        <f t="shared" si="66"/>
        <v>0.11041666666521148</v>
      </c>
      <c r="W596" s="8">
        <f t="shared" si="67"/>
        <v>3.4027777777777775E-2</v>
      </c>
      <c r="X596" s="8">
        <f t="shared" si="68"/>
        <v>6.5972222220767041E-2</v>
      </c>
      <c r="Y596" t="str">
        <f t="shared" si="69"/>
        <v>Cobrado</v>
      </c>
      <c r="AB596">
        <v>49</v>
      </c>
    </row>
    <row r="597" spans="1:28">
      <c r="A597">
        <v>596</v>
      </c>
      <c r="C597" t="s">
        <v>1204</v>
      </c>
      <c r="D597">
        <v>2</v>
      </c>
      <c r="E597" s="1">
        <v>45022.056250000001</v>
      </c>
      <c r="F597" s="1">
        <v>45022.152083333334</v>
      </c>
      <c r="G597" t="s">
        <v>58</v>
      </c>
      <c r="H597" t="s">
        <v>48</v>
      </c>
      <c r="I597" t="s">
        <v>62</v>
      </c>
      <c r="J597" s="3" t="s">
        <v>1205</v>
      </c>
      <c r="K597" t="s">
        <v>51</v>
      </c>
      <c r="M597" t="s">
        <v>90</v>
      </c>
      <c r="N597" t="s">
        <v>558</v>
      </c>
      <c r="O597" t="s">
        <v>468</v>
      </c>
      <c r="P597" t="s">
        <v>503</v>
      </c>
      <c r="Q597" s="5" t="s">
        <v>504</v>
      </c>
      <c r="R597">
        <v>240</v>
      </c>
      <c r="S597" s="7">
        <f t="shared" si="63"/>
        <v>45022</v>
      </c>
      <c r="T597" s="8">
        <f t="shared" si="64"/>
        <v>5.6250000001455192E-2</v>
      </c>
      <c r="U597" s="8">
        <f t="shared" si="65"/>
        <v>0.15208333333430346</v>
      </c>
      <c r="V597" s="8">
        <f t="shared" si="66"/>
        <v>0.10624999999951494</v>
      </c>
      <c r="W597" s="8">
        <f t="shared" si="67"/>
        <v>0.10972222222222222</v>
      </c>
      <c r="X597" s="8">
        <f t="shared" si="68"/>
        <v>0</v>
      </c>
      <c r="Y597" t="str">
        <f t="shared" si="69"/>
        <v>No Cobrado</v>
      </c>
      <c r="AB597">
        <v>158</v>
      </c>
    </row>
    <row r="598" spans="1:28">
      <c r="A598">
        <v>597</v>
      </c>
      <c r="C598" t="s">
        <v>1094</v>
      </c>
      <c r="D598">
        <v>1</v>
      </c>
      <c r="E598" s="1">
        <v>45022.035416666666</v>
      </c>
      <c r="F598" s="1">
        <v>45022.160416666666</v>
      </c>
      <c r="G598" t="s">
        <v>105</v>
      </c>
      <c r="H598" t="s">
        <v>48</v>
      </c>
      <c r="I598" t="s">
        <v>42</v>
      </c>
      <c r="J598" s="3" t="s">
        <v>1206</v>
      </c>
      <c r="K598" t="s">
        <v>51</v>
      </c>
      <c r="M598" t="s">
        <v>56</v>
      </c>
      <c r="N598" t="s">
        <v>475</v>
      </c>
      <c r="O598" t="s">
        <v>489</v>
      </c>
      <c r="P598" t="s">
        <v>494</v>
      </c>
      <c r="Q598" s="5" t="s">
        <v>456</v>
      </c>
      <c r="R598">
        <v>150</v>
      </c>
      <c r="S598" s="7">
        <f t="shared" si="63"/>
        <v>45022</v>
      </c>
      <c r="T598" s="8">
        <f t="shared" si="64"/>
        <v>3.5416666665696539E-2</v>
      </c>
      <c r="U598" s="8">
        <f t="shared" si="65"/>
        <v>0.16041666666569654</v>
      </c>
      <c r="V598" s="8">
        <f t="shared" si="66"/>
        <v>0.13541666666666666</v>
      </c>
      <c r="W598" s="8">
        <f t="shared" si="67"/>
        <v>9.7916666666666666E-2</v>
      </c>
      <c r="X598" s="8">
        <f t="shared" si="68"/>
        <v>2.7083333333333348E-2</v>
      </c>
      <c r="Y598" t="str">
        <f t="shared" si="69"/>
        <v>Cobrado</v>
      </c>
      <c r="AB598">
        <v>141</v>
      </c>
    </row>
    <row r="599" spans="1:28">
      <c r="A599">
        <v>598</v>
      </c>
      <c r="C599" t="s">
        <v>1207</v>
      </c>
      <c r="D599">
        <v>6</v>
      </c>
      <c r="E599" s="1">
        <v>45022.136111111111</v>
      </c>
      <c r="F599" s="1">
        <v>45022.290972222225</v>
      </c>
      <c r="G599" t="s">
        <v>47</v>
      </c>
      <c r="H599" t="s">
        <v>48</v>
      </c>
      <c r="I599" t="s">
        <v>42</v>
      </c>
      <c r="J599" s="3" t="s">
        <v>1208</v>
      </c>
      <c r="K599" t="s">
        <v>55</v>
      </c>
      <c r="M599" t="s">
        <v>87</v>
      </c>
      <c r="N599" t="s">
        <v>512</v>
      </c>
      <c r="O599" t="s">
        <v>503</v>
      </c>
      <c r="P599" t="s">
        <v>522</v>
      </c>
      <c r="R599">
        <v>209</v>
      </c>
      <c r="S599" s="7">
        <f t="shared" si="63"/>
        <v>45022</v>
      </c>
      <c r="T599" s="8">
        <f t="shared" si="64"/>
        <v>0.13611111111094942</v>
      </c>
      <c r="U599" s="8">
        <f t="shared" si="65"/>
        <v>0.29097222222480923</v>
      </c>
      <c r="V599" s="8">
        <f t="shared" si="66"/>
        <v>0.15486111111385981</v>
      </c>
      <c r="W599" s="8">
        <f t="shared" si="67"/>
        <v>5.6250000000000001E-2</v>
      </c>
      <c r="X599" s="8">
        <f t="shared" si="68"/>
        <v>9.8611111113859812E-2</v>
      </c>
      <c r="Y599" t="str">
        <f t="shared" si="69"/>
        <v>Cobrado</v>
      </c>
      <c r="AB599">
        <v>81</v>
      </c>
    </row>
    <row r="600" spans="1:28">
      <c r="A600">
        <v>599</v>
      </c>
      <c r="C600" t="s">
        <v>1209</v>
      </c>
      <c r="D600">
        <v>3</v>
      </c>
      <c r="E600" s="1">
        <v>45022.023611111108</v>
      </c>
      <c r="F600" s="1">
        <v>45022.181250000001</v>
      </c>
      <c r="G600" t="s">
        <v>58</v>
      </c>
      <c r="H600" t="s">
        <v>48</v>
      </c>
      <c r="I600" t="s">
        <v>42</v>
      </c>
      <c r="J600" s="3" t="s">
        <v>1210</v>
      </c>
      <c r="K600" t="s">
        <v>44</v>
      </c>
      <c r="M600" t="s">
        <v>103</v>
      </c>
      <c r="N600" t="s">
        <v>473</v>
      </c>
      <c r="O600" t="s">
        <v>446</v>
      </c>
      <c r="P600" t="s">
        <v>485</v>
      </c>
      <c r="R600">
        <v>169</v>
      </c>
      <c r="S600" s="7">
        <f t="shared" si="63"/>
        <v>45022</v>
      </c>
      <c r="T600" s="8">
        <f t="shared" si="64"/>
        <v>2.361111110803904E-2</v>
      </c>
      <c r="U600" s="8">
        <f t="shared" si="65"/>
        <v>0.18125000000145519</v>
      </c>
      <c r="V600" s="8">
        <f t="shared" si="66"/>
        <v>0.15763888889341615</v>
      </c>
      <c r="W600" s="8">
        <f t="shared" si="67"/>
        <v>7.4999999999999997E-2</v>
      </c>
      <c r="X600" s="8">
        <f t="shared" si="68"/>
        <v>8.2638888893416154E-2</v>
      </c>
      <c r="Y600" t="str">
        <f t="shared" si="69"/>
        <v>Cobrado</v>
      </c>
      <c r="AB600">
        <v>108</v>
      </c>
    </row>
    <row r="601" spans="1:28">
      <c r="A601">
        <v>600</v>
      </c>
      <c r="C601" t="s">
        <v>1211</v>
      </c>
      <c r="D601">
        <v>4</v>
      </c>
      <c r="E601" s="1">
        <v>45022.165277777778</v>
      </c>
      <c r="F601" s="1">
        <v>45022.209027777775</v>
      </c>
      <c r="G601" t="s">
        <v>78</v>
      </c>
      <c r="H601" t="s">
        <v>48</v>
      </c>
      <c r="I601" t="s">
        <v>62</v>
      </c>
      <c r="J601" s="3" t="s">
        <v>1142</v>
      </c>
      <c r="K601" t="s">
        <v>51</v>
      </c>
      <c r="M601" t="s">
        <v>60</v>
      </c>
      <c r="N601" t="s">
        <v>475</v>
      </c>
      <c r="O601" t="s">
        <v>438</v>
      </c>
      <c r="R601">
        <v>144</v>
      </c>
      <c r="S601" s="7">
        <f t="shared" si="63"/>
        <v>45022</v>
      </c>
      <c r="T601" s="8">
        <f t="shared" si="64"/>
        <v>0.16527777777810115</v>
      </c>
      <c r="U601" s="8">
        <f t="shared" si="65"/>
        <v>0.20902777777519077</v>
      </c>
      <c r="V601" s="8">
        <f t="shared" si="66"/>
        <v>5.4166666663756281E-2</v>
      </c>
      <c r="W601" s="8">
        <f t="shared" si="67"/>
        <v>4.5138888888888888E-2</v>
      </c>
      <c r="X601" s="8">
        <f t="shared" si="68"/>
        <v>0</v>
      </c>
      <c r="Y601" t="str">
        <f t="shared" si="69"/>
        <v>No Cobrado</v>
      </c>
      <c r="AB601">
        <v>65</v>
      </c>
    </row>
    <row r="602" spans="1:28">
      <c r="A602">
        <v>601</v>
      </c>
      <c r="C602" t="s">
        <v>344</v>
      </c>
      <c r="D602">
        <v>1</v>
      </c>
      <c r="E602" s="1">
        <v>45022.113194444442</v>
      </c>
      <c r="F602" s="1">
        <v>45022.260416666664</v>
      </c>
      <c r="G602" t="s">
        <v>40</v>
      </c>
      <c r="H602" t="s">
        <v>41</v>
      </c>
      <c r="I602" t="s">
        <v>42</v>
      </c>
      <c r="J602" s="3" t="s">
        <v>1212</v>
      </c>
      <c r="K602" t="s">
        <v>44</v>
      </c>
      <c r="M602" t="s">
        <v>45</v>
      </c>
      <c r="N602" t="s">
        <v>445</v>
      </c>
      <c r="O602" t="s">
        <v>464</v>
      </c>
      <c r="P602" t="s">
        <v>482</v>
      </c>
      <c r="Q602" s="5" t="s">
        <v>485</v>
      </c>
      <c r="R602">
        <v>292</v>
      </c>
      <c r="S602" s="7">
        <f t="shared" si="63"/>
        <v>45022</v>
      </c>
      <c r="T602" s="8">
        <f t="shared" si="64"/>
        <v>0.1131944444423425</v>
      </c>
      <c r="U602" s="8">
        <f t="shared" si="65"/>
        <v>0.26041666666424135</v>
      </c>
      <c r="V602" s="8">
        <f t="shared" si="66"/>
        <v>0.14722222222189885</v>
      </c>
      <c r="W602" s="8">
        <f t="shared" si="67"/>
        <v>7.9861111111111105E-2</v>
      </c>
      <c r="X602" s="8">
        <f t="shared" si="68"/>
        <v>6.7361111110787741E-2</v>
      </c>
      <c r="Y602" t="str">
        <f t="shared" si="69"/>
        <v>Cobrado</v>
      </c>
      <c r="AB602">
        <v>115</v>
      </c>
    </row>
    <row r="603" spans="1:28">
      <c r="A603">
        <v>602</v>
      </c>
      <c r="C603" t="s">
        <v>1213</v>
      </c>
      <c r="D603">
        <v>3</v>
      </c>
      <c r="E603" s="1">
        <v>45022.161111111112</v>
      </c>
      <c r="F603" s="1">
        <v>45022.291666666664</v>
      </c>
      <c r="G603" t="s">
        <v>58</v>
      </c>
      <c r="H603" t="s">
        <v>48</v>
      </c>
      <c r="I603" t="s">
        <v>49</v>
      </c>
      <c r="J603" s="3" t="s">
        <v>1214</v>
      </c>
      <c r="K603" t="s">
        <v>55</v>
      </c>
      <c r="M603" t="s">
        <v>87</v>
      </c>
      <c r="N603" t="s">
        <v>488</v>
      </c>
      <c r="O603" t="s">
        <v>551</v>
      </c>
      <c r="P603" t="s">
        <v>563</v>
      </c>
      <c r="Q603" s="5" t="s">
        <v>465</v>
      </c>
      <c r="R603">
        <v>266</v>
      </c>
      <c r="S603" s="7">
        <f t="shared" si="63"/>
        <v>45022</v>
      </c>
      <c r="T603" s="8">
        <f t="shared" si="64"/>
        <v>0.16111111111240461</v>
      </c>
      <c r="U603" s="8">
        <f t="shared" si="65"/>
        <v>0.29166666666424135</v>
      </c>
      <c r="V603" s="8">
        <f t="shared" si="66"/>
        <v>0.13055555555183673</v>
      </c>
      <c r="W603" s="8">
        <f t="shared" si="67"/>
        <v>0.1125</v>
      </c>
      <c r="X603" s="8">
        <f t="shared" si="68"/>
        <v>1.8055555551836744E-2</v>
      </c>
      <c r="Y603" t="str">
        <f t="shared" si="69"/>
        <v>Cobrado</v>
      </c>
      <c r="AB603">
        <v>162</v>
      </c>
    </row>
    <row r="604" spans="1:28">
      <c r="A604">
        <v>603</v>
      </c>
      <c r="C604" t="s">
        <v>361</v>
      </c>
      <c r="D604">
        <v>6</v>
      </c>
      <c r="E604" s="1">
        <v>45022.035416666666</v>
      </c>
      <c r="F604" s="1">
        <v>45022.181250000001</v>
      </c>
      <c r="G604" t="s">
        <v>105</v>
      </c>
      <c r="H604" t="s">
        <v>48</v>
      </c>
      <c r="I604" t="s">
        <v>42</v>
      </c>
      <c r="J604" s="3" t="s">
        <v>362</v>
      </c>
      <c r="K604" t="s">
        <v>44</v>
      </c>
      <c r="M604" t="s">
        <v>82</v>
      </c>
      <c r="N604" t="s">
        <v>9</v>
      </c>
      <c r="R604">
        <v>62</v>
      </c>
      <c r="S604" s="7">
        <f t="shared" si="63"/>
        <v>45022</v>
      </c>
      <c r="T604" s="8">
        <f t="shared" si="64"/>
        <v>3.5416666665696539E-2</v>
      </c>
      <c r="U604" s="8">
        <f t="shared" si="65"/>
        <v>0.18125000000145519</v>
      </c>
      <c r="V604" s="8">
        <f t="shared" si="66"/>
        <v>0.14583333333575865</v>
      </c>
      <c r="W604" s="8">
        <f t="shared" si="67"/>
        <v>1.1805555555555555E-2</v>
      </c>
      <c r="X604" s="8">
        <f t="shared" si="68"/>
        <v>0.13402777778020308</v>
      </c>
      <c r="Y604" t="str">
        <f t="shared" si="69"/>
        <v>Cobrado</v>
      </c>
      <c r="AB604">
        <v>17</v>
      </c>
    </row>
    <row r="605" spans="1:28">
      <c r="A605">
        <v>604</v>
      </c>
      <c r="C605" t="s">
        <v>363</v>
      </c>
      <c r="D605">
        <v>5</v>
      </c>
      <c r="E605" s="1">
        <v>45022.054166666669</v>
      </c>
      <c r="F605" s="1">
        <v>45022.219444444447</v>
      </c>
      <c r="G605" t="s">
        <v>58</v>
      </c>
      <c r="H605" t="s">
        <v>48</v>
      </c>
      <c r="I605" t="s">
        <v>42</v>
      </c>
      <c r="J605" s="3" t="s">
        <v>364</v>
      </c>
      <c r="K605" t="s">
        <v>51</v>
      </c>
      <c r="M605" t="s">
        <v>90</v>
      </c>
      <c r="N605" t="s">
        <v>17</v>
      </c>
      <c r="R605">
        <v>105</v>
      </c>
      <c r="S605" s="7">
        <f t="shared" si="63"/>
        <v>45022</v>
      </c>
      <c r="T605" s="8">
        <f t="shared" si="64"/>
        <v>5.4166666668606922E-2</v>
      </c>
      <c r="U605" s="8">
        <f t="shared" si="65"/>
        <v>0.21944444444670808</v>
      </c>
      <c r="V605" s="8">
        <f t="shared" si="66"/>
        <v>0.17569444444476781</v>
      </c>
      <c r="W605" s="8">
        <f t="shared" si="67"/>
        <v>2.9166666666666667E-2</v>
      </c>
      <c r="X605" s="8">
        <f t="shared" si="68"/>
        <v>0.13611111111143448</v>
      </c>
      <c r="Y605" t="str">
        <f t="shared" si="69"/>
        <v>Cobrado</v>
      </c>
      <c r="AB605">
        <v>42</v>
      </c>
    </row>
    <row r="606" spans="1:28">
      <c r="A606">
        <v>605</v>
      </c>
      <c r="C606" t="s">
        <v>1215</v>
      </c>
      <c r="D606">
        <v>2</v>
      </c>
      <c r="E606" s="1">
        <v>45022.117361111108</v>
      </c>
      <c r="F606" s="1">
        <v>45022.26666666667</v>
      </c>
      <c r="G606" t="s">
        <v>78</v>
      </c>
      <c r="H606" t="s">
        <v>48</v>
      </c>
      <c r="I606" t="s">
        <v>49</v>
      </c>
      <c r="J606" s="3" t="s">
        <v>1216</v>
      </c>
      <c r="K606" t="s">
        <v>51</v>
      </c>
      <c r="M606" t="s">
        <v>82</v>
      </c>
      <c r="N606" t="s">
        <v>480</v>
      </c>
      <c r="O606" t="s">
        <v>494</v>
      </c>
      <c r="P606" t="s">
        <v>478</v>
      </c>
      <c r="Q606" s="5" t="s">
        <v>438</v>
      </c>
      <c r="R606">
        <v>220</v>
      </c>
      <c r="S606" s="7">
        <f t="shared" si="63"/>
        <v>45022</v>
      </c>
      <c r="T606" s="8">
        <f t="shared" si="64"/>
        <v>0.11736111110803904</v>
      </c>
      <c r="U606" s="8">
        <f t="shared" si="65"/>
        <v>0.26666666667006211</v>
      </c>
      <c r="V606" s="8">
        <f t="shared" si="66"/>
        <v>0.15972222222868973</v>
      </c>
      <c r="W606" s="8">
        <f t="shared" si="67"/>
        <v>0.12222222222222222</v>
      </c>
      <c r="X606" s="8">
        <f t="shared" si="68"/>
        <v>2.7083333339800841E-2</v>
      </c>
      <c r="Y606" t="str">
        <f t="shared" si="69"/>
        <v>Cobrado</v>
      </c>
      <c r="AB606">
        <v>176</v>
      </c>
    </row>
    <row r="607" spans="1:28">
      <c r="A607">
        <v>606</v>
      </c>
      <c r="C607" t="s">
        <v>1081</v>
      </c>
      <c r="D607">
        <v>2</v>
      </c>
      <c r="E607" s="1">
        <v>45022.134722222225</v>
      </c>
      <c r="F607" s="1">
        <v>45022.254166666666</v>
      </c>
      <c r="G607" t="s">
        <v>47</v>
      </c>
      <c r="H607" t="s">
        <v>48</v>
      </c>
      <c r="I607" t="s">
        <v>42</v>
      </c>
      <c r="J607" s="3" t="s">
        <v>1217</v>
      </c>
      <c r="K607" t="s">
        <v>51</v>
      </c>
      <c r="M607" t="s">
        <v>137</v>
      </c>
      <c r="N607" t="s">
        <v>521</v>
      </c>
      <c r="O607" t="s">
        <v>531</v>
      </c>
      <c r="P607" t="s">
        <v>516</v>
      </c>
      <c r="R607">
        <v>183</v>
      </c>
      <c r="S607" s="7">
        <f t="shared" si="63"/>
        <v>45022</v>
      </c>
      <c r="T607" s="8">
        <f t="shared" si="64"/>
        <v>0.13472222222480923</v>
      </c>
      <c r="U607" s="8">
        <f t="shared" si="65"/>
        <v>0.25416666666569654</v>
      </c>
      <c r="V607" s="8">
        <f t="shared" si="66"/>
        <v>0.12986111110755397</v>
      </c>
      <c r="W607" s="8">
        <f t="shared" si="67"/>
        <v>0.10069444444444445</v>
      </c>
      <c r="X607" s="8">
        <f t="shared" si="68"/>
        <v>1.8749999996442862E-2</v>
      </c>
      <c r="Y607" t="str">
        <f t="shared" si="69"/>
        <v>Cobrado</v>
      </c>
      <c r="AB607">
        <v>145</v>
      </c>
    </row>
    <row r="608" spans="1:28">
      <c r="A608">
        <v>607</v>
      </c>
      <c r="C608" t="s">
        <v>519</v>
      </c>
      <c r="D608">
        <v>1</v>
      </c>
      <c r="E608" s="1">
        <v>45022.058333333334</v>
      </c>
      <c r="F608" s="1">
        <v>45022.145138888889</v>
      </c>
      <c r="G608" t="s">
        <v>47</v>
      </c>
      <c r="H608" t="s">
        <v>48</v>
      </c>
      <c r="I608" t="s">
        <v>42</v>
      </c>
      <c r="J608" s="3" t="s">
        <v>1218</v>
      </c>
      <c r="K608" t="s">
        <v>51</v>
      </c>
      <c r="M608" t="s">
        <v>103</v>
      </c>
      <c r="N608" t="s">
        <v>445</v>
      </c>
      <c r="O608" t="s">
        <v>452</v>
      </c>
      <c r="R608">
        <v>68</v>
      </c>
      <c r="S608" s="7">
        <f t="shared" si="63"/>
        <v>45022</v>
      </c>
      <c r="T608" s="8">
        <f t="shared" si="64"/>
        <v>5.8333333334303461E-2</v>
      </c>
      <c r="U608" s="8">
        <f t="shared" si="65"/>
        <v>0.14513888888905058</v>
      </c>
      <c r="V608" s="8">
        <f t="shared" si="66"/>
        <v>9.7222222221413787E-2</v>
      </c>
      <c r="W608" s="8">
        <f t="shared" si="67"/>
        <v>4.791666666666667E-2</v>
      </c>
      <c r="X608" s="8">
        <f t="shared" si="68"/>
        <v>3.8888888888080453E-2</v>
      </c>
      <c r="Y608" t="str">
        <f t="shared" si="69"/>
        <v>Cobrado</v>
      </c>
      <c r="AB608">
        <v>69</v>
      </c>
    </row>
    <row r="609" spans="1:28">
      <c r="A609">
        <v>608</v>
      </c>
      <c r="C609" t="s">
        <v>365</v>
      </c>
      <c r="D609">
        <v>6</v>
      </c>
      <c r="E609" s="1">
        <v>45022.165277777778</v>
      </c>
      <c r="F609" s="1">
        <v>45022.305555555555</v>
      </c>
      <c r="G609" t="s">
        <v>78</v>
      </c>
      <c r="H609" t="s">
        <v>48</v>
      </c>
      <c r="I609" t="s">
        <v>42</v>
      </c>
      <c r="J609" s="3" t="s">
        <v>366</v>
      </c>
      <c r="K609" t="s">
        <v>55</v>
      </c>
      <c r="M609" t="s">
        <v>87</v>
      </c>
      <c r="N609" t="s">
        <v>13</v>
      </c>
      <c r="R609">
        <v>29</v>
      </c>
      <c r="S609" s="7">
        <f t="shared" si="63"/>
        <v>45022</v>
      </c>
      <c r="T609" s="8">
        <f t="shared" si="64"/>
        <v>0.16527777777810115</v>
      </c>
      <c r="U609" s="8">
        <f t="shared" si="65"/>
        <v>0.30555555555474712</v>
      </c>
      <c r="V609" s="8">
        <f t="shared" si="66"/>
        <v>0.14027777777664596</v>
      </c>
      <c r="W609" s="8">
        <f t="shared" si="67"/>
        <v>3.125E-2</v>
      </c>
      <c r="X609" s="8">
        <f t="shared" si="68"/>
        <v>0.10902777777664596</v>
      </c>
      <c r="Y609" t="str">
        <f t="shared" si="69"/>
        <v>Cobrado</v>
      </c>
      <c r="AB609">
        <v>45</v>
      </c>
    </row>
    <row r="610" spans="1:28">
      <c r="A610">
        <v>609</v>
      </c>
      <c r="C610" t="s">
        <v>158</v>
      </c>
      <c r="D610">
        <v>4</v>
      </c>
      <c r="E610" s="1">
        <v>45022.140972222223</v>
      </c>
      <c r="F610" s="1">
        <v>45022.293055555558</v>
      </c>
      <c r="G610" t="s">
        <v>105</v>
      </c>
      <c r="H610" t="s">
        <v>48</v>
      </c>
      <c r="I610" t="s">
        <v>42</v>
      </c>
      <c r="J610" s="3" t="s">
        <v>367</v>
      </c>
      <c r="K610" t="s">
        <v>55</v>
      </c>
      <c r="M610" t="s">
        <v>90</v>
      </c>
      <c r="N610" t="s">
        <v>18</v>
      </c>
      <c r="R610">
        <v>32</v>
      </c>
      <c r="S610" s="7">
        <f t="shared" si="63"/>
        <v>45022</v>
      </c>
      <c r="T610" s="8">
        <f t="shared" si="64"/>
        <v>0.14097222222335404</v>
      </c>
      <c r="U610" s="8">
        <f t="shared" si="65"/>
        <v>0.2930555555576575</v>
      </c>
      <c r="V610" s="8">
        <f t="shared" si="66"/>
        <v>0.15208333333430346</v>
      </c>
      <c r="W610" s="8">
        <f t="shared" si="67"/>
        <v>1.8749999999999999E-2</v>
      </c>
      <c r="X610" s="8">
        <f t="shared" si="68"/>
        <v>0.13333333333430347</v>
      </c>
      <c r="Y610" t="str">
        <f t="shared" si="69"/>
        <v>Cobrado</v>
      </c>
      <c r="AB610">
        <v>27</v>
      </c>
    </row>
    <row r="611" spans="1:28">
      <c r="A611">
        <v>610</v>
      </c>
      <c r="C611" t="s">
        <v>340</v>
      </c>
      <c r="D611">
        <v>4</v>
      </c>
      <c r="E611" s="1">
        <v>45022.091666666667</v>
      </c>
      <c r="F611" s="1">
        <v>45022.174305555556</v>
      </c>
      <c r="G611" t="s">
        <v>47</v>
      </c>
      <c r="H611" t="s">
        <v>41</v>
      </c>
      <c r="I611" t="s">
        <v>42</v>
      </c>
      <c r="J611" s="3" t="s">
        <v>54</v>
      </c>
      <c r="K611" t="s">
        <v>51</v>
      </c>
      <c r="M611" t="s">
        <v>103</v>
      </c>
      <c r="N611" t="s">
        <v>512</v>
      </c>
      <c r="O611" t="s">
        <v>530</v>
      </c>
      <c r="R611">
        <v>44</v>
      </c>
      <c r="S611" s="7">
        <f t="shared" si="63"/>
        <v>45022</v>
      </c>
      <c r="T611" s="8">
        <f t="shared" si="64"/>
        <v>9.1666666667151731E-2</v>
      </c>
      <c r="U611" s="8">
        <f t="shared" si="65"/>
        <v>0.17430555555620231</v>
      </c>
      <c r="V611" s="8">
        <f t="shared" si="66"/>
        <v>9.3055555555717248E-2</v>
      </c>
      <c r="W611" s="8">
        <f t="shared" si="67"/>
        <v>3.2638888888888891E-2</v>
      </c>
      <c r="X611" s="8">
        <f t="shared" si="68"/>
        <v>5.0000000000161693E-2</v>
      </c>
      <c r="Y611" t="str">
        <f t="shared" si="69"/>
        <v>Cobrado</v>
      </c>
      <c r="AB611">
        <v>47</v>
      </c>
    </row>
    <row r="612" spans="1:28">
      <c r="A612">
        <v>611</v>
      </c>
      <c r="C612" t="s">
        <v>1219</v>
      </c>
      <c r="D612">
        <v>1</v>
      </c>
      <c r="E612" s="1">
        <v>45022.163194444445</v>
      </c>
      <c r="F612" s="1">
        <v>45022.321527777778</v>
      </c>
      <c r="G612" t="s">
        <v>105</v>
      </c>
      <c r="H612" t="s">
        <v>48</v>
      </c>
      <c r="I612" t="s">
        <v>42</v>
      </c>
      <c r="J612" s="3" t="s">
        <v>1220</v>
      </c>
      <c r="K612" t="s">
        <v>51</v>
      </c>
      <c r="M612" t="s">
        <v>52</v>
      </c>
      <c r="N612" t="s">
        <v>592</v>
      </c>
      <c r="O612" t="s">
        <v>460</v>
      </c>
      <c r="R612">
        <v>78</v>
      </c>
      <c r="S612" s="7">
        <f t="shared" si="63"/>
        <v>45022</v>
      </c>
      <c r="T612" s="8">
        <f t="shared" si="64"/>
        <v>0.16319444444525288</v>
      </c>
      <c r="U612" s="8">
        <f t="shared" si="65"/>
        <v>0.32152777777810115</v>
      </c>
      <c r="V612" s="8">
        <f t="shared" si="66"/>
        <v>0.16874999999951493</v>
      </c>
      <c r="W612" s="8">
        <f t="shared" si="67"/>
        <v>5.7638888888888892E-2</v>
      </c>
      <c r="X612" s="8">
        <f t="shared" si="68"/>
        <v>0.10069444444395936</v>
      </c>
      <c r="Y612" t="str">
        <f t="shared" si="69"/>
        <v>Cobrado</v>
      </c>
      <c r="AB612">
        <v>83</v>
      </c>
    </row>
    <row r="613" spans="1:28">
      <c r="A613">
        <v>612</v>
      </c>
      <c r="C613" t="s">
        <v>1221</v>
      </c>
      <c r="D613">
        <v>4</v>
      </c>
      <c r="E613" s="1">
        <v>45022.05</v>
      </c>
      <c r="F613" s="1">
        <v>45022.208333333336</v>
      </c>
      <c r="G613" t="s">
        <v>47</v>
      </c>
      <c r="H613" t="s">
        <v>48</v>
      </c>
      <c r="I613" t="s">
        <v>42</v>
      </c>
      <c r="J613" s="3" t="s">
        <v>1222</v>
      </c>
      <c r="K613" t="s">
        <v>55</v>
      </c>
      <c r="M613" t="s">
        <v>103</v>
      </c>
      <c r="N613" t="s">
        <v>550</v>
      </c>
      <c r="O613" t="s">
        <v>447</v>
      </c>
      <c r="P613" t="s">
        <v>464</v>
      </c>
      <c r="Q613" s="5" t="s">
        <v>525</v>
      </c>
      <c r="R613">
        <v>231</v>
      </c>
      <c r="S613" s="7">
        <f t="shared" si="63"/>
        <v>45022</v>
      </c>
      <c r="T613" s="8">
        <f t="shared" si="64"/>
        <v>5.0000000002910383E-2</v>
      </c>
      <c r="U613" s="8">
        <f t="shared" si="65"/>
        <v>0.20833333333575865</v>
      </c>
      <c r="V613" s="8">
        <f t="shared" si="66"/>
        <v>0.15833333333284827</v>
      </c>
      <c r="W613" s="8">
        <f t="shared" si="67"/>
        <v>8.9583333333333334E-2</v>
      </c>
      <c r="X613" s="8">
        <f t="shared" si="68"/>
        <v>6.8749999999514921E-2</v>
      </c>
      <c r="Y613" t="str">
        <f t="shared" si="69"/>
        <v>Cobrado</v>
      </c>
      <c r="AB613">
        <v>129</v>
      </c>
    </row>
    <row r="614" spans="1:28">
      <c r="A614">
        <v>613</v>
      </c>
      <c r="C614" t="s">
        <v>173</v>
      </c>
      <c r="D614">
        <v>5</v>
      </c>
      <c r="E614" s="1">
        <v>45022.081250000003</v>
      </c>
      <c r="F614" s="1">
        <v>45022.149305555555</v>
      </c>
      <c r="G614" t="s">
        <v>58</v>
      </c>
      <c r="H614" t="s">
        <v>74</v>
      </c>
      <c r="I614" t="s">
        <v>49</v>
      </c>
      <c r="J614" s="3" t="s">
        <v>1223</v>
      </c>
      <c r="K614" t="s">
        <v>55</v>
      </c>
      <c r="M614" t="s">
        <v>87</v>
      </c>
      <c r="N614" t="s">
        <v>455</v>
      </c>
      <c r="O614" t="s">
        <v>482</v>
      </c>
      <c r="P614" t="s">
        <v>489</v>
      </c>
      <c r="Q614" s="5" t="s">
        <v>485</v>
      </c>
      <c r="R614">
        <v>285</v>
      </c>
      <c r="S614" s="7">
        <f t="shared" si="63"/>
        <v>45022</v>
      </c>
      <c r="T614" s="8">
        <f t="shared" si="64"/>
        <v>8.1250000002910383E-2</v>
      </c>
      <c r="U614" s="8">
        <f t="shared" si="65"/>
        <v>0.14930555555474712</v>
      </c>
      <c r="V614" s="8">
        <f t="shared" si="66"/>
        <v>6.8055555551836733E-2</v>
      </c>
      <c r="W614" s="8">
        <f t="shared" si="67"/>
        <v>0.10555555555555556</v>
      </c>
      <c r="X614" s="8">
        <f t="shared" si="68"/>
        <v>0</v>
      </c>
      <c r="Y614" t="str">
        <f t="shared" si="69"/>
        <v>No Cobrado</v>
      </c>
      <c r="AB614">
        <v>152</v>
      </c>
    </row>
    <row r="615" spans="1:28">
      <c r="A615">
        <v>614</v>
      </c>
      <c r="C615" t="s">
        <v>224</v>
      </c>
      <c r="D615">
        <v>6</v>
      </c>
      <c r="E615" s="1">
        <v>45022.105555555558</v>
      </c>
      <c r="F615" s="1">
        <v>45022.192361111112</v>
      </c>
      <c r="G615" t="s">
        <v>105</v>
      </c>
      <c r="H615" t="s">
        <v>74</v>
      </c>
      <c r="I615" t="s">
        <v>62</v>
      </c>
      <c r="J615" s="3" t="s">
        <v>368</v>
      </c>
      <c r="K615" t="s">
        <v>55</v>
      </c>
      <c r="M615" t="s">
        <v>137</v>
      </c>
      <c r="N615" t="s">
        <v>5</v>
      </c>
      <c r="R615">
        <v>72</v>
      </c>
      <c r="S615" s="7">
        <f t="shared" si="63"/>
        <v>45022</v>
      </c>
      <c r="T615" s="8">
        <f t="shared" si="64"/>
        <v>0.1055555555576575</v>
      </c>
      <c r="U615" s="8">
        <f t="shared" si="65"/>
        <v>0.19236111111240461</v>
      </c>
      <c r="V615" s="8">
        <f t="shared" si="66"/>
        <v>8.6805555554747116E-2</v>
      </c>
      <c r="W615" s="8">
        <f t="shared" si="67"/>
        <v>3.4722222222222224E-2</v>
      </c>
      <c r="X615" s="8">
        <f t="shared" si="68"/>
        <v>5.2083333332524906E-2</v>
      </c>
      <c r="Y615" t="str">
        <f t="shared" si="69"/>
        <v>Cobrado</v>
      </c>
      <c r="AB615">
        <v>50</v>
      </c>
    </row>
    <row r="616" spans="1:28">
      <c r="A616">
        <v>615</v>
      </c>
      <c r="C616" t="s">
        <v>1224</v>
      </c>
      <c r="D616">
        <v>1</v>
      </c>
      <c r="E616" s="1">
        <v>45022.031944444447</v>
      </c>
      <c r="F616" s="1">
        <v>45022.078472222223</v>
      </c>
      <c r="G616" t="s">
        <v>47</v>
      </c>
      <c r="H616" t="s">
        <v>41</v>
      </c>
      <c r="I616" t="s">
        <v>42</v>
      </c>
      <c r="J616" s="3" t="s">
        <v>1225</v>
      </c>
      <c r="K616" t="s">
        <v>51</v>
      </c>
      <c r="M616" t="s">
        <v>90</v>
      </c>
      <c r="N616" t="s">
        <v>441</v>
      </c>
      <c r="O616" t="s">
        <v>482</v>
      </c>
      <c r="P616" t="s">
        <v>498</v>
      </c>
      <c r="Q616" s="5" t="s">
        <v>470</v>
      </c>
      <c r="R616">
        <v>333</v>
      </c>
      <c r="S616" s="7">
        <f t="shared" si="63"/>
        <v>45022</v>
      </c>
      <c r="T616" s="8">
        <f t="shared" si="64"/>
        <v>3.1944444446708076E-2</v>
      </c>
      <c r="U616" s="8">
        <f t="shared" si="65"/>
        <v>7.8472222223354038E-2</v>
      </c>
      <c r="V616" s="8">
        <f t="shared" si="66"/>
        <v>5.6944444443312627E-2</v>
      </c>
      <c r="W616" s="8">
        <f t="shared" si="67"/>
        <v>0.10833333333333334</v>
      </c>
      <c r="X616" s="8">
        <f t="shared" si="68"/>
        <v>0</v>
      </c>
      <c r="Y616" t="str">
        <f t="shared" si="69"/>
        <v>No Cobrado</v>
      </c>
      <c r="AB616">
        <v>156</v>
      </c>
    </row>
    <row r="617" spans="1:28">
      <c r="A617">
        <v>616</v>
      </c>
      <c r="C617" t="s">
        <v>1215</v>
      </c>
      <c r="D617">
        <v>4</v>
      </c>
      <c r="E617" s="1">
        <v>45022.009722222225</v>
      </c>
      <c r="F617" s="1">
        <v>45022.15</v>
      </c>
      <c r="G617" t="s">
        <v>47</v>
      </c>
      <c r="H617" t="s">
        <v>41</v>
      </c>
      <c r="I617" t="s">
        <v>42</v>
      </c>
      <c r="J617" s="3" t="s">
        <v>1226</v>
      </c>
      <c r="K617" t="s">
        <v>51</v>
      </c>
      <c r="M617" t="s">
        <v>137</v>
      </c>
      <c r="N617" t="s">
        <v>437</v>
      </c>
      <c r="O617" t="s">
        <v>438</v>
      </c>
      <c r="R617">
        <v>132</v>
      </c>
      <c r="S617" s="7">
        <f t="shared" si="63"/>
        <v>45022</v>
      </c>
      <c r="T617" s="8">
        <f t="shared" si="64"/>
        <v>9.7222222248092294E-3</v>
      </c>
      <c r="U617" s="8">
        <f t="shared" si="65"/>
        <v>0.15000000000145519</v>
      </c>
      <c r="V617" s="8">
        <f t="shared" si="66"/>
        <v>0.15069444444331262</v>
      </c>
      <c r="W617" s="8">
        <f t="shared" si="67"/>
        <v>3.2638888888888891E-2</v>
      </c>
      <c r="X617" s="8">
        <f t="shared" si="68"/>
        <v>0.10763888888775708</v>
      </c>
      <c r="Y617" t="str">
        <f t="shared" si="69"/>
        <v>Cobrado</v>
      </c>
      <c r="AB617">
        <v>47</v>
      </c>
    </row>
    <row r="618" spans="1:28">
      <c r="A618">
        <v>617</v>
      </c>
      <c r="C618" t="s">
        <v>298</v>
      </c>
      <c r="D618">
        <v>5</v>
      </c>
      <c r="E618" s="1">
        <v>45022.055555555555</v>
      </c>
      <c r="F618" s="1">
        <v>45022.220138888886</v>
      </c>
      <c r="G618" t="s">
        <v>58</v>
      </c>
      <c r="H618" t="s">
        <v>48</v>
      </c>
      <c r="I618" t="s">
        <v>42</v>
      </c>
      <c r="J618" s="3" t="s">
        <v>511</v>
      </c>
      <c r="K618" t="s">
        <v>44</v>
      </c>
      <c r="M618" t="s">
        <v>82</v>
      </c>
      <c r="N618" t="s">
        <v>512</v>
      </c>
      <c r="O618" t="s">
        <v>438</v>
      </c>
      <c r="R618">
        <v>142</v>
      </c>
      <c r="S618" s="7">
        <f t="shared" si="63"/>
        <v>45022</v>
      </c>
      <c r="T618" s="8">
        <f t="shared" si="64"/>
        <v>5.5555555554747116E-2</v>
      </c>
      <c r="U618" s="8">
        <f t="shared" si="65"/>
        <v>0.22013888888614019</v>
      </c>
      <c r="V618" s="8">
        <f t="shared" si="66"/>
        <v>0.16458333333139308</v>
      </c>
      <c r="W618" s="8">
        <f t="shared" si="67"/>
        <v>3.5416666666666666E-2</v>
      </c>
      <c r="X618" s="8">
        <f t="shared" si="68"/>
        <v>0.12916666666472643</v>
      </c>
      <c r="Y618" t="str">
        <f t="shared" si="69"/>
        <v>Cobrado</v>
      </c>
      <c r="AB618">
        <v>51</v>
      </c>
    </row>
    <row r="619" spans="1:28">
      <c r="A619">
        <v>618</v>
      </c>
      <c r="C619" t="s">
        <v>1227</v>
      </c>
      <c r="D619">
        <v>5</v>
      </c>
      <c r="E619" s="1">
        <v>45022.038888888892</v>
      </c>
      <c r="F619" s="1">
        <v>45022.133333333331</v>
      </c>
      <c r="G619" t="s">
        <v>40</v>
      </c>
      <c r="H619" t="s">
        <v>74</v>
      </c>
      <c r="I619" t="s">
        <v>42</v>
      </c>
      <c r="J619" s="3" t="s">
        <v>1228</v>
      </c>
      <c r="K619" t="s">
        <v>44</v>
      </c>
      <c r="M619" t="s">
        <v>60</v>
      </c>
      <c r="N619" t="s">
        <v>459</v>
      </c>
      <c r="O619" t="s">
        <v>446</v>
      </c>
      <c r="P619" t="s">
        <v>489</v>
      </c>
      <c r="Q619" s="5" t="s">
        <v>460</v>
      </c>
      <c r="R619">
        <v>319</v>
      </c>
      <c r="S619" s="7">
        <f t="shared" si="63"/>
        <v>45022</v>
      </c>
      <c r="T619" s="8">
        <f t="shared" si="64"/>
        <v>3.888888889196096E-2</v>
      </c>
      <c r="U619" s="8">
        <f t="shared" si="65"/>
        <v>0.13333333333139308</v>
      </c>
      <c r="V619" s="8">
        <f t="shared" si="66"/>
        <v>9.4444444439432118E-2</v>
      </c>
      <c r="W619" s="8">
        <f t="shared" si="67"/>
        <v>8.1944444444444445E-2</v>
      </c>
      <c r="X619" s="8">
        <f t="shared" si="68"/>
        <v>1.2499999994987673E-2</v>
      </c>
      <c r="Y619" t="str">
        <f t="shared" si="69"/>
        <v>Cobrado</v>
      </c>
      <c r="AB619">
        <v>118</v>
      </c>
    </row>
    <row r="620" spans="1:28">
      <c r="A620">
        <v>619</v>
      </c>
      <c r="C620" t="s">
        <v>943</v>
      </c>
      <c r="D620">
        <v>4</v>
      </c>
      <c r="E620" s="1">
        <v>45022.011111111111</v>
      </c>
      <c r="F620" s="1">
        <v>45022.111805555556</v>
      </c>
      <c r="G620" t="s">
        <v>47</v>
      </c>
      <c r="H620" t="s">
        <v>41</v>
      </c>
      <c r="I620" t="s">
        <v>42</v>
      </c>
      <c r="J620" s="3" t="s">
        <v>1229</v>
      </c>
      <c r="K620" t="s">
        <v>55</v>
      </c>
      <c r="M620" t="s">
        <v>90</v>
      </c>
      <c r="N620" t="s">
        <v>550</v>
      </c>
      <c r="O620" t="s">
        <v>516</v>
      </c>
      <c r="R620">
        <v>132</v>
      </c>
      <c r="S620" s="7">
        <f t="shared" si="63"/>
        <v>45022</v>
      </c>
      <c r="T620" s="8">
        <f t="shared" si="64"/>
        <v>1.1111111110949423E-2</v>
      </c>
      <c r="U620" s="8">
        <f t="shared" si="65"/>
        <v>0.11180555555620231</v>
      </c>
      <c r="V620" s="8">
        <f t="shared" si="66"/>
        <v>0.10069444444525288</v>
      </c>
      <c r="W620" s="8">
        <f t="shared" si="67"/>
        <v>6.6666666666666666E-2</v>
      </c>
      <c r="X620" s="8">
        <f t="shared" si="68"/>
        <v>3.4027777778586218E-2</v>
      </c>
      <c r="Y620" t="str">
        <f t="shared" si="69"/>
        <v>Cobrado</v>
      </c>
      <c r="AB620">
        <v>96</v>
      </c>
    </row>
    <row r="621" spans="1:28">
      <c r="A621">
        <v>620</v>
      </c>
      <c r="C621" t="s">
        <v>369</v>
      </c>
      <c r="D621">
        <v>3</v>
      </c>
      <c r="E621" s="1">
        <v>45022.117361111108</v>
      </c>
      <c r="F621" s="1">
        <v>45022.254861111112</v>
      </c>
      <c r="G621" t="s">
        <v>40</v>
      </c>
      <c r="H621" t="s">
        <v>48</v>
      </c>
      <c r="I621" t="s">
        <v>42</v>
      </c>
      <c r="J621" s="3" t="s">
        <v>370</v>
      </c>
      <c r="K621" t="s">
        <v>55</v>
      </c>
      <c r="M621" t="s">
        <v>103</v>
      </c>
      <c r="N621" t="s">
        <v>16</v>
      </c>
      <c r="R621">
        <v>57</v>
      </c>
      <c r="S621" s="7">
        <f t="shared" si="63"/>
        <v>45022</v>
      </c>
      <c r="T621" s="8">
        <f t="shared" si="64"/>
        <v>0.11736111110803904</v>
      </c>
      <c r="U621" s="8">
        <f t="shared" si="65"/>
        <v>0.25486111111240461</v>
      </c>
      <c r="V621" s="8">
        <f t="shared" si="66"/>
        <v>0.13750000000436557</v>
      </c>
      <c r="W621" s="8">
        <f t="shared" si="67"/>
        <v>2.7777777777777776E-2</v>
      </c>
      <c r="X621" s="8">
        <f t="shared" si="68"/>
        <v>0.10972222222658778</v>
      </c>
      <c r="Y621" t="str">
        <f t="shared" si="69"/>
        <v>Cobrado</v>
      </c>
      <c r="AB621">
        <v>40</v>
      </c>
    </row>
    <row r="622" spans="1:28">
      <c r="A622">
        <v>621</v>
      </c>
      <c r="C622" t="s">
        <v>371</v>
      </c>
      <c r="D622">
        <v>2</v>
      </c>
      <c r="E622" s="1">
        <v>45022.047222222223</v>
      </c>
      <c r="F622" s="1">
        <v>45022.102083333331</v>
      </c>
      <c r="G622" t="s">
        <v>58</v>
      </c>
      <c r="H622" t="s">
        <v>48</v>
      </c>
      <c r="I622" t="s">
        <v>42</v>
      </c>
      <c r="J622" s="3" t="s">
        <v>372</v>
      </c>
      <c r="K622" t="s">
        <v>51</v>
      </c>
      <c r="M622" t="s">
        <v>90</v>
      </c>
      <c r="N622" t="s">
        <v>17</v>
      </c>
      <c r="R622">
        <v>105</v>
      </c>
      <c r="S622" s="7">
        <f t="shared" si="63"/>
        <v>45022</v>
      </c>
      <c r="T622" s="8">
        <f t="shared" si="64"/>
        <v>4.7222222223354038E-2</v>
      </c>
      <c r="U622" s="8">
        <f t="shared" si="65"/>
        <v>0.10208333333139308</v>
      </c>
      <c r="V622" s="8">
        <f t="shared" si="66"/>
        <v>6.5277777774705711E-2</v>
      </c>
      <c r="W622" s="8">
        <f t="shared" si="67"/>
        <v>5.5555555555555558E-3</v>
      </c>
      <c r="X622" s="8">
        <f t="shared" si="68"/>
        <v>4.9305555552483483E-2</v>
      </c>
      <c r="Y622" t="str">
        <f t="shared" si="69"/>
        <v>Cobrado</v>
      </c>
      <c r="AB622">
        <v>8</v>
      </c>
    </row>
    <row r="623" spans="1:28">
      <c r="A623">
        <v>622</v>
      </c>
      <c r="C623" t="s">
        <v>421</v>
      </c>
      <c r="D623">
        <v>5</v>
      </c>
      <c r="E623" s="1">
        <v>45022.088194444441</v>
      </c>
      <c r="F623" s="1">
        <v>45022.229861111111</v>
      </c>
      <c r="G623" t="s">
        <v>78</v>
      </c>
      <c r="H623" t="s">
        <v>41</v>
      </c>
      <c r="I623" t="s">
        <v>42</v>
      </c>
      <c r="J623" s="3" t="s">
        <v>889</v>
      </c>
      <c r="K623" t="s">
        <v>55</v>
      </c>
      <c r="M623" t="s">
        <v>76</v>
      </c>
      <c r="N623" t="s">
        <v>441</v>
      </c>
      <c r="O623" t="s">
        <v>452</v>
      </c>
      <c r="R623">
        <v>121</v>
      </c>
      <c r="S623" s="7">
        <f t="shared" si="63"/>
        <v>45022</v>
      </c>
      <c r="T623" s="8">
        <f t="shared" si="64"/>
        <v>8.819444444088731E-2</v>
      </c>
      <c r="U623" s="8">
        <f t="shared" si="65"/>
        <v>0.22986111111094942</v>
      </c>
      <c r="V623" s="8">
        <f t="shared" si="66"/>
        <v>0.14166666667006211</v>
      </c>
      <c r="W623" s="8">
        <f t="shared" si="67"/>
        <v>5.4166666666666669E-2</v>
      </c>
      <c r="X623" s="8">
        <f t="shared" si="68"/>
        <v>8.7500000003395445E-2</v>
      </c>
      <c r="Y623" t="str">
        <f t="shared" si="69"/>
        <v>Cobrado</v>
      </c>
      <c r="AB623">
        <v>78</v>
      </c>
    </row>
    <row r="624" spans="1:28">
      <c r="A624">
        <v>623</v>
      </c>
      <c r="C624" t="s">
        <v>1011</v>
      </c>
      <c r="D624">
        <v>1</v>
      </c>
      <c r="E624" s="1">
        <v>45022.03125</v>
      </c>
      <c r="F624" s="1">
        <v>45022.131944444445</v>
      </c>
      <c r="G624" t="s">
        <v>78</v>
      </c>
      <c r="H624" t="s">
        <v>48</v>
      </c>
      <c r="I624" t="s">
        <v>49</v>
      </c>
      <c r="J624" s="3" t="s">
        <v>881</v>
      </c>
      <c r="K624" t="s">
        <v>44</v>
      </c>
      <c r="M624" t="s">
        <v>82</v>
      </c>
      <c r="N624" t="s">
        <v>463</v>
      </c>
      <c r="O624" t="s">
        <v>478</v>
      </c>
      <c r="P624" t="s">
        <v>498</v>
      </c>
      <c r="Q624" s="5" t="s">
        <v>470</v>
      </c>
      <c r="R624">
        <v>235</v>
      </c>
      <c r="S624" s="7">
        <f t="shared" si="63"/>
        <v>45022</v>
      </c>
      <c r="T624" s="8">
        <f t="shared" si="64"/>
        <v>3.125E-2</v>
      </c>
      <c r="U624" s="8">
        <f t="shared" si="65"/>
        <v>0.13194444444525288</v>
      </c>
      <c r="V624" s="8">
        <f t="shared" si="66"/>
        <v>0.10069444444525288</v>
      </c>
      <c r="W624" s="8">
        <f t="shared" si="67"/>
        <v>0.10069444444444445</v>
      </c>
      <c r="X624" s="8">
        <f t="shared" si="68"/>
        <v>8.0843665095642336E-13</v>
      </c>
      <c r="Y624" t="str">
        <f t="shared" si="69"/>
        <v>Cobrado</v>
      </c>
      <c r="AB624">
        <v>145</v>
      </c>
    </row>
    <row r="625" spans="1:28">
      <c r="A625">
        <v>624</v>
      </c>
      <c r="C625" t="s">
        <v>945</v>
      </c>
      <c r="D625">
        <v>4</v>
      </c>
      <c r="E625" s="1">
        <v>45022.080555555556</v>
      </c>
      <c r="F625" s="1">
        <v>45022.143055555556</v>
      </c>
      <c r="G625" t="s">
        <v>105</v>
      </c>
      <c r="H625" t="s">
        <v>41</v>
      </c>
      <c r="I625" t="s">
        <v>42</v>
      </c>
      <c r="J625" s="3" t="s">
        <v>1230</v>
      </c>
      <c r="K625" t="s">
        <v>55</v>
      </c>
      <c r="M625" t="s">
        <v>76</v>
      </c>
      <c r="N625" t="s">
        <v>585</v>
      </c>
      <c r="O625" t="s">
        <v>468</v>
      </c>
      <c r="P625" t="s">
        <v>544</v>
      </c>
      <c r="R625">
        <v>102</v>
      </c>
      <c r="S625" s="7">
        <f t="shared" si="63"/>
        <v>45022</v>
      </c>
      <c r="T625" s="8">
        <f t="shared" si="64"/>
        <v>8.0555555556202307E-2</v>
      </c>
      <c r="U625" s="8">
        <f t="shared" si="65"/>
        <v>0.14305555555620231</v>
      </c>
      <c r="V625" s="8">
        <f t="shared" si="66"/>
        <v>6.25E-2</v>
      </c>
      <c r="W625" s="8">
        <f t="shared" si="67"/>
        <v>5.486111111111111E-2</v>
      </c>
      <c r="X625" s="8">
        <f t="shared" si="68"/>
        <v>7.6388888888888895E-3</v>
      </c>
      <c r="Y625" t="str">
        <f t="shared" si="69"/>
        <v>Cobrado</v>
      </c>
      <c r="AB625">
        <v>79</v>
      </c>
    </row>
    <row r="626" spans="1:28">
      <c r="A626">
        <v>625</v>
      </c>
      <c r="C626" t="s">
        <v>1231</v>
      </c>
      <c r="D626">
        <v>4</v>
      </c>
      <c r="E626" s="1">
        <v>45022.006249999999</v>
      </c>
      <c r="F626" s="1">
        <v>45022.140277777777</v>
      </c>
      <c r="G626" t="s">
        <v>40</v>
      </c>
      <c r="H626" t="s">
        <v>41</v>
      </c>
      <c r="I626" t="s">
        <v>42</v>
      </c>
      <c r="J626" s="3" t="s">
        <v>955</v>
      </c>
      <c r="K626" t="s">
        <v>51</v>
      </c>
      <c r="M626" t="s">
        <v>60</v>
      </c>
      <c r="N626" t="s">
        <v>505</v>
      </c>
      <c r="O626" t="s">
        <v>494</v>
      </c>
      <c r="P626" t="s">
        <v>544</v>
      </c>
      <c r="R626">
        <v>139</v>
      </c>
      <c r="S626" s="7">
        <f t="shared" si="63"/>
        <v>45022</v>
      </c>
      <c r="T626" s="8">
        <f t="shared" si="64"/>
        <v>6.2499999985448085E-3</v>
      </c>
      <c r="U626" s="8">
        <f t="shared" si="65"/>
        <v>0.14027777777664596</v>
      </c>
      <c r="V626" s="8">
        <f t="shared" si="66"/>
        <v>0.14444444444476781</v>
      </c>
      <c r="W626" s="8">
        <f t="shared" si="67"/>
        <v>6.7361111111111108E-2</v>
      </c>
      <c r="X626" s="8">
        <f t="shared" si="68"/>
        <v>6.6666666666990046E-2</v>
      </c>
      <c r="Y626" t="str">
        <f t="shared" si="69"/>
        <v>Cobrado</v>
      </c>
      <c r="AB626">
        <v>97</v>
      </c>
    </row>
    <row r="627" spans="1:28">
      <c r="A627">
        <v>626</v>
      </c>
      <c r="C627" t="s">
        <v>1232</v>
      </c>
      <c r="D627">
        <v>4</v>
      </c>
      <c r="E627" s="1">
        <v>45022.114583333336</v>
      </c>
      <c r="F627" s="1">
        <v>45022.173611111109</v>
      </c>
      <c r="G627" t="s">
        <v>40</v>
      </c>
      <c r="H627" t="s">
        <v>74</v>
      </c>
      <c r="I627" t="s">
        <v>42</v>
      </c>
      <c r="J627" s="3" t="s">
        <v>1233</v>
      </c>
      <c r="K627" t="s">
        <v>44</v>
      </c>
      <c r="M627" t="s">
        <v>76</v>
      </c>
      <c r="N627" t="s">
        <v>467</v>
      </c>
      <c r="O627" t="s">
        <v>468</v>
      </c>
      <c r="P627" t="s">
        <v>448</v>
      </c>
      <c r="R627">
        <v>137</v>
      </c>
      <c r="S627" s="7">
        <f t="shared" si="63"/>
        <v>45022</v>
      </c>
      <c r="T627" s="8">
        <f t="shared" si="64"/>
        <v>0.11458333333575865</v>
      </c>
      <c r="U627" s="8">
        <f t="shared" si="65"/>
        <v>0.17361111110949423</v>
      </c>
      <c r="V627" s="8">
        <f t="shared" si="66"/>
        <v>5.9027777773735579E-2</v>
      </c>
      <c r="W627" s="8">
        <f t="shared" si="67"/>
        <v>4.027777777777778E-2</v>
      </c>
      <c r="X627" s="8">
        <f t="shared" si="68"/>
        <v>1.8749999995957806E-2</v>
      </c>
      <c r="Y627" t="str">
        <f t="shared" si="69"/>
        <v>Cobrado</v>
      </c>
      <c r="AB627">
        <v>58</v>
      </c>
    </row>
    <row r="628" spans="1:28">
      <c r="A628">
        <v>627</v>
      </c>
      <c r="C628" t="s">
        <v>373</v>
      </c>
      <c r="D628">
        <v>3</v>
      </c>
      <c r="E628" s="1">
        <v>45022.099305555559</v>
      </c>
      <c r="F628" s="1">
        <v>45022.175694444442</v>
      </c>
      <c r="G628" t="s">
        <v>78</v>
      </c>
      <c r="H628" t="s">
        <v>48</v>
      </c>
      <c r="I628" t="s">
        <v>42</v>
      </c>
      <c r="J628" s="3" t="s">
        <v>374</v>
      </c>
      <c r="K628" t="s">
        <v>51</v>
      </c>
      <c r="M628" t="s">
        <v>90</v>
      </c>
      <c r="N628" t="s">
        <v>23</v>
      </c>
      <c r="R628">
        <v>21</v>
      </c>
      <c r="S628" s="7">
        <f t="shared" si="63"/>
        <v>45022</v>
      </c>
      <c r="T628" s="8">
        <f t="shared" si="64"/>
        <v>9.930555555911269E-2</v>
      </c>
      <c r="U628" s="8">
        <f t="shared" si="65"/>
        <v>0.1756944444423425</v>
      </c>
      <c r="V628" s="8">
        <f t="shared" si="66"/>
        <v>8.6805555549896482E-2</v>
      </c>
      <c r="W628" s="8">
        <f t="shared" si="67"/>
        <v>2.5694444444444443E-2</v>
      </c>
      <c r="X628" s="8">
        <f t="shared" si="68"/>
        <v>5.0694444438785374E-2</v>
      </c>
      <c r="Y628" t="str">
        <f t="shared" si="69"/>
        <v>Cobrado</v>
      </c>
      <c r="AB628">
        <v>37</v>
      </c>
    </row>
    <row r="629" spans="1:28">
      <c r="A629">
        <v>628</v>
      </c>
      <c r="C629" t="s">
        <v>140</v>
      </c>
      <c r="D629">
        <v>1</v>
      </c>
      <c r="E629" s="1">
        <v>45022.006249999999</v>
      </c>
      <c r="F629" s="1">
        <v>45022.067361111112</v>
      </c>
      <c r="G629" t="s">
        <v>78</v>
      </c>
      <c r="H629" t="s">
        <v>74</v>
      </c>
      <c r="I629" t="s">
        <v>42</v>
      </c>
      <c r="J629" s="3" t="s">
        <v>1234</v>
      </c>
      <c r="K629" t="s">
        <v>55</v>
      </c>
      <c r="M629" t="s">
        <v>60</v>
      </c>
      <c r="N629" t="s">
        <v>437</v>
      </c>
      <c r="O629" t="s">
        <v>465</v>
      </c>
      <c r="R629">
        <v>168</v>
      </c>
      <c r="S629" s="7">
        <f t="shared" si="63"/>
        <v>45022</v>
      </c>
      <c r="T629" s="8">
        <f t="shared" si="64"/>
        <v>6.2499999985448085E-3</v>
      </c>
      <c r="U629" s="8">
        <f t="shared" si="65"/>
        <v>6.7361111112404615E-2</v>
      </c>
      <c r="V629" s="8">
        <f t="shared" si="66"/>
        <v>6.1111111113859806E-2</v>
      </c>
      <c r="W629" s="8">
        <f t="shared" si="67"/>
        <v>2.9861111111111113E-2</v>
      </c>
      <c r="X629" s="8">
        <f t="shared" si="68"/>
        <v>3.125000000274869E-2</v>
      </c>
      <c r="Y629" t="str">
        <f t="shared" si="69"/>
        <v>Cobrado</v>
      </c>
      <c r="AB629">
        <v>43</v>
      </c>
    </row>
    <row r="630" spans="1:28">
      <c r="A630">
        <v>629</v>
      </c>
      <c r="C630" t="s">
        <v>534</v>
      </c>
      <c r="D630">
        <v>2</v>
      </c>
      <c r="E630" s="1">
        <v>45022.088194444441</v>
      </c>
      <c r="F630" s="1">
        <v>45022.246527777781</v>
      </c>
      <c r="G630" t="s">
        <v>40</v>
      </c>
      <c r="H630" t="s">
        <v>41</v>
      </c>
      <c r="I630" t="s">
        <v>62</v>
      </c>
      <c r="J630" s="3" t="s">
        <v>1235</v>
      </c>
      <c r="K630" t="s">
        <v>51</v>
      </c>
      <c r="M630" t="s">
        <v>76</v>
      </c>
      <c r="N630" t="s">
        <v>473</v>
      </c>
      <c r="O630" t="s">
        <v>502</v>
      </c>
      <c r="P630" t="s">
        <v>530</v>
      </c>
      <c r="R630">
        <v>130</v>
      </c>
      <c r="S630" s="7">
        <f t="shared" si="63"/>
        <v>45022</v>
      </c>
      <c r="T630" s="8">
        <f t="shared" si="64"/>
        <v>8.819444444088731E-2</v>
      </c>
      <c r="U630" s="8">
        <f t="shared" si="65"/>
        <v>0.24652777778101154</v>
      </c>
      <c r="V630" s="8">
        <f t="shared" si="66"/>
        <v>0.16875000000679088</v>
      </c>
      <c r="W630" s="8">
        <f t="shared" si="67"/>
        <v>5.8333333333333334E-2</v>
      </c>
      <c r="X630" s="8">
        <f t="shared" si="68"/>
        <v>0.10000000000679088</v>
      </c>
      <c r="Y630" t="str">
        <f t="shared" si="69"/>
        <v>Cobrado</v>
      </c>
      <c r="AB630">
        <v>84</v>
      </c>
    </row>
    <row r="631" spans="1:28">
      <c r="A631">
        <v>630</v>
      </c>
      <c r="C631" t="s">
        <v>876</v>
      </c>
      <c r="D631">
        <v>2</v>
      </c>
      <c r="E631" s="1">
        <v>45022.001388888886</v>
      </c>
      <c r="F631" s="1">
        <v>45022.117361111108</v>
      </c>
      <c r="G631" t="s">
        <v>47</v>
      </c>
      <c r="H631" t="s">
        <v>48</v>
      </c>
      <c r="I631" t="s">
        <v>62</v>
      </c>
      <c r="J631" s="3" t="s">
        <v>1236</v>
      </c>
      <c r="K631" t="s">
        <v>44</v>
      </c>
      <c r="M631" t="s">
        <v>56</v>
      </c>
      <c r="N631" t="s">
        <v>441</v>
      </c>
      <c r="O631" t="s">
        <v>465</v>
      </c>
      <c r="R631">
        <v>182</v>
      </c>
      <c r="S631" s="7">
        <f t="shared" si="63"/>
        <v>45022</v>
      </c>
      <c r="T631" s="8">
        <f t="shared" si="64"/>
        <v>1.3888888861401938E-3</v>
      </c>
      <c r="U631" s="8">
        <f t="shared" si="65"/>
        <v>0.11736111110803904</v>
      </c>
      <c r="V631" s="8">
        <f t="shared" si="66"/>
        <v>0.11597222222189885</v>
      </c>
      <c r="W631" s="8">
        <f t="shared" si="67"/>
        <v>5.2083333333333336E-2</v>
      </c>
      <c r="X631" s="8">
        <f t="shared" si="68"/>
        <v>6.3888888888565504E-2</v>
      </c>
      <c r="Y631" t="str">
        <f t="shared" si="69"/>
        <v>Cobrado</v>
      </c>
      <c r="AB631">
        <v>75</v>
      </c>
    </row>
    <row r="632" spans="1:28">
      <c r="A632">
        <v>631</v>
      </c>
      <c r="C632" t="s">
        <v>375</v>
      </c>
      <c r="D632">
        <v>1</v>
      </c>
      <c r="E632" s="1">
        <v>45022.01458333333</v>
      </c>
      <c r="F632" s="1">
        <v>45022.118750000001</v>
      </c>
      <c r="G632" t="s">
        <v>47</v>
      </c>
      <c r="H632" t="s">
        <v>41</v>
      </c>
      <c r="I632" t="s">
        <v>42</v>
      </c>
      <c r="J632" s="3" t="s">
        <v>376</v>
      </c>
      <c r="K632" t="s">
        <v>55</v>
      </c>
      <c r="M632" t="s">
        <v>64</v>
      </c>
      <c r="N632" t="s">
        <v>19</v>
      </c>
      <c r="R632">
        <v>66</v>
      </c>
      <c r="S632" s="7">
        <f t="shared" si="63"/>
        <v>45022</v>
      </c>
      <c r="T632" s="8">
        <f t="shared" si="64"/>
        <v>1.4583333329937886E-2</v>
      </c>
      <c r="U632" s="8">
        <f t="shared" si="65"/>
        <v>0.11875000000145519</v>
      </c>
      <c r="V632" s="8">
        <f t="shared" si="66"/>
        <v>0.10416666667151731</v>
      </c>
      <c r="W632" s="8">
        <f t="shared" si="67"/>
        <v>3.1944444444444442E-2</v>
      </c>
      <c r="X632" s="8">
        <f t="shared" si="68"/>
        <v>7.2222222227072863E-2</v>
      </c>
      <c r="Y632" t="str">
        <f t="shared" si="69"/>
        <v>Cobrado</v>
      </c>
      <c r="AB632">
        <v>46</v>
      </c>
    </row>
    <row r="633" spans="1:28">
      <c r="A633">
        <v>632</v>
      </c>
      <c r="C633" t="s">
        <v>1237</v>
      </c>
      <c r="D633">
        <v>2</v>
      </c>
      <c r="E633" s="1">
        <v>45022.010416666664</v>
      </c>
      <c r="F633" s="1">
        <v>45022.121527777781</v>
      </c>
      <c r="G633" t="s">
        <v>78</v>
      </c>
      <c r="H633" t="s">
        <v>74</v>
      </c>
      <c r="I633" t="s">
        <v>42</v>
      </c>
      <c r="J633" s="3" t="s">
        <v>1238</v>
      </c>
      <c r="K633" t="s">
        <v>44</v>
      </c>
      <c r="M633" t="s">
        <v>90</v>
      </c>
      <c r="N633" t="s">
        <v>459</v>
      </c>
      <c r="O633" t="s">
        <v>552</v>
      </c>
      <c r="R633">
        <v>129</v>
      </c>
      <c r="S633" s="7">
        <f t="shared" si="63"/>
        <v>45022</v>
      </c>
      <c r="T633" s="8">
        <f t="shared" si="64"/>
        <v>1.0416666664241347E-2</v>
      </c>
      <c r="U633" s="8">
        <f t="shared" si="65"/>
        <v>0.12152777778101154</v>
      </c>
      <c r="V633" s="8">
        <f t="shared" si="66"/>
        <v>0.11111111111677019</v>
      </c>
      <c r="W633" s="8">
        <f t="shared" si="67"/>
        <v>6.1111111111111109E-2</v>
      </c>
      <c r="X633" s="8">
        <f t="shared" si="68"/>
        <v>5.0000000005659073E-2</v>
      </c>
      <c r="Y633" t="str">
        <f t="shared" si="69"/>
        <v>Cobrado</v>
      </c>
      <c r="AB633">
        <v>88</v>
      </c>
    </row>
    <row r="634" spans="1:28">
      <c r="A634">
        <v>633</v>
      </c>
      <c r="C634" t="s">
        <v>1239</v>
      </c>
      <c r="D634">
        <v>5</v>
      </c>
      <c r="E634" s="1">
        <v>45022.154861111114</v>
      </c>
      <c r="F634" s="1">
        <v>45022.227777777778</v>
      </c>
      <c r="G634" t="s">
        <v>78</v>
      </c>
      <c r="H634" t="s">
        <v>48</v>
      </c>
      <c r="I634" t="s">
        <v>42</v>
      </c>
      <c r="J634" s="3" t="s">
        <v>1240</v>
      </c>
      <c r="K634" t="s">
        <v>55</v>
      </c>
      <c r="M634" t="s">
        <v>56</v>
      </c>
      <c r="N634" t="s">
        <v>467</v>
      </c>
      <c r="O634" t="s">
        <v>468</v>
      </c>
      <c r="P634" t="s">
        <v>551</v>
      </c>
      <c r="Q634" s="5" t="s">
        <v>530</v>
      </c>
      <c r="R634">
        <v>236</v>
      </c>
      <c r="S634" s="7">
        <f t="shared" si="63"/>
        <v>45022</v>
      </c>
      <c r="T634" s="8">
        <f t="shared" si="64"/>
        <v>0.15486111111385981</v>
      </c>
      <c r="U634" s="8">
        <f t="shared" si="65"/>
        <v>0.22777777777810115</v>
      </c>
      <c r="V634" s="8">
        <f t="shared" si="66"/>
        <v>7.2916666664241347E-2</v>
      </c>
      <c r="W634" s="8">
        <f t="shared" si="67"/>
        <v>0.10347222222222222</v>
      </c>
      <c r="X634" s="8">
        <f t="shared" si="68"/>
        <v>0</v>
      </c>
      <c r="Y634" t="str">
        <f t="shared" si="69"/>
        <v>No Cobrado</v>
      </c>
      <c r="AB634">
        <v>149</v>
      </c>
    </row>
    <row r="635" spans="1:28">
      <c r="A635">
        <v>634</v>
      </c>
      <c r="C635" t="s">
        <v>995</v>
      </c>
      <c r="D635">
        <v>1</v>
      </c>
      <c r="E635" s="1">
        <v>45022.002083333333</v>
      </c>
      <c r="F635" s="1">
        <v>45022.15</v>
      </c>
      <c r="G635" t="s">
        <v>105</v>
      </c>
      <c r="H635" t="s">
        <v>74</v>
      </c>
      <c r="I635" t="s">
        <v>42</v>
      </c>
      <c r="J635" s="3" t="s">
        <v>1241</v>
      </c>
      <c r="K635" t="s">
        <v>55</v>
      </c>
      <c r="M635" t="s">
        <v>137</v>
      </c>
      <c r="N635" t="s">
        <v>463</v>
      </c>
      <c r="O635" t="s">
        <v>494</v>
      </c>
      <c r="P635" t="s">
        <v>498</v>
      </c>
      <c r="Q635" s="5" t="s">
        <v>485</v>
      </c>
      <c r="R635">
        <v>344</v>
      </c>
      <c r="S635" s="7">
        <f t="shared" si="63"/>
        <v>45022</v>
      </c>
      <c r="T635" s="8">
        <f t="shared" si="64"/>
        <v>2.0833333328482695E-3</v>
      </c>
      <c r="U635" s="8">
        <f t="shared" si="65"/>
        <v>0.15000000000145519</v>
      </c>
      <c r="V635" s="8">
        <f t="shared" si="66"/>
        <v>0.14791666666860692</v>
      </c>
      <c r="W635" s="8">
        <f t="shared" si="67"/>
        <v>0.10902777777777778</v>
      </c>
      <c r="X635" s="8">
        <f t="shared" si="68"/>
        <v>3.8888888890829143E-2</v>
      </c>
      <c r="Y635" t="str">
        <f t="shared" si="69"/>
        <v>Cobrado</v>
      </c>
      <c r="AB635">
        <v>157</v>
      </c>
    </row>
    <row r="636" spans="1:28">
      <c r="A636">
        <v>635</v>
      </c>
      <c r="C636" t="s">
        <v>377</v>
      </c>
      <c r="D636">
        <v>2</v>
      </c>
      <c r="E636" s="1">
        <v>45022.011805555558</v>
      </c>
      <c r="F636" s="1">
        <v>45022.12777777778</v>
      </c>
      <c r="G636" t="s">
        <v>58</v>
      </c>
      <c r="H636" t="s">
        <v>48</v>
      </c>
      <c r="I636" t="s">
        <v>42</v>
      </c>
      <c r="J636" s="3" t="s">
        <v>378</v>
      </c>
      <c r="K636" t="s">
        <v>44</v>
      </c>
      <c r="M636" t="s">
        <v>45</v>
      </c>
      <c r="N636" t="s">
        <v>13</v>
      </c>
      <c r="R636">
        <v>58</v>
      </c>
      <c r="S636" s="7">
        <f t="shared" si="63"/>
        <v>45022</v>
      </c>
      <c r="T636" s="8">
        <f t="shared" si="64"/>
        <v>1.1805555557657499E-2</v>
      </c>
      <c r="U636" s="8">
        <f t="shared" si="65"/>
        <v>0.12777777777955635</v>
      </c>
      <c r="V636" s="8">
        <f t="shared" si="66"/>
        <v>0.11597222222189885</v>
      </c>
      <c r="W636" s="8">
        <f t="shared" si="67"/>
        <v>1.7361111111111112E-2</v>
      </c>
      <c r="X636" s="8">
        <f t="shared" si="68"/>
        <v>9.8611111110787741E-2</v>
      </c>
      <c r="Y636" t="str">
        <f t="shared" si="69"/>
        <v>Cobrado</v>
      </c>
      <c r="AB636">
        <v>25</v>
      </c>
    </row>
    <row r="637" spans="1:28">
      <c r="A637">
        <v>636</v>
      </c>
      <c r="C637" t="s">
        <v>1242</v>
      </c>
      <c r="D637">
        <v>3</v>
      </c>
      <c r="E637" s="1">
        <v>45022.149305555555</v>
      </c>
      <c r="F637" s="1">
        <v>45022.241666666669</v>
      </c>
      <c r="G637" t="s">
        <v>47</v>
      </c>
      <c r="H637" t="s">
        <v>41</v>
      </c>
      <c r="I637" t="s">
        <v>62</v>
      </c>
      <c r="J637" s="3" t="s">
        <v>1243</v>
      </c>
      <c r="K637" t="s">
        <v>44</v>
      </c>
      <c r="M637" t="s">
        <v>90</v>
      </c>
      <c r="N637" t="s">
        <v>437</v>
      </c>
      <c r="O637" t="s">
        <v>469</v>
      </c>
      <c r="P637" t="s">
        <v>544</v>
      </c>
      <c r="R637">
        <v>126</v>
      </c>
      <c r="S637" s="7">
        <f t="shared" si="63"/>
        <v>45022</v>
      </c>
      <c r="T637" s="8">
        <f t="shared" si="64"/>
        <v>0.14930555555474712</v>
      </c>
      <c r="U637" s="8">
        <f t="shared" si="65"/>
        <v>0.24166666666860692</v>
      </c>
      <c r="V637" s="8">
        <f t="shared" si="66"/>
        <v>9.2361111113859806E-2</v>
      </c>
      <c r="W637" s="8">
        <f t="shared" si="67"/>
        <v>0.10486111111111111</v>
      </c>
      <c r="X637" s="8">
        <f t="shared" si="68"/>
        <v>0</v>
      </c>
      <c r="Y637" t="str">
        <f t="shared" si="69"/>
        <v>No Cobrado</v>
      </c>
      <c r="AB637">
        <v>151</v>
      </c>
    </row>
    <row r="638" spans="1:28">
      <c r="A638">
        <v>637</v>
      </c>
      <c r="C638" t="s">
        <v>1244</v>
      </c>
      <c r="D638">
        <v>3</v>
      </c>
      <c r="E638" s="1">
        <v>45022.079861111109</v>
      </c>
      <c r="F638" s="1">
        <v>45022.188888888886</v>
      </c>
      <c r="G638" t="s">
        <v>40</v>
      </c>
      <c r="H638" t="s">
        <v>48</v>
      </c>
      <c r="I638" t="s">
        <v>42</v>
      </c>
      <c r="J638" s="3" t="s">
        <v>1245</v>
      </c>
      <c r="K638" t="s">
        <v>55</v>
      </c>
      <c r="M638" t="s">
        <v>90</v>
      </c>
      <c r="N638" t="s">
        <v>451</v>
      </c>
      <c r="O638" t="s">
        <v>506</v>
      </c>
      <c r="P638" t="s">
        <v>504</v>
      </c>
      <c r="R638">
        <v>117</v>
      </c>
      <c r="S638" s="7">
        <f t="shared" si="63"/>
        <v>45022</v>
      </c>
      <c r="T638" s="8">
        <f t="shared" si="64"/>
        <v>7.9861111109494232E-2</v>
      </c>
      <c r="U638" s="8">
        <f t="shared" si="65"/>
        <v>0.18888888888614019</v>
      </c>
      <c r="V638" s="8">
        <f t="shared" si="66"/>
        <v>0.10902777777664596</v>
      </c>
      <c r="W638" s="8">
        <f t="shared" si="67"/>
        <v>4.2361111111111113E-2</v>
      </c>
      <c r="X638" s="8">
        <f t="shared" si="68"/>
        <v>6.6666666665534849E-2</v>
      </c>
      <c r="Y638" t="str">
        <f t="shared" si="69"/>
        <v>Cobrado</v>
      </c>
      <c r="AB638">
        <v>61</v>
      </c>
    </row>
    <row r="639" spans="1:28">
      <c r="A639">
        <v>638</v>
      </c>
      <c r="C639" t="s">
        <v>131</v>
      </c>
      <c r="D639">
        <v>6</v>
      </c>
      <c r="E639" s="1">
        <v>45022.037499999999</v>
      </c>
      <c r="F639" s="1">
        <v>45022.094444444447</v>
      </c>
      <c r="G639" t="s">
        <v>78</v>
      </c>
      <c r="H639" t="s">
        <v>41</v>
      </c>
      <c r="I639" t="s">
        <v>42</v>
      </c>
      <c r="J639" s="3" t="s">
        <v>379</v>
      </c>
      <c r="K639" t="s">
        <v>51</v>
      </c>
      <c r="M639" t="s">
        <v>76</v>
      </c>
      <c r="N639" t="s">
        <v>7</v>
      </c>
      <c r="R639">
        <v>90</v>
      </c>
      <c r="S639" s="7">
        <f t="shared" si="63"/>
        <v>45022</v>
      </c>
      <c r="T639" s="8">
        <f t="shared" si="64"/>
        <v>3.7499999998544808E-2</v>
      </c>
      <c r="U639" s="8">
        <f t="shared" si="65"/>
        <v>9.4444444446708076E-2</v>
      </c>
      <c r="V639" s="8">
        <f t="shared" si="66"/>
        <v>6.7361111114829939E-2</v>
      </c>
      <c r="W639" s="8">
        <f t="shared" si="67"/>
        <v>3.0555555555555555E-2</v>
      </c>
      <c r="X639" s="8">
        <f t="shared" si="68"/>
        <v>2.6388888892607709E-2</v>
      </c>
      <c r="Y639" t="str">
        <f t="shared" si="69"/>
        <v>Cobrado</v>
      </c>
      <c r="AB639">
        <v>44</v>
      </c>
    </row>
    <row r="640" spans="1:28">
      <c r="A640">
        <v>639</v>
      </c>
      <c r="C640" t="s">
        <v>1246</v>
      </c>
      <c r="D640">
        <v>4</v>
      </c>
      <c r="E640" s="1">
        <v>45022.095138888886</v>
      </c>
      <c r="F640" s="1">
        <v>45022.22152777778</v>
      </c>
      <c r="G640" t="s">
        <v>58</v>
      </c>
      <c r="H640" t="s">
        <v>41</v>
      </c>
      <c r="I640" t="s">
        <v>42</v>
      </c>
      <c r="J640" s="3" t="s">
        <v>1247</v>
      </c>
      <c r="K640" t="s">
        <v>55</v>
      </c>
      <c r="M640" t="s">
        <v>87</v>
      </c>
      <c r="N640" t="s">
        <v>512</v>
      </c>
      <c r="O640" t="s">
        <v>446</v>
      </c>
      <c r="P640" t="s">
        <v>528</v>
      </c>
      <c r="R640">
        <v>152</v>
      </c>
      <c r="S640" s="7">
        <f t="shared" si="63"/>
        <v>45022</v>
      </c>
      <c r="T640" s="8">
        <f t="shared" si="64"/>
        <v>9.5138888886140194E-2</v>
      </c>
      <c r="U640" s="8">
        <f t="shared" si="65"/>
        <v>0.22152777777955635</v>
      </c>
      <c r="V640" s="8">
        <f t="shared" si="66"/>
        <v>0.12638888889341615</v>
      </c>
      <c r="W640" s="8">
        <f t="shared" si="67"/>
        <v>9.4444444444444442E-2</v>
      </c>
      <c r="X640" s="8">
        <f t="shared" si="68"/>
        <v>3.1944444448971709E-2</v>
      </c>
      <c r="Y640" t="str">
        <f t="shared" si="69"/>
        <v>Cobrado</v>
      </c>
      <c r="AB640">
        <v>136</v>
      </c>
    </row>
    <row r="641" spans="1:28">
      <c r="A641">
        <v>640</v>
      </c>
      <c r="C641" t="s">
        <v>1248</v>
      </c>
      <c r="D641">
        <v>3</v>
      </c>
      <c r="E641" s="1">
        <v>45022.02847222222</v>
      </c>
      <c r="F641" s="1">
        <v>45022.076388888891</v>
      </c>
      <c r="G641" t="s">
        <v>78</v>
      </c>
      <c r="H641" t="s">
        <v>48</v>
      </c>
      <c r="I641" t="s">
        <v>62</v>
      </c>
      <c r="J641" s="3" t="s">
        <v>1249</v>
      </c>
      <c r="K641" t="s">
        <v>44</v>
      </c>
      <c r="M641" t="s">
        <v>137</v>
      </c>
      <c r="N641" t="s">
        <v>512</v>
      </c>
      <c r="O641" t="s">
        <v>484</v>
      </c>
      <c r="P641" t="s">
        <v>552</v>
      </c>
      <c r="R641">
        <v>219</v>
      </c>
      <c r="S641" s="7">
        <f t="shared" si="63"/>
        <v>45022</v>
      </c>
      <c r="T641" s="8">
        <f t="shared" si="64"/>
        <v>2.8472222220443655E-2</v>
      </c>
      <c r="U641" s="8">
        <f t="shared" si="65"/>
        <v>7.6388888890505768E-2</v>
      </c>
      <c r="V641" s="8">
        <f t="shared" si="66"/>
        <v>4.7916666670062114E-2</v>
      </c>
      <c r="W641" s="8">
        <f t="shared" si="67"/>
        <v>5.2083333333333336E-2</v>
      </c>
      <c r="X641" s="8">
        <f t="shared" si="68"/>
        <v>0</v>
      </c>
      <c r="Y641" t="str">
        <f t="shared" si="69"/>
        <v>No Cobrado</v>
      </c>
      <c r="AB641">
        <v>75</v>
      </c>
    </row>
    <row r="642" spans="1:28">
      <c r="A642">
        <v>641</v>
      </c>
      <c r="C642" t="s">
        <v>1250</v>
      </c>
      <c r="D642">
        <v>4</v>
      </c>
      <c r="E642" s="1">
        <v>45022.047222222223</v>
      </c>
      <c r="F642" s="1">
        <v>45022.161111111112</v>
      </c>
      <c r="G642" t="s">
        <v>105</v>
      </c>
      <c r="H642" t="s">
        <v>48</v>
      </c>
      <c r="I642" t="s">
        <v>62</v>
      </c>
      <c r="J642" s="3" t="s">
        <v>1251</v>
      </c>
      <c r="K642" t="s">
        <v>55</v>
      </c>
      <c r="M642" t="s">
        <v>90</v>
      </c>
      <c r="N642" t="s">
        <v>493</v>
      </c>
      <c r="O642" t="s">
        <v>498</v>
      </c>
      <c r="P642" t="s">
        <v>499</v>
      </c>
      <c r="R642">
        <v>208</v>
      </c>
      <c r="S642" s="7">
        <f t="shared" si="63"/>
        <v>45022</v>
      </c>
      <c r="T642" s="8">
        <f t="shared" si="64"/>
        <v>4.7222222223354038E-2</v>
      </c>
      <c r="U642" s="8">
        <f t="shared" si="65"/>
        <v>0.16111111111240461</v>
      </c>
      <c r="V642" s="8">
        <f t="shared" si="66"/>
        <v>0.11388888888905058</v>
      </c>
      <c r="W642" s="8">
        <f t="shared" si="67"/>
        <v>5.1388888888888887E-2</v>
      </c>
      <c r="X642" s="8">
        <f t="shared" si="68"/>
        <v>6.250000000016169E-2</v>
      </c>
      <c r="Y642" t="str">
        <f t="shared" si="69"/>
        <v>Cobrado</v>
      </c>
      <c r="AB642">
        <v>74</v>
      </c>
    </row>
    <row r="643" spans="1:28">
      <c r="A643">
        <v>642</v>
      </c>
      <c r="C643" t="s">
        <v>1252</v>
      </c>
      <c r="D643">
        <v>1</v>
      </c>
      <c r="E643" s="1">
        <v>45022.10833333333</v>
      </c>
      <c r="F643" s="1">
        <v>45022.224999999999</v>
      </c>
      <c r="G643" t="s">
        <v>58</v>
      </c>
      <c r="H643" t="s">
        <v>48</v>
      </c>
      <c r="I643" t="s">
        <v>42</v>
      </c>
      <c r="J643" s="3" t="s">
        <v>1253</v>
      </c>
      <c r="K643" t="s">
        <v>51</v>
      </c>
      <c r="M643" t="s">
        <v>76</v>
      </c>
      <c r="N643" t="s">
        <v>592</v>
      </c>
      <c r="O643" t="s">
        <v>495</v>
      </c>
      <c r="P643" t="s">
        <v>448</v>
      </c>
      <c r="R643">
        <v>176</v>
      </c>
      <c r="S643" s="7">
        <f t="shared" ref="S643:S706" si="70">INT(E643)</f>
        <v>45022</v>
      </c>
      <c r="T643" s="8">
        <f t="shared" ref="T643:T706" si="71">MOD(E643,1)</f>
        <v>0.10833333332993789</v>
      </c>
      <c r="U643" s="8">
        <f t="shared" ref="U643:U706" si="72">MOD(F643,1)</f>
        <v>0.22499999999854481</v>
      </c>
      <c r="V643" s="8">
        <f t="shared" ref="V643:V706" si="73">((U643-T643)+IF(K643="Ocupada",15/1440,0/1440))</f>
        <v>0.12708333333527358</v>
      </c>
      <c r="W643" s="8">
        <f t="shared" ref="W643:W706" si="74">AB643/1440</f>
        <v>5.6250000000000001E-2</v>
      </c>
      <c r="X643" s="8">
        <f t="shared" ref="X643:X706" si="75">IF(U643-(W643+T643)&lt;0,0,U643-(W643+T643))</f>
        <v>6.0416666668606928E-2</v>
      </c>
      <c r="Y643" t="str">
        <f t="shared" ref="Y643:Y706" si="76">IF(X643&gt;0,"Cobrado","No Cobrado")</f>
        <v>Cobrado</v>
      </c>
      <c r="AB643">
        <v>81</v>
      </c>
    </row>
    <row r="644" spans="1:28">
      <c r="A644">
        <v>643</v>
      </c>
      <c r="C644" t="s">
        <v>380</v>
      </c>
      <c r="D644">
        <v>2</v>
      </c>
      <c r="E644" s="1">
        <v>45022.011805555558</v>
      </c>
      <c r="F644" s="1">
        <v>45022.080555555556</v>
      </c>
      <c r="G644" t="s">
        <v>58</v>
      </c>
      <c r="H644" t="s">
        <v>74</v>
      </c>
      <c r="I644" t="s">
        <v>62</v>
      </c>
      <c r="J644" s="3" t="s">
        <v>381</v>
      </c>
      <c r="K644" t="s">
        <v>51</v>
      </c>
      <c r="M644" t="s">
        <v>82</v>
      </c>
      <c r="N644" t="s">
        <v>14</v>
      </c>
      <c r="R644">
        <v>33</v>
      </c>
      <c r="S644" s="7">
        <f t="shared" si="70"/>
        <v>45022</v>
      </c>
      <c r="T644" s="8">
        <f t="shared" si="71"/>
        <v>1.1805555557657499E-2</v>
      </c>
      <c r="U644" s="8">
        <f t="shared" si="72"/>
        <v>8.0555555556202307E-2</v>
      </c>
      <c r="V644" s="8">
        <f t="shared" si="73"/>
        <v>7.916666666521148E-2</v>
      </c>
      <c r="W644" s="8">
        <f t="shared" si="74"/>
        <v>1.2500000000000001E-2</v>
      </c>
      <c r="X644" s="8">
        <f t="shared" si="75"/>
        <v>5.6249999998544811E-2</v>
      </c>
      <c r="Y644" t="str">
        <f t="shared" si="76"/>
        <v>Cobrado</v>
      </c>
      <c r="AB644">
        <v>18</v>
      </c>
    </row>
    <row r="645" spans="1:28">
      <c r="A645">
        <v>644</v>
      </c>
      <c r="C645" t="s">
        <v>382</v>
      </c>
      <c r="D645">
        <v>6</v>
      </c>
      <c r="E645" s="1">
        <v>45022.155555555553</v>
      </c>
      <c r="F645" s="1">
        <v>45022.298611111109</v>
      </c>
      <c r="G645" t="s">
        <v>105</v>
      </c>
      <c r="H645" t="s">
        <v>48</v>
      </c>
      <c r="I645" t="s">
        <v>62</v>
      </c>
      <c r="J645" s="3" t="s">
        <v>383</v>
      </c>
      <c r="K645" t="s">
        <v>55</v>
      </c>
      <c r="M645" t="s">
        <v>90</v>
      </c>
      <c r="N645" t="s">
        <v>9</v>
      </c>
      <c r="R645">
        <v>93</v>
      </c>
      <c r="S645" s="7">
        <f t="shared" si="70"/>
        <v>45022</v>
      </c>
      <c r="T645" s="8">
        <f t="shared" si="71"/>
        <v>0.15555555555329192</v>
      </c>
      <c r="U645" s="8">
        <f t="shared" si="72"/>
        <v>0.29861111110949423</v>
      </c>
      <c r="V645" s="8">
        <f t="shared" si="73"/>
        <v>0.14305555555620231</v>
      </c>
      <c r="W645" s="8">
        <f t="shared" si="74"/>
        <v>3.5416666666666666E-2</v>
      </c>
      <c r="X645" s="8">
        <f t="shared" si="75"/>
        <v>0.10763888888953566</v>
      </c>
      <c r="Y645" t="str">
        <f t="shared" si="76"/>
        <v>Cobrado</v>
      </c>
      <c r="AB645">
        <v>51</v>
      </c>
    </row>
    <row r="646" spans="1:28">
      <c r="A646">
        <v>645</v>
      </c>
      <c r="C646" t="s">
        <v>985</v>
      </c>
      <c r="D646">
        <v>6</v>
      </c>
      <c r="E646" s="1">
        <v>45022.118055555555</v>
      </c>
      <c r="F646" s="1">
        <v>45022.267361111109</v>
      </c>
      <c r="G646" t="s">
        <v>78</v>
      </c>
      <c r="H646" t="s">
        <v>41</v>
      </c>
      <c r="I646" t="s">
        <v>49</v>
      </c>
      <c r="J646" s="3" t="s">
        <v>1254</v>
      </c>
      <c r="K646" t="s">
        <v>44</v>
      </c>
      <c r="M646" t="s">
        <v>56</v>
      </c>
      <c r="N646" t="s">
        <v>451</v>
      </c>
      <c r="O646" t="s">
        <v>442</v>
      </c>
      <c r="R646">
        <v>180</v>
      </c>
      <c r="S646" s="7">
        <f t="shared" si="70"/>
        <v>45022</v>
      </c>
      <c r="T646" s="8">
        <f t="shared" si="71"/>
        <v>0.11805555555474712</v>
      </c>
      <c r="U646" s="8">
        <f t="shared" si="72"/>
        <v>0.26736111110949423</v>
      </c>
      <c r="V646" s="8">
        <f t="shared" si="73"/>
        <v>0.14930555555474712</v>
      </c>
      <c r="W646" s="8">
        <f t="shared" si="74"/>
        <v>6.7361111111111108E-2</v>
      </c>
      <c r="X646" s="8">
        <f t="shared" si="75"/>
        <v>8.1944444443636022E-2</v>
      </c>
      <c r="Y646" t="str">
        <f t="shared" si="76"/>
        <v>Cobrado</v>
      </c>
      <c r="AB646">
        <v>97</v>
      </c>
    </row>
    <row r="647" spans="1:28">
      <c r="A647">
        <v>646</v>
      </c>
      <c r="C647" t="s">
        <v>384</v>
      </c>
      <c r="D647">
        <v>2</v>
      </c>
      <c r="E647" s="1">
        <v>45022.165972222225</v>
      </c>
      <c r="F647" s="1">
        <v>45022.276388888888</v>
      </c>
      <c r="G647" t="s">
        <v>58</v>
      </c>
      <c r="H647" t="s">
        <v>48</v>
      </c>
      <c r="I647" t="s">
        <v>62</v>
      </c>
      <c r="J647" s="3" t="s">
        <v>385</v>
      </c>
      <c r="K647" t="s">
        <v>44</v>
      </c>
      <c r="M647" t="s">
        <v>56</v>
      </c>
      <c r="N647" t="s">
        <v>17</v>
      </c>
      <c r="R647">
        <v>70</v>
      </c>
      <c r="S647" s="7">
        <f t="shared" si="70"/>
        <v>45022</v>
      </c>
      <c r="T647" s="8">
        <f t="shared" si="71"/>
        <v>0.16597222222480923</v>
      </c>
      <c r="U647" s="8">
        <f t="shared" si="72"/>
        <v>0.27638888888759539</v>
      </c>
      <c r="V647" s="8">
        <f t="shared" si="73"/>
        <v>0.11041666666278616</v>
      </c>
      <c r="W647" s="8">
        <f t="shared" si="74"/>
        <v>2.5000000000000001E-2</v>
      </c>
      <c r="X647" s="8">
        <f t="shared" si="75"/>
        <v>8.5416666662786161E-2</v>
      </c>
      <c r="Y647" t="str">
        <f t="shared" si="76"/>
        <v>Cobrado</v>
      </c>
      <c r="AB647">
        <v>36</v>
      </c>
    </row>
    <row r="648" spans="1:28">
      <c r="A648">
        <v>647</v>
      </c>
      <c r="C648" t="s">
        <v>1255</v>
      </c>
      <c r="D648">
        <v>2</v>
      </c>
      <c r="E648" s="1">
        <v>45022.121527777781</v>
      </c>
      <c r="F648" s="1">
        <v>45022.267361111109</v>
      </c>
      <c r="G648" t="s">
        <v>58</v>
      </c>
      <c r="H648" t="s">
        <v>48</v>
      </c>
      <c r="I648" t="s">
        <v>42</v>
      </c>
      <c r="J648" s="3" t="s">
        <v>1256</v>
      </c>
      <c r="K648" t="s">
        <v>55</v>
      </c>
      <c r="M648" t="s">
        <v>56</v>
      </c>
      <c r="N648" t="s">
        <v>505</v>
      </c>
      <c r="O648" t="s">
        <v>522</v>
      </c>
      <c r="R648">
        <v>98</v>
      </c>
      <c r="S648" s="7">
        <f t="shared" si="70"/>
        <v>45022</v>
      </c>
      <c r="T648" s="8">
        <f t="shared" si="71"/>
        <v>0.12152777778101154</v>
      </c>
      <c r="U648" s="8">
        <f t="shared" si="72"/>
        <v>0.26736111110949423</v>
      </c>
      <c r="V648" s="8">
        <f t="shared" si="73"/>
        <v>0.14583333332848269</v>
      </c>
      <c r="W648" s="8">
        <f t="shared" si="74"/>
        <v>2.7083333333333334E-2</v>
      </c>
      <c r="X648" s="8">
        <f t="shared" si="75"/>
        <v>0.11874999999514935</v>
      </c>
      <c r="Y648" t="str">
        <f t="shared" si="76"/>
        <v>Cobrado</v>
      </c>
      <c r="AB648">
        <v>39</v>
      </c>
    </row>
    <row r="649" spans="1:28">
      <c r="A649">
        <v>648</v>
      </c>
      <c r="C649" t="s">
        <v>386</v>
      </c>
      <c r="D649">
        <v>1</v>
      </c>
      <c r="E649" s="1">
        <v>45022.124305555553</v>
      </c>
      <c r="F649" s="1">
        <v>45022.204861111109</v>
      </c>
      <c r="G649" t="s">
        <v>58</v>
      </c>
      <c r="H649" t="s">
        <v>41</v>
      </c>
      <c r="I649" t="s">
        <v>42</v>
      </c>
      <c r="J649" s="3" t="s">
        <v>387</v>
      </c>
      <c r="K649" t="s">
        <v>44</v>
      </c>
      <c r="M649" t="s">
        <v>52</v>
      </c>
      <c r="N649" t="s">
        <v>15</v>
      </c>
      <c r="R649">
        <v>56</v>
      </c>
      <c r="S649" s="7">
        <f t="shared" si="70"/>
        <v>45022</v>
      </c>
      <c r="T649" s="8">
        <f t="shared" si="71"/>
        <v>0.12430555555329192</v>
      </c>
      <c r="U649" s="8">
        <f t="shared" si="72"/>
        <v>0.20486111110949423</v>
      </c>
      <c r="V649" s="8">
        <f t="shared" si="73"/>
        <v>8.0555555556202307E-2</v>
      </c>
      <c r="W649" s="8">
        <f t="shared" si="74"/>
        <v>3.2638888888888891E-2</v>
      </c>
      <c r="X649" s="8">
        <f t="shared" si="75"/>
        <v>4.7916666667313423E-2</v>
      </c>
      <c r="Y649" t="str">
        <f t="shared" si="76"/>
        <v>Cobrado</v>
      </c>
      <c r="AB649">
        <v>47</v>
      </c>
    </row>
    <row r="650" spans="1:28">
      <c r="A650">
        <v>649</v>
      </c>
      <c r="C650" t="s">
        <v>1257</v>
      </c>
      <c r="D650">
        <v>1</v>
      </c>
      <c r="E650" s="1">
        <v>45022.038194444445</v>
      </c>
      <c r="F650" s="1">
        <v>45022.15625</v>
      </c>
      <c r="G650" t="s">
        <v>47</v>
      </c>
      <c r="H650" t="s">
        <v>48</v>
      </c>
      <c r="I650" t="s">
        <v>49</v>
      </c>
      <c r="J650" s="3" t="s">
        <v>1258</v>
      </c>
      <c r="K650" t="s">
        <v>51</v>
      </c>
      <c r="M650" t="s">
        <v>103</v>
      </c>
      <c r="N650" t="s">
        <v>493</v>
      </c>
      <c r="O650" t="s">
        <v>464</v>
      </c>
      <c r="P650" t="s">
        <v>498</v>
      </c>
      <c r="Q650" s="5" t="s">
        <v>525</v>
      </c>
      <c r="R650">
        <v>256</v>
      </c>
      <c r="S650" s="7">
        <f t="shared" si="70"/>
        <v>45022</v>
      </c>
      <c r="T650" s="8">
        <f t="shared" si="71"/>
        <v>3.8194444445252884E-2</v>
      </c>
      <c r="U650" s="8">
        <f t="shared" si="72"/>
        <v>0.15625</v>
      </c>
      <c r="V650" s="8">
        <f t="shared" si="73"/>
        <v>0.12847222222141377</v>
      </c>
      <c r="W650" s="8">
        <f t="shared" si="74"/>
        <v>7.5694444444444439E-2</v>
      </c>
      <c r="X650" s="8">
        <f t="shared" si="75"/>
        <v>4.2361111110302677E-2</v>
      </c>
      <c r="Y650" t="str">
        <f t="shared" si="76"/>
        <v>Cobrado</v>
      </c>
      <c r="AB650">
        <v>109</v>
      </c>
    </row>
    <row r="651" spans="1:28">
      <c r="A651">
        <v>650</v>
      </c>
      <c r="C651" t="s">
        <v>1133</v>
      </c>
      <c r="D651">
        <v>3</v>
      </c>
      <c r="E651" s="1">
        <v>45023.147916666669</v>
      </c>
      <c r="F651" s="1">
        <v>45023.209722222222</v>
      </c>
      <c r="G651" t="s">
        <v>78</v>
      </c>
      <c r="H651" t="s">
        <v>48</v>
      </c>
      <c r="I651" t="s">
        <v>62</v>
      </c>
      <c r="J651" s="3" t="s">
        <v>1259</v>
      </c>
      <c r="K651" t="s">
        <v>44</v>
      </c>
      <c r="M651" t="s">
        <v>76</v>
      </c>
      <c r="N651" t="s">
        <v>592</v>
      </c>
      <c r="O651" t="s">
        <v>507</v>
      </c>
      <c r="P651" t="s">
        <v>503</v>
      </c>
      <c r="Q651" s="5" t="s">
        <v>485</v>
      </c>
      <c r="R651">
        <v>237</v>
      </c>
      <c r="S651" s="7">
        <f t="shared" si="70"/>
        <v>45023</v>
      </c>
      <c r="T651" s="8">
        <f t="shared" si="71"/>
        <v>0.14791666666860692</v>
      </c>
      <c r="U651" s="8">
        <f t="shared" si="72"/>
        <v>0.20972222222189885</v>
      </c>
      <c r="V651" s="8">
        <f t="shared" si="73"/>
        <v>6.1805555553291924E-2</v>
      </c>
      <c r="W651" s="8">
        <f t="shared" si="74"/>
        <v>5.2777777777777778E-2</v>
      </c>
      <c r="X651" s="8">
        <f t="shared" si="75"/>
        <v>9.0277777755141397E-3</v>
      </c>
      <c r="Y651" t="str">
        <f t="shared" si="76"/>
        <v>Cobrado</v>
      </c>
      <c r="AB651">
        <v>76</v>
      </c>
    </row>
    <row r="652" spans="1:28">
      <c r="A652">
        <v>651</v>
      </c>
      <c r="C652" t="s">
        <v>1260</v>
      </c>
      <c r="D652">
        <v>4</v>
      </c>
      <c r="E652" s="1">
        <v>45023.086111111108</v>
      </c>
      <c r="F652" s="1">
        <v>45023.238888888889</v>
      </c>
      <c r="G652" t="s">
        <v>40</v>
      </c>
      <c r="H652" t="s">
        <v>41</v>
      </c>
      <c r="I652" t="s">
        <v>42</v>
      </c>
      <c r="J652" s="3" t="s">
        <v>1261</v>
      </c>
      <c r="K652" t="s">
        <v>44</v>
      </c>
      <c r="M652" t="s">
        <v>76</v>
      </c>
      <c r="N652" t="s">
        <v>445</v>
      </c>
      <c r="O652" t="s">
        <v>484</v>
      </c>
      <c r="P652" t="s">
        <v>552</v>
      </c>
      <c r="R652">
        <v>209</v>
      </c>
      <c r="S652" s="7">
        <f t="shared" si="70"/>
        <v>45023</v>
      </c>
      <c r="T652" s="8">
        <f t="shared" si="71"/>
        <v>8.611111110803904E-2</v>
      </c>
      <c r="U652" s="8">
        <f t="shared" si="72"/>
        <v>0.23888888888905058</v>
      </c>
      <c r="V652" s="8">
        <f t="shared" si="73"/>
        <v>0.15277777778101154</v>
      </c>
      <c r="W652" s="8">
        <f t="shared" si="74"/>
        <v>6.1111111111111109E-2</v>
      </c>
      <c r="X652" s="8">
        <f t="shared" si="75"/>
        <v>9.1666666669900421E-2</v>
      </c>
      <c r="Y652" t="str">
        <f t="shared" si="76"/>
        <v>Cobrado</v>
      </c>
      <c r="AB652">
        <v>88</v>
      </c>
    </row>
    <row r="653" spans="1:28">
      <c r="A653">
        <v>652</v>
      </c>
      <c r="C653" t="s">
        <v>1153</v>
      </c>
      <c r="D653">
        <v>5</v>
      </c>
      <c r="E653" s="1">
        <v>45023.004166666666</v>
      </c>
      <c r="F653" s="1">
        <v>45023.101388888892</v>
      </c>
      <c r="G653" t="s">
        <v>58</v>
      </c>
      <c r="H653" t="s">
        <v>48</v>
      </c>
      <c r="I653" t="s">
        <v>62</v>
      </c>
      <c r="J653" s="3" t="s">
        <v>648</v>
      </c>
      <c r="K653" t="s">
        <v>51</v>
      </c>
      <c r="M653" t="s">
        <v>82</v>
      </c>
      <c r="N653" t="s">
        <v>441</v>
      </c>
      <c r="O653" t="s">
        <v>460</v>
      </c>
      <c r="R653">
        <v>170</v>
      </c>
      <c r="S653" s="7">
        <f t="shared" si="70"/>
        <v>45023</v>
      </c>
      <c r="T653" s="8">
        <f t="shared" si="71"/>
        <v>4.166666665696539E-3</v>
      </c>
      <c r="U653" s="8">
        <f t="shared" si="72"/>
        <v>0.10138888889196096</v>
      </c>
      <c r="V653" s="8">
        <f t="shared" si="73"/>
        <v>0.10763888889293109</v>
      </c>
      <c r="W653" s="8">
        <f t="shared" si="74"/>
        <v>3.4722222222222224E-2</v>
      </c>
      <c r="X653" s="8">
        <f t="shared" si="75"/>
        <v>6.2500000004042197E-2</v>
      </c>
      <c r="Y653" t="str">
        <f t="shared" si="76"/>
        <v>Cobrado</v>
      </c>
      <c r="AB653">
        <v>50</v>
      </c>
    </row>
    <row r="654" spans="1:28">
      <c r="A654">
        <v>653</v>
      </c>
      <c r="C654" t="s">
        <v>1262</v>
      </c>
      <c r="D654">
        <v>5</v>
      </c>
      <c r="E654" s="1">
        <v>45023.104861111111</v>
      </c>
      <c r="F654" s="1">
        <v>45023.180555555555</v>
      </c>
      <c r="G654" t="s">
        <v>105</v>
      </c>
      <c r="H654" t="s">
        <v>48</v>
      </c>
      <c r="I654" t="s">
        <v>42</v>
      </c>
      <c r="J654" s="3" t="s">
        <v>1263</v>
      </c>
      <c r="K654" t="s">
        <v>44</v>
      </c>
      <c r="M654" t="s">
        <v>137</v>
      </c>
      <c r="N654" t="s">
        <v>475</v>
      </c>
      <c r="O654" t="s">
        <v>563</v>
      </c>
      <c r="P654" t="s">
        <v>485</v>
      </c>
      <c r="R654">
        <v>244</v>
      </c>
      <c r="S654" s="7">
        <f t="shared" si="70"/>
        <v>45023</v>
      </c>
      <c r="T654" s="8">
        <f t="shared" si="71"/>
        <v>0.10486111111094942</v>
      </c>
      <c r="U654" s="8">
        <f t="shared" si="72"/>
        <v>0.18055555555474712</v>
      </c>
      <c r="V654" s="8">
        <f t="shared" si="73"/>
        <v>7.5694444443797693E-2</v>
      </c>
      <c r="W654" s="8">
        <f t="shared" si="74"/>
        <v>0.10416666666666667</v>
      </c>
      <c r="X654" s="8">
        <f t="shared" si="75"/>
        <v>0</v>
      </c>
      <c r="Y654" t="str">
        <f t="shared" si="76"/>
        <v>No Cobrado</v>
      </c>
      <c r="AB654">
        <v>150</v>
      </c>
    </row>
    <row r="655" spans="1:28">
      <c r="A655">
        <v>654</v>
      </c>
      <c r="C655" t="s">
        <v>1264</v>
      </c>
      <c r="D655">
        <v>5</v>
      </c>
      <c r="E655" s="1">
        <v>45023.001388888886</v>
      </c>
      <c r="F655" s="1">
        <v>45023.072222222225</v>
      </c>
      <c r="G655" t="s">
        <v>47</v>
      </c>
      <c r="H655" t="s">
        <v>41</v>
      </c>
      <c r="I655" t="s">
        <v>42</v>
      </c>
      <c r="J655" s="3" t="s">
        <v>1265</v>
      </c>
      <c r="K655" t="s">
        <v>51</v>
      </c>
      <c r="M655" t="s">
        <v>82</v>
      </c>
      <c r="N655" t="s">
        <v>463</v>
      </c>
      <c r="O655" t="s">
        <v>525</v>
      </c>
      <c r="R655">
        <v>42</v>
      </c>
      <c r="S655" s="7">
        <f t="shared" si="70"/>
        <v>45023</v>
      </c>
      <c r="T655" s="8">
        <f t="shared" si="71"/>
        <v>1.3888888861401938E-3</v>
      </c>
      <c r="U655" s="8">
        <f t="shared" si="72"/>
        <v>7.2222222224809229E-2</v>
      </c>
      <c r="V655" s="8">
        <f t="shared" si="73"/>
        <v>8.1250000005335707E-2</v>
      </c>
      <c r="W655" s="8">
        <f t="shared" si="74"/>
        <v>3.0555555555555555E-2</v>
      </c>
      <c r="X655" s="8">
        <f t="shared" si="75"/>
        <v>4.0277777783113478E-2</v>
      </c>
      <c r="Y655" t="str">
        <f t="shared" si="76"/>
        <v>Cobrado</v>
      </c>
      <c r="AB655">
        <v>44</v>
      </c>
    </row>
    <row r="656" spans="1:28">
      <c r="A656">
        <v>655</v>
      </c>
      <c r="C656" t="s">
        <v>388</v>
      </c>
      <c r="D656">
        <v>4</v>
      </c>
      <c r="E656" s="1">
        <v>45023.052083333336</v>
      </c>
      <c r="F656" s="1">
        <v>45023.200694444444</v>
      </c>
      <c r="G656" t="s">
        <v>47</v>
      </c>
      <c r="H656" t="s">
        <v>48</v>
      </c>
      <c r="I656" t="s">
        <v>49</v>
      </c>
      <c r="J656" s="3" t="s">
        <v>389</v>
      </c>
      <c r="K656" t="s">
        <v>55</v>
      </c>
      <c r="M656" t="s">
        <v>52</v>
      </c>
      <c r="N656" t="s">
        <v>9</v>
      </c>
      <c r="R656">
        <v>93</v>
      </c>
      <c r="S656" s="7">
        <f t="shared" si="70"/>
        <v>45023</v>
      </c>
      <c r="T656" s="8">
        <f t="shared" si="71"/>
        <v>5.2083333335758653E-2</v>
      </c>
      <c r="U656" s="8">
        <f t="shared" si="72"/>
        <v>0.20069444444379769</v>
      </c>
      <c r="V656" s="8">
        <f t="shared" si="73"/>
        <v>0.14861111110803904</v>
      </c>
      <c r="W656" s="8">
        <f t="shared" si="74"/>
        <v>2.5000000000000001E-2</v>
      </c>
      <c r="X656" s="8">
        <f t="shared" si="75"/>
        <v>0.12361111110803905</v>
      </c>
      <c r="Y656" t="str">
        <f t="shared" si="76"/>
        <v>Cobrado</v>
      </c>
      <c r="AB656">
        <v>36</v>
      </c>
    </row>
    <row r="657" spans="1:28">
      <c r="A657">
        <v>656</v>
      </c>
      <c r="C657" t="s">
        <v>1266</v>
      </c>
      <c r="D657">
        <v>6</v>
      </c>
      <c r="E657" s="1">
        <v>45023.15</v>
      </c>
      <c r="F657" s="1">
        <v>45023.277777777781</v>
      </c>
      <c r="G657" t="s">
        <v>105</v>
      </c>
      <c r="H657" t="s">
        <v>41</v>
      </c>
      <c r="I657" t="s">
        <v>42</v>
      </c>
      <c r="J657" s="3" t="s">
        <v>1267</v>
      </c>
      <c r="K657" t="s">
        <v>55</v>
      </c>
      <c r="M657" t="s">
        <v>76</v>
      </c>
      <c r="N657" t="s">
        <v>558</v>
      </c>
      <c r="O657" t="s">
        <v>502</v>
      </c>
      <c r="P657" t="s">
        <v>469</v>
      </c>
      <c r="Q657" s="5" t="s">
        <v>460</v>
      </c>
      <c r="R657">
        <v>157</v>
      </c>
      <c r="S657" s="7">
        <f t="shared" si="70"/>
        <v>45023</v>
      </c>
      <c r="T657" s="8">
        <f t="shared" si="71"/>
        <v>0.15000000000145519</v>
      </c>
      <c r="U657" s="8">
        <f t="shared" si="72"/>
        <v>0.27777777778101154</v>
      </c>
      <c r="V657" s="8">
        <f t="shared" si="73"/>
        <v>0.12777777777955635</v>
      </c>
      <c r="W657" s="8">
        <f t="shared" si="74"/>
        <v>7.6388888888888895E-2</v>
      </c>
      <c r="X657" s="8">
        <f t="shared" si="75"/>
        <v>5.138888889066745E-2</v>
      </c>
      <c r="Y657" t="str">
        <f t="shared" si="76"/>
        <v>Cobrado</v>
      </c>
      <c r="AB657">
        <v>110</v>
      </c>
    </row>
    <row r="658" spans="1:28">
      <c r="A658">
        <v>657</v>
      </c>
      <c r="C658" t="s">
        <v>1268</v>
      </c>
      <c r="D658">
        <v>2</v>
      </c>
      <c r="E658" s="1">
        <v>45023.035416666666</v>
      </c>
      <c r="F658" s="1">
        <v>45023.171527777777</v>
      </c>
      <c r="G658" t="s">
        <v>105</v>
      </c>
      <c r="H658" t="s">
        <v>48</v>
      </c>
      <c r="I658" t="s">
        <v>49</v>
      </c>
      <c r="J658" s="3" t="s">
        <v>1269</v>
      </c>
      <c r="K658" t="s">
        <v>55</v>
      </c>
      <c r="M658" t="s">
        <v>60</v>
      </c>
      <c r="N658" t="s">
        <v>445</v>
      </c>
      <c r="O658" t="s">
        <v>482</v>
      </c>
      <c r="P658" t="s">
        <v>485</v>
      </c>
      <c r="R658">
        <v>196</v>
      </c>
      <c r="S658" s="7">
        <f t="shared" si="70"/>
        <v>45023</v>
      </c>
      <c r="T658" s="8">
        <f t="shared" si="71"/>
        <v>3.5416666665696539E-2</v>
      </c>
      <c r="U658" s="8">
        <f t="shared" si="72"/>
        <v>0.17152777777664596</v>
      </c>
      <c r="V658" s="8">
        <f t="shared" si="73"/>
        <v>0.13611111111094942</v>
      </c>
      <c r="W658" s="8">
        <f t="shared" si="74"/>
        <v>9.3055555555555558E-2</v>
      </c>
      <c r="X658" s="8">
        <f t="shared" si="75"/>
        <v>4.3055555555393865E-2</v>
      </c>
      <c r="Y658" t="str">
        <f t="shared" si="76"/>
        <v>Cobrado</v>
      </c>
      <c r="AB658">
        <v>134</v>
      </c>
    </row>
    <row r="659" spans="1:28">
      <c r="A659">
        <v>658</v>
      </c>
      <c r="C659" t="s">
        <v>1270</v>
      </c>
      <c r="D659">
        <v>5</v>
      </c>
      <c r="E659" s="1">
        <v>45023.071527777778</v>
      </c>
      <c r="F659" s="1">
        <v>45023.209722222222</v>
      </c>
      <c r="G659" t="s">
        <v>47</v>
      </c>
      <c r="H659" t="s">
        <v>74</v>
      </c>
      <c r="I659" t="s">
        <v>49</v>
      </c>
      <c r="J659" s="3" t="s">
        <v>1271</v>
      </c>
      <c r="K659" t="s">
        <v>55</v>
      </c>
      <c r="M659" t="s">
        <v>52</v>
      </c>
      <c r="N659" t="s">
        <v>459</v>
      </c>
      <c r="O659" t="s">
        <v>442</v>
      </c>
      <c r="R659">
        <v>86</v>
      </c>
      <c r="S659" s="7">
        <f t="shared" si="70"/>
        <v>45023</v>
      </c>
      <c r="T659" s="8">
        <f t="shared" si="71"/>
        <v>7.1527777778101154E-2</v>
      </c>
      <c r="U659" s="8">
        <f t="shared" si="72"/>
        <v>0.20972222222189885</v>
      </c>
      <c r="V659" s="8">
        <f t="shared" si="73"/>
        <v>0.13819444444379769</v>
      </c>
      <c r="W659" s="8">
        <f t="shared" si="74"/>
        <v>3.3333333333333333E-2</v>
      </c>
      <c r="X659" s="8">
        <f t="shared" si="75"/>
        <v>0.10486111111046437</v>
      </c>
      <c r="Y659" t="str">
        <f t="shared" si="76"/>
        <v>Cobrado</v>
      </c>
      <c r="AB659">
        <v>48</v>
      </c>
    </row>
    <row r="660" spans="1:28">
      <c r="A660">
        <v>659</v>
      </c>
      <c r="C660" t="s">
        <v>183</v>
      </c>
      <c r="D660">
        <v>4</v>
      </c>
      <c r="E660" s="1">
        <v>45023.118055555555</v>
      </c>
      <c r="F660" s="1">
        <v>45023.168749999997</v>
      </c>
      <c r="G660" t="s">
        <v>40</v>
      </c>
      <c r="H660" t="s">
        <v>48</v>
      </c>
      <c r="I660" t="s">
        <v>42</v>
      </c>
      <c r="J660" s="3" t="s">
        <v>291</v>
      </c>
      <c r="K660" t="s">
        <v>51</v>
      </c>
      <c r="M660" t="s">
        <v>45</v>
      </c>
      <c r="N660" t="s">
        <v>13</v>
      </c>
      <c r="R660">
        <v>87</v>
      </c>
      <c r="S660" s="7">
        <f t="shared" si="70"/>
        <v>45023</v>
      </c>
      <c r="T660" s="8">
        <f t="shared" si="71"/>
        <v>0.11805555555474712</v>
      </c>
      <c r="U660" s="8">
        <f t="shared" si="72"/>
        <v>0.16874999999708962</v>
      </c>
      <c r="V660" s="8">
        <f t="shared" si="73"/>
        <v>6.1111111109009165E-2</v>
      </c>
      <c r="W660" s="8">
        <f t="shared" si="74"/>
        <v>2.1527777777777778E-2</v>
      </c>
      <c r="X660" s="8">
        <f t="shared" si="75"/>
        <v>2.9166666664564717E-2</v>
      </c>
      <c r="Y660" t="str">
        <f t="shared" si="76"/>
        <v>Cobrado</v>
      </c>
      <c r="AB660">
        <v>31</v>
      </c>
    </row>
    <row r="661" spans="1:28">
      <c r="A661">
        <v>660</v>
      </c>
      <c r="C661" t="s">
        <v>1272</v>
      </c>
      <c r="D661">
        <v>4</v>
      </c>
      <c r="E661" s="1">
        <v>45023.080555555556</v>
      </c>
      <c r="F661" s="1">
        <v>45023.243750000001</v>
      </c>
      <c r="G661" t="s">
        <v>58</v>
      </c>
      <c r="H661" t="s">
        <v>74</v>
      </c>
      <c r="I661" t="s">
        <v>42</v>
      </c>
      <c r="J661" s="3" t="s">
        <v>1273</v>
      </c>
      <c r="K661" t="s">
        <v>55</v>
      </c>
      <c r="M661" t="s">
        <v>52</v>
      </c>
      <c r="N661" t="s">
        <v>455</v>
      </c>
      <c r="O661" t="s">
        <v>563</v>
      </c>
      <c r="P661" t="s">
        <v>465</v>
      </c>
      <c r="R661">
        <v>208</v>
      </c>
      <c r="S661" s="7">
        <f t="shared" si="70"/>
        <v>45023</v>
      </c>
      <c r="T661" s="8">
        <f t="shared" si="71"/>
        <v>8.0555555556202307E-2</v>
      </c>
      <c r="U661" s="8">
        <f t="shared" si="72"/>
        <v>0.24375000000145519</v>
      </c>
      <c r="V661" s="8">
        <f t="shared" si="73"/>
        <v>0.16319444444525288</v>
      </c>
      <c r="W661" s="8">
        <f t="shared" si="74"/>
        <v>3.125E-2</v>
      </c>
      <c r="X661" s="8">
        <f t="shared" si="75"/>
        <v>0.13194444444525288</v>
      </c>
      <c r="Y661" t="str">
        <f t="shared" si="76"/>
        <v>Cobrado</v>
      </c>
      <c r="AB661">
        <v>45</v>
      </c>
    </row>
    <row r="662" spans="1:28">
      <c r="A662">
        <v>661</v>
      </c>
      <c r="C662" t="s">
        <v>658</v>
      </c>
      <c r="D662">
        <v>4</v>
      </c>
      <c r="E662" s="1">
        <v>45023.140277777777</v>
      </c>
      <c r="F662" s="1">
        <v>45023.286111111112</v>
      </c>
      <c r="G662" t="s">
        <v>40</v>
      </c>
      <c r="H662" t="s">
        <v>41</v>
      </c>
      <c r="I662" t="s">
        <v>42</v>
      </c>
      <c r="J662" s="3" t="s">
        <v>1274</v>
      </c>
      <c r="K662" t="s">
        <v>51</v>
      </c>
      <c r="M662" t="s">
        <v>76</v>
      </c>
      <c r="N662" t="s">
        <v>558</v>
      </c>
      <c r="O662" t="s">
        <v>446</v>
      </c>
      <c r="P662" t="s">
        <v>498</v>
      </c>
      <c r="Q662" s="5" t="s">
        <v>452</v>
      </c>
      <c r="R662">
        <v>206</v>
      </c>
      <c r="S662" s="7">
        <f t="shared" si="70"/>
        <v>45023</v>
      </c>
      <c r="T662" s="8">
        <f t="shared" si="71"/>
        <v>0.14027777777664596</v>
      </c>
      <c r="U662" s="8">
        <f t="shared" si="72"/>
        <v>0.28611111111240461</v>
      </c>
      <c r="V662" s="8">
        <f t="shared" si="73"/>
        <v>0.15625000000242531</v>
      </c>
      <c r="W662" s="8">
        <f t="shared" si="74"/>
        <v>9.375E-2</v>
      </c>
      <c r="X662" s="8">
        <f t="shared" si="75"/>
        <v>5.2083333335758653E-2</v>
      </c>
      <c r="Y662" t="str">
        <f t="shared" si="76"/>
        <v>Cobrado</v>
      </c>
      <c r="AB662">
        <v>135</v>
      </c>
    </row>
    <row r="663" spans="1:28">
      <c r="A663">
        <v>662</v>
      </c>
      <c r="C663" t="s">
        <v>1275</v>
      </c>
      <c r="D663">
        <v>4</v>
      </c>
      <c r="E663" s="1">
        <v>45023.084027777775</v>
      </c>
      <c r="F663" s="1">
        <v>45023.209722222222</v>
      </c>
      <c r="G663" t="s">
        <v>105</v>
      </c>
      <c r="H663" t="s">
        <v>48</v>
      </c>
      <c r="I663" t="s">
        <v>42</v>
      </c>
      <c r="J663" s="3" t="s">
        <v>1276</v>
      </c>
      <c r="K663" t="s">
        <v>44</v>
      </c>
      <c r="M663" t="s">
        <v>56</v>
      </c>
      <c r="N663" t="s">
        <v>437</v>
      </c>
      <c r="O663" t="s">
        <v>498</v>
      </c>
      <c r="P663" t="s">
        <v>460</v>
      </c>
      <c r="R663">
        <v>133</v>
      </c>
      <c r="S663" s="7">
        <f t="shared" si="70"/>
        <v>45023</v>
      </c>
      <c r="T663" s="8">
        <f t="shared" si="71"/>
        <v>8.4027777775190771E-2</v>
      </c>
      <c r="U663" s="8">
        <f t="shared" si="72"/>
        <v>0.20972222222189885</v>
      </c>
      <c r="V663" s="8">
        <f t="shared" si="73"/>
        <v>0.12569444444670808</v>
      </c>
      <c r="W663" s="8">
        <f t="shared" si="74"/>
        <v>5.9027777777777776E-2</v>
      </c>
      <c r="X663" s="8">
        <f t="shared" si="75"/>
        <v>6.6666666668930286E-2</v>
      </c>
      <c r="Y663" t="str">
        <f t="shared" si="76"/>
        <v>Cobrado</v>
      </c>
      <c r="AB663">
        <v>85</v>
      </c>
    </row>
    <row r="664" spans="1:28">
      <c r="A664">
        <v>663</v>
      </c>
      <c r="C664" t="s">
        <v>1277</v>
      </c>
      <c r="D664">
        <v>1</v>
      </c>
      <c r="E664" s="1">
        <v>45023.04791666667</v>
      </c>
      <c r="F664" s="1">
        <v>45023.157638888886</v>
      </c>
      <c r="G664" t="s">
        <v>105</v>
      </c>
      <c r="H664" t="s">
        <v>48</v>
      </c>
      <c r="I664" t="s">
        <v>49</v>
      </c>
      <c r="J664" s="3" t="s">
        <v>415</v>
      </c>
      <c r="K664" t="s">
        <v>51</v>
      </c>
      <c r="M664" t="s">
        <v>87</v>
      </c>
      <c r="N664" t="s">
        <v>505</v>
      </c>
      <c r="O664" t="s">
        <v>507</v>
      </c>
      <c r="P664" t="s">
        <v>525</v>
      </c>
      <c r="R664">
        <v>114</v>
      </c>
      <c r="S664" s="7">
        <f t="shared" si="70"/>
        <v>45023</v>
      </c>
      <c r="T664" s="8">
        <f t="shared" si="71"/>
        <v>4.7916666670062114E-2</v>
      </c>
      <c r="U664" s="8">
        <f t="shared" si="72"/>
        <v>0.15763888888614019</v>
      </c>
      <c r="V664" s="8">
        <f t="shared" si="73"/>
        <v>0.12013888888274475</v>
      </c>
      <c r="W664" s="8">
        <f t="shared" si="74"/>
        <v>6.0416666666666667E-2</v>
      </c>
      <c r="X664" s="8">
        <f t="shared" si="75"/>
        <v>4.9305555549411406E-2</v>
      </c>
      <c r="Y664" t="str">
        <f t="shared" si="76"/>
        <v>Cobrado</v>
      </c>
      <c r="AB664">
        <v>87</v>
      </c>
    </row>
    <row r="665" spans="1:28">
      <c r="A665">
        <v>664</v>
      </c>
      <c r="C665" t="s">
        <v>1278</v>
      </c>
      <c r="D665">
        <v>6</v>
      </c>
      <c r="E665" s="1">
        <v>45023.065972222219</v>
      </c>
      <c r="F665" s="1">
        <v>45023.161805555559</v>
      </c>
      <c r="G665" t="s">
        <v>40</v>
      </c>
      <c r="H665" t="s">
        <v>74</v>
      </c>
      <c r="I665" t="s">
        <v>62</v>
      </c>
      <c r="J665" s="3" t="s">
        <v>1271</v>
      </c>
      <c r="K665" t="s">
        <v>55</v>
      </c>
      <c r="M665" t="s">
        <v>64</v>
      </c>
      <c r="N665" t="s">
        <v>505</v>
      </c>
      <c r="O665" t="s">
        <v>469</v>
      </c>
      <c r="P665" t="s">
        <v>490</v>
      </c>
      <c r="R665">
        <v>122</v>
      </c>
      <c r="S665" s="7">
        <f t="shared" si="70"/>
        <v>45023</v>
      </c>
      <c r="T665" s="8">
        <f t="shared" si="71"/>
        <v>6.5972222218988463E-2</v>
      </c>
      <c r="U665" s="8">
        <f t="shared" si="72"/>
        <v>0.16180555555911269</v>
      </c>
      <c r="V665" s="8">
        <f t="shared" si="73"/>
        <v>9.5833333340124227E-2</v>
      </c>
      <c r="W665" s="8">
        <f t="shared" si="74"/>
        <v>6.8750000000000006E-2</v>
      </c>
      <c r="X665" s="8">
        <f t="shared" si="75"/>
        <v>2.7083333340124222E-2</v>
      </c>
      <c r="Y665" t="str">
        <f t="shared" si="76"/>
        <v>Cobrado</v>
      </c>
      <c r="AB665">
        <v>99</v>
      </c>
    </row>
    <row r="666" spans="1:28">
      <c r="A666">
        <v>665</v>
      </c>
      <c r="C666" t="s">
        <v>817</v>
      </c>
      <c r="D666">
        <v>1</v>
      </c>
      <c r="E666" s="1">
        <v>45023.086805555555</v>
      </c>
      <c r="F666" s="1">
        <v>45023.24722222222</v>
      </c>
      <c r="G666" t="s">
        <v>47</v>
      </c>
      <c r="H666" t="s">
        <v>48</v>
      </c>
      <c r="I666" t="s">
        <v>42</v>
      </c>
      <c r="J666" s="3" t="s">
        <v>1279</v>
      </c>
      <c r="K666" t="s">
        <v>51</v>
      </c>
      <c r="M666" t="s">
        <v>56</v>
      </c>
      <c r="N666" t="s">
        <v>521</v>
      </c>
      <c r="O666" t="s">
        <v>442</v>
      </c>
      <c r="R666">
        <v>129</v>
      </c>
      <c r="S666" s="7">
        <f t="shared" si="70"/>
        <v>45023</v>
      </c>
      <c r="T666" s="8">
        <f t="shared" si="71"/>
        <v>8.6805555554747116E-2</v>
      </c>
      <c r="U666" s="8">
        <f t="shared" si="72"/>
        <v>0.24722222222044365</v>
      </c>
      <c r="V666" s="8">
        <f t="shared" si="73"/>
        <v>0.1708333333323632</v>
      </c>
      <c r="W666" s="8">
        <f t="shared" si="74"/>
        <v>2.7777777777777776E-2</v>
      </c>
      <c r="X666" s="8">
        <f t="shared" si="75"/>
        <v>0.13263888888791875</v>
      </c>
      <c r="Y666" t="str">
        <f t="shared" si="76"/>
        <v>Cobrado</v>
      </c>
      <c r="AB666">
        <v>40</v>
      </c>
    </row>
    <row r="667" spans="1:28">
      <c r="A667">
        <v>666</v>
      </c>
      <c r="C667" t="s">
        <v>390</v>
      </c>
      <c r="D667">
        <v>4</v>
      </c>
      <c r="E667" s="1">
        <v>45023.044444444444</v>
      </c>
      <c r="F667" s="1">
        <v>45023.206250000003</v>
      </c>
      <c r="G667" t="s">
        <v>58</v>
      </c>
      <c r="H667" t="s">
        <v>48</v>
      </c>
      <c r="I667" t="s">
        <v>42</v>
      </c>
      <c r="J667" s="3" t="s">
        <v>391</v>
      </c>
      <c r="K667" t="s">
        <v>44</v>
      </c>
      <c r="M667" t="s">
        <v>103</v>
      </c>
      <c r="N667" t="s">
        <v>21</v>
      </c>
      <c r="R667">
        <v>40</v>
      </c>
      <c r="S667" s="7">
        <f t="shared" si="70"/>
        <v>45023</v>
      </c>
      <c r="T667" s="8">
        <f t="shared" si="71"/>
        <v>4.4444444443797693E-2</v>
      </c>
      <c r="U667" s="8">
        <f t="shared" si="72"/>
        <v>0.20625000000291038</v>
      </c>
      <c r="V667" s="8">
        <f t="shared" si="73"/>
        <v>0.16180555555911269</v>
      </c>
      <c r="W667" s="8">
        <f t="shared" si="74"/>
        <v>1.8749999999999999E-2</v>
      </c>
      <c r="X667" s="8">
        <f t="shared" si="75"/>
        <v>0.1430555555591127</v>
      </c>
      <c r="Y667" t="str">
        <f t="shared" si="76"/>
        <v>Cobrado</v>
      </c>
      <c r="AB667">
        <v>27</v>
      </c>
    </row>
    <row r="668" spans="1:28">
      <c r="A668">
        <v>667</v>
      </c>
      <c r="C668" t="s">
        <v>392</v>
      </c>
      <c r="D668">
        <v>5</v>
      </c>
      <c r="E668" s="1">
        <v>45023.152083333334</v>
      </c>
      <c r="F668" s="1">
        <v>45023.296527777777</v>
      </c>
      <c r="G668" t="s">
        <v>78</v>
      </c>
      <c r="H668" t="s">
        <v>48</v>
      </c>
      <c r="I668" t="s">
        <v>42</v>
      </c>
      <c r="J668" s="3" t="s">
        <v>393</v>
      </c>
      <c r="K668" t="s">
        <v>55</v>
      </c>
      <c r="M668" t="s">
        <v>45</v>
      </c>
      <c r="N668" t="s">
        <v>12</v>
      </c>
      <c r="R668">
        <v>36</v>
      </c>
      <c r="S668" s="7">
        <f t="shared" si="70"/>
        <v>45023</v>
      </c>
      <c r="T668" s="8">
        <f t="shared" si="71"/>
        <v>0.15208333333430346</v>
      </c>
      <c r="U668" s="8">
        <f t="shared" si="72"/>
        <v>0.29652777777664596</v>
      </c>
      <c r="V668" s="8">
        <f t="shared" si="73"/>
        <v>0.1444444444423425</v>
      </c>
      <c r="W668" s="8">
        <f t="shared" si="74"/>
        <v>8.3333333333333332E-3</v>
      </c>
      <c r="X668" s="8">
        <f t="shared" si="75"/>
        <v>0.13611111110900917</v>
      </c>
      <c r="Y668" t="str">
        <f t="shared" si="76"/>
        <v>Cobrado</v>
      </c>
      <c r="AB668">
        <v>12</v>
      </c>
    </row>
    <row r="669" spans="1:28">
      <c r="A669">
        <v>668</v>
      </c>
      <c r="C669" t="s">
        <v>833</v>
      </c>
      <c r="D669">
        <v>4</v>
      </c>
      <c r="E669" s="1">
        <v>45023.071527777778</v>
      </c>
      <c r="F669" s="1">
        <v>45023.195138888892</v>
      </c>
      <c r="G669" t="s">
        <v>105</v>
      </c>
      <c r="H669" t="s">
        <v>74</v>
      </c>
      <c r="I669" t="s">
        <v>42</v>
      </c>
      <c r="J669" s="3" t="s">
        <v>1280</v>
      </c>
      <c r="K669" t="s">
        <v>55</v>
      </c>
      <c r="M669" t="s">
        <v>56</v>
      </c>
      <c r="N669" t="s">
        <v>512</v>
      </c>
      <c r="O669" t="s">
        <v>468</v>
      </c>
      <c r="P669" t="s">
        <v>504</v>
      </c>
      <c r="R669">
        <v>201</v>
      </c>
      <c r="S669" s="7">
        <f t="shared" si="70"/>
        <v>45023</v>
      </c>
      <c r="T669" s="8">
        <f t="shared" si="71"/>
        <v>7.1527777778101154E-2</v>
      </c>
      <c r="U669" s="8">
        <f t="shared" si="72"/>
        <v>0.19513888889196096</v>
      </c>
      <c r="V669" s="8">
        <f t="shared" si="73"/>
        <v>0.12361111111385981</v>
      </c>
      <c r="W669" s="8">
        <f t="shared" si="74"/>
        <v>7.9861111111111105E-2</v>
      </c>
      <c r="X669" s="8">
        <f t="shared" si="75"/>
        <v>4.3750000002748701E-2</v>
      </c>
      <c r="Y669" t="str">
        <f t="shared" si="76"/>
        <v>Cobrado</v>
      </c>
      <c r="AB669">
        <v>115</v>
      </c>
    </row>
    <row r="670" spans="1:28">
      <c r="A670">
        <v>669</v>
      </c>
      <c r="C670" t="s">
        <v>1281</v>
      </c>
      <c r="D670">
        <v>4</v>
      </c>
      <c r="E670" s="1">
        <v>45023.042361111111</v>
      </c>
      <c r="F670" s="1">
        <v>45023.19027777778</v>
      </c>
      <c r="G670" t="s">
        <v>78</v>
      </c>
      <c r="H670" t="s">
        <v>48</v>
      </c>
      <c r="I670" t="s">
        <v>42</v>
      </c>
      <c r="J670" s="3" t="s">
        <v>1282</v>
      </c>
      <c r="K670" t="s">
        <v>44</v>
      </c>
      <c r="M670" t="s">
        <v>137</v>
      </c>
      <c r="N670" t="s">
        <v>441</v>
      </c>
      <c r="O670" t="s">
        <v>531</v>
      </c>
      <c r="P670" t="s">
        <v>470</v>
      </c>
      <c r="R670">
        <v>181</v>
      </c>
      <c r="S670" s="7">
        <f t="shared" si="70"/>
        <v>45023</v>
      </c>
      <c r="T670" s="8">
        <f t="shared" si="71"/>
        <v>4.2361111110949423E-2</v>
      </c>
      <c r="U670" s="8">
        <f t="shared" si="72"/>
        <v>0.19027777777955635</v>
      </c>
      <c r="V670" s="8">
        <f t="shared" si="73"/>
        <v>0.14791666666860692</v>
      </c>
      <c r="W670" s="8">
        <f t="shared" si="74"/>
        <v>4.791666666666667E-2</v>
      </c>
      <c r="X670" s="8">
        <f t="shared" si="75"/>
        <v>0.10000000000194026</v>
      </c>
      <c r="Y670" t="str">
        <f t="shared" si="76"/>
        <v>Cobrado</v>
      </c>
      <c r="AB670">
        <v>69</v>
      </c>
    </row>
    <row r="671" spans="1:28">
      <c r="A671">
        <v>670</v>
      </c>
      <c r="C671" t="s">
        <v>1283</v>
      </c>
      <c r="D671">
        <v>6</v>
      </c>
      <c r="E671" s="1">
        <v>45023.077777777777</v>
      </c>
      <c r="F671" s="1">
        <v>45023.133333333331</v>
      </c>
      <c r="G671" t="s">
        <v>58</v>
      </c>
      <c r="H671" t="s">
        <v>48</v>
      </c>
      <c r="I671" t="s">
        <v>49</v>
      </c>
      <c r="J671" s="3" t="s">
        <v>578</v>
      </c>
      <c r="K671" t="s">
        <v>51</v>
      </c>
      <c r="M671" t="s">
        <v>56</v>
      </c>
      <c r="N671" t="s">
        <v>558</v>
      </c>
      <c r="O671" t="s">
        <v>478</v>
      </c>
      <c r="P671" t="s">
        <v>460</v>
      </c>
      <c r="R671">
        <v>94</v>
      </c>
      <c r="S671" s="7">
        <f t="shared" si="70"/>
        <v>45023</v>
      </c>
      <c r="T671" s="8">
        <f t="shared" si="71"/>
        <v>7.7777777776645962E-2</v>
      </c>
      <c r="U671" s="8">
        <f t="shared" si="72"/>
        <v>0.13333333333139308</v>
      </c>
      <c r="V671" s="8">
        <f t="shared" si="73"/>
        <v>6.5972222221413787E-2</v>
      </c>
      <c r="W671" s="8">
        <f t="shared" si="74"/>
        <v>5.2083333333333336E-2</v>
      </c>
      <c r="X671" s="8">
        <f t="shared" si="75"/>
        <v>3.4722222214137732E-3</v>
      </c>
      <c r="Y671" t="str">
        <f t="shared" si="76"/>
        <v>Cobrado</v>
      </c>
      <c r="AB671">
        <v>75</v>
      </c>
    </row>
    <row r="672" spans="1:28">
      <c r="A672">
        <v>671</v>
      </c>
      <c r="C672" t="s">
        <v>777</v>
      </c>
      <c r="D672">
        <v>3</v>
      </c>
      <c r="E672" s="1">
        <v>45023.095833333333</v>
      </c>
      <c r="F672" s="1">
        <v>45023.145833333336</v>
      </c>
      <c r="G672" t="s">
        <v>78</v>
      </c>
      <c r="H672" t="s">
        <v>48</v>
      </c>
      <c r="I672" t="s">
        <v>49</v>
      </c>
      <c r="J672" s="3" t="s">
        <v>1284</v>
      </c>
      <c r="K672" t="s">
        <v>55</v>
      </c>
      <c r="M672" t="s">
        <v>56</v>
      </c>
      <c r="N672" t="s">
        <v>488</v>
      </c>
      <c r="O672" t="s">
        <v>498</v>
      </c>
      <c r="P672" t="s">
        <v>470</v>
      </c>
      <c r="R672">
        <v>184</v>
      </c>
      <c r="S672" s="7">
        <f t="shared" si="70"/>
        <v>45023</v>
      </c>
      <c r="T672" s="8">
        <f t="shared" si="71"/>
        <v>9.5833333332848269E-2</v>
      </c>
      <c r="U672" s="8">
        <f t="shared" si="72"/>
        <v>0.14583333333575865</v>
      </c>
      <c r="V672" s="8">
        <f t="shared" si="73"/>
        <v>5.0000000002910383E-2</v>
      </c>
      <c r="W672" s="8">
        <f t="shared" si="74"/>
        <v>6.5972222222222224E-2</v>
      </c>
      <c r="X672" s="8">
        <f t="shared" si="75"/>
        <v>0</v>
      </c>
      <c r="Y672" t="str">
        <f t="shared" si="76"/>
        <v>No Cobrado</v>
      </c>
      <c r="AB672">
        <v>95</v>
      </c>
    </row>
    <row r="673" spans="1:28">
      <c r="A673">
        <v>672</v>
      </c>
      <c r="C673" t="s">
        <v>643</v>
      </c>
      <c r="D673">
        <v>6</v>
      </c>
      <c r="E673" s="1">
        <v>45023.058333333334</v>
      </c>
      <c r="F673" s="1">
        <v>45023.160416666666</v>
      </c>
      <c r="G673" t="s">
        <v>40</v>
      </c>
      <c r="H673" t="s">
        <v>41</v>
      </c>
      <c r="I673" t="s">
        <v>42</v>
      </c>
      <c r="J673" s="3" t="s">
        <v>1285</v>
      </c>
      <c r="K673" t="s">
        <v>55</v>
      </c>
      <c r="M673" t="s">
        <v>60</v>
      </c>
      <c r="N673" t="s">
        <v>459</v>
      </c>
      <c r="O673" t="s">
        <v>484</v>
      </c>
      <c r="P673" t="s">
        <v>528</v>
      </c>
      <c r="R673">
        <v>157</v>
      </c>
      <c r="S673" s="7">
        <f t="shared" si="70"/>
        <v>45023</v>
      </c>
      <c r="T673" s="8">
        <f t="shared" si="71"/>
        <v>5.8333333334303461E-2</v>
      </c>
      <c r="U673" s="8">
        <f t="shared" si="72"/>
        <v>0.16041666666569654</v>
      </c>
      <c r="V673" s="8">
        <f t="shared" si="73"/>
        <v>0.10208333333139308</v>
      </c>
      <c r="W673" s="8">
        <f t="shared" si="74"/>
        <v>5.4166666666666669E-2</v>
      </c>
      <c r="X673" s="8">
        <f t="shared" si="75"/>
        <v>4.7916666664726409E-2</v>
      </c>
      <c r="Y673" t="str">
        <f t="shared" si="76"/>
        <v>Cobrado</v>
      </c>
      <c r="AB673">
        <v>78</v>
      </c>
    </row>
    <row r="674" spans="1:28">
      <c r="A674">
        <v>673</v>
      </c>
      <c r="C674" t="s">
        <v>396</v>
      </c>
      <c r="D674">
        <v>6</v>
      </c>
      <c r="E674" s="1">
        <v>45023.025694444441</v>
      </c>
      <c r="F674" s="1">
        <v>45023.119444444441</v>
      </c>
      <c r="G674" t="s">
        <v>47</v>
      </c>
      <c r="H674" t="s">
        <v>48</v>
      </c>
      <c r="I674" t="s">
        <v>42</v>
      </c>
      <c r="J674" s="3" t="s">
        <v>1286</v>
      </c>
      <c r="K674" t="s">
        <v>55</v>
      </c>
      <c r="M674" t="s">
        <v>137</v>
      </c>
      <c r="N674" t="s">
        <v>445</v>
      </c>
      <c r="O674" t="s">
        <v>478</v>
      </c>
      <c r="P674" t="s">
        <v>563</v>
      </c>
      <c r="Q674" s="5" t="s">
        <v>504</v>
      </c>
      <c r="R674">
        <v>265</v>
      </c>
      <c r="S674" s="7">
        <f t="shared" si="70"/>
        <v>45023</v>
      </c>
      <c r="T674" s="8">
        <f t="shared" si="71"/>
        <v>2.569444444088731E-2</v>
      </c>
      <c r="U674" s="8">
        <f t="shared" si="72"/>
        <v>0.11944444444088731</v>
      </c>
      <c r="V674" s="8">
        <f t="shared" si="73"/>
        <v>9.375E-2</v>
      </c>
      <c r="W674" s="8">
        <f t="shared" si="74"/>
        <v>6.458333333333334E-2</v>
      </c>
      <c r="X674" s="8">
        <f t="shared" si="75"/>
        <v>2.916666666666666E-2</v>
      </c>
      <c r="Y674" t="str">
        <f t="shared" si="76"/>
        <v>Cobrado</v>
      </c>
      <c r="AB674">
        <v>93</v>
      </c>
    </row>
    <row r="675" spans="1:28">
      <c r="A675">
        <v>674</v>
      </c>
      <c r="C675" t="s">
        <v>1287</v>
      </c>
      <c r="D675">
        <v>3</v>
      </c>
      <c r="E675" s="1">
        <v>45023.002083333333</v>
      </c>
      <c r="F675" s="1">
        <v>45023.0625</v>
      </c>
      <c r="G675" t="s">
        <v>47</v>
      </c>
      <c r="H675" t="s">
        <v>41</v>
      </c>
      <c r="I675" t="s">
        <v>42</v>
      </c>
      <c r="J675" s="3" t="s">
        <v>1288</v>
      </c>
      <c r="K675" t="s">
        <v>44</v>
      </c>
      <c r="M675" t="s">
        <v>103</v>
      </c>
      <c r="N675" t="s">
        <v>455</v>
      </c>
      <c r="O675" t="s">
        <v>489</v>
      </c>
      <c r="P675" t="s">
        <v>446</v>
      </c>
      <c r="Q675" s="5" t="s">
        <v>544</v>
      </c>
      <c r="R675">
        <v>207</v>
      </c>
      <c r="S675" s="7">
        <f t="shared" si="70"/>
        <v>45023</v>
      </c>
      <c r="T675" s="8">
        <f t="shared" si="71"/>
        <v>2.0833333328482695E-3</v>
      </c>
      <c r="U675" s="8">
        <f t="shared" si="72"/>
        <v>6.25E-2</v>
      </c>
      <c r="V675" s="8">
        <f t="shared" si="73"/>
        <v>6.0416666667151731E-2</v>
      </c>
      <c r="W675" s="8">
        <f t="shared" si="74"/>
        <v>4.5138888888888888E-2</v>
      </c>
      <c r="X675" s="8">
        <f t="shared" si="75"/>
        <v>1.5277777778262842E-2</v>
      </c>
      <c r="Y675" t="str">
        <f t="shared" si="76"/>
        <v>Cobrado</v>
      </c>
      <c r="AB675">
        <v>65</v>
      </c>
    </row>
    <row r="676" spans="1:28">
      <c r="A676">
        <v>675</v>
      </c>
      <c r="C676" t="s">
        <v>1289</v>
      </c>
      <c r="D676">
        <v>2</v>
      </c>
      <c r="E676" s="1">
        <v>45023.037499999999</v>
      </c>
      <c r="F676" s="1">
        <v>45023.189583333333</v>
      </c>
      <c r="G676" t="s">
        <v>58</v>
      </c>
      <c r="H676" t="s">
        <v>41</v>
      </c>
      <c r="I676" t="s">
        <v>49</v>
      </c>
      <c r="J676" s="3" t="s">
        <v>1290</v>
      </c>
      <c r="K676" t="s">
        <v>55</v>
      </c>
      <c r="M676" t="s">
        <v>90</v>
      </c>
      <c r="N676" t="s">
        <v>521</v>
      </c>
      <c r="O676" t="s">
        <v>502</v>
      </c>
      <c r="P676" t="s">
        <v>460</v>
      </c>
      <c r="R676">
        <v>193</v>
      </c>
      <c r="S676" s="7">
        <f t="shared" si="70"/>
        <v>45023</v>
      </c>
      <c r="T676" s="8">
        <f t="shared" si="71"/>
        <v>3.7499999998544808E-2</v>
      </c>
      <c r="U676" s="8">
        <f t="shared" si="72"/>
        <v>0.18958333333284827</v>
      </c>
      <c r="V676" s="8">
        <f t="shared" si="73"/>
        <v>0.15208333333430346</v>
      </c>
      <c r="W676" s="8">
        <f t="shared" si="74"/>
        <v>8.4027777777777785E-2</v>
      </c>
      <c r="X676" s="8">
        <f t="shared" si="75"/>
        <v>6.8055555556525676E-2</v>
      </c>
      <c r="Y676" t="str">
        <f t="shared" si="76"/>
        <v>Cobrado</v>
      </c>
      <c r="AB676">
        <v>121</v>
      </c>
    </row>
    <row r="677" spans="1:28">
      <c r="A677">
        <v>676</v>
      </c>
      <c r="C677" t="s">
        <v>794</v>
      </c>
      <c r="D677">
        <v>6</v>
      </c>
      <c r="E677" s="1">
        <v>45023.019444444442</v>
      </c>
      <c r="F677" s="1">
        <v>45023.15625</v>
      </c>
      <c r="G677" t="s">
        <v>78</v>
      </c>
      <c r="H677" t="s">
        <v>48</v>
      </c>
      <c r="I677" t="s">
        <v>42</v>
      </c>
      <c r="J677" s="3" t="s">
        <v>1291</v>
      </c>
      <c r="K677" t="s">
        <v>51</v>
      </c>
      <c r="M677" t="s">
        <v>90</v>
      </c>
      <c r="N677" t="s">
        <v>441</v>
      </c>
      <c r="O677" t="s">
        <v>482</v>
      </c>
      <c r="P677" t="s">
        <v>464</v>
      </c>
      <c r="Q677" s="5" t="s">
        <v>544</v>
      </c>
      <c r="R677">
        <v>124</v>
      </c>
      <c r="S677" s="7">
        <f t="shared" si="70"/>
        <v>45023</v>
      </c>
      <c r="T677" s="8">
        <f t="shared" si="71"/>
        <v>1.9444444442342501E-2</v>
      </c>
      <c r="U677" s="8">
        <f t="shared" si="72"/>
        <v>0.15625</v>
      </c>
      <c r="V677" s="8">
        <f t="shared" si="73"/>
        <v>0.14722222222432416</v>
      </c>
      <c r="W677" s="8">
        <f t="shared" si="74"/>
        <v>8.4027777777777785E-2</v>
      </c>
      <c r="X677" s="8">
        <f t="shared" si="75"/>
        <v>5.2777777779879714E-2</v>
      </c>
      <c r="Y677" t="str">
        <f t="shared" si="76"/>
        <v>Cobrado</v>
      </c>
      <c r="AB677">
        <v>121</v>
      </c>
    </row>
    <row r="678" spans="1:28">
      <c r="A678">
        <v>677</v>
      </c>
      <c r="C678" t="s">
        <v>158</v>
      </c>
      <c r="D678">
        <v>6</v>
      </c>
      <c r="E678" s="1">
        <v>45023.023611111108</v>
      </c>
      <c r="F678" s="1">
        <v>45023.109027777777</v>
      </c>
      <c r="G678" t="s">
        <v>58</v>
      </c>
      <c r="H678" t="s">
        <v>48</v>
      </c>
      <c r="I678" t="s">
        <v>42</v>
      </c>
      <c r="J678" s="3" t="s">
        <v>1292</v>
      </c>
      <c r="K678" t="s">
        <v>51</v>
      </c>
      <c r="M678" t="s">
        <v>56</v>
      </c>
      <c r="N678" t="s">
        <v>480</v>
      </c>
      <c r="O678" t="s">
        <v>478</v>
      </c>
      <c r="P678" t="s">
        <v>560</v>
      </c>
      <c r="R678">
        <v>144</v>
      </c>
      <c r="S678" s="7">
        <f t="shared" si="70"/>
        <v>45023</v>
      </c>
      <c r="T678" s="8">
        <f t="shared" si="71"/>
        <v>2.361111110803904E-2</v>
      </c>
      <c r="U678" s="8">
        <f t="shared" si="72"/>
        <v>0.10902777777664596</v>
      </c>
      <c r="V678" s="8">
        <f t="shared" si="73"/>
        <v>9.5833333335273593E-2</v>
      </c>
      <c r="W678" s="8">
        <f t="shared" si="74"/>
        <v>0.10277777777777777</v>
      </c>
      <c r="X678" s="8">
        <f t="shared" si="75"/>
        <v>0</v>
      </c>
      <c r="Y678" t="str">
        <f t="shared" si="76"/>
        <v>No Cobrado</v>
      </c>
      <c r="AB678">
        <v>148</v>
      </c>
    </row>
    <row r="679" spans="1:28">
      <c r="A679">
        <v>678</v>
      </c>
      <c r="C679" t="s">
        <v>1272</v>
      </c>
      <c r="D679">
        <v>1</v>
      </c>
      <c r="E679" s="1">
        <v>45023.125694444447</v>
      </c>
      <c r="F679" s="1">
        <v>45023.223611111112</v>
      </c>
      <c r="G679" t="s">
        <v>78</v>
      </c>
      <c r="H679" t="s">
        <v>48</v>
      </c>
      <c r="I679" t="s">
        <v>42</v>
      </c>
      <c r="J679" s="3" t="s">
        <v>1293</v>
      </c>
      <c r="K679" t="s">
        <v>51</v>
      </c>
      <c r="M679" t="s">
        <v>60</v>
      </c>
      <c r="N679" t="s">
        <v>493</v>
      </c>
      <c r="O679" t="s">
        <v>469</v>
      </c>
      <c r="P679" t="s">
        <v>478</v>
      </c>
      <c r="Q679" s="5" t="s">
        <v>456</v>
      </c>
      <c r="R679">
        <v>204</v>
      </c>
      <c r="S679" s="7">
        <f t="shared" si="70"/>
        <v>45023</v>
      </c>
      <c r="T679" s="8">
        <f t="shared" si="71"/>
        <v>0.12569444444670808</v>
      </c>
      <c r="U679" s="8">
        <f t="shared" si="72"/>
        <v>0.22361111111240461</v>
      </c>
      <c r="V679" s="8">
        <f t="shared" si="73"/>
        <v>0.10833333333236321</v>
      </c>
      <c r="W679" s="8">
        <f t="shared" si="74"/>
        <v>8.4027777777777785E-2</v>
      </c>
      <c r="X679" s="8">
        <f t="shared" si="75"/>
        <v>1.3888888887918754E-2</v>
      </c>
      <c r="Y679" t="str">
        <f t="shared" si="76"/>
        <v>Cobrado</v>
      </c>
      <c r="AB679">
        <v>121</v>
      </c>
    </row>
    <row r="680" spans="1:28">
      <c r="A680">
        <v>679</v>
      </c>
      <c r="C680" t="s">
        <v>209</v>
      </c>
      <c r="D680">
        <v>4</v>
      </c>
      <c r="E680" s="1">
        <v>45023.001388888886</v>
      </c>
      <c r="F680" s="1">
        <v>45023.127083333333</v>
      </c>
      <c r="G680" t="s">
        <v>58</v>
      </c>
      <c r="H680" t="s">
        <v>48</v>
      </c>
      <c r="I680" t="s">
        <v>42</v>
      </c>
      <c r="J680" s="3" t="s">
        <v>821</v>
      </c>
      <c r="K680" t="s">
        <v>51</v>
      </c>
      <c r="M680" t="s">
        <v>60</v>
      </c>
      <c r="N680" t="s">
        <v>592</v>
      </c>
      <c r="O680" t="s">
        <v>495</v>
      </c>
      <c r="P680" t="s">
        <v>464</v>
      </c>
      <c r="Q680" s="5" t="s">
        <v>504</v>
      </c>
      <c r="R680">
        <v>199</v>
      </c>
      <c r="S680" s="7">
        <f t="shared" si="70"/>
        <v>45023</v>
      </c>
      <c r="T680" s="8">
        <f t="shared" si="71"/>
        <v>1.3888888861401938E-3</v>
      </c>
      <c r="U680" s="8">
        <f t="shared" si="72"/>
        <v>0.12708333333284827</v>
      </c>
      <c r="V680" s="8">
        <f t="shared" si="73"/>
        <v>0.13611111111337473</v>
      </c>
      <c r="W680" s="8">
        <f t="shared" si="74"/>
        <v>7.3611111111111113E-2</v>
      </c>
      <c r="X680" s="8">
        <f t="shared" si="75"/>
        <v>5.2083333335596962E-2</v>
      </c>
      <c r="Y680" t="str">
        <f t="shared" si="76"/>
        <v>Cobrado</v>
      </c>
      <c r="AB680">
        <v>106</v>
      </c>
    </row>
    <row r="681" spans="1:28">
      <c r="A681">
        <v>680</v>
      </c>
      <c r="C681" t="s">
        <v>1294</v>
      </c>
      <c r="D681">
        <v>4</v>
      </c>
      <c r="E681" s="1">
        <v>45023.057638888888</v>
      </c>
      <c r="F681" s="1">
        <v>45023.222222222219</v>
      </c>
      <c r="G681" t="s">
        <v>78</v>
      </c>
      <c r="H681" t="s">
        <v>48</v>
      </c>
      <c r="I681" t="s">
        <v>49</v>
      </c>
      <c r="J681" s="3" t="s">
        <v>1295</v>
      </c>
      <c r="K681" t="s">
        <v>55</v>
      </c>
      <c r="M681" t="s">
        <v>103</v>
      </c>
      <c r="N681" t="s">
        <v>505</v>
      </c>
      <c r="O681" t="s">
        <v>502</v>
      </c>
      <c r="P681" t="s">
        <v>552</v>
      </c>
      <c r="R681">
        <v>162</v>
      </c>
      <c r="S681" s="7">
        <f t="shared" si="70"/>
        <v>45023</v>
      </c>
      <c r="T681" s="8">
        <f t="shared" si="71"/>
        <v>5.7638888887595385E-2</v>
      </c>
      <c r="U681" s="8">
        <f t="shared" si="72"/>
        <v>0.22222222221898846</v>
      </c>
      <c r="V681" s="8">
        <f t="shared" si="73"/>
        <v>0.16458333333139308</v>
      </c>
      <c r="W681" s="8">
        <f t="shared" si="74"/>
        <v>7.7083333333333337E-2</v>
      </c>
      <c r="X681" s="8">
        <f t="shared" si="75"/>
        <v>8.7499999998059741E-2</v>
      </c>
      <c r="Y681" t="str">
        <f t="shared" si="76"/>
        <v>Cobrado</v>
      </c>
      <c r="AB681">
        <v>111</v>
      </c>
    </row>
    <row r="682" spans="1:28">
      <c r="A682">
        <v>681</v>
      </c>
      <c r="C682" t="s">
        <v>627</v>
      </c>
      <c r="D682">
        <v>4</v>
      </c>
      <c r="E682" s="1">
        <v>45023.12222222222</v>
      </c>
      <c r="F682" s="1">
        <v>45023.284722222219</v>
      </c>
      <c r="G682" t="s">
        <v>40</v>
      </c>
      <c r="H682" t="s">
        <v>48</v>
      </c>
      <c r="I682" t="s">
        <v>62</v>
      </c>
      <c r="J682" s="3" t="s">
        <v>1296</v>
      </c>
      <c r="K682" t="s">
        <v>44</v>
      </c>
      <c r="M682" t="s">
        <v>103</v>
      </c>
      <c r="N682" t="s">
        <v>451</v>
      </c>
      <c r="O682" t="s">
        <v>544</v>
      </c>
      <c r="R682">
        <v>75</v>
      </c>
      <c r="S682" s="7">
        <f t="shared" si="70"/>
        <v>45023</v>
      </c>
      <c r="T682" s="8">
        <f t="shared" si="71"/>
        <v>0.12222222222044365</v>
      </c>
      <c r="U682" s="8">
        <f t="shared" si="72"/>
        <v>0.28472222221898846</v>
      </c>
      <c r="V682" s="8">
        <f t="shared" si="73"/>
        <v>0.16249999999854481</v>
      </c>
      <c r="W682" s="8">
        <f t="shared" si="74"/>
        <v>4.5138888888888888E-2</v>
      </c>
      <c r="X682" s="8">
        <f t="shared" si="75"/>
        <v>0.11736111110965591</v>
      </c>
      <c r="Y682" t="str">
        <f t="shared" si="76"/>
        <v>Cobrado</v>
      </c>
      <c r="AB682">
        <v>65</v>
      </c>
    </row>
    <row r="683" spans="1:28">
      <c r="A683">
        <v>682</v>
      </c>
      <c r="C683" t="s">
        <v>394</v>
      </c>
      <c r="D683">
        <v>5</v>
      </c>
      <c r="E683" s="1">
        <v>45023.05972222222</v>
      </c>
      <c r="F683" s="1">
        <v>45023.170138888891</v>
      </c>
      <c r="G683" t="s">
        <v>47</v>
      </c>
      <c r="H683" t="s">
        <v>74</v>
      </c>
      <c r="I683" t="s">
        <v>42</v>
      </c>
      <c r="J683" s="3" t="s">
        <v>395</v>
      </c>
      <c r="K683" t="s">
        <v>51</v>
      </c>
      <c r="M683" t="s">
        <v>137</v>
      </c>
      <c r="N683" t="s">
        <v>22</v>
      </c>
      <c r="R683">
        <v>23</v>
      </c>
      <c r="S683" s="7">
        <f t="shared" si="70"/>
        <v>45023</v>
      </c>
      <c r="T683" s="8">
        <f t="shared" si="71"/>
        <v>5.9722222220443655E-2</v>
      </c>
      <c r="U683" s="8">
        <f t="shared" si="72"/>
        <v>0.17013888889050577</v>
      </c>
      <c r="V683" s="8">
        <f t="shared" si="73"/>
        <v>0.12083333333672878</v>
      </c>
      <c r="W683" s="8">
        <f t="shared" si="74"/>
        <v>2.9861111111111113E-2</v>
      </c>
      <c r="X683" s="8">
        <f t="shared" si="75"/>
        <v>8.0555555558950998E-2</v>
      </c>
      <c r="Y683" t="str">
        <f t="shared" si="76"/>
        <v>Cobrado</v>
      </c>
      <c r="AB683">
        <v>43</v>
      </c>
    </row>
    <row r="684" spans="1:28">
      <c r="A684">
        <v>683</v>
      </c>
      <c r="C684" t="s">
        <v>1297</v>
      </c>
      <c r="D684">
        <v>6</v>
      </c>
      <c r="E684" s="1">
        <v>45023.163888888892</v>
      </c>
      <c r="F684" s="1">
        <v>45023.265277777777</v>
      </c>
      <c r="G684" t="s">
        <v>47</v>
      </c>
      <c r="H684" t="s">
        <v>48</v>
      </c>
      <c r="I684" t="s">
        <v>42</v>
      </c>
      <c r="J684" s="3" t="s">
        <v>1298</v>
      </c>
      <c r="K684" t="s">
        <v>51</v>
      </c>
      <c r="M684" t="s">
        <v>64</v>
      </c>
      <c r="N684" t="s">
        <v>463</v>
      </c>
      <c r="O684" t="s">
        <v>502</v>
      </c>
      <c r="P684" t="s">
        <v>494</v>
      </c>
      <c r="Q684" s="5" t="s">
        <v>522</v>
      </c>
      <c r="R684">
        <v>164</v>
      </c>
      <c r="S684" s="7">
        <f t="shared" si="70"/>
        <v>45023</v>
      </c>
      <c r="T684" s="8">
        <f t="shared" si="71"/>
        <v>0.16388888889196096</v>
      </c>
      <c r="U684" s="8">
        <f t="shared" si="72"/>
        <v>0.26527777777664596</v>
      </c>
      <c r="V684" s="8">
        <f t="shared" si="73"/>
        <v>0.11180555555135167</v>
      </c>
      <c r="W684" s="8">
        <f t="shared" si="74"/>
        <v>5.6944444444444443E-2</v>
      </c>
      <c r="X684" s="8">
        <f t="shared" si="75"/>
        <v>4.4444444440240566E-2</v>
      </c>
      <c r="Y684" t="str">
        <f t="shared" si="76"/>
        <v>Cobrado</v>
      </c>
      <c r="AB684">
        <v>82</v>
      </c>
    </row>
    <row r="685" spans="1:28">
      <c r="A685">
        <v>684</v>
      </c>
      <c r="C685" t="s">
        <v>1299</v>
      </c>
      <c r="D685">
        <v>6</v>
      </c>
      <c r="E685" s="1">
        <v>45023.145138888889</v>
      </c>
      <c r="F685" s="1">
        <v>45023.194444444445</v>
      </c>
      <c r="G685" t="s">
        <v>40</v>
      </c>
      <c r="H685" t="s">
        <v>41</v>
      </c>
      <c r="I685" t="s">
        <v>42</v>
      </c>
      <c r="J685" s="3" t="s">
        <v>1300</v>
      </c>
      <c r="K685" t="s">
        <v>51</v>
      </c>
      <c r="M685" t="s">
        <v>60</v>
      </c>
      <c r="N685" t="s">
        <v>585</v>
      </c>
      <c r="O685" t="s">
        <v>446</v>
      </c>
      <c r="P685" t="s">
        <v>495</v>
      </c>
      <c r="Q685" s="5" t="s">
        <v>448</v>
      </c>
      <c r="R685">
        <v>180</v>
      </c>
      <c r="S685" s="7">
        <f t="shared" si="70"/>
        <v>45023</v>
      </c>
      <c r="T685" s="8">
        <f t="shared" si="71"/>
        <v>0.14513888888905058</v>
      </c>
      <c r="U685" s="8">
        <f t="shared" si="72"/>
        <v>0.19444444444525288</v>
      </c>
      <c r="V685" s="8">
        <f t="shared" si="73"/>
        <v>5.9722222222868972E-2</v>
      </c>
      <c r="W685" s="8">
        <f t="shared" si="74"/>
        <v>7.6388888888888895E-2</v>
      </c>
      <c r="X685" s="8">
        <f t="shared" si="75"/>
        <v>0</v>
      </c>
      <c r="Y685" t="str">
        <f t="shared" si="76"/>
        <v>No Cobrado</v>
      </c>
      <c r="AB685">
        <v>110</v>
      </c>
    </row>
    <row r="686" spans="1:28">
      <c r="A686">
        <v>685</v>
      </c>
      <c r="C686" t="s">
        <v>396</v>
      </c>
      <c r="D686">
        <v>5</v>
      </c>
      <c r="E686" s="1">
        <v>45023.019444444442</v>
      </c>
      <c r="F686" s="1">
        <v>45023.071527777778</v>
      </c>
      <c r="G686" t="s">
        <v>58</v>
      </c>
      <c r="H686" t="s">
        <v>48</v>
      </c>
      <c r="I686" t="s">
        <v>62</v>
      </c>
      <c r="J686" s="3" t="s">
        <v>397</v>
      </c>
      <c r="K686" t="s">
        <v>44</v>
      </c>
      <c r="M686" t="s">
        <v>87</v>
      </c>
      <c r="N686" t="s">
        <v>10</v>
      </c>
      <c r="R686">
        <v>54</v>
      </c>
      <c r="S686" s="7">
        <f t="shared" si="70"/>
        <v>45023</v>
      </c>
      <c r="T686" s="8">
        <f t="shared" si="71"/>
        <v>1.9444444442342501E-2</v>
      </c>
      <c r="U686" s="8">
        <f t="shared" si="72"/>
        <v>7.1527777778101154E-2</v>
      </c>
      <c r="V686" s="8">
        <f t="shared" si="73"/>
        <v>5.2083333335758653E-2</v>
      </c>
      <c r="W686" s="8">
        <f t="shared" si="74"/>
        <v>1.1805555555555555E-2</v>
      </c>
      <c r="X686" s="8">
        <f t="shared" si="75"/>
        <v>4.0277777780203097E-2</v>
      </c>
      <c r="Y686" t="str">
        <f t="shared" si="76"/>
        <v>Cobrado</v>
      </c>
      <c r="AB686">
        <v>17</v>
      </c>
    </row>
    <row r="687" spans="1:28">
      <c r="A687">
        <v>686</v>
      </c>
      <c r="C687" t="s">
        <v>1199</v>
      </c>
      <c r="D687">
        <v>6</v>
      </c>
      <c r="E687" s="1">
        <v>45023.05</v>
      </c>
      <c r="F687" s="1">
        <v>45023.152083333334</v>
      </c>
      <c r="G687" t="s">
        <v>105</v>
      </c>
      <c r="H687" t="s">
        <v>48</v>
      </c>
      <c r="I687" t="s">
        <v>49</v>
      </c>
      <c r="J687" s="3" t="s">
        <v>1301</v>
      </c>
      <c r="K687" t="s">
        <v>55</v>
      </c>
      <c r="M687" t="s">
        <v>103</v>
      </c>
      <c r="N687" t="s">
        <v>441</v>
      </c>
      <c r="O687" t="s">
        <v>525</v>
      </c>
      <c r="R687">
        <v>102</v>
      </c>
      <c r="S687" s="7">
        <f t="shared" si="70"/>
        <v>45023</v>
      </c>
      <c r="T687" s="8">
        <f t="shared" si="71"/>
        <v>5.0000000002910383E-2</v>
      </c>
      <c r="U687" s="8">
        <f t="shared" si="72"/>
        <v>0.15208333333430346</v>
      </c>
      <c r="V687" s="8">
        <f t="shared" si="73"/>
        <v>0.10208333333139308</v>
      </c>
      <c r="W687" s="8">
        <f t="shared" si="74"/>
        <v>4.027777777777778E-2</v>
      </c>
      <c r="X687" s="8">
        <f t="shared" si="75"/>
        <v>6.1805555553615305E-2</v>
      </c>
      <c r="Y687" t="str">
        <f t="shared" si="76"/>
        <v>Cobrado</v>
      </c>
      <c r="AB687">
        <v>58</v>
      </c>
    </row>
    <row r="688" spans="1:28">
      <c r="A688">
        <v>687</v>
      </c>
      <c r="C688" t="s">
        <v>398</v>
      </c>
      <c r="D688">
        <v>6</v>
      </c>
      <c r="E688" s="1">
        <v>45023.07916666667</v>
      </c>
      <c r="F688" s="1">
        <v>45023.23541666667</v>
      </c>
      <c r="G688" t="s">
        <v>40</v>
      </c>
      <c r="H688" t="s">
        <v>48</v>
      </c>
      <c r="I688" t="s">
        <v>49</v>
      </c>
      <c r="J688" s="3" t="s">
        <v>399</v>
      </c>
      <c r="K688" t="s">
        <v>44</v>
      </c>
      <c r="M688" t="s">
        <v>87</v>
      </c>
      <c r="N688" t="s">
        <v>12</v>
      </c>
      <c r="R688">
        <v>72</v>
      </c>
      <c r="S688" s="7">
        <f t="shared" si="70"/>
        <v>45023</v>
      </c>
      <c r="T688" s="8">
        <f t="shared" si="71"/>
        <v>7.9166666670062114E-2</v>
      </c>
      <c r="U688" s="8">
        <f t="shared" si="72"/>
        <v>0.23541666667006211</v>
      </c>
      <c r="V688" s="8">
        <f t="shared" si="73"/>
        <v>0.15625</v>
      </c>
      <c r="W688" s="8">
        <f t="shared" si="74"/>
        <v>2.013888888888889E-2</v>
      </c>
      <c r="X688" s="8">
        <f t="shared" si="75"/>
        <v>0.13611111111111113</v>
      </c>
      <c r="Y688" t="str">
        <f t="shared" si="76"/>
        <v>Cobrado</v>
      </c>
      <c r="AB688">
        <v>29</v>
      </c>
    </row>
    <row r="689" spans="1:28">
      <c r="A689">
        <v>688</v>
      </c>
      <c r="C689" t="s">
        <v>400</v>
      </c>
      <c r="D689">
        <v>1</v>
      </c>
      <c r="E689" s="1">
        <v>45023.143055555556</v>
      </c>
      <c r="F689" s="1">
        <v>45023.210416666669</v>
      </c>
      <c r="G689" t="s">
        <v>105</v>
      </c>
      <c r="H689" t="s">
        <v>48</v>
      </c>
      <c r="I689" t="s">
        <v>42</v>
      </c>
      <c r="J689" s="3" t="s">
        <v>401</v>
      </c>
      <c r="K689" t="s">
        <v>51</v>
      </c>
      <c r="M689" t="s">
        <v>76</v>
      </c>
      <c r="N689" t="s">
        <v>13</v>
      </c>
      <c r="R689">
        <v>29</v>
      </c>
      <c r="S689" s="7">
        <f t="shared" si="70"/>
        <v>45023</v>
      </c>
      <c r="T689" s="8">
        <f t="shared" si="71"/>
        <v>0.14305555555620231</v>
      </c>
      <c r="U689" s="8">
        <f t="shared" si="72"/>
        <v>0.21041666666860692</v>
      </c>
      <c r="V689" s="8">
        <f t="shared" si="73"/>
        <v>7.7777777779071286E-2</v>
      </c>
      <c r="W689" s="8">
        <f t="shared" si="74"/>
        <v>9.7222222222222224E-3</v>
      </c>
      <c r="X689" s="8">
        <f t="shared" si="75"/>
        <v>5.7638888890182399E-2</v>
      </c>
      <c r="Y689" t="str">
        <f t="shared" si="76"/>
        <v>Cobrado</v>
      </c>
      <c r="AB689">
        <v>14</v>
      </c>
    </row>
    <row r="690" spans="1:28">
      <c r="A690">
        <v>689</v>
      </c>
      <c r="C690" t="s">
        <v>1302</v>
      </c>
      <c r="D690">
        <v>1</v>
      </c>
      <c r="E690" s="1">
        <v>45023.025000000001</v>
      </c>
      <c r="F690" s="1">
        <v>45023.098611111112</v>
      </c>
      <c r="G690" t="s">
        <v>105</v>
      </c>
      <c r="H690" t="s">
        <v>48</v>
      </c>
      <c r="I690" t="s">
        <v>42</v>
      </c>
      <c r="J690" s="3" t="s">
        <v>1303</v>
      </c>
      <c r="K690" t="s">
        <v>51</v>
      </c>
      <c r="M690" t="s">
        <v>103</v>
      </c>
      <c r="N690" t="s">
        <v>558</v>
      </c>
      <c r="O690" t="s">
        <v>498</v>
      </c>
      <c r="P690" t="s">
        <v>544</v>
      </c>
      <c r="R690">
        <v>165</v>
      </c>
      <c r="S690" s="7">
        <f t="shared" si="70"/>
        <v>45023</v>
      </c>
      <c r="T690" s="8">
        <f t="shared" si="71"/>
        <v>2.5000000001455192E-2</v>
      </c>
      <c r="U690" s="8">
        <f t="shared" si="72"/>
        <v>9.8611111112404615E-2</v>
      </c>
      <c r="V690" s="8">
        <f t="shared" si="73"/>
        <v>8.4027777777616094E-2</v>
      </c>
      <c r="W690" s="8">
        <f t="shared" si="74"/>
        <v>2.013888888888889E-2</v>
      </c>
      <c r="X690" s="8">
        <f t="shared" si="75"/>
        <v>5.3472222222060536E-2</v>
      </c>
      <c r="Y690" t="str">
        <f t="shared" si="76"/>
        <v>Cobrado</v>
      </c>
      <c r="AB690">
        <v>29</v>
      </c>
    </row>
    <row r="691" spans="1:28">
      <c r="A691">
        <v>690</v>
      </c>
      <c r="C691" t="s">
        <v>1129</v>
      </c>
      <c r="D691">
        <v>4</v>
      </c>
      <c r="E691" s="1">
        <v>45023.113194444442</v>
      </c>
      <c r="F691" s="1">
        <v>45023.238194444442</v>
      </c>
      <c r="G691" t="s">
        <v>47</v>
      </c>
      <c r="H691" t="s">
        <v>41</v>
      </c>
      <c r="I691" t="s">
        <v>62</v>
      </c>
      <c r="J691" s="3" t="s">
        <v>1304</v>
      </c>
      <c r="K691" t="s">
        <v>55</v>
      </c>
      <c r="M691" t="s">
        <v>87</v>
      </c>
      <c r="N691" t="s">
        <v>445</v>
      </c>
      <c r="O691" t="s">
        <v>446</v>
      </c>
      <c r="P691" t="s">
        <v>464</v>
      </c>
      <c r="Q691" s="5" t="s">
        <v>552</v>
      </c>
      <c r="R691">
        <v>191</v>
      </c>
      <c r="S691" s="7">
        <f t="shared" si="70"/>
        <v>45023</v>
      </c>
      <c r="T691" s="8">
        <f t="shared" si="71"/>
        <v>0.1131944444423425</v>
      </c>
      <c r="U691" s="8">
        <f t="shared" si="72"/>
        <v>0.2381944444423425</v>
      </c>
      <c r="V691" s="8">
        <f t="shared" si="73"/>
        <v>0.125</v>
      </c>
      <c r="W691" s="8">
        <f t="shared" si="74"/>
        <v>9.930555555555555E-2</v>
      </c>
      <c r="X691" s="8">
        <f t="shared" si="75"/>
        <v>2.5694444444444464E-2</v>
      </c>
      <c r="Y691" t="str">
        <f t="shared" si="76"/>
        <v>Cobrado</v>
      </c>
      <c r="AB691">
        <v>143</v>
      </c>
    </row>
    <row r="692" spans="1:28">
      <c r="A692">
        <v>691</v>
      </c>
      <c r="C692" t="s">
        <v>402</v>
      </c>
      <c r="D692">
        <v>4</v>
      </c>
      <c r="E692" s="1">
        <v>45023.071527777778</v>
      </c>
      <c r="F692" s="1">
        <v>45023.220138888886</v>
      </c>
      <c r="G692" t="s">
        <v>78</v>
      </c>
      <c r="H692" t="s">
        <v>41</v>
      </c>
      <c r="I692" t="s">
        <v>62</v>
      </c>
      <c r="J692" s="3" t="s">
        <v>403</v>
      </c>
      <c r="K692" t="s">
        <v>51</v>
      </c>
      <c r="M692" t="s">
        <v>64</v>
      </c>
      <c r="N692" t="s">
        <v>19</v>
      </c>
      <c r="R692">
        <v>66</v>
      </c>
      <c r="S692" s="7">
        <f t="shared" si="70"/>
        <v>45023</v>
      </c>
      <c r="T692" s="8">
        <f t="shared" si="71"/>
        <v>7.1527777778101154E-2</v>
      </c>
      <c r="U692" s="8">
        <f t="shared" si="72"/>
        <v>0.22013888888614019</v>
      </c>
      <c r="V692" s="8">
        <f t="shared" si="73"/>
        <v>0.1590277777747057</v>
      </c>
      <c r="W692" s="8">
        <f t="shared" si="74"/>
        <v>2.361111111111111E-2</v>
      </c>
      <c r="X692" s="8">
        <f t="shared" si="75"/>
        <v>0.12499999999692793</v>
      </c>
      <c r="Y692" t="str">
        <f t="shared" si="76"/>
        <v>Cobrado</v>
      </c>
      <c r="AB692">
        <v>34</v>
      </c>
    </row>
    <row r="693" spans="1:28">
      <c r="A693">
        <v>692</v>
      </c>
      <c r="C693" t="s">
        <v>744</v>
      </c>
      <c r="D693">
        <v>2</v>
      </c>
      <c r="E693" s="1">
        <v>45023.036805555559</v>
      </c>
      <c r="F693" s="1">
        <v>45023.18472222222</v>
      </c>
      <c r="G693" t="s">
        <v>105</v>
      </c>
      <c r="H693" t="s">
        <v>41</v>
      </c>
      <c r="I693" t="s">
        <v>42</v>
      </c>
      <c r="J693" s="3" t="s">
        <v>1305</v>
      </c>
      <c r="K693" t="s">
        <v>55</v>
      </c>
      <c r="M693" t="s">
        <v>76</v>
      </c>
      <c r="N693" t="s">
        <v>488</v>
      </c>
      <c r="O693" t="s">
        <v>563</v>
      </c>
      <c r="P693" t="s">
        <v>489</v>
      </c>
      <c r="Q693" s="5" t="s">
        <v>525</v>
      </c>
      <c r="R693">
        <v>173</v>
      </c>
      <c r="S693" s="7">
        <f t="shared" si="70"/>
        <v>45023</v>
      </c>
      <c r="T693" s="8">
        <f t="shared" si="71"/>
        <v>3.680555555911269E-2</v>
      </c>
      <c r="U693" s="8">
        <f t="shared" si="72"/>
        <v>0.18472222222044365</v>
      </c>
      <c r="V693" s="8">
        <f t="shared" si="73"/>
        <v>0.14791666666133096</v>
      </c>
      <c r="W693" s="8">
        <f t="shared" si="74"/>
        <v>6.9444444444444448E-2</v>
      </c>
      <c r="X693" s="8">
        <f t="shared" si="75"/>
        <v>7.8472222216886517E-2</v>
      </c>
      <c r="Y693" t="str">
        <f t="shared" si="76"/>
        <v>Cobrado</v>
      </c>
      <c r="AB693">
        <v>100</v>
      </c>
    </row>
    <row r="694" spans="1:28">
      <c r="A694">
        <v>693</v>
      </c>
      <c r="C694" t="s">
        <v>991</v>
      </c>
      <c r="D694">
        <v>4</v>
      </c>
      <c r="E694" s="1">
        <v>45023.155555555553</v>
      </c>
      <c r="F694" s="1">
        <v>45023.313194444447</v>
      </c>
      <c r="G694" t="s">
        <v>78</v>
      </c>
      <c r="H694" t="s">
        <v>48</v>
      </c>
      <c r="I694" t="s">
        <v>42</v>
      </c>
      <c r="J694" s="3" t="s">
        <v>1306</v>
      </c>
      <c r="K694" t="s">
        <v>44</v>
      </c>
      <c r="M694" t="s">
        <v>90</v>
      </c>
      <c r="N694" t="s">
        <v>585</v>
      </c>
      <c r="O694" t="s">
        <v>544</v>
      </c>
      <c r="R694">
        <v>78</v>
      </c>
      <c r="S694" s="7">
        <f t="shared" si="70"/>
        <v>45023</v>
      </c>
      <c r="T694" s="8">
        <f t="shared" si="71"/>
        <v>0.15555555555329192</v>
      </c>
      <c r="U694" s="8">
        <f t="shared" si="72"/>
        <v>0.31319444444670808</v>
      </c>
      <c r="V694" s="8">
        <f t="shared" si="73"/>
        <v>0.15763888889341615</v>
      </c>
      <c r="W694" s="8">
        <f t="shared" si="74"/>
        <v>3.0555555555555555E-2</v>
      </c>
      <c r="X694" s="8">
        <f t="shared" si="75"/>
        <v>0.12708333333786059</v>
      </c>
      <c r="Y694" t="str">
        <f t="shared" si="76"/>
        <v>Cobrado</v>
      </c>
      <c r="AB694">
        <v>44</v>
      </c>
    </row>
    <row r="695" spans="1:28">
      <c r="A695">
        <v>694</v>
      </c>
      <c r="C695" t="s">
        <v>344</v>
      </c>
      <c r="D695">
        <v>4</v>
      </c>
      <c r="E695" s="1">
        <v>45023.07708333333</v>
      </c>
      <c r="F695" s="1">
        <v>45023.217361111114</v>
      </c>
      <c r="G695" t="s">
        <v>58</v>
      </c>
      <c r="H695" t="s">
        <v>48</v>
      </c>
      <c r="I695" t="s">
        <v>42</v>
      </c>
      <c r="J695" s="3" t="s">
        <v>1307</v>
      </c>
      <c r="K695" t="s">
        <v>44</v>
      </c>
      <c r="M695" t="s">
        <v>137</v>
      </c>
      <c r="N695" t="s">
        <v>480</v>
      </c>
      <c r="O695" t="s">
        <v>489</v>
      </c>
      <c r="P695" t="s">
        <v>494</v>
      </c>
      <c r="Q695" s="5" t="s">
        <v>544</v>
      </c>
      <c r="R695">
        <v>157</v>
      </c>
      <c r="S695" s="7">
        <f t="shared" si="70"/>
        <v>45023</v>
      </c>
      <c r="T695" s="8">
        <f t="shared" si="71"/>
        <v>7.7083333329937886E-2</v>
      </c>
      <c r="U695" s="8">
        <f t="shared" si="72"/>
        <v>0.21736111111385981</v>
      </c>
      <c r="V695" s="8">
        <f t="shared" si="73"/>
        <v>0.14027777778392192</v>
      </c>
      <c r="W695" s="8">
        <f t="shared" si="74"/>
        <v>8.8888888888888892E-2</v>
      </c>
      <c r="X695" s="8">
        <f t="shared" si="75"/>
        <v>5.1388888895033014E-2</v>
      </c>
      <c r="Y695" t="str">
        <f t="shared" si="76"/>
        <v>Cobrado</v>
      </c>
      <c r="AB695">
        <v>128</v>
      </c>
    </row>
    <row r="696" spans="1:28">
      <c r="A696">
        <v>695</v>
      </c>
      <c r="C696" t="s">
        <v>873</v>
      </c>
      <c r="D696">
        <v>1</v>
      </c>
      <c r="E696" s="1">
        <v>45023.084722222222</v>
      </c>
      <c r="F696" s="1">
        <v>45023.230555555558</v>
      </c>
      <c r="G696" t="s">
        <v>78</v>
      </c>
      <c r="H696" t="s">
        <v>48</v>
      </c>
      <c r="I696" t="s">
        <v>42</v>
      </c>
      <c r="J696" s="3" t="s">
        <v>1308</v>
      </c>
      <c r="K696" t="s">
        <v>51</v>
      </c>
      <c r="M696" t="s">
        <v>137</v>
      </c>
      <c r="N696" t="s">
        <v>475</v>
      </c>
      <c r="O696" t="s">
        <v>438</v>
      </c>
      <c r="R696">
        <v>116</v>
      </c>
      <c r="S696" s="7">
        <f t="shared" si="70"/>
        <v>45023</v>
      </c>
      <c r="T696" s="8">
        <f t="shared" si="71"/>
        <v>8.4722222221898846E-2</v>
      </c>
      <c r="U696" s="8">
        <f t="shared" si="72"/>
        <v>0.2305555555576575</v>
      </c>
      <c r="V696" s="8">
        <f t="shared" si="73"/>
        <v>0.15625000000242531</v>
      </c>
      <c r="W696" s="8">
        <f t="shared" si="74"/>
        <v>2.5694444444444443E-2</v>
      </c>
      <c r="X696" s="8">
        <f t="shared" si="75"/>
        <v>0.12013888889131422</v>
      </c>
      <c r="Y696" t="str">
        <f t="shared" si="76"/>
        <v>Cobrado</v>
      </c>
      <c r="AB696">
        <v>37</v>
      </c>
    </row>
    <row r="697" spans="1:28">
      <c r="A697">
        <v>696</v>
      </c>
      <c r="C697" t="s">
        <v>404</v>
      </c>
      <c r="D697">
        <v>6</v>
      </c>
      <c r="E697" s="1">
        <v>45023.094444444447</v>
      </c>
      <c r="F697" s="1">
        <v>45023.257638888892</v>
      </c>
      <c r="G697" t="s">
        <v>105</v>
      </c>
      <c r="H697" t="s">
        <v>41</v>
      </c>
      <c r="I697" t="s">
        <v>42</v>
      </c>
      <c r="J697" s="3" t="s">
        <v>405</v>
      </c>
      <c r="K697" t="s">
        <v>51</v>
      </c>
      <c r="M697" t="s">
        <v>45</v>
      </c>
      <c r="N697" t="s">
        <v>22</v>
      </c>
      <c r="R697">
        <v>46</v>
      </c>
      <c r="S697" s="7">
        <f t="shared" si="70"/>
        <v>45023</v>
      </c>
      <c r="T697" s="8">
        <f t="shared" si="71"/>
        <v>9.4444444446708076E-2</v>
      </c>
      <c r="U697" s="8">
        <f t="shared" si="72"/>
        <v>0.25763888889196096</v>
      </c>
      <c r="V697" s="8">
        <f t="shared" si="73"/>
        <v>0.17361111111191954</v>
      </c>
      <c r="W697" s="8">
        <f t="shared" si="74"/>
        <v>1.5972222222222221E-2</v>
      </c>
      <c r="X697" s="8">
        <f t="shared" si="75"/>
        <v>0.14722222222303066</v>
      </c>
      <c r="Y697" t="str">
        <f t="shared" si="76"/>
        <v>Cobrado</v>
      </c>
      <c r="AB697">
        <v>23</v>
      </c>
    </row>
    <row r="698" spans="1:28">
      <c r="A698">
        <v>697</v>
      </c>
      <c r="C698" t="s">
        <v>1309</v>
      </c>
      <c r="D698">
        <v>1</v>
      </c>
      <c r="E698" s="1">
        <v>45023.158333333333</v>
      </c>
      <c r="F698" s="1">
        <v>45023.279166666667</v>
      </c>
      <c r="G698" t="s">
        <v>58</v>
      </c>
      <c r="H698" t="s">
        <v>48</v>
      </c>
      <c r="I698" t="s">
        <v>42</v>
      </c>
      <c r="J698" s="3" t="s">
        <v>1310</v>
      </c>
      <c r="K698" t="s">
        <v>55</v>
      </c>
      <c r="M698" t="s">
        <v>82</v>
      </c>
      <c r="N698" t="s">
        <v>558</v>
      </c>
      <c r="O698" t="s">
        <v>481</v>
      </c>
      <c r="P698" t="s">
        <v>563</v>
      </c>
      <c r="Q698" s="5" t="s">
        <v>442</v>
      </c>
      <c r="R698">
        <v>199</v>
      </c>
      <c r="S698" s="7">
        <f t="shared" si="70"/>
        <v>45023</v>
      </c>
      <c r="T698" s="8">
        <f t="shared" si="71"/>
        <v>0.15833333333284827</v>
      </c>
      <c r="U698" s="8">
        <f t="shared" si="72"/>
        <v>0.27916666666715173</v>
      </c>
      <c r="V698" s="8">
        <f t="shared" si="73"/>
        <v>0.12083333333430346</v>
      </c>
      <c r="W698" s="8">
        <f t="shared" si="74"/>
        <v>7.4305555555555555E-2</v>
      </c>
      <c r="X698" s="8">
        <f t="shared" si="75"/>
        <v>4.6527777778747892E-2</v>
      </c>
      <c r="Y698" t="str">
        <f t="shared" si="76"/>
        <v>Cobrado</v>
      </c>
      <c r="AB698">
        <v>107</v>
      </c>
    </row>
    <row r="699" spans="1:28">
      <c r="A699">
        <v>698</v>
      </c>
      <c r="C699" t="s">
        <v>306</v>
      </c>
      <c r="D699">
        <v>4</v>
      </c>
      <c r="E699" s="1">
        <v>45023.104166666664</v>
      </c>
      <c r="F699" s="1">
        <v>45023.267361111109</v>
      </c>
      <c r="G699" t="s">
        <v>105</v>
      </c>
      <c r="H699" t="s">
        <v>41</v>
      </c>
      <c r="I699" t="s">
        <v>42</v>
      </c>
      <c r="J699" s="3" t="s">
        <v>214</v>
      </c>
      <c r="K699" t="s">
        <v>44</v>
      </c>
      <c r="M699" t="s">
        <v>56</v>
      </c>
      <c r="N699" t="s">
        <v>550</v>
      </c>
      <c r="O699" t="s">
        <v>495</v>
      </c>
      <c r="P699" t="s">
        <v>482</v>
      </c>
      <c r="Q699" s="5" t="s">
        <v>544</v>
      </c>
      <c r="R699">
        <v>185</v>
      </c>
      <c r="S699" s="7">
        <f t="shared" si="70"/>
        <v>45023</v>
      </c>
      <c r="T699" s="8">
        <f t="shared" si="71"/>
        <v>0.10416666666424135</v>
      </c>
      <c r="U699" s="8">
        <f t="shared" si="72"/>
        <v>0.26736111110949423</v>
      </c>
      <c r="V699" s="8">
        <f t="shared" si="73"/>
        <v>0.16319444444525288</v>
      </c>
      <c r="W699" s="8">
        <f t="shared" si="74"/>
        <v>7.013888888888889E-2</v>
      </c>
      <c r="X699" s="8">
        <f t="shared" si="75"/>
        <v>9.3055555556363995E-2</v>
      </c>
      <c r="Y699" t="str">
        <f t="shared" si="76"/>
        <v>Cobrado</v>
      </c>
      <c r="AB699">
        <v>101</v>
      </c>
    </row>
    <row r="700" spans="1:28">
      <c r="A700">
        <v>699</v>
      </c>
      <c r="C700" t="s">
        <v>406</v>
      </c>
      <c r="D700">
        <v>6</v>
      </c>
      <c r="E700" s="1">
        <v>45023.065972222219</v>
      </c>
      <c r="F700" s="1">
        <v>45023.12222222222</v>
      </c>
      <c r="G700" t="s">
        <v>58</v>
      </c>
      <c r="H700" t="s">
        <v>48</v>
      </c>
      <c r="I700" t="s">
        <v>42</v>
      </c>
      <c r="J700" s="3" t="s">
        <v>407</v>
      </c>
      <c r="K700" t="s">
        <v>55</v>
      </c>
      <c r="M700" t="s">
        <v>87</v>
      </c>
      <c r="N700" t="s">
        <v>13</v>
      </c>
      <c r="R700">
        <v>58</v>
      </c>
      <c r="S700" s="7">
        <f t="shared" si="70"/>
        <v>45023</v>
      </c>
      <c r="T700" s="8">
        <f t="shared" si="71"/>
        <v>6.5972222218988463E-2</v>
      </c>
      <c r="U700" s="8">
        <f t="shared" si="72"/>
        <v>0.12222222222044365</v>
      </c>
      <c r="V700" s="8">
        <f t="shared" si="73"/>
        <v>5.6250000001455192E-2</v>
      </c>
      <c r="W700" s="8">
        <f t="shared" si="74"/>
        <v>7.6388888888888886E-3</v>
      </c>
      <c r="X700" s="8">
        <f t="shared" si="75"/>
        <v>4.8611111112566302E-2</v>
      </c>
      <c r="Y700" t="str">
        <f t="shared" si="76"/>
        <v>Cobrado</v>
      </c>
      <c r="AB700">
        <v>11</v>
      </c>
    </row>
    <row r="701" spans="1:28">
      <c r="A701">
        <v>700</v>
      </c>
      <c r="C701" t="s">
        <v>1311</v>
      </c>
      <c r="D701">
        <v>2</v>
      </c>
      <c r="E701" s="1">
        <v>45023.015972222223</v>
      </c>
      <c r="F701" s="1">
        <v>45023.118055555555</v>
      </c>
      <c r="G701" t="s">
        <v>58</v>
      </c>
      <c r="H701" t="s">
        <v>48</v>
      </c>
      <c r="I701" t="s">
        <v>42</v>
      </c>
      <c r="J701" s="3" t="s">
        <v>1079</v>
      </c>
      <c r="K701" t="s">
        <v>55</v>
      </c>
      <c r="M701" t="s">
        <v>76</v>
      </c>
      <c r="N701" t="s">
        <v>473</v>
      </c>
      <c r="O701" t="s">
        <v>495</v>
      </c>
      <c r="P701" t="s">
        <v>442</v>
      </c>
      <c r="R701">
        <v>234</v>
      </c>
      <c r="S701" s="7">
        <f t="shared" si="70"/>
        <v>45023</v>
      </c>
      <c r="T701" s="8">
        <f t="shared" si="71"/>
        <v>1.5972222223354038E-2</v>
      </c>
      <c r="U701" s="8">
        <f t="shared" si="72"/>
        <v>0.11805555555474712</v>
      </c>
      <c r="V701" s="8">
        <f t="shared" si="73"/>
        <v>0.10208333333139308</v>
      </c>
      <c r="W701" s="8">
        <f t="shared" si="74"/>
        <v>5.9722222222222225E-2</v>
      </c>
      <c r="X701" s="8">
        <f t="shared" si="75"/>
        <v>4.2361111109170846E-2</v>
      </c>
      <c r="Y701" t="str">
        <f t="shared" si="76"/>
        <v>Cobrado</v>
      </c>
      <c r="AB701">
        <v>86</v>
      </c>
    </row>
    <row r="702" spans="1:28">
      <c r="A702">
        <v>701</v>
      </c>
      <c r="C702" t="s">
        <v>1312</v>
      </c>
      <c r="D702">
        <v>5</v>
      </c>
      <c r="E702" s="1">
        <v>45023.138888888891</v>
      </c>
      <c r="F702" s="1">
        <v>45023.239583333336</v>
      </c>
      <c r="G702" t="s">
        <v>40</v>
      </c>
      <c r="H702" t="s">
        <v>48</v>
      </c>
      <c r="I702" t="s">
        <v>42</v>
      </c>
      <c r="J702" s="3" t="s">
        <v>1313</v>
      </c>
      <c r="K702" t="s">
        <v>44</v>
      </c>
      <c r="M702" t="s">
        <v>56</v>
      </c>
      <c r="N702" t="s">
        <v>451</v>
      </c>
      <c r="O702" t="s">
        <v>530</v>
      </c>
      <c r="R702">
        <v>102</v>
      </c>
      <c r="S702" s="7">
        <f t="shared" si="70"/>
        <v>45023</v>
      </c>
      <c r="T702" s="8">
        <f t="shared" si="71"/>
        <v>0.13888888889050577</v>
      </c>
      <c r="U702" s="8">
        <f t="shared" si="72"/>
        <v>0.23958333333575865</v>
      </c>
      <c r="V702" s="8">
        <f t="shared" si="73"/>
        <v>0.10069444444525288</v>
      </c>
      <c r="W702" s="8">
        <f t="shared" si="74"/>
        <v>6.7361111111111108E-2</v>
      </c>
      <c r="X702" s="8">
        <f t="shared" si="75"/>
        <v>3.333333333414179E-2</v>
      </c>
      <c r="Y702" t="str">
        <f t="shared" si="76"/>
        <v>Cobrado</v>
      </c>
      <c r="AB702">
        <v>97</v>
      </c>
    </row>
    <row r="703" spans="1:28">
      <c r="A703">
        <v>702</v>
      </c>
      <c r="C703" t="s">
        <v>1314</v>
      </c>
      <c r="D703">
        <v>2</v>
      </c>
      <c r="E703" s="1">
        <v>45023.104166666664</v>
      </c>
      <c r="F703" s="1">
        <v>45023.21875</v>
      </c>
      <c r="G703" t="s">
        <v>78</v>
      </c>
      <c r="H703" t="s">
        <v>41</v>
      </c>
      <c r="I703" t="s">
        <v>42</v>
      </c>
      <c r="J703" s="3" t="s">
        <v>1315</v>
      </c>
      <c r="K703" t="s">
        <v>44</v>
      </c>
      <c r="M703" t="s">
        <v>52</v>
      </c>
      <c r="N703" t="s">
        <v>505</v>
      </c>
      <c r="O703" t="s">
        <v>484</v>
      </c>
      <c r="P703" t="s">
        <v>531</v>
      </c>
      <c r="Q703" s="5" t="s">
        <v>452</v>
      </c>
      <c r="R703">
        <v>195</v>
      </c>
      <c r="S703" s="7">
        <f t="shared" si="70"/>
        <v>45023</v>
      </c>
      <c r="T703" s="8">
        <f t="shared" si="71"/>
        <v>0.10416666666424135</v>
      </c>
      <c r="U703" s="8">
        <f t="shared" si="72"/>
        <v>0.21875</v>
      </c>
      <c r="V703" s="8">
        <f t="shared" si="73"/>
        <v>0.11458333333575865</v>
      </c>
      <c r="W703" s="8">
        <f t="shared" si="74"/>
        <v>0.1076388888888889</v>
      </c>
      <c r="X703" s="8">
        <f t="shared" si="75"/>
        <v>6.9444444468697575E-3</v>
      </c>
      <c r="Y703" t="str">
        <f t="shared" si="76"/>
        <v>Cobrado</v>
      </c>
      <c r="AB703">
        <v>155</v>
      </c>
    </row>
    <row r="704" spans="1:28">
      <c r="A704">
        <v>703</v>
      </c>
      <c r="C704" t="s">
        <v>408</v>
      </c>
      <c r="D704">
        <v>5</v>
      </c>
      <c r="E704" s="1">
        <v>45023.011805555558</v>
      </c>
      <c r="F704" s="1">
        <v>45023.09652777778</v>
      </c>
      <c r="G704" t="s">
        <v>105</v>
      </c>
      <c r="H704" t="s">
        <v>48</v>
      </c>
      <c r="I704" t="s">
        <v>42</v>
      </c>
      <c r="J704" s="3" t="s">
        <v>409</v>
      </c>
      <c r="K704" t="s">
        <v>51</v>
      </c>
      <c r="M704" t="s">
        <v>137</v>
      </c>
      <c r="N704" t="s">
        <v>23</v>
      </c>
      <c r="R704">
        <v>63</v>
      </c>
      <c r="S704" s="7">
        <f t="shared" si="70"/>
        <v>45023</v>
      </c>
      <c r="T704" s="8">
        <f t="shared" si="71"/>
        <v>1.1805555557657499E-2</v>
      </c>
      <c r="U704" s="8">
        <f t="shared" si="72"/>
        <v>9.6527777779556345E-2</v>
      </c>
      <c r="V704" s="8">
        <f t="shared" si="73"/>
        <v>9.5138888888565518E-2</v>
      </c>
      <c r="W704" s="8">
        <f t="shared" si="74"/>
        <v>2.013888888888889E-2</v>
      </c>
      <c r="X704" s="8">
        <f t="shared" si="75"/>
        <v>6.458333333300996E-2</v>
      </c>
      <c r="Y704" t="str">
        <f t="shared" si="76"/>
        <v>Cobrado</v>
      </c>
      <c r="AB704">
        <v>29</v>
      </c>
    </row>
    <row r="705" spans="1:28">
      <c r="A705">
        <v>704</v>
      </c>
      <c r="C705" t="s">
        <v>410</v>
      </c>
      <c r="D705">
        <v>6</v>
      </c>
      <c r="E705" s="1">
        <v>45023.069444444445</v>
      </c>
      <c r="F705" s="1">
        <v>45023.186805555553</v>
      </c>
      <c r="G705" t="s">
        <v>58</v>
      </c>
      <c r="H705" t="s">
        <v>41</v>
      </c>
      <c r="I705" t="s">
        <v>42</v>
      </c>
      <c r="J705" s="3" t="s">
        <v>411</v>
      </c>
      <c r="K705" t="s">
        <v>55</v>
      </c>
      <c r="M705" t="s">
        <v>56</v>
      </c>
      <c r="N705" t="s">
        <v>24</v>
      </c>
      <c r="R705">
        <v>18</v>
      </c>
      <c r="S705" s="7">
        <f t="shared" si="70"/>
        <v>45023</v>
      </c>
      <c r="T705" s="8">
        <f t="shared" si="71"/>
        <v>6.9444444445252884E-2</v>
      </c>
      <c r="U705" s="8">
        <f t="shared" si="72"/>
        <v>0.18680555555329192</v>
      </c>
      <c r="V705" s="8">
        <f t="shared" si="73"/>
        <v>0.11736111110803904</v>
      </c>
      <c r="W705" s="8">
        <f t="shared" si="74"/>
        <v>2.6388888888888889E-2</v>
      </c>
      <c r="X705" s="8">
        <f t="shared" si="75"/>
        <v>9.0972222219150148E-2</v>
      </c>
      <c r="Y705" t="str">
        <f t="shared" si="76"/>
        <v>Cobrado</v>
      </c>
      <c r="AB705">
        <v>38</v>
      </c>
    </row>
    <row r="706" spans="1:28">
      <c r="A706">
        <v>705</v>
      </c>
      <c r="C706" t="s">
        <v>355</v>
      </c>
      <c r="D706">
        <v>3</v>
      </c>
      <c r="E706" s="1">
        <v>45023.074999999997</v>
      </c>
      <c r="F706" s="1">
        <v>45023.120138888888</v>
      </c>
      <c r="G706" t="s">
        <v>58</v>
      </c>
      <c r="H706" t="s">
        <v>48</v>
      </c>
      <c r="I706" t="s">
        <v>42</v>
      </c>
      <c r="J706" s="3" t="s">
        <v>204</v>
      </c>
      <c r="K706" t="s">
        <v>44</v>
      </c>
      <c r="M706" t="s">
        <v>137</v>
      </c>
      <c r="N706" t="s">
        <v>480</v>
      </c>
      <c r="O706" t="s">
        <v>516</v>
      </c>
      <c r="R706">
        <v>112</v>
      </c>
      <c r="S706" s="7">
        <f t="shared" si="70"/>
        <v>45023</v>
      </c>
      <c r="T706" s="8">
        <f t="shared" si="71"/>
        <v>7.4999999997089617E-2</v>
      </c>
      <c r="U706" s="8">
        <f t="shared" si="72"/>
        <v>0.12013888888759539</v>
      </c>
      <c r="V706" s="8">
        <f t="shared" si="73"/>
        <v>4.5138888890505768E-2</v>
      </c>
      <c r="W706" s="8">
        <f t="shared" si="74"/>
        <v>2.2916666666666665E-2</v>
      </c>
      <c r="X706" s="8">
        <f t="shared" si="75"/>
        <v>2.22222222238391E-2</v>
      </c>
      <c r="Y706" t="str">
        <f t="shared" si="76"/>
        <v>Cobrado</v>
      </c>
      <c r="AB706">
        <v>33</v>
      </c>
    </row>
    <row r="707" spans="1:28">
      <c r="A707">
        <v>706</v>
      </c>
      <c r="C707" t="s">
        <v>412</v>
      </c>
      <c r="D707">
        <v>6</v>
      </c>
      <c r="E707" s="1">
        <v>45023.051388888889</v>
      </c>
      <c r="F707" s="1">
        <v>45023.20416666667</v>
      </c>
      <c r="G707" t="s">
        <v>105</v>
      </c>
      <c r="H707" t="s">
        <v>48</v>
      </c>
      <c r="I707" t="s">
        <v>42</v>
      </c>
      <c r="J707" s="3" t="s">
        <v>413</v>
      </c>
      <c r="K707" t="s">
        <v>51</v>
      </c>
      <c r="M707" t="s">
        <v>76</v>
      </c>
      <c r="N707" t="s">
        <v>24</v>
      </c>
      <c r="R707">
        <v>54</v>
      </c>
      <c r="S707" s="7">
        <f t="shared" ref="S707:S768" si="77">INT(E707)</f>
        <v>45023</v>
      </c>
      <c r="T707" s="8">
        <f t="shared" ref="T707:T768" si="78">MOD(E707,1)</f>
        <v>5.1388888889050577E-2</v>
      </c>
      <c r="U707" s="8">
        <f t="shared" ref="U707:U768" si="79">MOD(F707,1)</f>
        <v>0.20416666667006211</v>
      </c>
      <c r="V707" s="8">
        <f t="shared" ref="V707:V768" si="80">((U707-T707)+IF(K707="Ocupada",15/1440,0/1440))</f>
        <v>0.16319444444767819</v>
      </c>
      <c r="W707" s="8">
        <f t="shared" ref="W707:W768" si="81">AB707/1440</f>
        <v>2.2916666666666665E-2</v>
      </c>
      <c r="X707" s="8">
        <f t="shared" ref="X707:X768" si="82">IF(U707-(W707+T707)&lt;0,0,U707-(W707+T707))</f>
        <v>0.12986111111434487</v>
      </c>
      <c r="Y707" t="str">
        <f t="shared" ref="Y707:Y768" si="83">IF(X707&gt;0,"Cobrado","No Cobrado")</f>
        <v>Cobrado</v>
      </c>
      <c r="AB707">
        <v>33</v>
      </c>
    </row>
    <row r="708" spans="1:28">
      <c r="A708">
        <v>707</v>
      </c>
      <c r="C708" t="s">
        <v>1316</v>
      </c>
      <c r="D708">
        <v>1</v>
      </c>
      <c r="E708" s="1">
        <v>45023.128472222219</v>
      </c>
      <c r="F708" s="1">
        <v>45023.224305555559</v>
      </c>
      <c r="G708" t="s">
        <v>58</v>
      </c>
      <c r="H708" t="s">
        <v>74</v>
      </c>
      <c r="I708" t="s">
        <v>42</v>
      </c>
      <c r="J708" s="3" t="s">
        <v>1317</v>
      </c>
      <c r="K708" t="s">
        <v>55</v>
      </c>
      <c r="M708" t="s">
        <v>82</v>
      </c>
      <c r="N708" t="s">
        <v>459</v>
      </c>
      <c r="O708" t="s">
        <v>484</v>
      </c>
      <c r="P708" t="s">
        <v>563</v>
      </c>
      <c r="Q708" s="5" t="s">
        <v>460</v>
      </c>
      <c r="R708">
        <v>185</v>
      </c>
      <c r="S708" s="7">
        <f t="shared" si="77"/>
        <v>45023</v>
      </c>
      <c r="T708" s="8">
        <f t="shared" si="78"/>
        <v>0.12847222221898846</v>
      </c>
      <c r="U708" s="8">
        <f t="shared" si="79"/>
        <v>0.22430555555911269</v>
      </c>
      <c r="V708" s="8">
        <f t="shared" si="80"/>
        <v>9.5833333340124227E-2</v>
      </c>
      <c r="W708" s="8">
        <f t="shared" si="81"/>
        <v>9.5138888888888884E-2</v>
      </c>
      <c r="X708" s="8">
        <f t="shared" si="82"/>
        <v>6.9444445123534315E-4</v>
      </c>
      <c r="Y708" t="str">
        <f t="shared" si="83"/>
        <v>Cobrado</v>
      </c>
      <c r="AB708">
        <v>137</v>
      </c>
    </row>
    <row r="709" spans="1:28">
      <c r="A709">
        <v>708</v>
      </c>
      <c r="C709" t="s">
        <v>414</v>
      </c>
      <c r="D709">
        <v>2</v>
      </c>
      <c r="E709" s="1">
        <v>45023.15</v>
      </c>
      <c r="F709" s="1">
        <v>45023.308333333334</v>
      </c>
      <c r="G709" t="s">
        <v>78</v>
      </c>
      <c r="H709" t="s">
        <v>41</v>
      </c>
      <c r="I709" t="s">
        <v>42</v>
      </c>
      <c r="J709" s="3" t="s">
        <v>415</v>
      </c>
      <c r="K709" t="s">
        <v>51</v>
      </c>
      <c r="M709" t="s">
        <v>87</v>
      </c>
      <c r="N709" t="s">
        <v>10</v>
      </c>
      <c r="R709">
        <v>54</v>
      </c>
      <c r="S709" s="7">
        <f t="shared" si="77"/>
        <v>45023</v>
      </c>
      <c r="T709" s="8">
        <f t="shared" si="78"/>
        <v>0.15000000000145519</v>
      </c>
      <c r="U709" s="8">
        <f t="shared" si="79"/>
        <v>0.30833333333430346</v>
      </c>
      <c r="V709" s="8">
        <f t="shared" si="80"/>
        <v>0.16874999999951493</v>
      </c>
      <c r="W709" s="8">
        <f t="shared" si="81"/>
        <v>1.6666666666666666E-2</v>
      </c>
      <c r="X709" s="8">
        <f t="shared" si="82"/>
        <v>0.14166666666618161</v>
      </c>
      <c r="Y709" t="str">
        <f t="shared" si="83"/>
        <v>Cobrado</v>
      </c>
      <c r="AB709">
        <v>24</v>
      </c>
    </row>
    <row r="710" spans="1:28">
      <c r="A710">
        <v>709</v>
      </c>
      <c r="C710" t="s">
        <v>357</v>
      </c>
      <c r="D710">
        <v>4</v>
      </c>
      <c r="E710" s="1">
        <v>45023.079861111109</v>
      </c>
      <c r="F710" s="1">
        <v>45023.152777777781</v>
      </c>
      <c r="G710" t="s">
        <v>58</v>
      </c>
      <c r="H710" t="s">
        <v>48</v>
      </c>
      <c r="I710" t="s">
        <v>49</v>
      </c>
      <c r="J710" s="3" t="s">
        <v>1318</v>
      </c>
      <c r="K710" t="s">
        <v>51</v>
      </c>
      <c r="M710" t="s">
        <v>90</v>
      </c>
      <c r="N710" t="s">
        <v>592</v>
      </c>
      <c r="O710" t="s">
        <v>478</v>
      </c>
      <c r="P710" t="s">
        <v>481</v>
      </c>
      <c r="Q710" s="5" t="s">
        <v>504</v>
      </c>
      <c r="R710">
        <v>193</v>
      </c>
      <c r="S710" s="7">
        <f t="shared" si="77"/>
        <v>45023</v>
      </c>
      <c r="T710" s="8">
        <f t="shared" si="78"/>
        <v>7.9861111109494232E-2</v>
      </c>
      <c r="U710" s="8">
        <f t="shared" si="79"/>
        <v>0.15277777778101154</v>
      </c>
      <c r="V710" s="8">
        <f t="shared" si="80"/>
        <v>8.3333333338183976E-2</v>
      </c>
      <c r="W710" s="8">
        <f t="shared" si="81"/>
        <v>6.805555555555555E-2</v>
      </c>
      <c r="X710" s="8">
        <f t="shared" si="82"/>
        <v>4.8611111159617693E-3</v>
      </c>
      <c r="Y710" t="str">
        <f t="shared" si="83"/>
        <v>Cobrado</v>
      </c>
      <c r="AB710">
        <v>98</v>
      </c>
    </row>
    <row r="711" spans="1:28">
      <c r="A711">
        <v>710</v>
      </c>
      <c r="C711" t="s">
        <v>1319</v>
      </c>
      <c r="D711">
        <v>1</v>
      </c>
      <c r="E711" s="1">
        <v>45023.102777777778</v>
      </c>
      <c r="F711" s="1">
        <v>45023.151388888888</v>
      </c>
      <c r="G711" t="s">
        <v>47</v>
      </c>
      <c r="H711" t="s">
        <v>48</v>
      </c>
      <c r="I711" t="s">
        <v>42</v>
      </c>
      <c r="J711" s="3" t="s">
        <v>1320</v>
      </c>
      <c r="K711" t="s">
        <v>51</v>
      </c>
      <c r="M711" t="s">
        <v>87</v>
      </c>
      <c r="N711" t="s">
        <v>480</v>
      </c>
      <c r="O711" t="s">
        <v>469</v>
      </c>
      <c r="P711" t="s">
        <v>489</v>
      </c>
      <c r="Q711" s="5" t="s">
        <v>499</v>
      </c>
      <c r="R711">
        <v>138</v>
      </c>
      <c r="S711" s="7">
        <f t="shared" si="77"/>
        <v>45023</v>
      </c>
      <c r="T711" s="8">
        <f t="shared" si="78"/>
        <v>0.10277777777810115</v>
      </c>
      <c r="U711" s="8">
        <f t="shared" si="79"/>
        <v>0.15138888888759539</v>
      </c>
      <c r="V711" s="8">
        <f t="shared" si="80"/>
        <v>5.9027777776160896E-2</v>
      </c>
      <c r="W711" s="8">
        <f t="shared" si="81"/>
        <v>9.7222222222222224E-2</v>
      </c>
      <c r="X711" s="8">
        <f t="shared" si="82"/>
        <v>0</v>
      </c>
      <c r="Y711" t="str">
        <f t="shared" si="83"/>
        <v>No Cobrado</v>
      </c>
      <c r="AB711">
        <v>140</v>
      </c>
    </row>
    <row r="712" spans="1:28">
      <c r="A712">
        <v>711</v>
      </c>
      <c r="C712" t="s">
        <v>298</v>
      </c>
      <c r="D712">
        <v>6</v>
      </c>
      <c r="E712" s="1">
        <v>45023.07708333333</v>
      </c>
      <c r="F712" s="1">
        <v>45023.220833333333</v>
      </c>
      <c r="G712" t="s">
        <v>105</v>
      </c>
      <c r="H712" t="s">
        <v>48</v>
      </c>
      <c r="I712" t="s">
        <v>62</v>
      </c>
      <c r="J712" s="3" t="s">
        <v>1321</v>
      </c>
      <c r="K712" t="s">
        <v>51</v>
      </c>
      <c r="M712" t="s">
        <v>82</v>
      </c>
      <c r="N712" t="s">
        <v>473</v>
      </c>
      <c r="O712" t="s">
        <v>470</v>
      </c>
      <c r="R712">
        <v>166</v>
      </c>
      <c r="S712" s="7">
        <f t="shared" si="77"/>
        <v>45023</v>
      </c>
      <c r="T712" s="8">
        <f t="shared" si="78"/>
        <v>7.7083333329937886E-2</v>
      </c>
      <c r="U712" s="8">
        <f t="shared" si="79"/>
        <v>0.22083333333284827</v>
      </c>
      <c r="V712" s="8">
        <f t="shared" si="80"/>
        <v>0.15416666666957704</v>
      </c>
      <c r="W712" s="8">
        <f t="shared" si="81"/>
        <v>4.0972222222222222E-2</v>
      </c>
      <c r="X712" s="8">
        <f t="shared" si="82"/>
        <v>0.10277777778068817</v>
      </c>
      <c r="Y712" t="str">
        <f t="shared" si="83"/>
        <v>Cobrado</v>
      </c>
      <c r="AB712">
        <v>59</v>
      </c>
    </row>
    <row r="713" spans="1:28">
      <c r="A713">
        <v>712</v>
      </c>
      <c r="C713" t="s">
        <v>416</v>
      </c>
      <c r="D713">
        <v>5</v>
      </c>
      <c r="E713" s="1">
        <v>45023.004166666666</v>
      </c>
      <c r="F713" s="1">
        <v>45023.102083333331</v>
      </c>
      <c r="G713" t="s">
        <v>58</v>
      </c>
      <c r="H713" t="s">
        <v>74</v>
      </c>
      <c r="I713" t="s">
        <v>49</v>
      </c>
      <c r="J713" s="3" t="s">
        <v>417</v>
      </c>
      <c r="K713" t="s">
        <v>55</v>
      </c>
      <c r="M713" t="s">
        <v>45</v>
      </c>
      <c r="N713" t="s">
        <v>5</v>
      </c>
      <c r="R713">
        <v>48</v>
      </c>
      <c r="S713" s="7">
        <f t="shared" si="77"/>
        <v>45023</v>
      </c>
      <c r="T713" s="8">
        <f t="shared" si="78"/>
        <v>4.166666665696539E-3</v>
      </c>
      <c r="U713" s="8">
        <f t="shared" si="79"/>
        <v>0.10208333333139308</v>
      </c>
      <c r="V713" s="8">
        <f t="shared" si="80"/>
        <v>9.7916666665696539E-2</v>
      </c>
      <c r="W713" s="8">
        <f t="shared" si="81"/>
        <v>3.4027777777777775E-2</v>
      </c>
      <c r="X713" s="8">
        <f t="shared" si="82"/>
        <v>6.3888888887918771E-2</v>
      </c>
      <c r="Y713" t="str">
        <f t="shared" si="83"/>
        <v>Cobrado</v>
      </c>
      <c r="AB713">
        <v>49</v>
      </c>
    </row>
    <row r="714" spans="1:28">
      <c r="A714">
        <v>713</v>
      </c>
      <c r="C714" t="s">
        <v>1322</v>
      </c>
      <c r="D714">
        <v>4</v>
      </c>
      <c r="E714" s="1">
        <v>45023.010416666664</v>
      </c>
      <c r="F714" s="1">
        <v>45023.119444444441</v>
      </c>
      <c r="G714" t="s">
        <v>105</v>
      </c>
      <c r="H714" t="s">
        <v>41</v>
      </c>
      <c r="I714" t="s">
        <v>42</v>
      </c>
      <c r="J714" s="3" t="s">
        <v>1323</v>
      </c>
      <c r="K714" t="s">
        <v>44</v>
      </c>
      <c r="M714" t="s">
        <v>82</v>
      </c>
      <c r="N714" t="s">
        <v>451</v>
      </c>
      <c r="O714" t="s">
        <v>507</v>
      </c>
      <c r="P714" t="s">
        <v>503</v>
      </c>
      <c r="Q714" s="5" t="s">
        <v>516</v>
      </c>
      <c r="R714">
        <v>360</v>
      </c>
      <c r="S714" s="7">
        <f t="shared" si="77"/>
        <v>45023</v>
      </c>
      <c r="T714" s="8">
        <f t="shared" si="78"/>
        <v>1.0416666664241347E-2</v>
      </c>
      <c r="U714" s="8">
        <f t="shared" si="79"/>
        <v>0.11944444444088731</v>
      </c>
      <c r="V714" s="8">
        <f t="shared" si="80"/>
        <v>0.10902777777664596</v>
      </c>
      <c r="W714" s="8">
        <f t="shared" si="81"/>
        <v>8.6805555555555552E-2</v>
      </c>
      <c r="X714" s="8">
        <f t="shared" si="82"/>
        <v>2.222222222109041E-2</v>
      </c>
      <c r="Y714" t="str">
        <f t="shared" si="83"/>
        <v>Cobrado</v>
      </c>
      <c r="AB714">
        <v>125</v>
      </c>
    </row>
    <row r="715" spans="1:28">
      <c r="A715">
        <v>714</v>
      </c>
      <c r="C715" t="s">
        <v>829</v>
      </c>
      <c r="D715">
        <v>2</v>
      </c>
      <c r="E715" s="1">
        <v>45023.097916666666</v>
      </c>
      <c r="F715" s="1">
        <v>45023.170138888891</v>
      </c>
      <c r="G715" t="s">
        <v>47</v>
      </c>
      <c r="H715" t="s">
        <v>48</v>
      </c>
      <c r="I715" t="s">
        <v>42</v>
      </c>
      <c r="J715" s="3" t="s">
        <v>1324</v>
      </c>
      <c r="K715" t="s">
        <v>44</v>
      </c>
      <c r="M715" t="s">
        <v>64</v>
      </c>
      <c r="N715" t="s">
        <v>473</v>
      </c>
      <c r="O715" t="s">
        <v>563</v>
      </c>
      <c r="P715" t="s">
        <v>552</v>
      </c>
      <c r="R715">
        <v>225</v>
      </c>
      <c r="S715" s="7">
        <f t="shared" si="77"/>
        <v>45023</v>
      </c>
      <c r="T715" s="8">
        <f t="shared" si="78"/>
        <v>9.7916666665696539E-2</v>
      </c>
      <c r="U715" s="8">
        <f t="shared" si="79"/>
        <v>0.17013888889050577</v>
      </c>
      <c r="V715" s="8">
        <f t="shared" si="80"/>
        <v>7.2222222224809229E-2</v>
      </c>
      <c r="W715" s="8">
        <f t="shared" si="81"/>
        <v>4.3749999999999997E-2</v>
      </c>
      <c r="X715" s="8">
        <f t="shared" si="82"/>
        <v>2.8472222224809218E-2</v>
      </c>
      <c r="Y715" t="str">
        <f t="shared" si="83"/>
        <v>Cobrado</v>
      </c>
      <c r="AB715">
        <v>63</v>
      </c>
    </row>
    <row r="716" spans="1:28">
      <c r="A716">
        <v>715</v>
      </c>
      <c r="C716" t="s">
        <v>1325</v>
      </c>
      <c r="D716">
        <v>6</v>
      </c>
      <c r="E716" s="1">
        <v>45023.072916666664</v>
      </c>
      <c r="F716" s="1">
        <v>45023.177083333336</v>
      </c>
      <c r="G716" t="s">
        <v>78</v>
      </c>
      <c r="H716" t="s">
        <v>48</v>
      </c>
      <c r="I716" t="s">
        <v>62</v>
      </c>
      <c r="J716" s="3" t="s">
        <v>1326</v>
      </c>
      <c r="K716" t="s">
        <v>51</v>
      </c>
      <c r="M716" t="s">
        <v>45</v>
      </c>
      <c r="N716" t="s">
        <v>467</v>
      </c>
      <c r="O716" t="s">
        <v>531</v>
      </c>
      <c r="P716" t="s">
        <v>498</v>
      </c>
      <c r="Q716" s="5" t="s">
        <v>530</v>
      </c>
      <c r="R716">
        <v>246</v>
      </c>
      <c r="S716" s="7">
        <f t="shared" si="77"/>
        <v>45023</v>
      </c>
      <c r="T716" s="8">
        <f t="shared" si="78"/>
        <v>7.2916666664241347E-2</v>
      </c>
      <c r="U716" s="8">
        <f t="shared" si="79"/>
        <v>0.17708333333575865</v>
      </c>
      <c r="V716" s="8">
        <f t="shared" si="80"/>
        <v>0.11458333333818398</v>
      </c>
      <c r="W716" s="8">
        <f t="shared" si="81"/>
        <v>9.4444444444444442E-2</v>
      </c>
      <c r="X716" s="8">
        <f t="shared" si="82"/>
        <v>9.7222222270728631E-3</v>
      </c>
      <c r="Y716" t="str">
        <f t="shared" si="83"/>
        <v>Cobrado</v>
      </c>
      <c r="AB716">
        <v>136</v>
      </c>
    </row>
    <row r="717" spans="1:28">
      <c r="A717">
        <v>716</v>
      </c>
      <c r="C717" t="s">
        <v>939</v>
      </c>
      <c r="D717">
        <v>4</v>
      </c>
      <c r="E717" s="1">
        <v>45023.074305555558</v>
      </c>
      <c r="F717" s="1">
        <v>45023.197222222225</v>
      </c>
      <c r="G717" t="s">
        <v>58</v>
      </c>
      <c r="H717" t="s">
        <v>41</v>
      </c>
      <c r="I717" t="s">
        <v>42</v>
      </c>
      <c r="J717" s="3" t="s">
        <v>1327</v>
      </c>
      <c r="K717" t="s">
        <v>51</v>
      </c>
      <c r="M717" t="s">
        <v>52</v>
      </c>
      <c r="N717" t="s">
        <v>592</v>
      </c>
      <c r="O717" t="s">
        <v>498</v>
      </c>
      <c r="P717" t="s">
        <v>522</v>
      </c>
      <c r="R717">
        <v>231</v>
      </c>
      <c r="S717" s="7">
        <f t="shared" si="77"/>
        <v>45023</v>
      </c>
      <c r="T717" s="8">
        <f t="shared" si="78"/>
        <v>7.4305555557657499E-2</v>
      </c>
      <c r="U717" s="8">
        <f t="shared" si="79"/>
        <v>0.19722222222480923</v>
      </c>
      <c r="V717" s="8">
        <f t="shared" si="80"/>
        <v>0.13333333333381839</v>
      </c>
      <c r="W717" s="8">
        <f t="shared" si="81"/>
        <v>6.25E-2</v>
      </c>
      <c r="X717" s="8">
        <f t="shared" si="82"/>
        <v>6.0416666667151731E-2</v>
      </c>
      <c r="Y717" t="str">
        <f t="shared" si="83"/>
        <v>Cobrado</v>
      </c>
      <c r="AB717">
        <v>90</v>
      </c>
    </row>
    <row r="718" spans="1:28">
      <c r="A718">
        <v>717</v>
      </c>
      <c r="C718" t="s">
        <v>336</v>
      </c>
      <c r="D718">
        <v>5</v>
      </c>
      <c r="E718" s="1">
        <v>45023.163888888892</v>
      </c>
      <c r="F718" s="1">
        <v>45023.252083333333</v>
      </c>
      <c r="G718" t="s">
        <v>105</v>
      </c>
      <c r="H718" t="s">
        <v>48</v>
      </c>
      <c r="I718" t="s">
        <v>42</v>
      </c>
      <c r="J718" s="3" t="s">
        <v>1328</v>
      </c>
      <c r="K718" t="s">
        <v>44</v>
      </c>
      <c r="M718" t="s">
        <v>56</v>
      </c>
      <c r="N718" t="s">
        <v>463</v>
      </c>
      <c r="O718" t="s">
        <v>563</v>
      </c>
      <c r="P718" t="s">
        <v>442</v>
      </c>
      <c r="R718">
        <v>155</v>
      </c>
      <c r="S718" s="7">
        <f t="shared" si="77"/>
        <v>45023</v>
      </c>
      <c r="T718" s="8">
        <f t="shared" si="78"/>
        <v>0.16388888889196096</v>
      </c>
      <c r="U718" s="8">
        <f t="shared" si="79"/>
        <v>0.25208333333284827</v>
      </c>
      <c r="V718" s="8">
        <f t="shared" si="80"/>
        <v>8.819444444088731E-2</v>
      </c>
      <c r="W718" s="8">
        <f t="shared" si="81"/>
        <v>0.05</v>
      </c>
      <c r="X718" s="8">
        <f t="shared" si="82"/>
        <v>3.8194444440887321E-2</v>
      </c>
      <c r="Y718" t="str">
        <f t="shared" si="83"/>
        <v>Cobrado</v>
      </c>
      <c r="AB718">
        <v>72</v>
      </c>
    </row>
    <row r="719" spans="1:28">
      <c r="A719">
        <v>718</v>
      </c>
      <c r="C719" t="s">
        <v>418</v>
      </c>
      <c r="D719">
        <v>6</v>
      </c>
      <c r="E719" s="1">
        <v>45023.137499999997</v>
      </c>
      <c r="F719" s="1">
        <v>45023.29583333333</v>
      </c>
      <c r="G719" t="s">
        <v>58</v>
      </c>
      <c r="H719" t="s">
        <v>74</v>
      </c>
      <c r="I719" t="s">
        <v>42</v>
      </c>
      <c r="J719" s="3" t="s">
        <v>419</v>
      </c>
      <c r="K719" t="s">
        <v>44</v>
      </c>
      <c r="M719" t="s">
        <v>137</v>
      </c>
      <c r="N719" t="s">
        <v>21</v>
      </c>
      <c r="R719">
        <v>20</v>
      </c>
      <c r="S719" s="7">
        <f t="shared" si="77"/>
        <v>45023</v>
      </c>
      <c r="T719" s="8">
        <f t="shared" si="78"/>
        <v>0.13749999999708962</v>
      </c>
      <c r="U719" s="8">
        <f t="shared" si="79"/>
        <v>0.29583333332993789</v>
      </c>
      <c r="V719" s="8">
        <f t="shared" si="80"/>
        <v>0.15833333333284827</v>
      </c>
      <c r="W719" s="8">
        <f t="shared" si="81"/>
        <v>4.027777777777778E-2</v>
      </c>
      <c r="X719" s="8">
        <f t="shared" si="82"/>
        <v>0.1180555555550705</v>
      </c>
      <c r="Y719" t="str">
        <f t="shared" si="83"/>
        <v>Cobrado</v>
      </c>
      <c r="AB719">
        <v>58</v>
      </c>
    </row>
    <row r="720" spans="1:28">
      <c r="A720">
        <v>719</v>
      </c>
      <c r="C720" t="s">
        <v>1329</v>
      </c>
      <c r="D720">
        <v>3</v>
      </c>
      <c r="E720" s="1">
        <v>45023.054166666669</v>
      </c>
      <c r="F720" s="1">
        <v>45023.117361111108</v>
      </c>
      <c r="G720" t="s">
        <v>105</v>
      </c>
      <c r="H720" t="s">
        <v>48</v>
      </c>
      <c r="I720" t="s">
        <v>62</v>
      </c>
      <c r="J720" s="3" t="s">
        <v>1330</v>
      </c>
      <c r="K720" t="s">
        <v>44</v>
      </c>
      <c r="M720" t="s">
        <v>64</v>
      </c>
      <c r="N720" t="s">
        <v>445</v>
      </c>
      <c r="O720" t="s">
        <v>469</v>
      </c>
      <c r="P720" t="s">
        <v>448</v>
      </c>
      <c r="R720">
        <v>107</v>
      </c>
      <c r="S720" s="7">
        <f t="shared" si="77"/>
        <v>45023</v>
      </c>
      <c r="T720" s="8">
        <f t="shared" si="78"/>
        <v>5.4166666668606922E-2</v>
      </c>
      <c r="U720" s="8">
        <f t="shared" si="79"/>
        <v>0.11736111110803904</v>
      </c>
      <c r="V720" s="8">
        <f t="shared" si="80"/>
        <v>6.3194444439432118E-2</v>
      </c>
      <c r="W720" s="8">
        <f t="shared" si="81"/>
        <v>4.8611111111111112E-2</v>
      </c>
      <c r="X720" s="8">
        <f t="shared" si="82"/>
        <v>1.4583333328321013E-2</v>
      </c>
      <c r="Y720" t="str">
        <f t="shared" si="83"/>
        <v>Cobrado</v>
      </c>
      <c r="AB720">
        <v>70</v>
      </c>
    </row>
    <row r="721" spans="1:28">
      <c r="A721">
        <v>720</v>
      </c>
      <c r="C721" t="s">
        <v>1331</v>
      </c>
      <c r="D721">
        <v>5</v>
      </c>
      <c r="E721" s="1">
        <v>45023.092361111114</v>
      </c>
      <c r="F721" s="1">
        <v>45023.240277777775</v>
      </c>
      <c r="G721" t="s">
        <v>78</v>
      </c>
      <c r="H721" t="s">
        <v>48</v>
      </c>
      <c r="I721" t="s">
        <v>42</v>
      </c>
      <c r="J721" s="3" t="s">
        <v>1332</v>
      </c>
      <c r="K721" t="s">
        <v>55</v>
      </c>
      <c r="M721" t="s">
        <v>103</v>
      </c>
      <c r="N721" t="s">
        <v>451</v>
      </c>
      <c r="O721" t="s">
        <v>507</v>
      </c>
      <c r="P721" t="s">
        <v>456</v>
      </c>
      <c r="R721">
        <v>168</v>
      </c>
      <c r="S721" s="7">
        <f t="shared" si="77"/>
        <v>45023</v>
      </c>
      <c r="T721" s="8">
        <f t="shared" si="78"/>
        <v>9.2361111113859806E-2</v>
      </c>
      <c r="U721" s="8">
        <f t="shared" si="79"/>
        <v>0.24027777777519077</v>
      </c>
      <c r="V721" s="8">
        <f t="shared" si="80"/>
        <v>0.14791666666133096</v>
      </c>
      <c r="W721" s="8">
        <f t="shared" si="81"/>
        <v>9.2361111111111116E-2</v>
      </c>
      <c r="X721" s="8">
        <f t="shared" si="82"/>
        <v>5.5555555550219848E-2</v>
      </c>
      <c r="Y721" t="str">
        <f t="shared" si="83"/>
        <v>Cobrado</v>
      </c>
      <c r="AB721">
        <v>133</v>
      </c>
    </row>
    <row r="722" spans="1:28">
      <c r="A722">
        <v>721</v>
      </c>
      <c r="C722" t="s">
        <v>616</v>
      </c>
      <c r="D722">
        <v>2</v>
      </c>
      <c r="E722" s="1">
        <v>45023.161805555559</v>
      </c>
      <c r="F722" s="1">
        <v>45023.292361111111</v>
      </c>
      <c r="G722" t="s">
        <v>58</v>
      </c>
      <c r="H722" t="s">
        <v>74</v>
      </c>
      <c r="I722" t="s">
        <v>42</v>
      </c>
      <c r="J722" s="3" t="s">
        <v>1333</v>
      </c>
      <c r="K722" t="s">
        <v>44</v>
      </c>
      <c r="M722" t="s">
        <v>103</v>
      </c>
      <c r="N722" t="s">
        <v>493</v>
      </c>
      <c r="O722" t="s">
        <v>447</v>
      </c>
      <c r="P722" t="s">
        <v>468</v>
      </c>
      <c r="Q722" s="5" t="s">
        <v>442</v>
      </c>
      <c r="R722">
        <v>218</v>
      </c>
      <c r="S722" s="7">
        <f t="shared" si="77"/>
        <v>45023</v>
      </c>
      <c r="T722" s="8">
        <f t="shared" si="78"/>
        <v>0.16180555555911269</v>
      </c>
      <c r="U722" s="8">
        <f t="shared" si="79"/>
        <v>0.29236111111094942</v>
      </c>
      <c r="V722" s="8">
        <f t="shared" si="80"/>
        <v>0.13055555555183673</v>
      </c>
      <c r="W722" s="8">
        <f t="shared" si="81"/>
        <v>9.2361111111111116E-2</v>
      </c>
      <c r="X722" s="8">
        <f t="shared" si="82"/>
        <v>3.8194444440725617E-2</v>
      </c>
      <c r="Y722" t="str">
        <f t="shared" si="83"/>
        <v>Cobrado</v>
      </c>
      <c r="AB722">
        <v>133</v>
      </c>
    </row>
    <row r="723" spans="1:28">
      <c r="A723">
        <v>722</v>
      </c>
      <c r="C723" t="s">
        <v>1334</v>
      </c>
      <c r="D723">
        <v>5</v>
      </c>
      <c r="E723" s="1">
        <v>45023.118750000001</v>
      </c>
      <c r="F723" s="1">
        <v>45023.172222222223</v>
      </c>
      <c r="G723" t="s">
        <v>58</v>
      </c>
      <c r="H723" t="s">
        <v>48</v>
      </c>
      <c r="I723" t="s">
        <v>42</v>
      </c>
      <c r="J723" s="3" t="s">
        <v>1335</v>
      </c>
      <c r="K723" t="s">
        <v>44</v>
      </c>
      <c r="M723" t="s">
        <v>90</v>
      </c>
      <c r="N723" t="s">
        <v>592</v>
      </c>
      <c r="O723" t="s">
        <v>490</v>
      </c>
      <c r="R723">
        <v>85</v>
      </c>
      <c r="S723" s="7">
        <f t="shared" si="77"/>
        <v>45023</v>
      </c>
      <c r="T723" s="8">
        <f t="shared" si="78"/>
        <v>0.11875000000145519</v>
      </c>
      <c r="U723" s="8">
        <f t="shared" si="79"/>
        <v>0.17222222222335404</v>
      </c>
      <c r="V723" s="8">
        <f t="shared" si="80"/>
        <v>5.3472222221898846E-2</v>
      </c>
      <c r="W723" s="8">
        <f t="shared" si="81"/>
        <v>4.0972222222222222E-2</v>
      </c>
      <c r="X723" s="8">
        <f t="shared" si="82"/>
        <v>1.2499999999676631E-2</v>
      </c>
      <c r="Y723" t="str">
        <f t="shared" si="83"/>
        <v>Cobrado</v>
      </c>
      <c r="AB723">
        <v>59</v>
      </c>
    </row>
    <row r="724" spans="1:28">
      <c r="A724">
        <v>723</v>
      </c>
      <c r="C724" t="s">
        <v>649</v>
      </c>
      <c r="D724">
        <v>2</v>
      </c>
      <c r="E724" s="1">
        <v>45023.065972222219</v>
      </c>
      <c r="F724" s="1">
        <v>45023.200694444444</v>
      </c>
      <c r="G724" t="s">
        <v>40</v>
      </c>
      <c r="H724" t="s">
        <v>74</v>
      </c>
      <c r="I724" t="s">
        <v>49</v>
      </c>
      <c r="J724" s="3" t="s">
        <v>1336</v>
      </c>
      <c r="K724" t="s">
        <v>44</v>
      </c>
      <c r="M724" t="s">
        <v>60</v>
      </c>
      <c r="N724" t="s">
        <v>475</v>
      </c>
      <c r="O724" t="s">
        <v>485</v>
      </c>
      <c r="R724">
        <v>126</v>
      </c>
      <c r="S724" s="7">
        <f t="shared" si="77"/>
        <v>45023</v>
      </c>
      <c r="T724" s="8">
        <f t="shared" si="78"/>
        <v>6.5972222218988463E-2</v>
      </c>
      <c r="U724" s="8">
        <f t="shared" si="79"/>
        <v>0.20069444444379769</v>
      </c>
      <c r="V724" s="8">
        <f t="shared" si="80"/>
        <v>0.13472222222480923</v>
      </c>
      <c r="W724" s="8">
        <f t="shared" si="81"/>
        <v>2.1527777777777778E-2</v>
      </c>
      <c r="X724" s="8">
        <f t="shared" si="82"/>
        <v>0.11319444444703144</v>
      </c>
      <c r="Y724" t="str">
        <f t="shared" si="83"/>
        <v>Cobrado</v>
      </c>
      <c r="AB724">
        <v>31</v>
      </c>
    </row>
    <row r="725" spans="1:28">
      <c r="A725">
        <v>724</v>
      </c>
      <c r="C725" t="s">
        <v>213</v>
      </c>
      <c r="D725">
        <v>6</v>
      </c>
      <c r="E725" s="1">
        <v>45023.12222222222</v>
      </c>
      <c r="F725" s="1">
        <v>45023.177083333336</v>
      </c>
      <c r="G725" t="s">
        <v>47</v>
      </c>
      <c r="H725" t="s">
        <v>41</v>
      </c>
      <c r="I725" t="s">
        <v>49</v>
      </c>
      <c r="J725" s="3" t="s">
        <v>420</v>
      </c>
      <c r="K725" t="s">
        <v>44</v>
      </c>
      <c r="M725" t="s">
        <v>137</v>
      </c>
      <c r="N725" t="s">
        <v>19</v>
      </c>
      <c r="R725">
        <v>66</v>
      </c>
      <c r="S725" s="7">
        <f t="shared" si="77"/>
        <v>45023</v>
      </c>
      <c r="T725" s="8">
        <f t="shared" si="78"/>
        <v>0.12222222222044365</v>
      </c>
      <c r="U725" s="8">
        <f t="shared" si="79"/>
        <v>0.17708333333575865</v>
      </c>
      <c r="V725" s="8">
        <f t="shared" si="80"/>
        <v>5.4861111115314998E-2</v>
      </c>
      <c r="W725" s="8">
        <f t="shared" si="81"/>
        <v>3.888888888888889E-2</v>
      </c>
      <c r="X725" s="8">
        <f t="shared" si="82"/>
        <v>1.5972222226426108E-2</v>
      </c>
      <c r="Y725" t="str">
        <f t="shared" si="83"/>
        <v>Cobrado</v>
      </c>
      <c r="AB725">
        <v>56</v>
      </c>
    </row>
    <row r="726" spans="1:28">
      <c r="A726">
        <v>725</v>
      </c>
      <c r="C726" t="s">
        <v>1337</v>
      </c>
      <c r="D726">
        <v>4</v>
      </c>
      <c r="E726" s="1">
        <v>45023.074999999997</v>
      </c>
      <c r="F726" s="1">
        <v>45023.138888888891</v>
      </c>
      <c r="G726" t="s">
        <v>40</v>
      </c>
      <c r="H726" t="s">
        <v>48</v>
      </c>
      <c r="I726" t="s">
        <v>49</v>
      </c>
      <c r="J726" s="3" t="s">
        <v>1338</v>
      </c>
      <c r="K726" t="s">
        <v>51</v>
      </c>
      <c r="M726" t="s">
        <v>60</v>
      </c>
      <c r="N726" t="s">
        <v>473</v>
      </c>
      <c r="O726" t="s">
        <v>490</v>
      </c>
      <c r="R726">
        <v>168</v>
      </c>
      <c r="S726" s="7">
        <f t="shared" si="77"/>
        <v>45023</v>
      </c>
      <c r="T726" s="8">
        <f t="shared" si="78"/>
        <v>7.4999999997089617E-2</v>
      </c>
      <c r="U726" s="8">
        <f t="shared" si="79"/>
        <v>0.13888888889050577</v>
      </c>
      <c r="V726" s="8">
        <f t="shared" si="80"/>
        <v>7.4305555560082823E-2</v>
      </c>
      <c r="W726" s="8">
        <f t="shared" si="81"/>
        <v>5.9027777777777776E-2</v>
      </c>
      <c r="X726" s="8">
        <f t="shared" si="82"/>
        <v>4.8611111156383613E-3</v>
      </c>
      <c r="Y726" t="str">
        <f t="shared" si="83"/>
        <v>Cobrado</v>
      </c>
      <c r="AB726">
        <v>85</v>
      </c>
    </row>
    <row r="727" spans="1:28">
      <c r="A727">
        <v>726</v>
      </c>
      <c r="C727" t="s">
        <v>732</v>
      </c>
      <c r="D727">
        <v>2</v>
      </c>
      <c r="E727" s="1">
        <v>45023.102777777778</v>
      </c>
      <c r="F727" s="1">
        <v>45023.238194444442</v>
      </c>
      <c r="G727" t="s">
        <v>47</v>
      </c>
      <c r="H727" t="s">
        <v>74</v>
      </c>
      <c r="I727" t="s">
        <v>42</v>
      </c>
      <c r="J727" s="3" t="s">
        <v>1339</v>
      </c>
      <c r="K727" t="s">
        <v>55</v>
      </c>
      <c r="M727" t="s">
        <v>87</v>
      </c>
      <c r="N727" t="s">
        <v>463</v>
      </c>
      <c r="O727" t="s">
        <v>447</v>
      </c>
      <c r="P727" t="s">
        <v>499</v>
      </c>
      <c r="R727">
        <v>126</v>
      </c>
      <c r="S727" s="7">
        <f t="shared" si="77"/>
        <v>45023</v>
      </c>
      <c r="T727" s="8">
        <f t="shared" si="78"/>
        <v>0.10277777777810115</v>
      </c>
      <c r="U727" s="8">
        <f t="shared" si="79"/>
        <v>0.2381944444423425</v>
      </c>
      <c r="V727" s="8">
        <f t="shared" si="80"/>
        <v>0.13541666666424135</v>
      </c>
      <c r="W727" s="8">
        <f t="shared" si="81"/>
        <v>5.1388888888888887E-2</v>
      </c>
      <c r="X727" s="8">
        <f t="shared" si="82"/>
        <v>8.4027777775352475E-2</v>
      </c>
      <c r="Y727" t="str">
        <f t="shared" si="83"/>
        <v>Cobrado</v>
      </c>
      <c r="AB727">
        <v>74</v>
      </c>
    </row>
    <row r="728" spans="1:28">
      <c r="A728">
        <v>727</v>
      </c>
      <c r="C728" t="s">
        <v>421</v>
      </c>
      <c r="D728">
        <v>6</v>
      </c>
      <c r="E728" s="1">
        <v>45023.021527777775</v>
      </c>
      <c r="F728" s="1">
        <v>45023.126388888886</v>
      </c>
      <c r="G728" t="s">
        <v>58</v>
      </c>
      <c r="H728" t="s">
        <v>41</v>
      </c>
      <c r="I728" t="s">
        <v>62</v>
      </c>
      <c r="J728" s="3" t="s">
        <v>422</v>
      </c>
      <c r="K728" t="s">
        <v>55</v>
      </c>
      <c r="M728" t="s">
        <v>64</v>
      </c>
      <c r="N728" t="s">
        <v>21</v>
      </c>
      <c r="R728">
        <v>40</v>
      </c>
      <c r="S728" s="7">
        <f t="shared" si="77"/>
        <v>45023</v>
      </c>
      <c r="T728" s="8">
        <f t="shared" si="78"/>
        <v>2.1527777775190771E-2</v>
      </c>
      <c r="U728" s="8">
        <f t="shared" si="79"/>
        <v>0.12638888888614019</v>
      </c>
      <c r="V728" s="8">
        <f t="shared" si="80"/>
        <v>0.10486111111094942</v>
      </c>
      <c r="W728" s="8">
        <f t="shared" si="81"/>
        <v>1.4583333333333334E-2</v>
      </c>
      <c r="X728" s="8">
        <f t="shared" si="82"/>
        <v>9.0277777777616086E-2</v>
      </c>
      <c r="Y728" t="str">
        <f t="shared" si="83"/>
        <v>Cobrado</v>
      </c>
      <c r="AB728">
        <v>21</v>
      </c>
    </row>
    <row r="729" spans="1:28">
      <c r="A729">
        <v>728</v>
      </c>
      <c r="C729" t="s">
        <v>895</v>
      </c>
      <c r="D729">
        <v>6</v>
      </c>
      <c r="E729" s="1">
        <v>45023.087500000001</v>
      </c>
      <c r="F729" s="1">
        <v>45023.186805555553</v>
      </c>
      <c r="G729" t="s">
        <v>105</v>
      </c>
      <c r="H729" t="s">
        <v>74</v>
      </c>
      <c r="I729" t="s">
        <v>62</v>
      </c>
      <c r="J729" s="3" t="s">
        <v>1340</v>
      </c>
      <c r="K729" t="s">
        <v>51</v>
      </c>
      <c r="M729" t="s">
        <v>76</v>
      </c>
      <c r="N729" t="s">
        <v>505</v>
      </c>
      <c r="O729" t="s">
        <v>531</v>
      </c>
      <c r="P729" t="s">
        <v>470</v>
      </c>
      <c r="R729">
        <v>195</v>
      </c>
      <c r="S729" s="7">
        <f t="shared" si="77"/>
        <v>45023</v>
      </c>
      <c r="T729" s="8">
        <f t="shared" si="78"/>
        <v>8.7500000001455192E-2</v>
      </c>
      <c r="U729" s="8">
        <f t="shared" si="79"/>
        <v>0.18680555555329192</v>
      </c>
      <c r="V729" s="8">
        <f t="shared" si="80"/>
        <v>0.1097222222185034</v>
      </c>
      <c r="W729" s="8">
        <f t="shared" si="81"/>
        <v>0.05</v>
      </c>
      <c r="X729" s="8">
        <f t="shared" si="82"/>
        <v>4.9305555551836744E-2</v>
      </c>
      <c r="Y729" t="str">
        <f t="shared" si="83"/>
        <v>Cobrado</v>
      </c>
      <c r="AB729">
        <v>72</v>
      </c>
    </row>
    <row r="730" spans="1:28">
      <c r="A730">
        <v>729</v>
      </c>
      <c r="C730" t="s">
        <v>796</v>
      </c>
      <c r="D730">
        <v>2</v>
      </c>
      <c r="E730" s="1">
        <v>45023.117361111108</v>
      </c>
      <c r="F730" s="1">
        <v>45023.253472222219</v>
      </c>
      <c r="G730" t="s">
        <v>47</v>
      </c>
      <c r="H730" t="s">
        <v>74</v>
      </c>
      <c r="I730" t="s">
        <v>42</v>
      </c>
      <c r="J730" s="3" t="s">
        <v>1247</v>
      </c>
      <c r="K730" t="s">
        <v>51</v>
      </c>
      <c r="M730" t="s">
        <v>82</v>
      </c>
      <c r="N730" t="s">
        <v>473</v>
      </c>
      <c r="O730" t="s">
        <v>525</v>
      </c>
      <c r="R730">
        <v>128</v>
      </c>
      <c r="S730" s="7">
        <f t="shared" si="77"/>
        <v>45023</v>
      </c>
      <c r="T730" s="8">
        <f t="shared" si="78"/>
        <v>0.11736111110803904</v>
      </c>
      <c r="U730" s="8">
        <f t="shared" si="79"/>
        <v>0.25347222221898846</v>
      </c>
      <c r="V730" s="8">
        <f t="shared" si="80"/>
        <v>0.14652777777761608</v>
      </c>
      <c r="W730" s="8">
        <f t="shared" si="81"/>
        <v>4.5138888888888888E-2</v>
      </c>
      <c r="X730" s="8">
        <f t="shared" si="82"/>
        <v>9.0972222222060528E-2</v>
      </c>
      <c r="Y730" t="str">
        <f t="shared" si="83"/>
        <v>Cobrado</v>
      </c>
      <c r="AB730">
        <v>65</v>
      </c>
    </row>
    <row r="731" spans="1:28">
      <c r="A731">
        <v>730</v>
      </c>
      <c r="C731" t="s">
        <v>1195</v>
      </c>
      <c r="D731">
        <v>3</v>
      </c>
      <c r="E731" s="1">
        <v>45023.020138888889</v>
      </c>
      <c r="F731" s="1">
        <v>45023.106249999997</v>
      </c>
      <c r="G731" t="s">
        <v>78</v>
      </c>
      <c r="H731" t="s">
        <v>48</v>
      </c>
      <c r="I731" t="s">
        <v>42</v>
      </c>
      <c r="J731" s="3" t="s">
        <v>1341</v>
      </c>
      <c r="K731" t="s">
        <v>51</v>
      </c>
      <c r="M731" t="s">
        <v>87</v>
      </c>
      <c r="N731" t="s">
        <v>467</v>
      </c>
      <c r="O731" t="s">
        <v>456</v>
      </c>
      <c r="R731">
        <v>114</v>
      </c>
      <c r="S731" s="7">
        <f t="shared" si="77"/>
        <v>45023</v>
      </c>
      <c r="T731" s="8">
        <f t="shared" si="78"/>
        <v>2.0138888889050577E-2</v>
      </c>
      <c r="U731" s="8">
        <f t="shared" si="79"/>
        <v>0.10624999999708962</v>
      </c>
      <c r="V731" s="8">
        <f t="shared" si="80"/>
        <v>9.6527777774705711E-2</v>
      </c>
      <c r="W731" s="8">
        <f t="shared" si="81"/>
        <v>5.486111111111111E-2</v>
      </c>
      <c r="X731" s="8">
        <f t="shared" si="82"/>
        <v>3.124999999692793E-2</v>
      </c>
      <c r="Y731" t="str">
        <f t="shared" si="83"/>
        <v>Cobrado</v>
      </c>
      <c r="AB731">
        <v>79</v>
      </c>
    </row>
    <row r="732" spans="1:28">
      <c r="A732">
        <v>731</v>
      </c>
      <c r="C732" t="s">
        <v>423</v>
      </c>
      <c r="D732">
        <v>3</v>
      </c>
      <c r="E732" s="1">
        <v>45023.136111111111</v>
      </c>
      <c r="F732" s="1">
        <v>45023.267361111109</v>
      </c>
      <c r="G732" t="s">
        <v>58</v>
      </c>
      <c r="H732" t="s">
        <v>48</v>
      </c>
      <c r="I732" t="s">
        <v>42</v>
      </c>
      <c r="J732" s="3" t="s">
        <v>424</v>
      </c>
      <c r="K732" t="s">
        <v>55</v>
      </c>
      <c r="M732" t="s">
        <v>60</v>
      </c>
      <c r="N732" t="s">
        <v>18</v>
      </c>
      <c r="R732">
        <v>64</v>
      </c>
      <c r="S732" s="7">
        <f t="shared" si="77"/>
        <v>45023</v>
      </c>
      <c r="T732" s="8">
        <f t="shared" si="78"/>
        <v>0.13611111111094942</v>
      </c>
      <c r="U732" s="8">
        <f t="shared" si="79"/>
        <v>0.26736111110949423</v>
      </c>
      <c r="V732" s="8">
        <f t="shared" si="80"/>
        <v>0.13124999999854481</v>
      </c>
      <c r="W732" s="8">
        <f t="shared" si="81"/>
        <v>3.2638888888888891E-2</v>
      </c>
      <c r="X732" s="8">
        <f t="shared" si="82"/>
        <v>9.8611111109655925E-2</v>
      </c>
      <c r="Y732" t="str">
        <f t="shared" si="83"/>
        <v>Cobrado</v>
      </c>
      <c r="AB732">
        <v>47</v>
      </c>
    </row>
    <row r="733" spans="1:28">
      <c r="A733">
        <v>732</v>
      </c>
      <c r="C733" t="s">
        <v>1342</v>
      </c>
      <c r="D733">
        <v>3</v>
      </c>
      <c r="E733" s="1">
        <v>45023.136805555558</v>
      </c>
      <c r="F733" s="1">
        <v>45023.300694444442</v>
      </c>
      <c r="G733" t="s">
        <v>40</v>
      </c>
      <c r="H733" t="s">
        <v>48</v>
      </c>
      <c r="I733" t="s">
        <v>42</v>
      </c>
      <c r="J733" s="3" t="s">
        <v>1343</v>
      </c>
      <c r="K733" t="s">
        <v>55</v>
      </c>
      <c r="M733" t="s">
        <v>52</v>
      </c>
      <c r="N733" t="s">
        <v>445</v>
      </c>
      <c r="O733" t="s">
        <v>495</v>
      </c>
      <c r="P733" t="s">
        <v>460</v>
      </c>
      <c r="R733">
        <v>306</v>
      </c>
      <c r="S733" s="7">
        <f t="shared" si="77"/>
        <v>45023</v>
      </c>
      <c r="T733" s="8">
        <f t="shared" si="78"/>
        <v>0.1368055555576575</v>
      </c>
      <c r="U733" s="8">
        <f t="shared" si="79"/>
        <v>0.3006944444423425</v>
      </c>
      <c r="V733" s="8">
        <f t="shared" si="80"/>
        <v>0.163888888884685</v>
      </c>
      <c r="W733" s="8">
        <f t="shared" si="81"/>
        <v>8.4027777777777785E-2</v>
      </c>
      <c r="X733" s="8">
        <f t="shared" si="82"/>
        <v>7.9861111106907218E-2</v>
      </c>
      <c r="Y733" t="str">
        <f t="shared" si="83"/>
        <v>Cobrado</v>
      </c>
      <c r="AB733">
        <v>121</v>
      </c>
    </row>
    <row r="734" spans="1:28">
      <c r="A734">
        <v>733</v>
      </c>
      <c r="C734" t="s">
        <v>718</v>
      </c>
      <c r="D734">
        <v>6</v>
      </c>
      <c r="E734" s="1">
        <v>45023.152777777781</v>
      </c>
      <c r="F734" s="1">
        <v>45023.227777777778</v>
      </c>
      <c r="G734" t="s">
        <v>40</v>
      </c>
      <c r="H734" t="s">
        <v>41</v>
      </c>
      <c r="I734" t="s">
        <v>42</v>
      </c>
      <c r="J734" s="3" t="s">
        <v>1344</v>
      </c>
      <c r="K734" t="s">
        <v>44</v>
      </c>
      <c r="M734" t="s">
        <v>76</v>
      </c>
      <c r="N734" t="s">
        <v>585</v>
      </c>
      <c r="O734" t="s">
        <v>468</v>
      </c>
      <c r="P734" t="s">
        <v>442</v>
      </c>
      <c r="R734">
        <v>186</v>
      </c>
      <c r="S734" s="7">
        <f t="shared" si="77"/>
        <v>45023</v>
      </c>
      <c r="T734" s="8">
        <f t="shared" si="78"/>
        <v>0.15277777778101154</v>
      </c>
      <c r="U734" s="8">
        <f t="shared" si="79"/>
        <v>0.22777777777810115</v>
      </c>
      <c r="V734" s="8">
        <f t="shared" si="80"/>
        <v>7.4999999997089617E-2</v>
      </c>
      <c r="W734" s="8">
        <f t="shared" si="81"/>
        <v>5.1388888888888887E-2</v>
      </c>
      <c r="X734" s="8">
        <f t="shared" si="82"/>
        <v>2.3611111108200744E-2</v>
      </c>
      <c r="Y734" t="str">
        <f t="shared" si="83"/>
        <v>Cobrado</v>
      </c>
      <c r="AB734">
        <v>74</v>
      </c>
    </row>
    <row r="735" spans="1:28">
      <c r="A735">
        <v>734</v>
      </c>
      <c r="C735" t="s">
        <v>1345</v>
      </c>
      <c r="D735">
        <v>2</v>
      </c>
      <c r="E735" s="1">
        <v>45023.102083333331</v>
      </c>
      <c r="F735" s="1">
        <v>45023.206250000003</v>
      </c>
      <c r="G735" t="s">
        <v>58</v>
      </c>
      <c r="H735" t="s">
        <v>48</v>
      </c>
      <c r="I735" t="s">
        <v>49</v>
      </c>
      <c r="J735" s="3" t="s">
        <v>1346</v>
      </c>
      <c r="K735" t="s">
        <v>44</v>
      </c>
      <c r="M735" t="s">
        <v>137</v>
      </c>
      <c r="N735" t="s">
        <v>459</v>
      </c>
      <c r="O735" t="s">
        <v>468</v>
      </c>
      <c r="P735" t="s">
        <v>528</v>
      </c>
      <c r="R735">
        <v>139</v>
      </c>
      <c r="S735" s="7">
        <f t="shared" si="77"/>
        <v>45023</v>
      </c>
      <c r="T735" s="8">
        <f t="shared" si="78"/>
        <v>0.10208333333139308</v>
      </c>
      <c r="U735" s="8">
        <f t="shared" si="79"/>
        <v>0.20625000000291038</v>
      </c>
      <c r="V735" s="8">
        <f t="shared" si="80"/>
        <v>0.10416666667151731</v>
      </c>
      <c r="W735" s="8">
        <f t="shared" si="81"/>
        <v>3.6111111111111108E-2</v>
      </c>
      <c r="X735" s="8">
        <f t="shared" si="82"/>
        <v>6.8055555560406211E-2</v>
      </c>
      <c r="Y735" t="str">
        <f t="shared" si="83"/>
        <v>Cobrado</v>
      </c>
      <c r="AB735">
        <v>52</v>
      </c>
    </row>
    <row r="736" spans="1:28">
      <c r="A736">
        <v>735</v>
      </c>
      <c r="C736" t="s">
        <v>908</v>
      </c>
      <c r="D736">
        <v>4</v>
      </c>
      <c r="E736" s="1">
        <v>45023.077777777777</v>
      </c>
      <c r="F736" s="1">
        <v>45023.157638888886</v>
      </c>
      <c r="G736" t="s">
        <v>78</v>
      </c>
      <c r="H736" t="s">
        <v>74</v>
      </c>
      <c r="I736" t="s">
        <v>42</v>
      </c>
      <c r="J736" s="3" t="s">
        <v>1347</v>
      </c>
      <c r="K736" t="s">
        <v>44</v>
      </c>
      <c r="M736" t="s">
        <v>87</v>
      </c>
      <c r="N736" t="s">
        <v>558</v>
      </c>
      <c r="O736" t="s">
        <v>470</v>
      </c>
      <c r="R736">
        <v>142</v>
      </c>
      <c r="S736" s="7">
        <f t="shared" si="77"/>
        <v>45023</v>
      </c>
      <c r="T736" s="8">
        <f t="shared" si="78"/>
        <v>7.7777777776645962E-2</v>
      </c>
      <c r="U736" s="8">
        <f t="shared" si="79"/>
        <v>0.15763888888614019</v>
      </c>
      <c r="V736" s="8">
        <f t="shared" si="80"/>
        <v>7.9861111109494232E-2</v>
      </c>
      <c r="W736" s="8">
        <f t="shared" si="81"/>
        <v>6.0416666666666667E-2</v>
      </c>
      <c r="X736" s="8">
        <f t="shared" si="82"/>
        <v>1.9444444442827558E-2</v>
      </c>
      <c r="Y736" t="str">
        <f t="shared" si="83"/>
        <v>Cobrado</v>
      </c>
      <c r="AB736">
        <v>87</v>
      </c>
    </row>
    <row r="737" spans="1:28">
      <c r="A737">
        <v>736</v>
      </c>
      <c r="C737" t="s">
        <v>724</v>
      </c>
      <c r="D737">
        <v>2</v>
      </c>
      <c r="E737" s="1">
        <v>45023.047222222223</v>
      </c>
      <c r="F737" s="1">
        <v>45023.14166666667</v>
      </c>
      <c r="G737" t="s">
        <v>40</v>
      </c>
      <c r="H737" t="s">
        <v>74</v>
      </c>
      <c r="I737" t="s">
        <v>42</v>
      </c>
      <c r="J737" s="3" t="s">
        <v>1132</v>
      </c>
      <c r="K737" t="s">
        <v>51</v>
      </c>
      <c r="M737" t="s">
        <v>87</v>
      </c>
      <c r="N737" t="s">
        <v>463</v>
      </c>
      <c r="O737" t="s">
        <v>464</v>
      </c>
      <c r="P737" t="s">
        <v>522</v>
      </c>
      <c r="R737">
        <v>215</v>
      </c>
      <c r="S737" s="7">
        <f t="shared" si="77"/>
        <v>45023</v>
      </c>
      <c r="T737" s="8">
        <f t="shared" si="78"/>
        <v>4.7222222223354038E-2</v>
      </c>
      <c r="U737" s="8">
        <f t="shared" si="79"/>
        <v>0.14166666667006211</v>
      </c>
      <c r="V737" s="8">
        <f t="shared" si="80"/>
        <v>0.10486111111337475</v>
      </c>
      <c r="W737" s="8">
        <f t="shared" si="81"/>
        <v>6.3888888888888884E-2</v>
      </c>
      <c r="X737" s="8">
        <f t="shared" si="82"/>
        <v>3.0555555557819192E-2</v>
      </c>
      <c r="Y737" t="str">
        <f t="shared" si="83"/>
        <v>Cobrado</v>
      </c>
      <c r="AB737">
        <v>92</v>
      </c>
    </row>
    <row r="738" spans="1:28">
      <c r="A738">
        <v>737</v>
      </c>
      <c r="C738" t="s">
        <v>1348</v>
      </c>
      <c r="D738">
        <v>1</v>
      </c>
      <c r="E738" s="1">
        <v>45023.027083333334</v>
      </c>
      <c r="F738" s="1">
        <v>45023.129166666666</v>
      </c>
      <c r="G738" t="s">
        <v>58</v>
      </c>
      <c r="H738" t="s">
        <v>74</v>
      </c>
      <c r="I738" t="s">
        <v>62</v>
      </c>
      <c r="J738" s="3" t="s">
        <v>1349</v>
      </c>
      <c r="K738" t="s">
        <v>55</v>
      </c>
      <c r="M738" t="s">
        <v>103</v>
      </c>
      <c r="N738" t="s">
        <v>493</v>
      </c>
      <c r="O738" t="s">
        <v>438</v>
      </c>
      <c r="R738">
        <v>118</v>
      </c>
      <c r="S738" s="7">
        <f t="shared" si="77"/>
        <v>45023</v>
      </c>
      <c r="T738" s="8">
        <f t="shared" si="78"/>
        <v>2.7083333334303461E-2</v>
      </c>
      <c r="U738" s="8">
        <f t="shared" si="79"/>
        <v>0.12916666666569654</v>
      </c>
      <c r="V738" s="8">
        <f t="shared" si="80"/>
        <v>0.10208333333139308</v>
      </c>
      <c r="W738" s="8">
        <f t="shared" si="81"/>
        <v>1.5277777777777777E-2</v>
      </c>
      <c r="X738" s="8">
        <f t="shared" si="82"/>
        <v>8.6805555553615299E-2</v>
      </c>
      <c r="Y738" t="str">
        <f t="shared" si="83"/>
        <v>Cobrado</v>
      </c>
      <c r="AB738">
        <v>22</v>
      </c>
    </row>
    <row r="739" spans="1:28">
      <c r="A739">
        <v>738</v>
      </c>
      <c r="C739" t="s">
        <v>1108</v>
      </c>
      <c r="D739">
        <v>1</v>
      </c>
      <c r="E739" s="1">
        <v>45023.035416666666</v>
      </c>
      <c r="F739" s="1">
        <v>45023.086111111108</v>
      </c>
      <c r="G739" t="s">
        <v>78</v>
      </c>
      <c r="H739" t="s">
        <v>48</v>
      </c>
      <c r="I739" t="s">
        <v>42</v>
      </c>
      <c r="J739" s="3" t="s">
        <v>1350</v>
      </c>
      <c r="K739" t="s">
        <v>51</v>
      </c>
      <c r="M739" t="s">
        <v>87</v>
      </c>
      <c r="N739" t="s">
        <v>512</v>
      </c>
      <c r="O739" t="s">
        <v>464</v>
      </c>
      <c r="P739" t="s">
        <v>530</v>
      </c>
      <c r="R739">
        <v>134</v>
      </c>
      <c r="S739" s="7">
        <f t="shared" si="77"/>
        <v>45023</v>
      </c>
      <c r="T739" s="8">
        <f t="shared" si="78"/>
        <v>3.5416666665696539E-2</v>
      </c>
      <c r="U739" s="8">
        <f t="shared" si="79"/>
        <v>8.611111110803904E-2</v>
      </c>
      <c r="V739" s="8">
        <f t="shared" si="80"/>
        <v>6.1111111109009165E-2</v>
      </c>
      <c r="W739" s="8">
        <f t="shared" si="81"/>
        <v>6.5277777777777782E-2</v>
      </c>
      <c r="X739" s="8">
        <f t="shared" si="82"/>
        <v>0</v>
      </c>
      <c r="Y739" t="str">
        <f t="shared" si="83"/>
        <v>No Cobrado</v>
      </c>
      <c r="AB739">
        <v>94</v>
      </c>
    </row>
    <row r="740" spans="1:28">
      <c r="A740">
        <v>739</v>
      </c>
      <c r="C740" t="s">
        <v>425</v>
      </c>
      <c r="D740">
        <v>5</v>
      </c>
      <c r="E740" s="1">
        <v>45023.161805555559</v>
      </c>
      <c r="F740" s="1">
        <v>45023.256944444445</v>
      </c>
      <c r="G740" t="s">
        <v>58</v>
      </c>
      <c r="H740" t="s">
        <v>48</v>
      </c>
      <c r="I740" t="s">
        <v>62</v>
      </c>
      <c r="J740" s="3" t="s">
        <v>426</v>
      </c>
      <c r="K740" t="s">
        <v>55</v>
      </c>
      <c r="M740" t="s">
        <v>64</v>
      </c>
      <c r="N740" t="s">
        <v>22</v>
      </c>
      <c r="R740">
        <v>46</v>
      </c>
      <c r="S740" s="7">
        <f t="shared" si="77"/>
        <v>45023</v>
      </c>
      <c r="T740" s="8">
        <f t="shared" si="78"/>
        <v>0.16180555555911269</v>
      </c>
      <c r="U740" s="8">
        <f t="shared" si="79"/>
        <v>0.25694444444525288</v>
      </c>
      <c r="V740" s="8">
        <f t="shared" si="80"/>
        <v>9.5138888886140194E-2</v>
      </c>
      <c r="W740" s="8">
        <f t="shared" si="81"/>
        <v>3.7499999999999999E-2</v>
      </c>
      <c r="X740" s="8">
        <f t="shared" si="82"/>
        <v>5.7638888886140188E-2</v>
      </c>
      <c r="Y740" t="str">
        <f t="shared" si="83"/>
        <v>Cobrado</v>
      </c>
      <c r="AB740">
        <v>54</v>
      </c>
    </row>
    <row r="741" spans="1:28">
      <c r="A741">
        <v>740</v>
      </c>
      <c r="C741" t="s">
        <v>1351</v>
      </c>
      <c r="D741">
        <v>6</v>
      </c>
      <c r="E741" s="1">
        <v>45023.15902777778</v>
      </c>
      <c r="F741" s="1">
        <v>45023.26666666667</v>
      </c>
      <c r="G741" t="s">
        <v>105</v>
      </c>
      <c r="H741" t="s">
        <v>48</v>
      </c>
      <c r="I741" t="s">
        <v>62</v>
      </c>
      <c r="J741" s="3" t="s">
        <v>1352</v>
      </c>
      <c r="K741" t="s">
        <v>55</v>
      </c>
      <c r="M741" t="s">
        <v>90</v>
      </c>
      <c r="N741" t="s">
        <v>475</v>
      </c>
      <c r="O741" t="s">
        <v>503</v>
      </c>
      <c r="P741" t="s">
        <v>447</v>
      </c>
      <c r="Q741" s="5" t="s">
        <v>499</v>
      </c>
      <c r="R741">
        <v>293</v>
      </c>
      <c r="S741" s="7">
        <f t="shared" si="77"/>
        <v>45023</v>
      </c>
      <c r="T741" s="8">
        <f t="shared" si="78"/>
        <v>0.15902777777955635</v>
      </c>
      <c r="U741" s="8">
        <f t="shared" si="79"/>
        <v>0.26666666667006211</v>
      </c>
      <c r="V741" s="8">
        <f t="shared" si="80"/>
        <v>0.10763888889050577</v>
      </c>
      <c r="W741" s="8">
        <f t="shared" si="81"/>
        <v>7.8472222222222221E-2</v>
      </c>
      <c r="X741" s="8">
        <f t="shared" si="82"/>
        <v>2.9166666668283547E-2</v>
      </c>
      <c r="Y741" t="str">
        <f t="shared" si="83"/>
        <v>Cobrado</v>
      </c>
      <c r="AB741">
        <v>113</v>
      </c>
    </row>
    <row r="742" spans="1:28">
      <c r="A742">
        <v>741</v>
      </c>
      <c r="C742" t="s">
        <v>985</v>
      </c>
      <c r="D742">
        <v>4</v>
      </c>
      <c r="E742" s="1">
        <v>45023.020138888889</v>
      </c>
      <c r="F742" s="1">
        <v>45023.182638888888</v>
      </c>
      <c r="G742" t="s">
        <v>58</v>
      </c>
      <c r="H742" t="s">
        <v>48</v>
      </c>
      <c r="I742" t="s">
        <v>62</v>
      </c>
      <c r="J742" s="3" t="s">
        <v>975</v>
      </c>
      <c r="K742" t="s">
        <v>51</v>
      </c>
      <c r="M742" t="s">
        <v>82</v>
      </c>
      <c r="N742" t="s">
        <v>437</v>
      </c>
      <c r="O742" t="s">
        <v>507</v>
      </c>
      <c r="P742" t="s">
        <v>481</v>
      </c>
      <c r="Q742" s="5" t="s">
        <v>452</v>
      </c>
      <c r="R742">
        <v>285</v>
      </c>
      <c r="S742" s="7">
        <f t="shared" si="77"/>
        <v>45023</v>
      </c>
      <c r="T742" s="8">
        <f t="shared" si="78"/>
        <v>2.0138888889050577E-2</v>
      </c>
      <c r="U742" s="8">
        <f t="shared" si="79"/>
        <v>0.18263888888759539</v>
      </c>
      <c r="V742" s="8">
        <f t="shared" si="80"/>
        <v>0.17291666666521147</v>
      </c>
      <c r="W742" s="8">
        <f t="shared" si="81"/>
        <v>0.11458333333333333</v>
      </c>
      <c r="X742" s="8">
        <f t="shared" si="82"/>
        <v>4.7916666665211494E-2</v>
      </c>
      <c r="Y742" t="str">
        <f t="shared" si="83"/>
        <v>Cobrado</v>
      </c>
      <c r="AB742">
        <v>165</v>
      </c>
    </row>
    <row r="743" spans="1:28">
      <c r="A743">
        <v>742</v>
      </c>
      <c r="C743" t="s">
        <v>1145</v>
      </c>
      <c r="D743">
        <v>4</v>
      </c>
      <c r="E743" s="1">
        <v>45023.025000000001</v>
      </c>
      <c r="F743" s="1">
        <v>45023.098611111112</v>
      </c>
      <c r="G743" t="s">
        <v>58</v>
      </c>
      <c r="H743" t="s">
        <v>74</v>
      </c>
      <c r="I743" t="s">
        <v>42</v>
      </c>
      <c r="J743" s="3" t="s">
        <v>1353</v>
      </c>
      <c r="K743" t="s">
        <v>55</v>
      </c>
      <c r="M743" t="s">
        <v>64</v>
      </c>
      <c r="N743" t="s">
        <v>441</v>
      </c>
      <c r="O743" t="s">
        <v>563</v>
      </c>
      <c r="P743" t="s">
        <v>495</v>
      </c>
      <c r="Q743" s="5" t="s">
        <v>528</v>
      </c>
      <c r="R743">
        <v>166</v>
      </c>
      <c r="S743" s="7">
        <f t="shared" si="77"/>
        <v>45023</v>
      </c>
      <c r="T743" s="8">
        <f t="shared" si="78"/>
        <v>2.5000000001455192E-2</v>
      </c>
      <c r="U743" s="8">
        <f t="shared" si="79"/>
        <v>9.8611111112404615E-2</v>
      </c>
      <c r="V743" s="8">
        <f t="shared" si="80"/>
        <v>7.3611111110949423E-2</v>
      </c>
      <c r="W743" s="8">
        <f t="shared" si="81"/>
        <v>0.10069444444444445</v>
      </c>
      <c r="X743" s="8">
        <f t="shared" si="82"/>
        <v>0</v>
      </c>
      <c r="Y743" t="str">
        <f t="shared" si="83"/>
        <v>No Cobrado</v>
      </c>
      <c r="AB743">
        <v>145</v>
      </c>
    </row>
    <row r="744" spans="1:28">
      <c r="A744">
        <v>743</v>
      </c>
      <c r="C744" t="s">
        <v>914</v>
      </c>
      <c r="D744">
        <v>2</v>
      </c>
      <c r="E744" s="1">
        <v>45023.157638888886</v>
      </c>
      <c r="F744" s="1">
        <v>45023.322222222225</v>
      </c>
      <c r="G744" t="s">
        <v>78</v>
      </c>
      <c r="H744" t="s">
        <v>48</v>
      </c>
      <c r="I744" t="s">
        <v>62</v>
      </c>
      <c r="J744" s="3" t="s">
        <v>1354</v>
      </c>
      <c r="K744" t="s">
        <v>51</v>
      </c>
      <c r="M744" t="s">
        <v>52</v>
      </c>
      <c r="N744" t="s">
        <v>512</v>
      </c>
      <c r="O744" t="s">
        <v>489</v>
      </c>
      <c r="P744" t="s">
        <v>499</v>
      </c>
      <c r="R744">
        <v>134</v>
      </c>
      <c r="S744" s="7">
        <f t="shared" si="77"/>
        <v>45023</v>
      </c>
      <c r="T744" s="8">
        <f t="shared" si="78"/>
        <v>0.15763888888614019</v>
      </c>
      <c r="U744" s="8">
        <f t="shared" si="79"/>
        <v>0.32222222222480923</v>
      </c>
      <c r="V744" s="8">
        <f t="shared" si="80"/>
        <v>0.17500000000533569</v>
      </c>
      <c r="W744" s="8">
        <f t="shared" si="81"/>
        <v>9.930555555555555E-2</v>
      </c>
      <c r="X744" s="8">
        <f t="shared" si="82"/>
        <v>6.52777777831135E-2</v>
      </c>
      <c r="Y744" t="str">
        <f t="shared" si="83"/>
        <v>Cobrado</v>
      </c>
      <c r="AB744">
        <v>143</v>
      </c>
    </row>
    <row r="745" spans="1:28">
      <c r="A745">
        <v>744</v>
      </c>
      <c r="C745" t="s">
        <v>461</v>
      </c>
      <c r="D745">
        <v>1</v>
      </c>
      <c r="E745" s="1">
        <v>45023.082638888889</v>
      </c>
      <c r="F745" s="1">
        <v>45023.242361111108</v>
      </c>
      <c r="G745" t="s">
        <v>105</v>
      </c>
      <c r="H745" t="s">
        <v>48</v>
      </c>
      <c r="I745" t="s">
        <v>42</v>
      </c>
      <c r="J745" s="3" t="s">
        <v>1355</v>
      </c>
      <c r="K745" t="s">
        <v>44</v>
      </c>
      <c r="M745" t="s">
        <v>87</v>
      </c>
      <c r="N745" t="s">
        <v>505</v>
      </c>
      <c r="O745" t="s">
        <v>448</v>
      </c>
      <c r="R745">
        <v>76</v>
      </c>
      <c r="S745" s="7">
        <f t="shared" si="77"/>
        <v>45023</v>
      </c>
      <c r="T745" s="8">
        <f t="shared" si="78"/>
        <v>8.2638888889050577E-2</v>
      </c>
      <c r="U745" s="8">
        <f t="shared" si="79"/>
        <v>0.24236111110803904</v>
      </c>
      <c r="V745" s="8">
        <f t="shared" si="80"/>
        <v>0.15972222221898846</v>
      </c>
      <c r="W745" s="8">
        <f t="shared" si="81"/>
        <v>4.6527777777777779E-2</v>
      </c>
      <c r="X745" s="8">
        <f t="shared" si="82"/>
        <v>0.11319444444121068</v>
      </c>
      <c r="Y745" t="str">
        <f t="shared" si="83"/>
        <v>Cobrado</v>
      </c>
      <c r="AB745">
        <v>67</v>
      </c>
    </row>
    <row r="746" spans="1:28">
      <c r="A746">
        <v>745</v>
      </c>
      <c r="C746" t="s">
        <v>1309</v>
      </c>
      <c r="D746">
        <v>1</v>
      </c>
      <c r="E746" s="1">
        <v>45023.106944444444</v>
      </c>
      <c r="F746" s="1">
        <v>45023.202777777777</v>
      </c>
      <c r="G746" t="s">
        <v>47</v>
      </c>
      <c r="H746" t="s">
        <v>48</v>
      </c>
      <c r="I746" t="s">
        <v>49</v>
      </c>
      <c r="J746" s="3" t="s">
        <v>1356</v>
      </c>
      <c r="K746" t="s">
        <v>44</v>
      </c>
      <c r="M746" t="s">
        <v>56</v>
      </c>
      <c r="N746" t="s">
        <v>488</v>
      </c>
      <c r="O746" t="s">
        <v>468</v>
      </c>
      <c r="P746" t="s">
        <v>498</v>
      </c>
      <c r="Q746" s="5" t="s">
        <v>442</v>
      </c>
      <c r="R746">
        <v>284</v>
      </c>
      <c r="S746" s="7">
        <f t="shared" si="77"/>
        <v>45023</v>
      </c>
      <c r="T746" s="8">
        <f t="shared" si="78"/>
        <v>0.10694444444379769</v>
      </c>
      <c r="U746" s="8">
        <f t="shared" si="79"/>
        <v>0.20277777777664596</v>
      </c>
      <c r="V746" s="8">
        <f t="shared" si="80"/>
        <v>9.5833333332848269E-2</v>
      </c>
      <c r="W746" s="8">
        <f t="shared" si="81"/>
        <v>5.0694444444444445E-2</v>
      </c>
      <c r="X746" s="8">
        <f t="shared" si="82"/>
        <v>4.5138888888403839E-2</v>
      </c>
      <c r="Y746" t="str">
        <f t="shared" si="83"/>
        <v>Cobrado</v>
      </c>
      <c r="AB746">
        <v>73</v>
      </c>
    </row>
    <row r="747" spans="1:28">
      <c r="A747">
        <v>746</v>
      </c>
      <c r="C747" t="s">
        <v>410</v>
      </c>
      <c r="D747">
        <v>2</v>
      </c>
      <c r="E747" s="1">
        <v>45023.131944444445</v>
      </c>
      <c r="F747" s="1">
        <v>45023.268750000003</v>
      </c>
      <c r="G747" t="s">
        <v>105</v>
      </c>
      <c r="H747" t="s">
        <v>48</v>
      </c>
      <c r="I747" t="s">
        <v>42</v>
      </c>
      <c r="J747" s="3" t="s">
        <v>1065</v>
      </c>
      <c r="K747" t="s">
        <v>51</v>
      </c>
      <c r="M747" t="s">
        <v>60</v>
      </c>
      <c r="N747" t="s">
        <v>488</v>
      </c>
      <c r="O747" t="s">
        <v>470</v>
      </c>
      <c r="R747">
        <v>201</v>
      </c>
      <c r="S747" s="7">
        <f t="shared" si="77"/>
        <v>45023</v>
      </c>
      <c r="T747" s="8">
        <f t="shared" si="78"/>
        <v>0.13194444444525288</v>
      </c>
      <c r="U747" s="8">
        <f t="shared" si="79"/>
        <v>0.26875000000291038</v>
      </c>
      <c r="V747" s="8">
        <f t="shared" si="80"/>
        <v>0.14722222222432416</v>
      </c>
      <c r="W747" s="8">
        <f t="shared" si="81"/>
        <v>5.347222222222222E-2</v>
      </c>
      <c r="X747" s="8">
        <f t="shared" si="82"/>
        <v>8.3333333335435272E-2</v>
      </c>
      <c r="Y747" t="str">
        <f t="shared" si="83"/>
        <v>Cobrado</v>
      </c>
      <c r="AB747">
        <v>77</v>
      </c>
    </row>
    <row r="748" spans="1:28">
      <c r="A748">
        <v>747</v>
      </c>
      <c r="C748" t="s">
        <v>427</v>
      </c>
      <c r="D748">
        <v>3</v>
      </c>
      <c r="E748" s="1">
        <v>45023.120138888888</v>
      </c>
      <c r="F748" s="1">
        <v>45023.200694444444</v>
      </c>
      <c r="G748" t="s">
        <v>105</v>
      </c>
      <c r="H748" t="s">
        <v>74</v>
      </c>
      <c r="I748" t="s">
        <v>62</v>
      </c>
      <c r="J748" s="3" t="s">
        <v>428</v>
      </c>
      <c r="K748" t="s">
        <v>55</v>
      </c>
      <c r="M748" t="s">
        <v>82</v>
      </c>
      <c r="N748" t="s">
        <v>26</v>
      </c>
      <c r="R748">
        <v>25</v>
      </c>
      <c r="S748" s="7">
        <f t="shared" si="77"/>
        <v>45023</v>
      </c>
      <c r="T748" s="8">
        <f t="shared" si="78"/>
        <v>0.12013888888759539</v>
      </c>
      <c r="U748" s="8">
        <f t="shared" si="79"/>
        <v>0.20069444444379769</v>
      </c>
      <c r="V748" s="8">
        <f t="shared" si="80"/>
        <v>8.0555555556202307E-2</v>
      </c>
      <c r="W748" s="8">
        <f t="shared" si="81"/>
        <v>1.9444444444444445E-2</v>
      </c>
      <c r="X748" s="8">
        <f t="shared" si="82"/>
        <v>6.1111111111757876E-2</v>
      </c>
      <c r="Y748" t="str">
        <f t="shared" si="83"/>
        <v>Cobrado</v>
      </c>
      <c r="AB748">
        <v>28</v>
      </c>
    </row>
    <row r="749" spans="1:28">
      <c r="A749">
        <v>748</v>
      </c>
      <c r="C749" t="s">
        <v>1357</v>
      </c>
      <c r="D749">
        <v>4</v>
      </c>
      <c r="E749" s="1">
        <v>45023.105555555558</v>
      </c>
      <c r="F749" s="1">
        <v>45023.248611111114</v>
      </c>
      <c r="G749" t="s">
        <v>58</v>
      </c>
      <c r="H749" t="s">
        <v>48</v>
      </c>
      <c r="I749" t="s">
        <v>42</v>
      </c>
      <c r="J749" s="3" t="s">
        <v>1358</v>
      </c>
      <c r="K749" t="s">
        <v>55</v>
      </c>
      <c r="M749" t="s">
        <v>137</v>
      </c>
      <c r="N749" t="s">
        <v>459</v>
      </c>
      <c r="O749" t="s">
        <v>516</v>
      </c>
      <c r="R749">
        <v>110</v>
      </c>
      <c r="S749" s="7">
        <f t="shared" si="77"/>
        <v>45023</v>
      </c>
      <c r="T749" s="8">
        <f t="shared" si="78"/>
        <v>0.1055555555576575</v>
      </c>
      <c r="U749" s="8">
        <f t="shared" si="79"/>
        <v>0.24861111111385981</v>
      </c>
      <c r="V749" s="8">
        <f t="shared" si="80"/>
        <v>0.14305555555620231</v>
      </c>
      <c r="W749" s="8">
        <f t="shared" si="81"/>
        <v>2.5694444444444443E-2</v>
      </c>
      <c r="X749" s="8">
        <f t="shared" si="82"/>
        <v>0.11736111111175787</v>
      </c>
      <c r="Y749" t="str">
        <f t="shared" si="83"/>
        <v>Cobrado</v>
      </c>
      <c r="AB749">
        <v>37</v>
      </c>
    </row>
    <row r="750" spans="1:28">
      <c r="A750">
        <v>749</v>
      </c>
      <c r="C750" t="s">
        <v>427</v>
      </c>
      <c r="D750">
        <v>2</v>
      </c>
      <c r="E750" s="1">
        <v>45023.056250000001</v>
      </c>
      <c r="F750" s="1">
        <v>45023.119444444441</v>
      </c>
      <c r="G750" t="s">
        <v>40</v>
      </c>
      <c r="H750" t="s">
        <v>48</v>
      </c>
      <c r="I750" t="s">
        <v>62</v>
      </c>
      <c r="J750" s="3" t="s">
        <v>429</v>
      </c>
      <c r="K750" t="s">
        <v>51</v>
      </c>
      <c r="M750" t="s">
        <v>45</v>
      </c>
      <c r="N750" t="s">
        <v>17</v>
      </c>
      <c r="R750">
        <v>70</v>
      </c>
      <c r="S750" s="7">
        <f t="shared" si="77"/>
        <v>45023</v>
      </c>
      <c r="T750" s="8">
        <f t="shared" si="78"/>
        <v>5.6250000001455192E-2</v>
      </c>
      <c r="U750" s="8">
        <f t="shared" si="79"/>
        <v>0.11944444444088731</v>
      </c>
      <c r="V750" s="8">
        <f t="shared" si="80"/>
        <v>7.3611111106098789E-2</v>
      </c>
      <c r="W750" s="8">
        <f t="shared" si="81"/>
        <v>5.5555555555555558E-3</v>
      </c>
      <c r="X750" s="8">
        <f t="shared" si="82"/>
        <v>5.7638888883876561E-2</v>
      </c>
      <c r="Y750" t="str">
        <f t="shared" si="83"/>
        <v>Cobrado</v>
      </c>
      <c r="AB750">
        <v>8</v>
      </c>
    </row>
    <row r="751" spans="1:28">
      <c r="A751">
        <v>750</v>
      </c>
      <c r="C751" t="s">
        <v>1359</v>
      </c>
      <c r="D751">
        <v>4</v>
      </c>
      <c r="E751" s="1">
        <v>45023.073611111111</v>
      </c>
      <c r="F751" s="1">
        <v>45023.125</v>
      </c>
      <c r="G751" t="s">
        <v>105</v>
      </c>
      <c r="H751" t="s">
        <v>48</v>
      </c>
      <c r="I751" t="s">
        <v>42</v>
      </c>
      <c r="J751" s="3" t="s">
        <v>1360</v>
      </c>
      <c r="K751" t="s">
        <v>44</v>
      </c>
      <c r="M751" t="s">
        <v>56</v>
      </c>
      <c r="N751" t="s">
        <v>441</v>
      </c>
      <c r="O751" t="s">
        <v>516</v>
      </c>
      <c r="R751">
        <v>119</v>
      </c>
      <c r="S751" s="7">
        <f t="shared" si="77"/>
        <v>45023</v>
      </c>
      <c r="T751" s="8">
        <f t="shared" si="78"/>
        <v>7.3611111110949423E-2</v>
      </c>
      <c r="U751" s="8">
        <f t="shared" si="79"/>
        <v>0.125</v>
      </c>
      <c r="V751" s="8">
        <f t="shared" si="80"/>
        <v>5.1388888889050577E-2</v>
      </c>
      <c r="W751" s="8">
        <f t="shared" si="81"/>
        <v>5.9722222222222225E-2</v>
      </c>
      <c r="X751" s="8">
        <f t="shared" si="82"/>
        <v>0</v>
      </c>
      <c r="Y751" t="str">
        <f t="shared" si="83"/>
        <v>No Cobrado</v>
      </c>
      <c r="AB751">
        <v>86</v>
      </c>
    </row>
    <row r="752" spans="1:28">
      <c r="A752">
        <v>751</v>
      </c>
      <c r="C752" t="s">
        <v>1006</v>
      </c>
      <c r="D752">
        <v>6</v>
      </c>
      <c r="E752" s="1">
        <v>45023.063888888886</v>
      </c>
      <c r="F752" s="1">
        <v>45023.131944444445</v>
      </c>
      <c r="G752" t="s">
        <v>58</v>
      </c>
      <c r="H752" t="s">
        <v>74</v>
      </c>
      <c r="I752" t="s">
        <v>42</v>
      </c>
      <c r="J752" s="3" t="s">
        <v>1361</v>
      </c>
      <c r="K752" t="s">
        <v>44</v>
      </c>
      <c r="M752" t="s">
        <v>52</v>
      </c>
      <c r="N752" t="s">
        <v>493</v>
      </c>
      <c r="O752" t="s">
        <v>498</v>
      </c>
      <c r="P752" t="s">
        <v>490</v>
      </c>
      <c r="R752">
        <v>170</v>
      </c>
      <c r="S752" s="7">
        <f t="shared" si="77"/>
        <v>45023</v>
      </c>
      <c r="T752" s="8">
        <f t="shared" si="78"/>
        <v>6.3888888886140194E-2</v>
      </c>
      <c r="U752" s="8">
        <f t="shared" si="79"/>
        <v>0.13194444444525288</v>
      </c>
      <c r="V752" s="8">
        <f t="shared" si="80"/>
        <v>6.805555555911269E-2</v>
      </c>
      <c r="W752" s="8">
        <f t="shared" si="81"/>
        <v>6.0416666666666667E-2</v>
      </c>
      <c r="X752" s="8">
        <f t="shared" si="82"/>
        <v>7.6388888924460163E-3</v>
      </c>
      <c r="Y752" t="str">
        <f t="shared" si="83"/>
        <v>Cobrado</v>
      </c>
      <c r="AB752">
        <v>87</v>
      </c>
    </row>
    <row r="753" spans="1:28">
      <c r="A753">
        <v>752</v>
      </c>
      <c r="C753" t="s">
        <v>270</v>
      </c>
      <c r="D753">
        <v>5</v>
      </c>
      <c r="E753" s="1">
        <v>45023.086805555555</v>
      </c>
      <c r="F753" s="1">
        <v>45023.182638888888</v>
      </c>
      <c r="G753" t="s">
        <v>78</v>
      </c>
      <c r="H753" t="s">
        <v>48</v>
      </c>
      <c r="I753" t="s">
        <v>42</v>
      </c>
      <c r="J753" s="3" t="s">
        <v>430</v>
      </c>
      <c r="K753" t="s">
        <v>44</v>
      </c>
      <c r="M753" t="s">
        <v>45</v>
      </c>
      <c r="N753" t="s">
        <v>7</v>
      </c>
      <c r="R753">
        <v>60</v>
      </c>
      <c r="S753" s="7">
        <f t="shared" si="77"/>
        <v>45023</v>
      </c>
      <c r="T753" s="8">
        <f t="shared" si="78"/>
        <v>8.6805555554747116E-2</v>
      </c>
      <c r="U753" s="8">
        <f t="shared" si="79"/>
        <v>0.18263888888759539</v>
      </c>
      <c r="V753" s="8">
        <f t="shared" si="80"/>
        <v>9.5833333332848269E-2</v>
      </c>
      <c r="W753" s="8">
        <f t="shared" si="81"/>
        <v>2.0833333333333332E-2</v>
      </c>
      <c r="X753" s="8">
        <f t="shared" si="82"/>
        <v>7.4999999999514941E-2</v>
      </c>
      <c r="Y753" t="str">
        <f t="shared" si="83"/>
        <v>Cobrado</v>
      </c>
      <c r="AB753">
        <v>30</v>
      </c>
    </row>
    <row r="754" spans="1:28">
      <c r="A754">
        <v>753</v>
      </c>
      <c r="C754" t="s">
        <v>853</v>
      </c>
      <c r="D754">
        <v>4</v>
      </c>
      <c r="E754" s="1">
        <v>45023.102083333331</v>
      </c>
      <c r="F754" s="1">
        <v>45023.193055555559</v>
      </c>
      <c r="G754" t="s">
        <v>40</v>
      </c>
      <c r="H754" t="s">
        <v>48</v>
      </c>
      <c r="I754" t="s">
        <v>62</v>
      </c>
      <c r="J754" s="3" t="s">
        <v>1362</v>
      </c>
      <c r="K754" t="s">
        <v>44</v>
      </c>
      <c r="M754" t="s">
        <v>60</v>
      </c>
      <c r="N754" t="s">
        <v>459</v>
      </c>
      <c r="O754" t="s">
        <v>482</v>
      </c>
      <c r="P754" t="s">
        <v>468</v>
      </c>
      <c r="Q754" s="5" t="s">
        <v>460</v>
      </c>
      <c r="R754">
        <v>163</v>
      </c>
      <c r="S754" s="7">
        <f t="shared" si="77"/>
        <v>45023</v>
      </c>
      <c r="T754" s="8">
        <f t="shared" si="78"/>
        <v>0.10208333333139308</v>
      </c>
      <c r="U754" s="8">
        <f t="shared" si="79"/>
        <v>0.19305555555911269</v>
      </c>
      <c r="V754" s="8">
        <f t="shared" si="80"/>
        <v>9.0972222227719612E-2</v>
      </c>
      <c r="W754" s="8">
        <f t="shared" si="81"/>
        <v>8.8888888888888892E-2</v>
      </c>
      <c r="X754" s="8">
        <f t="shared" si="82"/>
        <v>2.0833333388307063E-3</v>
      </c>
      <c r="Y754" t="str">
        <f t="shared" si="83"/>
        <v>Cobrado</v>
      </c>
      <c r="AB754">
        <v>128</v>
      </c>
    </row>
    <row r="755" spans="1:28">
      <c r="A755">
        <v>754</v>
      </c>
      <c r="C755" t="s">
        <v>245</v>
      </c>
      <c r="D755">
        <v>3</v>
      </c>
      <c r="E755" s="1">
        <v>45023.13958333333</v>
      </c>
      <c r="F755" s="1">
        <v>45023.191666666666</v>
      </c>
      <c r="G755" t="s">
        <v>78</v>
      </c>
      <c r="H755" t="s">
        <v>48</v>
      </c>
      <c r="I755" t="s">
        <v>42</v>
      </c>
      <c r="J755" s="3" t="s">
        <v>719</v>
      </c>
      <c r="K755" t="s">
        <v>55</v>
      </c>
      <c r="M755" t="s">
        <v>87</v>
      </c>
      <c r="N755" t="s">
        <v>437</v>
      </c>
      <c r="O755" t="s">
        <v>531</v>
      </c>
      <c r="P755" t="s">
        <v>452</v>
      </c>
      <c r="R755">
        <v>237</v>
      </c>
      <c r="S755" s="7">
        <f t="shared" si="77"/>
        <v>45023</v>
      </c>
      <c r="T755" s="8">
        <f t="shared" si="78"/>
        <v>0.13958333332993789</v>
      </c>
      <c r="U755" s="8">
        <f t="shared" si="79"/>
        <v>0.19166666666569654</v>
      </c>
      <c r="V755" s="8">
        <f t="shared" si="80"/>
        <v>5.2083333335758653E-2</v>
      </c>
      <c r="W755" s="8">
        <f t="shared" si="81"/>
        <v>6.1805555555555558E-2</v>
      </c>
      <c r="X755" s="8">
        <f t="shared" si="82"/>
        <v>0</v>
      </c>
      <c r="Y755" t="str">
        <f t="shared" si="83"/>
        <v>No Cobrado</v>
      </c>
      <c r="AB755">
        <v>89</v>
      </c>
    </row>
    <row r="756" spans="1:28">
      <c r="A756">
        <v>755</v>
      </c>
      <c r="C756" t="s">
        <v>1363</v>
      </c>
      <c r="D756">
        <v>3</v>
      </c>
      <c r="E756" s="1">
        <v>45023.084027777775</v>
      </c>
      <c r="F756" s="1">
        <v>45023.185416666667</v>
      </c>
      <c r="G756" t="s">
        <v>58</v>
      </c>
      <c r="H756" t="s">
        <v>48</v>
      </c>
      <c r="I756" t="s">
        <v>42</v>
      </c>
      <c r="J756" s="3" t="s">
        <v>1364</v>
      </c>
      <c r="K756" t="s">
        <v>51</v>
      </c>
      <c r="M756" t="s">
        <v>52</v>
      </c>
      <c r="N756" t="s">
        <v>592</v>
      </c>
      <c r="O756" t="s">
        <v>498</v>
      </c>
      <c r="P756" t="s">
        <v>469</v>
      </c>
      <c r="Q756" s="5" t="s">
        <v>448</v>
      </c>
      <c r="R756">
        <v>211</v>
      </c>
      <c r="S756" s="7">
        <f t="shared" si="77"/>
        <v>45023</v>
      </c>
      <c r="T756" s="8">
        <f t="shared" si="78"/>
        <v>8.4027777775190771E-2</v>
      </c>
      <c r="U756" s="8">
        <f t="shared" si="79"/>
        <v>0.18541666666715173</v>
      </c>
      <c r="V756" s="8">
        <f t="shared" si="80"/>
        <v>0.11180555555862763</v>
      </c>
      <c r="W756" s="8">
        <f t="shared" si="81"/>
        <v>7.5694444444444439E-2</v>
      </c>
      <c r="X756" s="8">
        <f t="shared" si="82"/>
        <v>2.5694444447516507E-2</v>
      </c>
      <c r="Y756" t="str">
        <f t="shared" si="83"/>
        <v>Cobrado</v>
      </c>
      <c r="AB756">
        <v>109</v>
      </c>
    </row>
    <row r="757" spans="1:28">
      <c r="A757">
        <v>756</v>
      </c>
      <c r="C757" t="s">
        <v>1365</v>
      </c>
      <c r="D757">
        <v>1</v>
      </c>
      <c r="E757" s="1">
        <v>45023.161805555559</v>
      </c>
      <c r="F757" s="1">
        <v>45023.32708333333</v>
      </c>
      <c r="G757" t="s">
        <v>105</v>
      </c>
      <c r="H757" t="s">
        <v>41</v>
      </c>
      <c r="I757" t="s">
        <v>42</v>
      </c>
      <c r="J757" s="3" t="s">
        <v>1366</v>
      </c>
      <c r="K757" t="s">
        <v>44</v>
      </c>
      <c r="M757" t="s">
        <v>45</v>
      </c>
      <c r="N757" t="s">
        <v>441</v>
      </c>
      <c r="O757" t="s">
        <v>528</v>
      </c>
      <c r="R757">
        <v>50</v>
      </c>
      <c r="S757" s="7">
        <f t="shared" si="77"/>
        <v>45023</v>
      </c>
      <c r="T757" s="8">
        <f t="shared" si="78"/>
        <v>0.16180555555911269</v>
      </c>
      <c r="U757" s="8">
        <f t="shared" si="79"/>
        <v>0.32708333332993789</v>
      </c>
      <c r="V757" s="8">
        <f t="shared" si="80"/>
        <v>0.1652777777708252</v>
      </c>
      <c r="W757" s="8">
        <f t="shared" si="81"/>
        <v>2.361111111111111E-2</v>
      </c>
      <c r="X757" s="8">
        <f t="shared" si="82"/>
        <v>0.14166666665971409</v>
      </c>
      <c r="Y757" t="str">
        <f t="shared" si="83"/>
        <v>Cobrado</v>
      </c>
      <c r="AB757">
        <v>34</v>
      </c>
    </row>
    <row r="758" spans="1:28">
      <c r="A758">
        <v>757</v>
      </c>
      <c r="C758" t="s">
        <v>431</v>
      </c>
      <c r="D758">
        <v>6</v>
      </c>
      <c r="E758" s="1">
        <v>45023.074305555558</v>
      </c>
      <c r="F758" s="1">
        <v>45023.195833333331</v>
      </c>
      <c r="G758" t="s">
        <v>58</v>
      </c>
      <c r="H758" t="s">
        <v>48</v>
      </c>
      <c r="I758" t="s">
        <v>62</v>
      </c>
      <c r="J758" s="3" t="s">
        <v>432</v>
      </c>
      <c r="K758" t="s">
        <v>55</v>
      </c>
      <c r="M758" t="s">
        <v>52</v>
      </c>
      <c r="N758" t="s">
        <v>7</v>
      </c>
      <c r="R758">
        <v>60</v>
      </c>
      <c r="S758" s="7">
        <f t="shared" si="77"/>
        <v>45023</v>
      </c>
      <c r="T758" s="8">
        <f t="shared" si="78"/>
        <v>7.4305555557657499E-2</v>
      </c>
      <c r="U758" s="8">
        <f t="shared" si="79"/>
        <v>0.19583333333139308</v>
      </c>
      <c r="V758" s="8">
        <f t="shared" si="80"/>
        <v>0.12152777777373558</v>
      </c>
      <c r="W758" s="8">
        <f t="shared" si="81"/>
        <v>2.7777777777777776E-2</v>
      </c>
      <c r="X758" s="8">
        <f t="shared" si="82"/>
        <v>9.3749999995957803E-2</v>
      </c>
      <c r="Y758" t="str">
        <f t="shared" si="83"/>
        <v>Cobrado</v>
      </c>
      <c r="AB758">
        <v>40</v>
      </c>
    </row>
    <row r="759" spans="1:28">
      <c r="A759">
        <v>758</v>
      </c>
      <c r="C759" t="s">
        <v>1367</v>
      </c>
      <c r="D759">
        <v>4</v>
      </c>
      <c r="E759" s="1">
        <v>45023.011805555558</v>
      </c>
      <c r="F759" s="1">
        <v>45023.090277777781</v>
      </c>
      <c r="G759" t="s">
        <v>78</v>
      </c>
      <c r="H759" t="s">
        <v>74</v>
      </c>
      <c r="I759" t="s">
        <v>49</v>
      </c>
      <c r="J759" s="3" t="s">
        <v>1368</v>
      </c>
      <c r="K759" t="s">
        <v>55</v>
      </c>
      <c r="M759" t="s">
        <v>45</v>
      </c>
      <c r="N759" t="s">
        <v>467</v>
      </c>
      <c r="O759" t="s">
        <v>490</v>
      </c>
      <c r="R759">
        <v>52</v>
      </c>
      <c r="S759" s="7">
        <f t="shared" si="77"/>
        <v>45023</v>
      </c>
      <c r="T759" s="8">
        <f t="shared" si="78"/>
        <v>1.1805555557657499E-2</v>
      </c>
      <c r="U759" s="8">
        <f t="shared" si="79"/>
        <v>9.0277777781011537E-2</v>
      </c>
      <c r="V759" s="8">
        <f t="shared" si="80"/>
        <v>7.8472222223354038E-2</v>
      </c>
      <c r="W759" s="8">
        <f t="shared" si="81"/>
        <v>2.8472222222222222E-2</v>
      </c>
      <c r="X759" s="8">
        <f t="shared" si="82"/>
        <v>5.000000000113182E-2</v>
      </c>
      <c r="Y759" t="str">
        <f t="shared" si="83"/>
        <v>Cobrado</v>
      </c>
      <c r="AB759">
        <v>41</v>
      </c>
    </row>
    <row r="760" spans="1:28">
      <c r="A760">
        <v>759</v>
      </c>
      <c r="C760" t="s">
        <v>1369</v>
      </c>
      <c r="D760">
        <v>5</v>
      </c>
      <c r="E760" s="1">
        <v>45023.027777777781</v>
      </c>
      <c r="F760" s="1">
        <v>45023.15625</v>
      </c>
      <c r="G760" t="s">
        <v>105</v>
      </c>
      <c r="H760" t="s">
        <v>48</v>
      </c>
      <c r="I760" t="s">
        <v>42</v>
      </c>
      <c r="J760" s="3" t="s">
        <v>1370</v>
      </c>
      <c r="K760" t="s">
        <v>55</v>
      </c>
      <c r="M760" t="s">
        <v>76</v>
      </c>
      <c r="N760" t="s">
        <v>451</v>
      </c>
      <c r="O760" t="s">
        <v>531</v>
      </c>
      <c r="P760" t="s">
        <v>498</v>
      </c>
      <c r="Q760" s="5" t="s">
        <v>448</v>
      </c>
      <c r="R760">
        <v>342</v>
      </c>
      <c r="S760" s="7">
        <f t="shared" si="77"/>
        <v>45023</v>
      </c>
      <c r="T760" s="8">
        <f t="shared" si="78"/>
        <v>2.7777777781011537E-2</v>
      </c>
      <c r="U760" s="8">
        <f t="shared" si="79"/>
        <v>0.15625</v>
      </c>
      <c r="V760" s="8">
        <f t="shared" si="80"/>
        <v>0.12847222221898846</v>
      </c>
      <c r="W760" s="8">
        <f t="shared" si="81"/>
        <v>0.1361111111111111</v>
      </c>
      <c r="X760" s="8">
        <f t="shared" si="82"/>
        <v>0</v>
      </c>
      <c r="Y760" t="str">
        <f t="shared" si="83"/>
        <v>No Cobrado</v>
      </c>
      <c r="AB760">
        <v>196</v>
      </c>
    </row>
    <row r="761" spans="1:28">
      <c r="A761">
        <v>760</v>
      </c>
      <c r="C761" t="s">
        <v>433</v>
      </c>
      <c r="D761">
        <v>6</v>
      </c>
      <c r="E761" s="1">
        <v>45023.017361111109</v>
      </c>
      <c r="F761" s="1">
        <v>45023.069444444445</v>
      </c>
      <c r="G761" t="s">
        <v>40</v>
      </c>
      <c r="H761" t="s">
        <v>48</v>
      </c>
      <c r="I761" t="s">
        <v>42</v>
      </c>
      <c r="J761" s="3" t="s">
        <v>434</v>
      </c>
      <c r="K761" t="s">
        <v>44</v>
      </c>
      <c r="M761" t="s">
        <v>76</v>
      </c>
      <c r="N761" t="s">
        <v>17</v>
      </c>
      <c r="R761">
        <v>105</v>
      </c>
      <c r="S761" s="7">
        <f t="shared" si="77"/>
        <v>45023</v>
      </c>
      <c r="T761" s="8">
        <f t="shared" si="78"/>
        <v>1.7361111109494232E-2</v>
      </c>
      <c r="U761" s="8">
        <f t="shared" si="79"/>
        <v>6.9444444445252884E-2</v>
      </c>
      <c r="V761" s="8">
        <f t="shared" si="80"/>
        <v>5.2083333335758653E-2</v>
      </c>
      <c r="W761" s="8">
        <f t="shared" si="81"/>
        <v>1.3888888888888888E-2</v>
      </c>
      <c r="X761" s="8">
        <f t="shared" si="82"/>
        <v>3.8194444446869764E-2</v>
      </c>
      <c r="Y761" t="str">
        <f t="shared" si="83"/>
        <v>Cobrado</v>
      </c>
      <c r="AB761">
        <v>20</v>
      </c>
    </row>
    <row r="762" spans="1:28">
      <c r="A762">
        <v>761</v>
      </c>
      <c r="C762" t="s">
        <v>1211</v>
      </c>
      <c r="D762">
        <v>4</v>
      </c>
      <c r="E762" s="1">
        <v>45023.11041666667</v>
      </c>
      <c r="F762" s="1">
        <v>45023.154166666667</v>
      </c>
      <c r="G762" t="s">
        <v>78</v>
      </c>
      <c r="H762" t="s">
        <v>74</v>
      </c>
      <c r="I762" t="s">
        <v>42</v>
      </c>
      <c r="J762" s="3" t="s">
        <v>1371</v>
      </c>
      <c r="K762" t="s">
        <v>44</v>
      </c>
      <c r="M762" t="s">
        <v>87</v>
      </c>
      <c r="N762" t="s">
        <v>437</v>
      </c>
      <c r="O762" t="s">
        <v>464</v>
      </c>
      <c r="P762" t="s">
        <v>499</v>
      </c>
      <c r="R762">
        <v>174</v>
      </c>
      <c r="S762" s="7">
        <f t="shared" si="77"/>
        <v>45023</v>
      </c>
      <c r="T762" s="8">
        <f t="shared" si="78"/>
        <v>0.11041666667006211</v>
      </c>
      <c r="U762" s="8">
        <f t="shared" si="79"/>
        <v>0.15416666666715173</v>
      </c>
      <c r="V762" s="8">
        <f t="shared" si="80"/>
        <v>4.3749999997089617E-2</v>
      </c>
      <c r="W762" s="8">
        <f t="shared" si="81"/>
        <v>7.0833333333333331E-2</v>
      </c>
      <c r="X762" s="8">
        <f t="shared" si="82"/>
        <v>0</v>
      </c>
      <c r="Y762" t="str">
        <f t="shared" si="83"/>
        <v>No Cobrado</v>
      </c>
      <c r="AB762">
        <v>102</v>
      </c>
    </row>
    <row r="763" spans="1:28">
      <c r="A763">
        <v>762</v>
      </c>
      <c r="C763" t="s">
        <v>866</v>
      </c>
      <c r="D763">
        <v>3</v>
      </c>
      <c r="E763" s="1">
        <v>45023.054166666669</v>
      </c>
      <c r="F763" s="1">
        <v>45023.142361111109</v>
      </c>
      <c r="G763" t="s">
        <v>47</v>
      </c>
      <c r="H763" t="s">
        <v>74</v>
      </c>
      <c r="I763" t="s">
        <v>42</v>
      </c>
      <c r="J763" s="3" t="s">
        <v>1372</v>
      </c>
      <c r="K763" t="s">
        <v>55</v>
      </c>
      <c r="M763" t="s">
        <v>82</v>
      </c>
      <c r="N763" t="s">
        <v>592</v>
      </c>
      <c r="O763" t="s">
        <v>516</v>
      </c>
      <c r="R763">
        <v>99</v>
      </c>
      <c r="S763" s="7">
        <f t="shared" si="77"/>
        <v>45023</v>
      </c>
      <c r="T763" s="8">
        <f t="shared" si="78"/>
        <v>5.4166666668606922E-2</v>
      </c>
      <c r="U763" s="8">
        <f t="shared" si="79"/>
        <v>0.14236111110949423</v>
      </c>
      <c r="V763" s="8">
        <f t="shared" si="80"/>
        <v>8.819444444088731E-2</v>
      </c>
      <c r="W763" s="8">
        <f t="shared" si="81"/>
        <v>2.013888888888889E-2</v>
      </c>
      <c r="X763" s="8">
        <f t="shared" si="82"/>
        <v>6.8055555551998423E-2</v>
      </c>
      <c r="Y763" t="str">
        <f t="shared" si="83"/>
        <v>Cobrado</v>
      </c>
      <c r="AB763">
        <v>29</v>
      </c>
    </row>
    <row r="764" spans="1:28">
      <c r="A764">
        <v>763</v>
      </c>
      <c r="C764" t="s">
        <v>1204</v>
      </c>
      <c r="D764">
        <v>3</v>
      </c>
      <c r="E764" s="1">
        <v>45023.15902777778</v>
      </c>
      <c r="F764" s="1">
        <v>45023.216666666667</v>
      </c>
      <c r="G764" t="s">
        <v>40</v>
      </c>
      <c r="H764" t="s">
        <v>48</v>
      </c>
      <c r="I764" t="s">
        <v>42</v>
      </c>
      <c r="J764" s="3" t="s">
        <v>1373</v>
      </c>
      <c r="K764" t="s">
        <v>55</v>
      </c>
      <c r="M764" t="s">
        <v>76</v>
      </c>
      <c r="N764" t="s">
        <v>451</v>
      </c>
      <c r="O764" t="s">
        <v>528</v>
      </c>
      <c r="R764">
        <v>104</v>
      </c>
      <c r="S764" s="7">
        <f t="shared" si="77"/>
        <v>45023</v>
      </c>
      <c r="T764" s="8">
        <f t="shared" si="78"/>
        <v>0.15902777777955635</v>
      </c>
      <c r="U764" s="8">
        <f t="shared" si="79"/>
        <v>0.21666666666715173</v>
      </c>
      <c r="V764" s="8">
        <f t="shared" si="80"/>
        <v>5.7638888887595385E-2</v>
      </c>
      <c r="W764" s="8">
        <f t="shared" si="81"/>
        <v>2.2222222222222223E-2</v>
      </c>
      <c r="X764" s="8">
        <f t="shared" si="82"/>
        <v>3.5416666665373159E-2</v>
      </c>
      <c r="Y764" t="str">
        <f t="shared" si="83"/>
        <v>Cobrado</v>
      </c>
      <c r="AB764">
        <v>32</v>
      </c>
    </row>
    <row r="765" spans="1:28">
      <c r="A765">
        <v>764</v>
      </c>
      <c r="C765" t="s">
        <v>1374</v>
      </c>
      <c r="D765">
        <v>1</v>
      </c>
      <c r="E765" s="1">
        <v>45023.145833333336</v>
      </c>
      <c r="F765" s="1">
        <v>45023.240277777775</v>
      </c>
      <c r="G765" t="s">
        <v>40</v>
      </c>
      <c r="H765" t="s">
        <v>41</v>
      </c>
      <c r="I765" t="s">
        <v>42</v>
      </c>
      <c r="J765" s="3" t="s">
        <v>1375</v>
      </c>
      <c r="K765" t="s">
        <v>51</v>
      </c>
      <c r="M765" t="s">
        <v>64</v>
      </c>
      <c r="N765" t="s">
        <v>550</v>
      </c>
      <c r="O765" t="s">
        <v>506</v>
      </c>
      <c r="P765" t="s">
        <v>456</v>
      </c>
      <c r="R765">
        <v>85</v>
      </c>
      <c r="S765" s="7">
        <f t="shared" si="77"/>
        <v>45023</v>
      </c>
      <c r="T765" s="8">
        <f t="shared" si="78"/>
        <v>0.14583333333575865</v>
      </c>
      <c r="U765" s="8">
        <f t="shared" si="79"/>
        <v>0.24027777777519077</v>
      </c>
      <c r="V765" s="8">
        <f t="shared" si="80"/>
        <v>0.10486111110609879</v>
      </c>
      <c r="W765" s="8">
        <f t="shared" si="81"/>
        <v>7.7777777777777779E-2</v>
      </c>
      <c r="X765" s="8">
        <f t="shared" si="82"/>
        <v>1.6666666661654339E-2</v>
      </c>
      <c r="Y765" t="str">
        <f t="shared" si="83"/>
        <v>Cobrado</v>
      </c>
      <c r="AB765">
        <v>112</v>
      </c>
    </row>
    <row r="766" spans="1:28">
      <c r="A766">
        <v>765</v>
      </c>
      <c r="C766" t="s">
        <v>1172</v>
      </c>
      <c r="D766">
        <v>4</v>
      </c>
      <c r="E766" s="1">
        <v>45023.01666666667</v>
      </c>
      <c r="F766" s="1">
        <v>45023.067361111112</v>
      </c>
      <c r="G766" t="s">
        <v>78</v>
      </c>
      <c r="H766" t="s">
        <v>41</v>
      </c>
      <c r="I766" t="s">
        <v>42</v>
      </c>
      <c r="J766" s="3" t="s">
        <v>1376</v>
      </c>
      <c r="K766" t="s">
        <v>44</v>
      </c>
      <c r="M766" t="s">
        <v>60</v>
      </c>
      <c r="N766" t="s">
        <v>512</v>
      </c>
      <c r="O766" t="s">
        <v>464</v>
      </c>
      <c r="P766" t="s">
        <v>484</v>
      </c>
      <c r="Q766" s="5" t="s">
        <v>460</v>
      </c>
      <c r="R766">
        <v>233</v>
      </c>
      <c r="S766" s="7">
        <f t="shared" si="77"/>
        <v>45023</v>
      </c>
      <c r="T766" s="8">
        <f t="shared" si="78"/>
        <v>1.6666666670062114E-2</v>
      </c>
      <c r="U766" s="8">
        <f t="shared" si="79"/>
        <v>6.7361111112404615E-2</v>
      </c>
      <c r="V766" s="8">
        <f t="shared" si="80"/>
        <v>5.0694444442342501E-2</v>
      </c>
      <c r="W766" s="8">
        <f t="shared" si="81"/>
        <v>0.11388888888888889</v>
      </c>
      <c r="X766" s="8">
        <f t="shared" si="82"/>
        <v>0</v>
      </c>
      <c r="Y766" t="str">
        <f t="shared" si="83"/>
        <v>No Cobrado</v>
      </c>
      <c r="AB766">
        <v>164</v>
      </c>
    </row>
    <row r="767" spans="1:28">
      <c r="A767">
        <v>766</v>
      </c>
      <c r="C767" t="s">
        <v>53</v>
      </c>
      <c r="D767">
        <v>6</v>
      </c>
      <c r="E767" s="1">
        <v>45023.06527777778</v>
      </c>
      <c r="F767" s="1">
        <v>45023.201388888891</v>
      </c>
      <c r="G767" t="s">
        <v>58</v>
      </c>
      <c r="H767" t="s">
        <v>41</v>
      </c>
      <c r="I767" t="s">
        <v>42</v>
      </c>
      <c r="J767" s="3" t="s">
        <v>1292</v>
      </c>
      <c r="K767" t="s">
        <v>55</v>
      </c>
      <c r="M767" t="s">
        <v>76</v>
      </c>
      <c r="N767" t="s">
        <v>467</v>
      </c>
      <c r="O767" t="s">
        <v>469</v>
      </c>
      <c r="P767" t="s">
        <v>502</v>
      </c>
      <c r="Q767" s="5" t="s">
        <v>499</v>
      </c>
      <c r="R767">
        <v>185</v>
      </c>
      <c r="S767" s="7">
        <f t="shared" si="77"/>
        <v>45023</v>
      </c>
      <c r="T767" s="8">
        <f t="shared" si="78"/>
        <v>6.5277777779556345E-2</v>
      </c>
      <c r="U767" s="8">
        <f t="shared" si="79"/>
        <v>0.20138888889050577</v>
      </c>
      <c r="V767" s="8">
        <f t="shared" si="80"/>
        <v>0.13611111111094942</v>
      </c>
      <c r="W767" s="8">
        <f t="shared" si="81"/>
        <v>9.3055555555555558E-2</v>
      </c>
      <c r="X767" s="8">
        <f t="shared" si="82"/>
        <v>4.3055555555393865E-2</v>
      </c>
      <c r="Y767" t="str">
        <f t="shared" si="83"/>
        <v>Cobrado</v>
      </c>
      <c r="AB767">
        <v>134</v>
      </c>
    </row>
    <row r="768" spans="1:28">
      <c r="A768">
        <v>767</v>
      </c>
      <c r="C768" t="s">
        <v>1377</v>
      </c>
      <c r="D768">
        <v>3</v>
      </c>
      <c r="E768" s="1">
        <v>45023.047222222223</v>
      </c>
      <c r="F768" s="1">
        <v>45023.164583333331</v>
      </c>
      <c r="G768" t="s">
        <v>58</v>
      </c>
      <c r="H768" t="s">
        <v>74</v>
      </c>
      <c r="I768" t="s">
        <v>42</v>
      </c>
      <c r="J768" s="3" t="s">
        <v>1258</v>
      </c>
      <c r="K768" t="s">
        <v>55</v>
      </c>
      <c r="M768" t="s">
        <v>90</v>
      </c>
      <c r="N768" t="s">
        <v>493</v>
      </c>
      <c r="O768" t="s">
        <v>468</v>
      </c>
      <c r="P768" t="s">
        <v>544</v>
      </c>
      <c r="R768">
        <v>169</v>
      </c>
      <c r="S768" s="7">
        <f t="shared" si="77"/>
        <v>45023</v>
      </c>
      <c r="T768" s="8">
        <f t="shared" si="78"/>
        <v>4.7222222223354038E-2</v>
      </c>
      <c r="U768" s="8">
        <f t="shared" si="79"/>
        <v>0.16458333333139308</v>
      </c>
      <c r="V768" s="8">
        <f t="shared" si="80"/>
        <v>0.11736111110803904</v>
      </c>
      <c r="W768" s="8">
        <f t="shared" si="81"/>
        <v>5.9027777777777776E-2</v>
      </c>
      <c r="X768" s="8">
        <f t="shared" si="82"/>
        <v>5.8333333330261264E-2</v>
      </c>
      <c r="Y768" t="str">
        <f t="shared" si="83"/>
        <v>Cobrado</v>
      </c>
      <c r="AB768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3515-8DEA-5F43-933E-927648808580}">
  <dimension ref="A3:B7"/>
  <sheetViews>
    <sheetView workbookViewId="0">
      <selection activeCell="A3" sqref="A3:B7"/>
    </sheetView>
  </sheetViews>
  <sheetFormatPr baseColWidth="10" defaultRowHeight="16"/>
  <cols>
    <col min="1" max="1" width="15.33203125" bestFit="1" customWidth="1"/>
    <col min="2" max="2" width="27.83203125" bestFit="1" customWidth="1"/>
  </cols>
  <sheetData>
    <row r="3" spans="1:2">
      <c r="A3" s="9" t="s">
        <v>1390</v>
      </c>
      <c r="B3" t="s">
        <v>1399</v>
      </c>
    </row>
    <row r="4" spans="1:2">
      <c r="A4" s="10" t="s">
        <v>49</v>
      </c>
      <c r="B4">
        <v>12175</v>
      </c>
    </row>
    <row r="5" spans="1:2">
      <c r="A5" s="10" t="s">
        <v>1424</v>
      </c>
      <c r="B5">
        <v>72981</v>
      </c>
    </row>
    <row r="6" spans="1:2">
      <c r="A6" s="10" t="s">
        <v>1423</v>
      </c>
      <c r="B6">
        <v>21171</v>
      </c>
    </row>
    <row r="7" spans="1:2">
      <c r="A7" s="10" t="s">
        <v>1391</v>
      </c>
      <c r="B7">
        <v>106327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C02-2058-5C45-A06D-B03E0D0DF363}">
  <dimension ref="A3:B15"/>
  <sheetViews>
    <sheetView workbookViewId="0">
      <selection activeCell="B15" sqref="A3:B15"/>
    </sheetView>
  </sheetViews>
  <sheetFormatPr baseColWidth="10" defaultRowHeight="16"/>
  <cols>
    <col min="1" max="1" width="13" bestFit="1" customWidth="1"/>
    <col min="2" max="2" width="27.83203125" bestFit="1" customWidth="1"/>
  </cols>
  <sheetData>
    <row r="3" spans="1:2">
      <c r="A3" s="9" t="s">
        <v>1390</v>
      </c>
      <c r="B3" t="s">
        <v>1399</v>
      </c>
    </row>
    <row r="4" spans="1:2">
      <c r="A4" s="10" t="s">
        <v>76</v>
      </c>
      <c r="B4">
        <v>9734</v>
      </c>
    </row>
    <row r="5" spans="1:2">
      <c r="A5" s="10" t="s">
        <v>56</v>
      </c>
      <c r="B5">
        <v>11304</v>
      </c>
    </row>
    <row r="6" spans="1:2">
      <c r="A6" s="10" t="s">
        <v>52</v>
      </c>
      <c r="B6">
        <v>8566</v>
      </c>
    </row>
    <row r="7" spans="1:2">
      <c r="A7" s="10" t="s">
        <v>60</v>
      </c>
      <c r="B7">
        <v>11600</v>
      </c>
    </row>
    <row r="8" spans="1:2">
      <c r="A8" s="10" t="s">
        <v>64</v>
      </c>
      <c r="B8">
        <v>9874</v>
      </c>
    </row>
    <row r="9" spans="1:2">
      <c r="A9" s="10" t="s">
        <v>90</v>
      </c>
      <c r="B9">
        <v>7444</v>
      </c>
    </row>
    <row r="10" spans="1:2">
      <c r="A10" s="10" t="s">
        <v>1426</v>
      </c>
      <c r="B10">
        <v>9483</v>
      </c>
    </row>
    <row r="11" spans="1:2">
      <c r="A11" s="10" t="s">
        <v>103</v>
      </c>
      <c r="B11">
        <v>9468</v>
      </c>
    </row>
    <row r="12" spans="1:2">
      <c r="A12" s="10" t="s">
        <v>1427</v>
      </c>
      <c r="B12">
        <v>9768</v>
      </c>
    </row>
    <row r="13" spans="1:2">
      <c r="A13" s="10" t="s">
        <v>82</v>
      </c>
      <c r="B13">
        <v>9811</v>
      </c>
    </row>
    <row r="14" spans="1:2">
      <c r="A14" s="10" t="s">
        <v>137</v>
      </c>
      <c r="B14">
        <v>9275</v>
      </c>
    </row>
    <row r="15" spans="1:2">
      <c r="A15" s="10" t="s">
        <v>1391</v>
      </c>
      <c r="B15">
        <v>106327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CD36-A886-7141-A666-1D0A506D732C}">
  <dimension ref="A3:B9"/>
  <sheetViews>
    <sheetView workbookViewId="0">
      <selection activeCell="A3" sqref="A3:B9"/>
    </sheetView>
  </sheetViews>
  <sheetFormatPr baseColWidth="10" defaultRowHeight="16"/>
  <cols>
    <col min="1" max="1" width="13" bestFit="1" customWidth="1"/>
    <col min="2" max="2" width="13.5" bestFit="1" customWidth="1"/>
  </cols>
  <sheetData>
    <row r="3" spans="1:2">
      <c r="A3" s="9" t="s">
        <v>1390</v>
      </c>
      <c r="B3" t="s">
        <v>1989</v>
      </c>
    </row>
    <row r="4" spans="1:2">
      <c r="A4" s="10" t="s">
        <v>105</v>
      </c>
      <c r="B4">
        <v>4221.6400000000003</v>
      </c>
    </row>
    <row r="5" spans="1:2">
      <c r="A5" s="10" t="s">
        <v>58</v>
      </c>
      <c r="B5">
        <v>5692.8000000000011</v>
      </c>
    </row>
    <row r="6" spans="1:2">
      <c r="A6" s="10" t="s">
        <v>78</v>
      </c>
      <c r="B6">
        <v>4590.1400000000003</v>
      </c>
    </row>
    <row r="7" spans="1:2">
      <c r="A7" s="10" t="s">
        <v>40</v>
      </c>
      <c r="B7">
        <v>4500.0899999999983</v>
      </c>
    </row>
    <row r="8" spans="1:2">
      <c r="A8" s="10" t="s">
        <v>47</v>
      </c>
      <c r="B8">
        <v>3822.5700000000006</v>
      </c>
    </row>
    <row r="9" spans="1:2">
      <c r="A9" s="10" t="s">
        <v>1391</v>
      </c>
      <c r="B9">
        <v>22827.239999999998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Dashboard</vt:lpstr>
      <vt:lpstr>Sala Final</vt:lpstr>
      <vt:lpstr>Cocina Final</vt:lpstr>
      <vt:lpstr>Sheet11</vt:lpstr>
      <vt:lpstr>Sheet15</vt:lpstr>
      <vt:lpstr>Sheet18</vt:lpstr>
      <vt:lpstr>Sala (2)</vt:lpstr>
      <vt:lpstr>Sheet16</vt:lpstr>
      <vt:lpstr>Sheet5</vt:lpstr>
      <vt:lpstr>Sheet6</vt:lpstr>
      <vt:lpstr>Sala</vt:lpstr>
      <vt:lpstr>Sheet21</vt:lpstr>
      <vt:lpstr>Sheet22</vt:lpstr>
      <vt:lpstr>Sheet23</vt:lpstr>
      <vt:lpstr>Sala!spaces_3iWczBNnn5rbfoUlE0Jd_uploads_git_blob_9864c7f811c613c3faab876659c6423570939694_sala__1</vt:lpstr>
      <vt:lpstr>'Sala (2)'!spaces_3iWczBNnn5rbfoUlE0Jd_uploads_git_blob_9864c7f811c613c3faab876659c6423570939694_sala__1</vt:lpstr>
      <vt:lpstr>'Cocina Final'!spaces_3iWczBNnn5rbfoUlE0Jd_uploads_git_blob_d9e80ffbcef8a4adc6d29edd78618add5df0cce0_cocina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Gomez</cp:lastModifiedBy>
  <dcterms:created xsi:type="dcterms:W3CDTF">2024-10-07T21:44:11Z</dcterms:created>
  <dcterms:modified xsi:type="dcterms:W3CDTF">2024-10-12T16:00:59Z</dcterms:modified>
</cp:coreProperties>
</file>