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IULI\Computer Vision\Exercise IULI\PCA\"/>
    </mc:Choice>
  </mc:AlternateContent>
  <xr:revisionPtr revIDLastSave="0" documentId="12_ncr:500000_{8D68644A-9711-42D8-A577-936DF5A9A3F8}" xr6:coauthVersionLast="31" xr6:coauthVersionMax="31" xr10:uidLastSave="{00000000-0000-0000-0000-000000000000}"/>
  <bookViews>
    <workbookView xWindow="0" yWindow="0" windowWidth="20490" windowHeight="7695" xr2:uid="{575BE442-DE10-429B-96DF-DDA7105BE182}"/>
  </bookViews>
  <sheets>
    <sheet name="Sheet1" sheetId="1" r:id="rId1"/>
  </sheets>
  <definedNames>
    <definedName name="A" localSheetId="0">Sheet1!$I$20:$J$21</definedName>
    <definedName name="I" localSheetId="0">Sheet1!$I$22:$J$23</definedName>
    <definedName name="RES">Sheet1!$I$24:$J$25</definedName>
    <definedName name="λ" localSheetId="0">Sheet1!$M$20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 a="1"/>
  <c r="I24" i="1" s="1"/>
  <c r="I20" i="1"/>
  <c r="J20" i="1"/>
  <c r="J21" i="1"/>
  <c r="I21" i="1"/>
  <c r="B21" i="1"/>
  <c r="B22" i="1"/>
  <c r="J24" i="1" l="1"/>
  <c r="J25" i="1"/>
  <c r="I25" i="1"/>
  <c r="C22" i="1"/>
  <c r="C21" i="1"/>
  <c r="B18" i="1"/>
  <c r="F11" i="1" s="1"/>
  <c r="B17" i="1"/>
  <c r="E10" i="1" s="1"/>
  <c r="M21" i="1" l="1"/>
  <c r="E9" i="1"/>
  <c r="F12" i="1"/>
  <c r="E7" i="1"/>
  <c r="F10" i="1"/>
  <c r="F8" i="1"/>
  <c r="E5" i="1"/>
  <c r="F7" i="1"/>
  <c r="F9" i="1"/>
  <c r="E12" i="1"/>
  <c r="E11" i="1"/>
  <c r="F4" i="1"/>
  <c r="F6" i="1"/>
  <c r="E8" i="1"/>
  <c r="E6" i="1"/>
  <c r="E4" i="1"/>
  <c r="E13" i="1"/>
  <c r="F13" i="1"/>
  <c r="F5" i="1"/>
</calcChain>
</file>

<file path=xl/sharedStrings.xml><?xml version="1.0" encoding="utf-8"?>
<sst xmlns="http://schemas.openxmlformats.org/spreadsheetml/2006/main" count="18" uniqueCount="18">
  <si>
    <t>x</t>
  </si>
  <si>
    <t>y</t>
  </si>
  <si>
    <t>mean X</t>
  </si>
  <si>
    <t>mean Y</t>
  </si>
  <si>
    <t>Data</t>
  </si>
  <si>
    <t>Data Adjust</t>
  </si>
  <si>
    <t>x'</t>
  </si>
  <si>
    <t>y'</t>
  </si>
  <si>
    <t xml:space="preserve">Covarience = </t>
  </si>
  <si>
    <t>A=</t>
  </si>
  <si>
    <r>
      <t>A-</t>
    </r>
    <r>
      <rPr>
        <sz val="11"/>
        <color theme="1"/>
        <rFont val="Calibri"/>
        <family val="2"/>
      </rPr>
      <t>λ</t>
    </r>
    <r>
      <rPr>
        <sz val="9.35"/>
        <color theme="1"/>
        <rFont val="Calibri"/>
        <family val="2"/>
      </rPr>
      <t>I=0</t>
    </r>
  </si>
  <si>
    <t>λ=</t>
  </si>
  <si>
    <t xml:space="preserve">I= </t>
  </si>
  <si>
    <t>A-λI=</t>
  </si>
  <si>
    <t xml:space="preserve">Eigenvalue </t>
  </si>
  <si>
    <t>Det=</t>
  </si>
  <si>
    <t>λ1=</t>
  </si>
  <si>
    <t>λ2=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</si>
</sst>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2.5</c:v>
                </c:pt>
                <c:pt idx="1">
                  <c:v>0.5</c:v>
                </c:pt>
                <c:pt idx="2">
                  <c:v>2.2000000000000002</c:v>
                </c:pt>
                <c:pt idx="3">
                  <c:v>1.9</c:v>
                </c:pt>
                <c:pt idx="4">
                  <c:v>3.1</c:v>
                </c:pt>
                <c:pt idx="5">
                  <c:v>2.2999999999999998</c:v>
                </c:pt>
                <c:pt idx="6">
                  <c:v>2</c:v>
                </c:pt>
                <c:pt idx="7">
                  <c:v>1</c:v>
                </c:pt>
                <c:pt idx="8">
                  <c:v>1.5</c:v>
                </c:pt>
                <c:pt idx="9">
                  <c:v>1.1000000000000001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2.4</c:v>
                </c:pt>
                <c:pt idx="1">
                  <c:v>0.7</c:v>
                </c:pt>
                <c:pt idx="2">
                  <c:v>2.9</c:v>
                </c:pt>
                <c:pt idx="3">
                  <c:v>2.2000000000000002</c:v>
                </c:pt>
                <c:pt idx="4">
                  <c:v>3</c:v>
                </c:pt>
                <c:pt idx="5">
                  <c:v>2.7</c:v>
                </c:pt>
                <c:pt idx="6">
                  <c:v>1.6</c:v>
                </c:pt>
                <c:pt idx="7">
                  <c:v>1.1000000000000001</c:v>
                </c:pt>
                <c:pt idx="8">
                  <c:v>1.6</c:v>
                </c:pt>
                <c:pt idx="9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BA-4EBB-9C27-9DF4858A2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952256"/>
        <c:axId val="1187004992"/>
      </c:scatterChart>
      <c:valAx>
        <c:axId val="113795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004992"/>
        <c:crosses val="autoZero"/>
        <c:crossBetween val="midCat"/>
      </c:valAx>
      <c:valAx>
        <c:axId val="11870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95225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6723</xdr:colOff>
      <xdr:row>0</xdr:row>
      <xdr:rowOff>201425</xdr:rowOff>
    </xdr:from>
    <xdr:to>
      <xdr:col>14</xdr:col>
      <xdr:colOff>311523</xdr:colOff>
      <xdr:row>15</xdr:row>
      <xdr:rowOff>68075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71F8B-6226-4EC5-8E69-5BB5A404E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3905-F378-4BA6-A5DF-D0E696D72A9D}">
  <dimension ref="A1:M25"/>
  <sheetViews>
    <sheetView tabSelected="1" zoomScale="85" zoomScaleNormal="85" workbookViewId="0">
      <selection activeCell="O20" sqref="O20"/>
    </sheetView>
  </sheetViews>
  <sheetFormatPr defaultRowHeight="15" x14ac:dyDescent="0.25"/>
  <cols>
    <col min="1" max="1" width="11.28515625" customWidth="1"/>
    <col min="2" max="2" width="11" customWidth="1"/>
    <col min="3" max="3" width="11.42578125" customWidth="1"/>
    <col min="8" max="8" width="12.42578125" customWidth="1"/>
    <col min="9" max="9" width="14.28515625" customWidth="1"/>
    <col min="10" max="10" width="14.85546875" customWidth="1"/>
    <col min="13" max="13" width="12" customWidth="1"/>
  </cols>
  <sheetData>
    <row r="1" spans="2:10" ht="15.75" thickBot="1" x14ac:dyDescent="0.3"/>
    <row r="2" spans="2:10" x14ac:dyDescent="0.25">
      <c r="B2" s="14" t="s">
        <v>4</v>
      </c>
      <c r="C2" s="15"/>
      <c r="D2" s="1"/>
      <c r="E2" s="14" t="s">
        <v>5</v>
      </c>
      <c r="F2" s="15"/>
    </row>
    <row r="3" spans="2:10" x14ac:dyDescent="0.25">
      <c r="B3" s="6" t="s">
        <v>0</v>
      </c>
      <c r="C3" s="7" t="s">
        <v>1</v>
      </c>
      <c r="D3" s="1"/>
      <c r="E3" s="6" t="s">
        <v>6</v>
      </c>
      <c r="F3" s="7" t="s">
        <v>7</v>
      </c>
      <c r="G3" s="1"/>
      <c r="H3" s="1"/>
      <c r="I3" s="1"/>
      <c r="J3" s="1"/>
    </row>
    <row r="4" spans="2:10" x14ac:dyDescent="0.25">
      <c r="B4" s="6">
        <v>2.5</v>
      </c>
      <c r="C4" s="7">
        <v>2.4</v>
      </c>
      <c r="D4" s="1"/>
      <c r="E4" s="6">
        <f>B4-$B$17</f>
        <v>0.69</v>
      </c>
      <c r="F4" s="7">
        <f>C4-$B$18</f>
        <v>0.49000000000000021</v>
      </c>
      <c r="G4" s="1"/>
      <c r="H4" s="1"/>
      <c r="I4" s="1"/>
      <c r="J4" s="1"/>
    </row>
    <row r="5" spans="2:10" x14ac:dyDescent="0.25">
      <c r="B5" s="6">
        <v>0.5</v>
      </c>
      <c r="C5" s="7">
        <v>0.7</v>
      </c>
      <c r="D5" s="1"/>
      <c r="E5" s="6">
        <f t="shared" ref="E5:E12" si="0">B5-$B$17</f>
        <v>-1.31</v>
      </c>
      <c r="F5" s="7">
        <f t="shared" ref="F5:F13" si="1">C5-$B$18</f>
        <v>-1.2099999999999997</v>
      </c>
      <c r="G5" s="1"/>
      <c r="H5" s="1"/>
      <c r="I5" s="1"/>
      <c r="J5" s="1"/>
    </row>
    <row r="6" spans="2:10" x14ac:dyDescent="0.25">
      <c r="B6" s="6">
        <v>2.2000000000000002</v>
      </c>
      <c r="C6" s="7">
        <v>2.9</v>
      </c>
      <c r="D6" s="1"/>
      <c r="E6" s="6">
        <f t="shared" si="0"/>
        <v>0.39000000000000012</v>
      </c>
      <c r="F6" s="7">
        <f t="shared" si="1"/>
        <v>0.99000000000000021</v>
      </c>
      <c r="G6" s="1"/>
      <c r="H6" s="1"/>
      <c r="I6" s="1"/>
      <c r="J6" s="1"/>
    </row>
    <row r="7" spans="2:10" x14ac:dyDescent="0.25">
      <c r="B7" s="6">
        <v>1.9</v>
      </c>
      <c r="C7" s="7">
        <v>2.2000000000000002</v>
      </c>
      <c r="D7" s="1"/>
      <c r="E7" s="6">
        <f t="shared" si="0"/>
        <v>8.9999999999999858E-2</v>
      </c>
      <c r="F7" s="7">
        <f t="shared" si="1"/>
        <v>0.29000000000000048</v>
      </c>
      <c r="G7" s="1"/>
      <c r="H7" s="1"/>
      <c r="I7" s="1"/>
      <c r="J7" s="1"/>
    </row>
    <row r="8" spans="2:10" x14ac:dyDescent="0.25">
      <c r="B8" s="6">
        <v>3.1</v>
      </c>
      <c r="C8" s="7">
        <v>3</v>
      </c>
      <c r="D8" s="1"/>
      <c r="E8" s="6">
        <f t="shared" si="0"/>
        <v>1.29</v>
      </c>
      <c r="F8" s="7">
        <f t="shared" si="1"/>
        <v>1.0900000000000003</v>
      </c>
      <c r="G8" s="1"/>
      <c r="H8" s="1"/>
      <c r="I8" s="1"/>
      <c r="J8" s="1"/>
    </row>
    <row r="9" spans="2:10" x14ac:dyDescent="0.25">
      <c r="B9" s="6">
        <v>2.2999999999999998</v>
      </c>
      <c r="C9" s="7">
        <v>2.7</v>
      </c>
      <c r="D9" s="1"/>
      <c r="E9" s="6">
        <f t="shared" si="0"/>
        <v>0.48999999999999977</v>
      </c>
      <c r="F9" s="7">
        <f t="shared" si="1"/>
        <v>0.79000000000000048</v>
      </c>
      <c r="G9" s="1"/>
      <c r="H9" s="1"/>
      <c r="I9" s="1"/>
      <c r="J9" s="1"/>
    </row>
    <row r="10" spans="2:10" x14ac:dyDescent="0.25">
      <c r="B10" s="6">
        <v>2</v>
      </c>
      <c r="C10" s="7">
        <v>1.6</v>
      </c>
      <c r="D10" s="1"/>
      <c r="E10" s="6">
        <f t="shared" si="0"/>
        <v>0.18999999999999995</v>
      </c>
      <c r="F10" s="7">
        <f t="shared" si="1"/>
        <v>-0.30999999999999961</v>
      </c>
      <c r="G10" s="1"/>
      <c r="H10" s="1"/>
      <c r="I10" s="1"/>
      <c r="J10" s="1"/>
    </row>
    <row r="11" spans="2:10" x14ac:dyDescent="0.25">
      <c r="B11" s="6">
        <v>1</v>
      </c>
      <c r="C11" s="7">
        <v>1.1000000000000001</v>
      </c>
      <c r="D11" s="1"/>
      <c r="E11" s="6">
        <f t="shared" si="0"/>
        <v>-0.81</v>
      </c>
      <c r="F11" s="7">
        <f t="shared" si="1"/>
        <v>-0.80999999999999961</v>
      </c>
      <c r="G11" s="1"/>
      <c r="H11" s="1"/>
      <c r="I11" s="1"/>
      <c r="J11" s="1"/>
    </row>
    <row r="12" spans="2:10" x14ac:dyDescent="0.25">
      <c r="B12" s="6">
        <v>1.5</v>
      </c>
      <c r="C12" s="7">
        <v>1.6</v>
      </c>
      <c r="D12" s="1"/>
      <c r="E12" s="6">
        <f t="shared" si="0"/>
        <v>-0.31000000000000005</v>
      </c>
      <c r="F12" s="7">
        <f t="shared" si="1"/>
        <v>-0.30999999999999961</v>
      </c>
      <c r="G12" s="1"/>
      <c r="H12" s="1"/>
      <c r="I12" s="1"/>
      <c r="J12" s="1"/>
    </row>
    <row r="13" spans="2:10" ht="15.75" thickBot="1" x14ac:dyDescent="0.3">
      <c r="B13" s="8">
        <v>1.1000000000000001</v>
      </c>
      <c r="C13" s="9">
        <v>0.9</v>
      </c>
      <c r="D13" s="1"/>
      <c r="E13" s="8">
        <f>B13-$B$17</f>
        <v>-0.71</v>
      </c>
      <c r="F13" s="9">
        <f t="shared" si="1"/>
        <v>-1.0099999999999998</v>
      </c>
      <c r="G13" s="1"/>
      <c r="H13" s="1"/>
      <c r="I13" s="1"/>
      <c r="J13" s="1"/>
    </row>
    <row r="14" spans="2:10" x14ac:dyDescent="0.25">
      <c r="G14" s="1"/>
      <c r="H14" s="1"/>
      <c r="I14" s="1"/>
      <c r="J14" s="1"/>
    </row>
    <row r="15" spans="2:10" x14ac:dyDescent="0.25">
      <c r="G15" s="1"/>
      <c r="H15" s="1"/>
      <c r="I15" s="1"/>
      <c r="J15" s="1"/>
    </row>
    <row r="16" spans="2:10" ht="15.75" thickBot="1" x14ac:dyDescent="0.3">
      <c r="G16" s="1"/>
      <c r="H16" s="1"/>
      <c r="I16" s="1"/>
      <c r="J16" s="1"/>
    </row>
    <row r="17" spans="1:13" x14ac:dyDescent="0.25">
      <c r="A17" s="4" t="s">
        <v>2</v>
      </c>
      <c r="B17" s="5">
        <f>AVERAGE(B4:B13)</f>
        <v>1.81</v>
      </c>
      <c r="G17" s="1"/>
    </row>
    <row r="18" spans="1:13" ht="15.75" thickBot="1" x14ac:dyDescent="0.3">
      <c r="A18" s="2" t="s">
        <v>3</v>
      </c>
      <c r="B18" s="3">
        <f>AVERAGE(C4:C13)</f>
        <v>1.9099999999999997</v>
      </c>
      <c r="G18" s="1"/>
    </row>
    <row r="19" spans="1:13" ht="15.75" thickBot="1" x14ac:dyDescent="0.3">
      <c r="G19" s="1"/>
      <c r="H19" s="1" t="s">
        <v>10</v>
      </c>
      <c r="I19" s="1"/>
      <c r="J19" s="1"/>
    </row>
    <row r="20" spans="1:13" ht="15.75" thickBot="1" x14ac:dyDescent="0.3">
      <c r="G20" s="1"/>
      <c r="H20" s="12" t="s">
        <v>9</v>
      </c>
      <c r="I20" s="18">
        <f>_xlfn.COVARIANCE.S(B4:B13,B4:B13)</f>
        <v>0.61655555555555563</v>
      </c>
      <c r="J20" s="13">
        <f>_xlfn.COVARIANCE.S(C4:C13,B4:B13)</f>
        <v>0.61544444444444446</v>
      </c>
      <c r="L20" s="4" t="s">
        <v>11</v>
      </c>
      <c r="M20" s="5">
        <v>1.284088826279248</v>
      </c>
    </row>
    <row r="21" spans="1:13" ht="15.75" thickBot="1" x14ac:dyDescent="0.3">
      <c r="A21" s="16" t="s">
        <v>8</v>
      </c>
      <c r="B21" s="10">
        <f>_xlfn.COVARIANCE.S(B4:B13,B4:B13)</f>
        <v>0.61655555555555563</v>
      </c>
      <c r="C21" s="5">
        <f>_xlfn.COVARIANCE.S(C4:C13,B4:B13)</f>
        <v>0.61544444444444446</v>
      </c>
      <c r="G21" s="1"/>
      <c r="H21" s="8"/>
      <c r="I21" s="19">
        <f>_xlfn.COVARIANCE.S(B4:B13,C4:C13)</f>
        <v>0.61544444444444446</v>
      </c>
      <c r="J21" s="9">
        <f>_xlfn.COVARIANCE.S(C4:C13,C4:C13)</f>
        <v>0.71655555555555561</v>
      </c>
      <c r="L21" s="2" t="s">
        <v>15</v>
      </c>
      <c r="M21" s="3">
        <f>MDETERM(RES)</f>
        <v>7.5476253170288858E-5</v>
      </c>
    </row>
    <row r="22" spans="1:13" ht="15.75" thickBot="1" x14ac:dyDescent="0.3">
      <c r="A22" s="17"/>
      <c r="B22" s="11">
        <f>_xlfn.COVARIANCE.S(B4:B13,C4:C13)</f>
        <v>0.61544444444444446</v>
      </c>
      <c r="C22" s="3">
        <f>_xlfn.COVARIANCE.S(C4:C13,C4:C13)</f>
        <v>0.71655555555555561</v>
      </c>
      <c r="G22" s="1"/>
      <c r="H22" s="12" t="s">
        <v>12</v>
      </c>
      <c r="I22" s="18">
        <v>1</v>
      </c>
      <c r="J22" s="13">
        <v>0</v>
      </c>
    </row>
    <row r="23" spans="1:13" ht="15.75" thickBot="1" x14ac:dyDescent="0.3">
      <c r="G23" s="1"/>
      <c r="H23" s="8"/>
      <c r="I23" s="19">
        <v>0</v>
      </c>
      <c r="J23" s="9">
        <v>1</v>
      </c>
      <c r="L23" s="4" t="s">
        <v>16</v>
      </c>
      <c r="M23" s="5">
        <v>4.9038971616648316E-2</v>
      </c>
    </row>
    <row r="24" spans="1:13" x14ac:dyDescent="0.25">
      <c r="H24" s="12" t="s">
        <v>13</v>
      </c>
      <c r="I24" s="18">
        <f t="array" ref="I24:J25">A-λ*I</f>
        <v>-0.6675332707236924</v>
      </c>
      <c r="J24" s="13">
        <v>0.61544444444444446</v>
      </c>
      <c r="L24" s="20" t="s">
        <v>17</v>
      </c>
      <c r="M24" s="21">
        <v>1.284088826279248</v>
      </c>
    </row>
    <row r="25" spans="1:13" ht="15.75" thickBot="1" x14ac:dyDescent="0.3">
      <c r="H25" s="8"/>
      <c r="I25" s="19">
        <v>0.61544444444444446</v>
      </c>
      <c r="J25" s="9">
        <v>-0.56753327072369242</v>
      </c>
      <c r="L25" s="22" t="s">
        <v>14</v>
      </c>
      <c r="M25" s="23"/>
    </row>
  </sheetData>
  <mergeCells count="4">
    <mergeCell ref="B2:C2"/>
    <mergeCell ref="E2:F2"/>
    <mergeCell ref="A21:A22"/>
    <mergeCell ref="L25:M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Sheet1!A</vt:lpstr>
      <vt:lpstr>Sheet1!I</vt:lpstr>
      <vt:lpstr>RES</vt:lpstr>
      <vt:lpstr>Sheet1!λ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2018-04-24T06:54:52Z</dcterms:created>
  <dcterms:modified xsi:type="dcterms:W3CDTF">2018-04-24T14:34:58Z</dcterms:modified>
</cp:coreProperties>
</file>