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STUDIOS\Tareas ESPE\Tercer-Cuarto Semestre\Metodología de desarrollo de software\Primer Parcial\"/>
    </mc:Choice>
  </mc:AlternateContent>
  <xr:revisionPtr revIDLastSave="0" documentId="8_{DACD9EB3-6256-4CA2-8FB2-BA22A518795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<sst xmlns="http://schemas.openxmlformats.org/spreadsheetml/2006/main" count="85" uniqueCount="66">
  <si>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</si>
  <si>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</si>
  <si>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</si>
  <si>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</si>
  <si>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</si>
  <si>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</si>
  <si>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</si>
  <si>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</si>
  <si>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</si>
  <si>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</si>
  <si>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</si>
  <si>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</si>
  <si>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</si>
  <si>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</si>
  <si>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</si>
  <si>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</si>
  <si>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</si>
  <si>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</si>
  <si>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</si>
  <si>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</si>
  <si>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</si>
  <si>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</si>
  <si>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</si>
  <si>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</si>
  <si>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</si>
  <si>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</si>
  <si>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</si>
  <si>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</si>
  <si>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</si>
  <si>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</si>
  <si>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</si>
  <si>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</si>
  <si>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</si>
  <si>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Digitalizar el check-in/out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</si>
  <si>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</si>
  <si>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</si>
  <si>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</si>
  <si>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</si>
  <si>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</si>
  <si>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Gestionar el estado de las habitaciones en tiempo real</t>
  </si>
  <si>
    <t>Aumentar la eficiencia operativa</t>
  </si>
  <si>
    <t>Personal de limpieza y recepción</t>
  </si>
  <si>
    <t>Panel para actualizar y consultar estado de habitaciones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</si>
  <si>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</si>
  <si>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</si>
  <si>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</si>
  <si>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Generar alertas automáticas al finalizar el tiempo de reserva</t>
  </si>
  <si>
    <t>Evitar ocupaciones prolongadas y rotación lenta</t>
  </si>
  <si>
    <t>Configurar horarios de salida y sistema de notificaciones</t>
  </si>
  <si>
    <t>Alertas de Estadía</t>
  </si>
  <si>
    <t>Retrasos en limpieza por falta de comunicación</t>
  </si>
  <si>
    <t>Notificar automáticamente al personal de limpieza tras check-out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</si>
  <si>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</si>
  <si>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</si>
  <si>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</si>
  <si>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</si>
  <si>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</si>
  <si>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</si>
  <si>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</si>
  <si>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</si>
  <si>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</si>
  <si>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</si>
  <si>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</si>
  <si>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</si>
  <si>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 xml:space="preserve">Ingresar datos del huésped </t>
  </si>
  <si>
    <t>Enviar notificación al personal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</si>
</sst>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4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5" borderId="6" xfId="0" applyFont="1" applyFill="1" applyBorder="1"/>
    <xf numFmtId="0" fontId="8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/>
    <xf numFmtId="0" fontId="11" fillId="5" borderId="7" xfId="0" applyFont="1" applyFill="1" applyBorder="1"/>
    <xf numFmtId="0" fontId="11" fillId="5" borderId="8" xfId="0" applyFont="1" applyFill="1" applyBorder="1"/>
    <xf numFmtId="0" fontId="11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1" fillId="5" borderId="5" xfId="0" applyFont="1" applyFill="1" applyBorder="1"/>
    <xf numFmtId="0" fontId="11" fillId="5" borderId="10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16" fillId="3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8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9" fillId="7" borderId="12" xfId="0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49" fontId="9" fillId="7" borderId="12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D1" zoomScaleNormal="100" workbookViewId="0">
      <selection activeCell="P7" sqref="P7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3.09765625" customWidth="1"/>
    <col min="7" max="7" width="32.5" customWidth="1"/>
    <col min="8" max="12" width="10.59765625" customWidth="1"/>
    <col min="13" max="13" width="32.69921875" customWidth="1"/>
    <col min="14" max="15" width="20.59765625" customWidth="1"/>
    <col min="16" max="26" width="9.3984375" customWidth="1"/>
  </cols>
  <sheetData>
    <row r="1" spans="1:26" ht="13.8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25">
      <c r="A3" s="1"/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25">
      <c r="A6" s="1"/>
      <c r="B6" s="41" t="s">
        <v>55</v>
      </c>
      <c r="C6" s="44" t="s">
        <v>32</v>
      </c>
      <c r="D6" s="44" t="s">
        <v>33</v>
      </c>
      <c r="E6" s="44" t="s">
        <v>34</v>
      </c>
      <c r="F6" s="44" t="s">
        <v>35</v>
      </c>
      <c r="G6" s="44" t="s">
        <v>64</v>
      </c>
      <c r="H6" s="41" t="s">
        <v>56</v>
      </c>
      <c r="I6" s="5">
        <v>8</v>
      </c>
      <c r="J6" s="6" t="s">
        <v>62</v>
      </c>
      <c r="K6" s="5" t="s">
        <v>15</v>
      </c>
      <c r="L6" s="5" t="s">
        <v>18</v>
      </c>
      <c r="M6" s="44" t="s">
        <v>36</v>
      </c>
      <c r="N6" s="5"/>
      <c r="O6" s="44" t="s">
        <v>37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25">
      <c r="A7" s="1"/>
      <c r="B7" s="43" t="s">
        <v>57</v>
      </c>
      <c r="C7" s="44" t="s">
        <v>38</v>
      </c>
      <c r="D7" s="44" t="s">
        <v>39</v>
      </c>
      <c r="E7" s="44" t="s">
        <v>40</v>
      </c>
      <c r="F7" s="44" t="s">
        <v>41</v>
      </c>
      <c r="G7" s="44" t="s">
        <v>42</v>
      </c>
      <c r="H7" s="44" t="s">
        <v>60</v>
      </c>
      <c r="I7" s="44">
        <v>6</v>
      </c>
      <c r="J7" s="6" t="s">
        <v>62</v>
      </c>
      <c r="K7" s="42" t="s">
        <v>15</v>
      </c>
      <c r="L7" s="42" t="s">
        <v>18</v>
      </c>
      <c r="M7" s="44" t="s">
        <v>43</v>
      </c>
      <c r="N7" s="42"/>
      <c r="O7" s="44" t="s">
        <v>44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5.75" customHeight="1" x14ac:dyDescent="0.25">
      <c r="A8" s="1"/>
      <c r="B8" s="43" t="s">
        <v>58</v>
      </c>
      <c r="C8" s="44" t="s">
        <v>45</v>
      </c>
      <c r="D8" s="44" t="s">
        <v>46</v>
      </c>
      <c r="E8" s="44" t="s">
        <v>47</v>
      </c>
      <c r="F8" s="44" t="s">
        <v>35</v>
      </c>
      <c r="G8" s="44" t="s">
        <v>48</v>
      </c>
      <c r="H8" s="43" t="s">
        <v>60</v>
      </c>
      <c r="I8" s="44">
        <v>6</v>
      </c>
      <c r="J8" s="6" t="s">
        <v>62</v>
      </c>
      <c r="K8" s="42" t="s">
        <v>19</v>
      </c>
      <c r="L8" s="42" t="s">
        <v>18</v>
      </c>
      <c r="M8" s="44" t="s">
        <v>63</v>
      </c>
      <c r="N8" s="42"/>
      <c r="O8" s="44" t="s">
        <v>49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.75" customHeight="1" x14ac:dyDescent="0.25">
      <c r="A9" s="1"/>
      <c r="B9" s="43" t="s">
        <v>59</v>
      </c>
      <c r="C9" s="44" t="s">
        <v>50</v>
      </c>
      <c r="D9" s="44" t="s">
        <v>51</v>
      </c>
      <c r="E9" s="44" t="s">
        <v>52</v>
      </c>
      <c r="F9" s="44" t="s">
        <v>35</v>
      </c>
      <c r="G9" s="44" t="s">
        <v>65</v>
      </c>
      <c r="H9" s="43" t="s">
        <v>61</v>
      </c>
      <c r="I9" s="44">
        <v>6</v>
      </c>
      <c r="J9" s="6" t="s">
        <v>62</v>
      </c>
      <c r="K9" s="42" t="s">
        <v>19</v>
      </c>
      <c r="L9" s="42" t="s">
        <v>18</v>
      </c>
      <c r="M9" s="44" t="s">
        <v>53</v>
      </c>
      <c r="N9" s="42"/>
      <c r="O9" s="44" t="s">
        <v>54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25">
      <c r="A10" s="1"/>
      <c r="B10" s="7"/>
      <c r="C10" s="7"/>
      <c r="D10" s="11"/>
      <c r="E10" s="7"/>
      <c r="F10" s="7"/>
      <c r="G10" s="11"/>
      <c r="H10" s="7"/>
      <c r="I10" s="7"/>
      <c r="J10" s="8"/>
      <c r="K10" s="7"/>
      <c r="L10" s="7"/>
      <c r="M10" s="7"/>
      <c r="N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25">
      <c r="A11" s="1"/>
      <c r="B11" s="7"/>
      <c r="C11" s="7"/>
      <c r="D11" s="7"/>
      <c r="E11" s="7"/>
      <c r="F11" s="7"/>
      <c r="G11" s="7"/>
      <c r="H11" s="7"/>
      <c r="I11" s="7"/>
      <c r="J11" s="8"/>
      <c r="K11" s="7"/>
      <c r="L11" s="7"/>
      <c r="M11" s="9"/>
      <c r="N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25">
      <c r="A12" s="1"/>
      <c r="B12" s="7"/>
      <c r="C12" s="7"/>
      <c r="D12" s="10"/>
      <c r="E12" s="7"/>
      <c r="F12" s="7"/>
      <c r="G12" s="11"/>
      <c r="H12" s="7"/>
      <c r="I12" s="7"/>
      <c r="J12" s="8"/>
      <c r="K12" s="7"/>
      <c r="L12" s="7"/>
      <c r="M12" s="7"/>
      <c r="N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0.5" customHeight="1" x14ac:dyDescent="0.25">
      <c r="A13" s="1"/>
      <c r="B13" s="7"/>
      <c r="C13" s="7"/>
      <c r="D13" s="11"/>
      <c r="E13" s="7"/>
      <c r="F13" s="7"/>
      <c r="G13" s="11"/>
      <c r="H13" s="7"/>
      <c r="I13" s="7"/>
      <c r="J13" s="8"/>
      <c r="K13" s="7"/>
      <c r="L13" s="7"/>
      <c r="M13" s="7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1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25">
      <c r="A17" s="1"/>
      <c r="B17" s="12"/>
      <c r="C17" s="13"/>
      <c r="D17" s="13"/>
      <c r="E17" s="1"/>
      <c r="F17" s="13"/>
      <c r="G17" s="13"/>
      <c r="H17" s="13"/>
      <c r="I17" s="14"/>
      <c r="J17" s="15"/>
      <c r="K17" s="14"/>
      <c r="L17" s="14"/>
      <c r="M17" s="13"/>
      <c r="N17" s="13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25">
      <c r="A18" s="1"/>
      <c r="B18" s="12"/>
      <c r="C18" s="13"/>
      <c r="D18" s="13"/>
      <c r="E18" s="13"/>
      <c r="F18" s="13"/>
      <c r="G18" s="13"/>
      <c r="H18" s="13"/>
      <c r="I18" s="14"/>
      <c r="J18" s="15"/>
      <c r="K18" s="14"/>
      <c r="L18" s="14"/>
      <c r="M18" s="13"/>
      <c r="N18" s="16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25">
      <c r="A19" s="1"/>
      <c r="B19" s="12"/>
      <c r="C19" s="13"/>
      <c r="D19" s="13"/>
      <c r="E19" s="1"/>
      <c r="F19" s="13"/>
      <c r="G19" s="13"/>
      <c r="H19" s="13"/>
      <c r="I19" s="14"/>
      <c r="J19" s="15"/>
      <c r="K19" s="14"/>
      <c r="L19" s="14"/>
      <c r="M19" s="13"/>
      <c r="N19" s="13"/>
      <c r="O19" s="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25">
      <c r="A20" s="1"/>
      <c r="B20" s="12"/>
      <c r="C20" s="13"/>
      <c r="D20" s="13"/>
      <c r="E20" s="13"/>
      <c r="F20" s="13"/>
      <c r="G20" s="13"/>
      <c r="H20" s="13"/>
      <c r="I20" s="14"/>
      <c r="J20" s="15"/>
      <c r="K20" s="14"/>
      <c r="L20" s="14"/>
      <c r="M20" s="16"/>
      <c r="N20" s="13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25">
      <c r="A21" s="1"/>
      <c r="B21" s="12"/>
      <c r="C21" s="13"/>
      <c r="D21" s="13"/>
      <c r="E21" s="13"/>
      <c r="F21" s="13"/>
      <c r="G21" s="13"/>
      <c r="H21" s="13"/>
      <c r="I21" s="14"/>
      <c r="J21" s="15"/>
      <c r="K21" s="14"/>
      <c r="L21" s="14"/>
      <c r="M21" s="13" t="s">
        <v>17</v>
      </c>
      <c r="N21" s="13"/>
      <c r="O21" s="1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6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7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7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H10" sqref="H10:I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8"/>
      <c r="D4" s="18"/>
      <c r="E4" s="18"/>
      <c r="F4" s="19"/>
    </row>
    <row r="5" spans="1:26" ht="14.4" hidden="1" x14ac:dyDescent="0.3">
      <c r="C5" s="18"/>
      <c r="D5" s="18"/>
      <c r="E5" s="18"/>
      <c r="F5" s="19"/>
    </row>
    <row r="6" spans="1:26" ht="39.75" customHeight="1" x14ac:dyDescent="0.25">
      <c r="B6" s="71" t="s">
        <v>23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1:26" ht="9.75" customHeight="1" x14ac:dyDescent="0.25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20"/>
    </row>
    <row r="9" spans="1:26" ht="30" customHeight="1" x14ac:dyDescent="0.25">
      <c r="B9" s="27"/>
      <c r="C9" s="28" t="s">
        <v>1</v>
      </c>
      <c r="D9" s="29"/>
      <c r="E9" s="66" t="s">
        <v>24</v>
      </c>
      <c r="F9" s="47"/>
      <c r="G9" s="29"/>
      <c r="H9" s="66" t="s">
        <v>11</v>
      </c>
      <c r="I9" s="47"/>
      <c r="J9" s="30"/>
      <c r="K9" s="30"/>
      <c r="L9" s="30"/>
      <c r="M9" s="30"/>
      <c r="N9" s="30"/>
      <c r="O9" s="30"/>
      <c r="P9" s="31"/>
      <c r="Q9" s="20"/>
    </row>
    <row r="10" spans="1:26" ht="30" customHeight="1" x14ac:dyDescent="0.25">
      <c r="B10" s="27"/>
      <c r="C10" s="32" t="s">
        <v>55</v>
      </c>
      <c r="D10" s="33"/>
      <c r="E10" s="67" t="str">
        <f>VLOOKUP(C10,'Formato descripción HU'!B6:O21,5,0)</f>
        <v>Recepcionista</v>
      </c>
      <c r="F10" s="47"/>
      <c r="G10" s="34"/>
      <c r="H10" s="67" t="str">
        <f>VLOOKUP(C10,'Formato descripción HU'!B6:O21,11,0)</f>
        <v>No iniciado</v>
      </c>
      <c r="I10" s="47"/>
      <c r="J10" s="34"/>
      <c r="K10" s="30"/>
      <c r="L10" s="30"/>
      <c r="M10" s="30"/>
      <c r="N10" s="30"/>
      <c r="O10" s="30"/>
      <c r="P10" s="31"/>
      <c r="Q10" s="20"/>
    </row>
    <row r="11" spans="1:26" ht="9.75" customHeight="1" x14ac:dyDescent="0.25">
      <c r="A11" s="20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customHeight="1" x14ac:dyDescent="0.25">
      <c r="A12" s="20"/>
      <c r="B12" s="27"/>
      <c r="C12" s="28" t="s">
        <v>25</v>
      </c>
      <c r="D12" s="33"/>
      <c r="E12" s="66" t="s">
        <v>10</v>
      </c>
      <c r="F12" s="47"/>
      <c r="G12" s="34"/>
      <c r="H12" s="66" t="s">
        <v>26</v>
      </c>
      <c r="I12" s="47"/>
      <c r="J12" s="34"/>
      <c r="K12" s="36"/>
      <c r="L12" s="36"/>
      <c r="M12" s="30"/>
      <c r="N12" s="36"/>
      <c r="O12" s="36"/>
      <c r="P12" s="31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 x14ac:dyDescent="0.25">
      <c r="A13" s="20"/>
      <c r="B13" s="27"/>
      <c r="C13" s="32">
        <f>VLOOKUP('Historia de Usuario'!C10,'Formato descripción HU'!B6:O21,8,0)</f>
        <v>8</v>
      </c>
      <c r="D13" s="33"/>
      <c r="E13" s="67" t="str">
        <f>VLOOKUP(C10,'Formato descripción HU'!B6:O21,10,0)</f>
        <v>Alta</v>
      </c>
      <c r="F13" s="47"/>
      <c r="G13" s="34"/>
      <c r="H13" s="67" t="str">
        <f>VLOOKUP(C10,'Formato descripción HU'!B6:O21,7,0)</f>
        <v>Juan</v>
      </c>
      <c r="I13" s="47"/>
      <c r="J13" s="34"/>
      <c r="K13" s="36"/>
      <c r="L13" s="36"/>
      <c r="M13" s="30"/>
      <c r="N13" s="36"/>
      <c r="O13" s="36"/>
      <c r="P13" s="31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9.75" customHeight="1" x14ac:dyDescent="0.25">
      <c r="A14" s="20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 x14ac:dyDescent="0.25">
      <c r="A15" s="20"/>
      <c r="B15" s="27"/>
      <c r="C15" s="48" t="s">
        <v>27</v>
      </c>
      <c r="D15" s="73" t="str">
        <f>VLOOKUP(C10,'Formato descripción HU'!B6:O21,3,0)</f>
        <v>Digitalizar el check-in/out</v>
      </c>
      <c r="E15" s="53"/>
      <c r="F15" s="37"/>
      <c r="G15" s="48" t="s">
        <v>28</v>
      </c>
      <c r="H15" s="73" t="str">
        <f>VLOOKUP(C10,'Formato descripción HU'!B6:O21,4,0)</f>
        <v>Reducir tiempos y errores en el ingreso de huéspedes</v>
      </c>
      <c r="I15" s="52"/>
      <c r="J15" s="53"/>
      <c r="K15" s="37"/>
      <c r="L15" s="48" t="s">
        <v>29</v>
      </c>
      <c r="M15" s="51" t="str">
        <f>VLOOKUP(C10,'Formato descripción HU'!B6:O21,6,0)</f>
        <v xml:space="preserve">Ingresar datos del huésped </v>
      </c>
      <c r="N15" s="52"/>
      <c r="O15" s="53"/>
      <c r="P15" s="31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 x14ac:dyDescent="0.25">
      <c r="A16" s="20"/>
      <c r="B16" s="27"/>
      <c r="C16" s="49"/>
      <c r="D16" s="54"/>
      <c r="E16" s="56"/>
      <c r="F16" s="37"/>
      <c r="G16" s="49"/>
      <c r="H16" s="54"/>
      <c r="I16" s="55"/>
      <c r="J16" s="56"/>
      <c r="K16" s="37"/>
      <c r="L16" s="49"/>
      <c r="M16" s="54"/>
      <c r="N16" s="55"/>
      <c r="O16" s="56"/>
      <c r="P16" s="31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 x14ac:dyDescent="0.25">
      <c r="A17" s="20"/>
      <c r="B17" s="27"/>
      <c r="C17" s="50"/>
      <c r="D17" s="57"/>
      <c r="E17" s="59"/>
      <c r="F17" s="37"/>
      <c r="G17" s="50"/>
      <c r="H17" s="57"/>
      <c r="I17" s="58"/>
      <c r="J17" s="59"/>
      <c r="K17" s="37"/>
      <c r="L17" s="50"/>
      <c r="M17" s="57"/>
      <c r="N17" s="58"/>
      <c r="O17" s="59"/>
      <c r="P17" s="31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9.75" customHeight="1" x14ac:dyDescent="0.25">
      <c r="A18" s="20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 x14ac:dyDescent="0.25">
      <c r="B19" s="27"/>
      <c r="C19" s="68" t="s">
        <v>30</v>
      </c>
      <c r="D19" s="53"/>
      <c r="E19" s="60" t="str">
        <f>VLOOKUP(C10,'Formato descripción HU'!B6:O21,14,0)</f>
        <v>Check-in Digital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1"/>
      <c r="Q19" s="20"/>
    </row>
    <row r="20" spans="1:26" ht="19.5" customHeight="1" x14ac:dyDescent="0.25">
      <c r="B20" s="27"/>
      <c r="C20" s="57"/>
      <c r="D20" s="59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1"/>
      <c r="Q20" s="20"/>
    </row>
    <row r="21" spans="1:26" ht="9.75" customHeight="1" x14ac:dyDescent="0.25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0"/>
    </row>
    <row r="22" spans="1:26" ht="19.5" customHeight="1" x14ac:dyDescent="0.25">
      <c r="A22" s="20"/>
      <c r="B22" s="27"/>
      <c r="C22" s="69" t="s">
        <v>31</v>
      </c>
      <c r="D22" s="53"/>
      <c r="E22" s="70" t="str">
        <f>VLOOKUP(C10,'Formato descripción HU'!B6:O21,12,0)</f>
        <v>Si se ingresan correctamente los datos, el sistema genera el comprobante; si falta información, solicita completarla</v>
      </c>
      <c r="F22" s="52"/>
      <c r="G22" s="52"/>
      <c r="H22" s="53"/>
      <c r="I22" s="30"/>
      <c r="J22" s="69" t="s">
        <v>13</v>
      </c>
      <c r="K22" s="53"/>
      <c r="L22" s="72">
        <f>VLOOKUP(C10,'Formato descripción HU'!B6:O21,13,0)</f>
        <v>0</v>
      </c>
      <c r="M22" s="52"/>
      <c r="N22" s="52"/>
      <c r="O22" s="53"/>
      <c r="P22" s="31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 x14ac:dyDescent="0.25">
      <c r="A23" s="20"/>
      <c r="B23" s="27"/>
      <c r="C23" s="54"/>
      <c r="D23" s="56"/>
      <c r="E23" s="54"/>
      <c r="F23" s="55"/>
      <c r="G23" s="55"/>
      <c r="H23" s="56"/>
      <c r="I23" s="30"/>
      <c r="J23" s="54"/>
      <c r="K23" s="56"/>
      <c r="L23" s="54"/>
      <c r="M23" s="55"/>
      <c r="N23" s="55"/>
      <c r="O23" s="56"/>
      <c r="P23" s="31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 x14ac:dyDescent="0.25">
      <c r="A24" s="20"/>
      <c r="B24" s="27"/>
      <c r="C24" s="57"/>
      <c r="D24" s="59"/>
      <c r="E24" s="57"/>
      <c r="F24" s="58"/>
      <c r="G24" s="58"/>
      <c r="H24" s="59"/>
      <c r="I24" s="30"/>
      <c r="J24" s="57"/>
      <c r="K24" s="59"/>
      <c r="L24" s="57"/>
      <c r="M24" s="58"/>
      <c r="N24" s="58"/>
      <c r="O24" s="59"/>
      <c r="P24" s="31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9.75" customHeight="1" x14ac:dyDescent="0.25">
      <c r="A25" s="20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 x14ac:dyDescent="0.2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26" ht="19.5" customHeight="1" x14ac:dyDescent="0.2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26" ht="19.5" customHeight="1" x14ac:dyDescent="0.25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26" ht="19.5" customHeight="1" x14ac:dyDescent="0.25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26" ht="19.5" customHeight="1" x14ac:dyDescent="0.25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26" ht="19.5" customHeight="1" x14ac:dyDescent="0.25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26" ht="19.5" customHeight="1" x14ac:dyDescent="0.25"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26" ht="19.5" customHeight="1" x14ac:dyDescent="0.25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26" ht="19.5" customHeight="1" x14ac:dyDescent="0.25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26" ht="19.5" customHeight="1" x14ac:dyDescent="0.25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26" ht="19.5" customHeight="1" x14ac:dyDescent="0.25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26" ht="19.5" customHeight="1" x14ac:dyDescent="0.25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26" ht="19.5" customHeight="1" x14ac:dyDescent="0.25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26" ht="19.5" customHeight="1" x14ac:dyDescent="0.2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26" ht="19.5" customHeight="1" x14ac:dyDescent="0.2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3:16" ht="19.5" customHeight="1" x14ac:dyDescent="0.2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3:16" ht="19.5" customHeight="1" x14ac:dyDescent="0.2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3:16" ht="19.5" customHeight="1" x14ac:dyDescent="0.2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3:16" ht="19.5" customHeight="1" x14ac:dyDescent="0.25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3:16" ht="19.5" customHeight="1" x14ac:dyDescent="0.25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3:16" ht="19.5" customHeight="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3:16" ht="15.75" customHeight="1" x14ac:dyDescent="0.2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Cano</cp:lastModifiedBy>
  <dcterms:created xsi:type="dcterms:W3CDTF">2019-10-21T15:37:14Z</dcterms:created>
  <dcterms:modified xsi:type="dcterms:W3CDTF">2025-05-26T03:00:13Z</dcterms:modified>
</cp:coreProperties>
</file>