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Asus\Downloads\TallerMTZHU y CU en bsae a un Caso Estudio\"/>
    </mc:Choice>
  </mc:AlternateContent>
  <xr:revisionPtr revIDLastSave="0" documentId="13_ncr:1_{388020D0-DAC6-4947-A8B5-AD48C7B2061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ormato descripción HU" sheetId="1" r:id="rId1"/>
    <sheet name="Historia de Usuario" sheetId="2" r:id="rId2"/>
  </sheets>
  <calcPr calcId="191029"/>
  <extLs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<sst xmlns="http://schemas.openxmlformats.org/spreadsheetml/2006/main" count="100" uniqueCount="70">
  <si>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</si>
  <si>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</si>
  <si>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</si>
  <si>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</si>
  <si>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</si>
  <si>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</si>
  <si>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</si>
  <si>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</si>
  <si>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</si>
  <si>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</si>
  <si>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</si>
  <si>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</si>
  <si>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</si>
  <si>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</si>
  <si>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</si>
  <si>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</si>
  <si>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</si>
  <si>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</si>
  <si>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</si>
  <si>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</si>
  <si>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</si>
  <si>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</si>
  <si>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</si>
  <si>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</si>
  <si>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</si>
  <si>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</si>
  <si>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</si>
  <si>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</si>
  <si>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</si>
  <si>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</si>
  <si>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</si>
  <si>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</si>
  <si>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</si>
  <si>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</si>
  <si>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</si>
  <si>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</si>
  <si>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Guardar registros de forma rapida y legible</t>
  </si>
  <si>
    <t>Registrar datos de trabajadores a maquina de forma rapida y evitando confucion de caracteres</t>
  </si>
  <si>
    <t>Buscar registros</t>
  </si>
  <si>
    <t>Facilitar la busqueda de datos de trabajadores por varios campos</t>
  </si>
  <si>
    <t>Edicion o actualizacion de registros</t>
  </si>
  <si>
    <t>Poder editar de forma eficiente al actualizar o cambiar datos de los trabajadors</t>
  </si>
  <si>
    <t>Mostrar los registros</t>
  </si>
  <si>
    <t>Ver de forma rapida los registros existentes</t>
  </si>
  <si>
    <t>Eliminar registros</t>
  </si>
  <si>
    <t>Eliminar registros que ya no seran necesarios</t>
  </si>
  <si>
    <t xml:space="preserve">Simplificar y agilizar el registro de datos	</t>
  </si>
  <si>
    <t xml:space="preserve">Permitir localización rápida de datos	</t>
  </si>
  <si>
    <t xml:space="preserve">Mantener actualizada la información de los trabajadores	</t>
  </si>
  <si>
    <t xml:space="preserve">Confirmar la correcta inserción y visualización de los registros	</t>
  </si>
  <si>
    <t xml:space="preserve">Mantener la base de datos actualizada y sin duplicaciones	</t>
  </si>
  <si>
    <t>Administrador</t>
  </si>
  <si>
    <t xml:space="preserve">El administrador ingresa sus credenciales y registra trabajadores en el sistema	</t>
  </si>
  <si>
    <t xml:space="preserve">El sistema permite realizar búsquedas específicas tras iniciar sesión	</t>
  </si>
  <si>
    <t xml:space="preserve">El administrador edita los datos accediendo al módulo de edición tras iniciar sesión	</t>
  </si>
  <si>
    <t xml:space="preserve">El sistema muestra datos previamente ingresados para su verificación	</t>
  </si>
  <si>
    <t xml:space="preserve">El administrador puede borrar registros desde la interfaz del sistema	</t>
  </si>
  <si>
    <t>Kevin Ramos</t>
  </si>
  <si>
    <t>Diego Hidalgo</t>
  </si>
  <si>
    <t>Ocler Delgado</t>
  </si>
  <si>
    <t>-</t>
  </si>
  <si>
    <t>Recopilación de datos necesarios para el registro</t>
  </si>
  <si>
    <t>Busqueda de registros</t>
  </si>
  <si>
    <t>Edición de registros</t>
  </si>
  <si>
    <t>Mostrar registros</t>
  </si>
  <si>
    <t>Si usuario/contraseña son incorrectos, no se permite el acceso</t>
  </si>
  <si>
    <t xml:space="preserve">Si el trabajador ya existe, se solicita uno diferente	</t>
  </si>
  <si>
    <t>Si las credenciales no son correctas, no se permite editar</t>
  </si>
  <si>
    <t>Si credenciales son incorrectas, no accede al sistema</t>
  </si>
  <si>
    <t>El registro debe desaparecer correctamente tras confirmación del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</si>
</sst>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name val="Calibri"/>
      <family val="2"/>
    </font>
    <font>
      <sz val="10"/>
      <color theme="1"/>
      <name val="Calibri"/>
      <family val="2"/>
    </font>
    <font>
      <sz val="11"/>
      <name val="Calibr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vertical="center"/>
    </xf>
    <xf numFmtId="0" fontId="0" fillId="3" borderId="5" xfId="0" applyFill="1" applyBorder="1"/>
    <xf numFmtId="0" fontId="13" fillId="5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3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7" xfId="0" applyFill="1" applyBorder="1"/>
    <xf numFmtId="0" fontId="8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18" fillId="0" borderId="0" xfId="1" applyAlignment="1">
      <alignment vertical="center"/>
    </xf>
    <xf numFmtId="0" fontId="0" fillId="0" borderId="0" xfId="0"/>
    <xf numFmtId="0" fontId="3" fillId="2" borderId="23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164" fontId="5" fillId="0" borderId="23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14" fontId="5" fillId="0" borderId="23" xfId="0" applyNumberFormat="1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14" fontId="1" fillId="0" borderId="23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11" fillId="6" borderId="6" xfId="0" applyFont="1" applyFill="1" applyBorder="1" applyAlignment="1">
      <alignment horizontal="center" vertical="center"/>
    </xf>
    <xf numFmtId="0" fontId="10" fillId="0" borderId="10" xfId="0" applyFont="1" applyBorder="1"/>
    <xf numFmtId="0" fontId="10" fillId="0" borderId="13" xfId="0" applyFont="1" applyBorder="1"/>
    <xf numFmtId="0" fontId="14" fillId="7" borderId="7" xfId="0" applyFont="1" applyFill="1" applyBorder="1" applyAlignment="1">
      <alignment horizontal="center" vertical="center"/>
    </xf>
    <xf numFmtId="0" fontId="10" fillId="0" borderId="8" xfId="0" applyFont="1" applyBorder="1"/>
    <xf numFmtId="0" fontId="10" fillId="0" borderId="20" xfId="0" applyFont="1" applyBorder="1"/>
    <xf numFmtId="0" fontId="10" fillId="0" borderId="22" xfId="0" applyFont="1" applyBorder="1"/>
    <xf numFmtId="0" fontId="11" fillId="4" borderId="7" xfId="0" applyFont="1" applyFill="1" applyBorder="1" applyAlignment="1">
      <alignment horizontal="center" vertical="center"/>
    </xf>
    <xf numFmtId="0" fontId="10" fillId="0" borderId="11" xfId="0" applyFont="1" applyBorder="1"/>
    <xf numFmtId="0" fontId="10" fillId="0" borderId="12" xfId="0" applyFont="1" applyBorder="1"/>
    <xf numFmtId="0" fontId="1" fillId="5" borderId="7" xfId="0" applyFont="1" applyFill="1" applyBorder="1" applyAlignment="1">
      <alignment horizontal="center" vertical="center"/>
    </xf>
    <xf numFmtId="0" fontId="10" fillId="0" borderId="9" xfId="0" applyFont="1" applyBorder="1"/>
    <xf numFmtId="0" fontId="10" fillId="0" borderId="21" xfId="0" applyFont="1" applyBorder="1"/>
    <xf numFmtId="0" fontId="9" fillId="3" borderId="1" xfId="0" applyFont="1" applyFill="1" applyBorder="1" applyAlignment="1">
      <alignment horizontal="center" vertical="center" wrapText="1"/>
    </xf>
    <xf numFmtId="0" fontId="10" fillId="0" borderId="2" xfId="0" applyFont="1" applyBorder="1"/>
    <xf numFmtId="0" fontId="10" fillId="0" borderId="3" xfId="0" applyFont="1" applyBorder="1"/>
    <xf numFmtId="0" fontId="1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16" xfId="0" applyFont="1" applyBorder="1"/>
    <xf numFmtId="0" fontId="10" fillId="0" borderId="17" xfId="0" applyFont="1" applyBorder="1"/>
    <xf numFmtId="0" fontId="10" fillId="0" borderId="18" xfId="0" applyFont="1" applyBorder="1"/>
    <xf numFmtId="0" fontId="10" fillId="0" borderId="19" xfId="0" applyFont="1" applyBorder="1"/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1"/>
  <sheetViews>
    <sheetView showGridLines="0" topLeftCell="J4" zoomScale="73" zoomScaleNormal="73" workbookViewId="0">
      <selection activeCell="S8" sqref="S8"/>
    </sheetView>
  </sheetViews>
  <sheetFormatPr baseColWidth="10" defaultColWidth="12.59765625" defaultRowHeight="15" customHeight="1" x14ac:dyDescent="0.25"/>
  <cols>
    <col min="1" max="1" width="4.59765625" customWidth="1"/>
    <col min="2" max="2" width="6.59765625" customWidth="1"/>
    <col min="3" max="5" width="20.59765625" customWidth="1"/>
    <col min="6" max="6" width="12.5" customWidth="1"/>
    <col min="7" max="7" width="20.59765625" customWidth="1"/>
    <col min="8" max="12" width="10.59765625" customWidth="1"/>
    <col min="13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41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29" t="s">
        <v>1</v>
      </c>
      <c r="C5" s="29" t="s">
        <v>2</v>
      </c>
      <c r="D5" s="30" t="s">
        <v>3</v>
      </c>
      <c r="E5" s="29" t="s">
        <v>4</v>
      </c>
      <c r="F5" s="29" t="s">
        <v>5</v>
      </c>
      <c r="G5" s="29" t="s">
        <v>6</v>
      </c>
      <c r="H5" s="29" t="s">
        <v>7</v>
      </c>
      <c r="I5" s="29" t="s">
        <v>8</v>
      </c>
      <c r="J5" s="29" t="s">
        <v>9</v>
      </c>
      <c r="K5" s="29" t="s">
        <v>10</v>
      </c>
      <c r="L5" s="29" t="s">
        <v>11</v>
      </c>
      <c r="M5" s="29" t="s">
        <v>12</v>
      </c>
      <c r="N5" s="29" t="s">
        <v>13</v>
      </c>
      <c r="O5" s="29" t="s">
        <v>14</v>
      </c>
    </row>
    <row r="6" spans="2:15" ht="84.75" customHeight="1" x14ac:dyDescent="0.25">
      <c r="B6" s="34" t="s">
        <v>15</v>
      </c>
      <c r="C6" s="35" t="s">
        <v>36</v>
      </c>
      <c r="D6" s="35" t="s">
        <v>37</v>
      </c>
      <c r="E6" s="36" t="s">
        <v>46</v>
      </c>
      <c r="F6" s="37" t="s">
        <v>51</v>
      </c>
      <c r="G6" s="35" t="s">
        <v>52</v>
      </c>
      <c r="H6" s="31" t="s">
        <v>57</v>
      </c>
      <c r="I6" s="31">
        <v>8</v>
      </c>
      <c r="J6" s="32" t="s">
        <v>60</v>
      </c>
      <c r="K6" s="31" t="s">
        <v>16</v>
      </c>
      <c r="L6" s="31" t="s">
        <v>17</v>
      </c>
      <c r="M6" s="33" t="s">
        <v>66</v>
      </c>
      <c r="N6" s="40" t="s">
        <v>60</v>
      </c>
      <c r="O6" s="33" t="s">
        <v>61</v>
      </c>
    </row>
    <row r="7" spans="2:15" ht="100.5" customHeight="1" x14ac:dyDescent="0.25">
      <c r="B7" s="34" t="s">
        <v>18</v>
      </c>
      <c r="C7" s="31" t="s">
        <v>38</v>
      </c>
      <c r="D7" s="31" t="s">
        <v>39</v>
      </c>
      <c r="E7" s="31" t="s">
        <v>47</v>
      </c>
      <c r="F7" s="36" t="s">
        <v>51</v>
      </c>
      <c r="G7" s="31" t="s">
        <v>53</v>
      </c>
      <c r="H7" s="36" t="s">
        <v>58</v>
      </c>
      <c r="I7" s="31">
        <v>6</v>
      </c>
      <c r="J7" s="32" t="s">
        <v>60</v>
      </c>
      <c r="K7" s="31" t="s">
        <v>16</v>
      </c>
      <c r="L7" s="33" t="s">
        <v>17</v>
      </c>
      <c r="M7" s="33" t="s">
        <v>65</v>
      </c>
      <c r="N7" s="38" t="s">
        <v>60</v>
      </c>
      <c r="O7" s="33" t="s">
        <v>62</v>
      </c>
    </row>
    <row r="8" spans="2:15" ht="74.25" customHeight="1" x14ac:dyDescent="0.25">
      <c r="B8" s="34" t="s">
        <v>19</v>
      </c>
      <c r="C8" s="39" t="s">
        <v>40</v>
      </c>
      <c r="D8" s="31" t="s">
        <v>41</v>
      </c>
      <c r="E8" s="31" t="s">
        <v>48</v>
      </c>
      <c r="F8" s="36" t="s">
        <v>51</v>
      </c>
      <c r="G8" s="31" t="s">
        <v>54</v>
      </c>
      <c r="H8" s="36" t="s">
        <v>58</v>
      </c>
      <c r="I8" s="33">
        <v>8</v>
      </c>
      <c r="J8" s="32" t="s">
        <v>60</v>
      </c>
      <c r="K8" s="31" t="s">
        <v>16</v>
      </c>
      <c r="L8" s="31" t="s">
        <v>17</v>
      </c>
      <c r="M8" s="31" t="s">
        <v>67</v>
      </c>
      <c r="N8" s="38" t="s">
        <v>60</v>
      </c>
      <c r="O8" s="31" t="s">
        <v>63</v>
      </c>
    </row>
    <row r="9" spans="2:15" ht="66.75" customHeight="1" x14ac:dyDescent="0.25">
      <c r="B9" s="34" t="s">
        <v>20</v>
      </c>
      <c r="C9" s="31" t="s">
        <v>42</v>
      </c>
      <c r="D9" s="31" t="s">
        <v>43</v>
      </c>
      <c r="E9" s="31" t="s">
        <v>49</v>
      </c>
      <c r="F9" s="31" t="s">
        <v>51</v>
      </c>
      <c r="G9" s="36" t="s">
        <v>55</v>
      </c>
      <c r="H9" s="36" t="s">
        <v>59</v>
      </c>
      <c r="I9" s="31">
        <v>5</v>
      </c>
      <c r="J9" s="32" t="s">
        <v>60</v>
      </c>
      <c r="K9" s="31" t="s">
        <v>16</v>
      </c>
      <c r="L9" s="31" t="s">
        <v>17</v>
      </c>
      <c r="M9" s="36" t="s">
        <v>68</v>
      </c>
      <c r="N9" s="38" t="s">
        <v>60</v>
      </c>
      <c r="O9" s="36" t="s">
        <v>64</v>
      </c>
    </row>
    <row r="10" spans="2:15" ht="60" customHeight="1" x14ac:dyDescent="0.25">
      <c r="B10" s="34" t="s">
        <v>21</v>
      </c>
      <c r="C10" s="31" t="s">
        <v>44</v>
      </c>
      <c r="D10" s="31" t="s">
        <v>45</v>
      </c>
      <c r="E10" s="31" t="s">
        <v>50</v>
      </c>
      <c r="F10" s="31" t="s">
        <v>51</v>
      </c>
      <c r="G10" s="31" t="s">
        <v>56</v>
      </c>
      <c r="H10" s="31" t="s">
        <v>60</v>
      </c>
      <c r="I10" s="31">
        <v>6</v>
      </c>
      <c r="J10" s="32" t="s">
        <v>60</v>
      </c>
      <c r="K10" s="31" t="s">
        <v>16</v>
      </c>
      <c r="L10" s="31" t="s">
        <v>17</v>
      </c>
      <c r="M10" s="31" t="s">
        <v>69</v>
      </c>
      <c r="N10" s="38" t="s">
        <v>60</v>
      </c>
      <c r="O10" s="31"/>
    </row>
    <row r="11" spans="2:15" ht="19.5" customHeight="1" x14ac:dyDescent="0.25">
      <c r="F11" s="28"/>
      <c r="G11" s="28"/>
      <c r="I11" s="3"/>
      <c r="J11" s="3"/>
      <c r="K11" s="5"/>
      <c r="L11" s="3"/>
    </row>
    <row r="12" spans="2:15" ht="19.5" customHeight="1" x14ac:dyDescent="0.3">
      <c r="D12" s="27"/>
      <c r="I12" s="1"/>
      <c r="J12" s="1"/>
      <c r="K12" s="2"/>
      <c r="L12" s="3"/>
    </row>
    <row r="13" spans="2:15" ht="19.5" customHeight="1" x14ac:dyDescent="0.3">
      <c r="I13" s="1"/>
      <c r="J13" s="1"/>
      <c r="K13" s="2"/>
      <c r="L13" s="3"/>
    </row>
    <row r="14" spans="2:15" ht="19.5" customHeight="1" x14ac:dyDescent="0.3">
      <c r="I14" s="1"/>
      <c r="J14" s="1"/>
      <c r="K14" s="2"/>
      <c r="L14" s="3"/>
    </row>
    <row r="15" spans="2:15" ht="19.5" customHeight="1" x14ac:dyDescent="0.25">
      <c r="I15" s="1"/>
      <c r="J15" s="1"/>
      <c r="K15" s="6"/>
      <c r="L15" s="3"/>
    </row>
    <row r="16" spans="2:15" ht="19.5" customHeight="1" x14ac:dyDescent="0.25">
      <c r="I16" s="1"/>
      <c r="J16" s="1"/>
      <c r="K16" s="6"/>
      <c r="L16" s="3"/>
    </row>
    <row r="17" spans="9:13" ht="19.5" customHeight="1" x14ac:dyDescent="0.3">
      <c r="I17" s="1"/>
      <c r="J17" s="1"/>
      <c r="K17" s="2"/>
      <c r="L17" s="3"/>
    </row>
    <row r="18" spans="9:13" ht="19.5" customHeight="1" x14ac:dyDescent="0.3">
      <c r="I18" s="1"/>
      <c r="J18" s="1"/>
      <c r="K18" s="2"/>
      <c r="L18" s="3"/>
    </row>
    <row r="19" spans="9:13" ht="19.5" customHeight="1" x14ac:dyDescent="0.3">
      <c r="I19" s="1"/>
      <c r="J19" s="1"/>
      <c r="K19" s="2"/>
      <c r="L19" s="3"/>
    </row>
    <row r="20" spans="9:13" ht="19.5" customHeight="1" x14ac:dyDescent="0.3">
      <c r="I20" s="1"/>
      <c r="J20" s="1"/>
      <c r="K20" s="2" t="s">
        <v>16</v>
      </c>
      <c r="L20" s="1" t="s">
        <v>17</v>
      </c>
      <c r="M20" s="4"/>
    </row>
    <row r="21" spans="9:13" ht="19.5" customHeight="1" x14ac:dyDescent="0.3">
      <c r="I21" s="1"/>
      <c r="J21" s="1"/>
      <c r="K21" s="2" t="s">
        <v>23</v>
      </c>
      <c r="L21" s="1" t="s">
        <v>22</v>
      </c>
      <c r="M21" s="4"/>
    </row>
    <row r="22" spans="9:13" ht="19.5" customHeight="1" x14ac:dyDescent="0.3">
      <c r="I22" s="1"/>
      <c r="J22" s="1"/>
      <c r="K22" s="2" t="s">
        <v>24</v>
      </c>
      <c r="L22" s="1" t="s">
        <v>25</v>
      </c>
      <c r="M22" s="4"/>
    </row>
    <row r="23" spans="9:13" ht="19.5" customHeight="1" x14ac:dyDescent="0.3">
      <c r="I23" s="1"/>
      <c r="J23" s="1"/>
      <c r="K23" s="2"/>
      <c r="L23" s="1" t="s">
        <v>26</v>
      </c>
      <c r="M23" s="4"/>
    </row>
    <row r="24" spans="9:13" ht="19.5" customHeight="1" x14ac:dyDescent="0.3">
      <c r="I24" s="1"/>
      <c r="J24" s="1"/>
      <c r="K24" s="2"/>
      <c r="L24" s="3"/>
    </row>
    <row r="25" spans="9:13" ht="19.5" customHeight="1" x14ac:dyDescent="0.3">
      <c r="I25" s="1"/>
      <c r="J25" s="1"/>
      <c r="K25" s="2"/>
      <c r="L25" s="3"/>
    </row>
    <row r="26" spans="9:13" ht="15.75" customHeight="1" x14ac:dyDescent="0.3">
      <c r="I26" s="1"/>
      <c r="J26" s="1"/>
      <c r="K26" s="2"/>
      <c r="L26" s="3"/>
    </row>
    <row r="27" spans="9:13" ht="15.75" customHeight="1" x14ac:dyDescent="0.3">
      <c r="I27" s="1"/>
      <c r="J27" s="1"/>
      <c r="K27" s="2"/>
      <c r="L27" s="3"/>
    </row>
    <row r="28" spans="9:13" ht="15.75" customHeight="1" x14ac:dyDescent="0.3">
      <c r="I28" s="1"/>
      <c r="J28" s="1"/>
      <c r="K28" s="2"/>
      <c r="L28" s="3"/>
    </row>
    <row r="29" spans="9:13" ht="15.75" customHeight="1" x14ac:dyDescent="0.3">
      <c r="I29" s="1"/>
      <c r="J29" s="1"/>
      <c r="K29" s="2"/>
      <c r="L29" s="3"/>
    </row>
    <row r="30" spans="9:13" ht="15.75" customHeight="1" x14ac:dyDescent="0.3">
      <c r="I30" s="1"/>
      <c r="J30" s="1"/>
      <c r="K30" s="2"/>
      <c r="L30" s="3"/>
    </row>
    <row r="31" spans="9:13" ht="15.75" customHeight="1" x14ac:dyDescent="0.3">
      <c r="I31" s="1"/>
      <c r="J31" s="1"/>
      <c r="K31" s="2"/>
      <c r="L31" s="3"/>
    </row>
    <row r="32" spans="9:13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25">
      <c r="I990" s="3"/>
      <c r="J990" s="3"/>
      <c r="K990" s="5"/>
      <c r="L990" s="3"/>
    </row>
    <row r="991" spans="9:12" ht="15.75" customHeight="1" x14ac:dyDescent="0.25">
      <c r="I991" s="3"/>
      <c r="J991" s="3"/>
      <c r="K991" s="5"/>
      <c r="L991" s="3"/>
    </row>
  </sheetData>
  <mergeCells count="1">
    <mergeCell ref="B3:O3"/>
  </mergeCells>
  <dataValidations count="2">
    <dataValidation type="list" allowBlank="1" showErrorMessage="1" sqref="L6:L10" xr:uid="{00000000-0002-0000-0000-000000000000}">
      <formula1>$L$20:$L$23</formula1>
    </dataValidation>
    <dataValidation type="list" allowBlank="1" showErrorMessage="1" sqref="K6:K10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topLeftCell="A7" workbookViewId="0">
      <selection activeCell="C10" sqref="C10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7"/>
      <c r="D4" s="7"/>
      <c r="E4" s="7"/>
      <c r="F4" s="4"/>
    </row>
    <row r="5" spans="2:16" ht="14.4" hidden="1" x14ac:dyDescent="0.3">
      <c r="C5" s="7"/>
      <c r="D5" s="7"/>
      <c r="E5" s="7"/>
      <c r="F5" s="4"/>
    </row>
    <row r="6" spans="2:16" ht="39.75" customHeight="1" x14ac:dyDescent="0.25">
      <c r="B6" s="56" t="s">
        <v>27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8"/>
    </row>
    <row r="7" spans="2:16" ht="9.75" customHeight="1" x14ac:dyDescent="0.25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3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 x14ac:dyDescent="0.25">
      <c r="B9" s="25"/>
      <c r="C9" s="9" t="s">
        <v>1</v>
      </c>
      <c r="D9" s="10"/>
      <c r="E9" s="59" t="s">
        <v>28</v>
      </c>
      <c r="F9" s="58"/>
      <c r="G9" s="10"/>
      <c r="H9" s="59" t="s">
        <v>11</v>
      </c>
      <c r="I9" s="58"/>
      <c r="J9" s="11"/>
      <c r="K9" s="11"/>
      <c r="L9" s="11"/>
      <c r="M9" s="11"/>
      <c r="N9" s="11"/>
      <c r="O9" s="11"/>
      <c r="P9" s="26"/>
    </row>
    <row r="10" spans="2:16" ht="30" customHeight="1" x14ac:dyDescent="0.25">
      <c r="B10" s="25"/>
      <c r="C10" s="12" t="s">
        <v>15</v>
      </c>
      <c r="D10" s="13"/>
      <c r="E10" s="60" t="str">
        <f>VLOOKUP(C10,'Formato descripción HU'!B6:O10,5,0)</f>
        <v>Administrador</v>
      </c>
      <c r="F10" s="58"/>
      <c r="G10" s="14"/>
      <c r="H10" s="60" t="str">
        <f>VLOOKUP(C10,'Formato descripción HU'!B6:O10,11,0)</f>
        <v>No iniciado</v>
      </c>
      <c r="I10" s="58"/>
      <c r="J10" s="14"/>
      <c r="K10" s="11"/>
      <c r="L10" s="11"/>
      <c r="M10" s="11"/>
      <c r="N10" s="11"/>
      <c r="O10" s="11"/>
      <c r="P10" s="26"/>
    </row>
    <row r="11" spans="2:16" ht="9.75" customHeight="1" x14ac:dyDescent="0.25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 x14ac:dyDescent="0.25">
      <c r="B12" s="25"/>
      <c r="C12" s="9" t="s">
        <v>29</v>
      </c>
      <c r="D12" s="13"/>
      <c r="E12" s="59" t="s">
        <v>10</v>
      </c>
      <c r="F12" s="58"/>
      <c r="G12" s="14"/>
      <c r="H12" s="59" t="s">
        <v>30</v>
      </c>
      <c r="I12" s="58"/>
      <c r="J12" s="14"/>
      <c r="K12" s="16"/>
      <c r="L12" s="16"/>
      <c r="M12" s="11"/>
      <c r="N12" s="16"/>
      <c r="O12" s="16"/>
      <c r="P12" s="26"/>
    </row>
    <row r="13" spans="2:16" ht="30" customHeight="1" x14ac:dyDescent="0.25">
      <c r="B13" s="25"/>
      <c r="C13" s="12">
        <f>VLOOKUP('Historia de Usuario'!C10,'Formato descripción HU'!B6:O10,8,0)</f>
        <v>8</v>
      </c>
      <c r="D13" s="13"/>
      <c r="E13" s="60" t="str">
        <f>VLOOKUP(C10,'Formato descripción HU'!B6:O10,10,0)</f>
        <v>Alta</v>
      </c>
      <c r="F13" s="58"/>
      <c r="G13" s="14"/>
      <c r="H13" s="60" t="str">
        <f>VLOOKUP(C10,'Formato descripción HU'!B6:O10,7,0)</f>
        <v>Kevin Ramos</v>
      </c>
      <c r="I13" s="58"/>
      <c r="J13" s="14"/>
      <c r="K13" s="16"/>
      <c r="L13" s="16"/>
      <c r="M13" s="11"/>
      <c r="N13" s="16"/>
      <c r="O13" s="16"/>
      <c r="P13" s="26"/>
    </row>
    <row r="14" spans="2:16" ht="9.75" customHeight="1" x14ac:dyDescent="0.25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 x14ac:dyDescent="0.25">
      <c r="B15" s="25"/>
      <c r="C15" s="43" t="s">
        <v>31</v>
      </c>
      <c r="D15" s="61" t="str">
        <f>VLOOKUP(C10,'Formato descripción HU'!B6:O10,3,0)</f>
        <v>Registrar datos de trabajadores a maquina de forma rapida y evitando confucion de caracteres</v>
      </c>
      <c r="E15" s="47"/>
      <c r="F15" s="11"/>
      <c r="G15" s="43" t="s">
        <v>32</v>
      </c>
      <c r="H15" s="61" t="str">
        <f>VLOOKUP(C10,'Formato descripción HU'!B6:O10,4,0)</f>
        <v xml:space="preserve">Simplificar y agilizar el registro de datos	</v>
      </c>
      <c r="I15" s="54"/>
      <c r="J15" s="47"/>
      <c r="K15" s="11"/>
      <c r="L15" s="43" t="s">
        <v>33</v>
      </c>
      <c r="M15" s="53" t="str">
        <f>VLOOKUP(C10,'Formato descripción HU'!B6:O10,6,0)</f>
        <v xml:space="preserve">El administrador ingresa sus credenciales y registra trabajadores en el sistema	</v>
      </c>
      <c r="N15" s="54"/>
      <c r="O15" s="47"/>
      <c r="P15" s="26"/>
    </row>
    <row r="16" spans="2:16" ht="19.5" customHeight="1" x14ac:dyDescent="0.25">
      <c r="B16" s="25"/>
      <c r="C16" s="44"/>
      <c r="D16" s="51"/>
      <c r="E16" s="52"/>
      <c r="F16" s="11"/>
      <c r="G16" s="44"/>
      <c r="H16" s="51"/>
      <c r="I16" s="42"/>
      <c r="J16" s="52"/>
      <c r="K16" s="11"/>
      <c r="L16" s="44"/>
      <c r="M16" s="51"/>
      <c r="N16" s="42"/>
      <c r="O16" s="52"/>
      <c r="P16" s="26"/>
    </row>
    <row r="17" spans="2:16" ht="19.5" customHeight="1" x14ac:dyDescent="0.25">
      <c r="B17" s="25"/>
      <c r="C17" s="45"/>
      <c r="D17" s="48"/>
      <c r="E17" s="49"/>
      <c r="F17" s="11"/>
      <c r="G17" s="45"/>
      <c r="H17" s="48"/>
      <c r="I17" s="55"/>
      <c r="J17" s="49"/>
      <c r="K17" s="11"/>
      <c r="L17" s="45"/>
      <c r="M17" s="48"/>
      <c r="N17" s="55"/>
      <c r="O17" s="49"/>
      <c r="P17" s="26"/>
    </row>
    <row r="18" spans="2:16" ht="9.75" customHeight="1" x14ac:dyDescent="0.25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 x14ac:dyDescent="0.25">
      <c r="B19" s="25"/>
      <c r="C19" s="46" t="s">
        <v>34</v>
      </c>
      <c r="D19" s="47"/>
      <c r="E19" s="62" t="str">
        <f>VLOOKUP(C10,'Formato descripción HU'!B6:O10,14,0)</f>
        <v>Recopilación de datos necesarios para el registro</v>
      </c>
      <c r="F19" s="63"/>
      <c r="G19" s="63"/>
      <c r="H19" s="63"/>
      <c r="I19" s="63"/>
      <c r="J19" s="63"/>
      <c r="K19" s="63"/>
      <c r="L19" s="63"/>
      <c r="M19" s="63"/>
      <c r="N19" s="63"/>
      <c r="O19" s="64"/>
      <c r="P19" s="26"/>
    </row>
    <row r="20" spans="2:16" ht="19.5" customHeight="1" x14ac:dyDescent="0.25">
      <c r="B20" s="25"/>
      <c r="C20" s="48"/>
      <c r="D20" s="49"/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67"/>
      <c r="P20" s="26"/>
    </row>
    <row r="21" spans="2:16" ht="9.75" customHeight="1" x14ac:dyDescent="0.25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 x14ac:dyDescent="0.25">
      <c r="B22" s="25"/>
      <c r="C22" s="50" t="s">
        <v>35</v>
      </c>
      <c r="D22" s="47"/>
      <c r="E22" s="53" t="str">
        <f>VLOOKUP(C10,'Formato descripción HU'!B6:O10,12,0)</f>
        <v xml:space="preserve">Si el trabajador ya existe, se solicita uno diferente	</v>
      </c>
      <c r="F22" s="54"/>
      <c r="G22" s="54"/>
      <c r="H22" s="47"/>
      <c r="I22" s="11"/>
      <c r="J22" s="50" t="s">
        <v>13</v>
      </c>
      <c r="K22" s="47"/>
      <c r="L22" s="53" t="str">
        <f>VLOOKUP(C10,'Formato descripción HU'!B6:O10,13,0)</f>
        <v>-</v>
      </c>
      <c r="M22" s="54"/>
      <c r="N22" s="54"/>
      <c r="O22" s="47"/>
      <c r="P22" s="26"/>
    </row>
    <row r="23" spans="2:16" ht="19.5" customHeight="1" x14ac:dyDescent="0.25">
      <c r="B23" s="25"/>
      <c r="C23" s="51"/>
      <c r="D23" s="52"/>
      <c r="E23" s="51"/>
      <c r="F23" s="42"/>
      <c r="G23" s="42"/>
      <c r="H23" s="52"/>
      <c r="I23" s="11"/>
      <c r="J23" s="51"/>
      <c r="K23" s="52"/>
      <c r="L23" s="51"/>
      <c r="M23" s="42"/>
      <c r="N23" s="42"/>
      <c r="O23" s="52"/>
      <c r="P23" s="26"/>
    </row>
    <row r="24" spans="2:16" ht="19.5" customHeight="1" x14ac:dyDescent="0.25">
      <c r="B24" s="25"/>
      <c r="C24" s="48"/>
      <c r="D24" s="49"/>
      <c r="E24" s="48"/>
      <c r="F24" s="55"/>
      <c r="G24" s="55"/>
      <c r="H24" s="49"/>
      <c r="I24" s="11"/>
      <c r="J24" s="48"/>
      <c r="K24" s="49"/>
      <c r="L24" s="48"/>
      <c r="M24" s="55"/>
      <c r="N24" s="55"/>
      <c r="O24" s="49"/>
      <c r="P24" s="26"/>
    </row>
    <row r="25" spans="2:16" ht="9.75" customHeight="1" x14ac:dyDescent="0.25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Carlos Estéfano Ramirez Cevallos</cp:lastModifiedBy>
  <cp:revision/>
  <dcterms:created xsi:type="dcterms:W3CDTF">2019-10-21T15:37:14Z</dcterms:created>
  <dcterms:modified xsi:type="dcterms:W3CDTF">2025-05-16T16:59:28Z</dcterms:modified>
  <cp:category/>
  <cp:contentStatus/>
</cp:coreProperties>
</file>