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TAREAS\Tercer-Cuarto Semestre\Metodología de desarrollo de software\Segundo Parcial\"/>
    </mc:Choice>
  </mc:AlternateContent>
  <xr:revisionPtr revIDLastSave="0" documentId="13_ncr:1_{C165B185-BA7A-44DF-80AB-3CE2ED1119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<sst xmlns="http://schemas.openxmlformats.org/spreadsheetml/2006/main" count="97" uniqueCount="73">
  <si>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</si>
  <si>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</si>
  <si>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</si>
  <si>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</si>
  <si>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</si>
  <si>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</si>
  <si>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</si>
  <si>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</si>
  <si>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</si>
  <si>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</si>
  <si>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</si>
  <si>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</si>
  <si>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</si>
  <si>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</si>
  <si>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</si>
  <si>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</si>
  <si>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</si>
  <si>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</si>
  <si>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</si>
  <si>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</si>
  <si>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</si>
  <si>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</si>
  <si>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</si>
  <si>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</si>
  <si>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</si>
  <si>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</si>
  <si>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</si>
  <si>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</si>
  <si>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</si>
  <si>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</si>
  <si>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</si>
  <si>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</si>
  <si>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</si>
  <si>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</si>
  <si>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</si>
  <si>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</si>
  <si>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</si>
  <si>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</si>
  <si>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Aumentar la eficiencia operativa</t>
  </si>
  <si>
    <t>Personal de limpieza y recepción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</si>
  <si>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</si>
  <si>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</si>
  <si>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</si>
  <si>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Evitar ocupaciones prolongadas y rotación lenta</t>
  </si>
  <si>
    <t>Alertas de Estadía</t>
  </si>
  <si>
    <t>Retrasos en limpieza por falta de comunicación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</si>
  <si>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</si>
  <si>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</si>
  <si>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</si>
  <si>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</si>
  <si>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</si>
  <si>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</si>
  <si>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</si>
  <si>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</si>
  <si>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</si>
  <si>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</si>
  <si>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</si>
  <si>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</si>
  <si>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>Falta de seguridad en los datos</t>
  </si>
  <si>
    <t>RE005</t>
  </si>
  <si>
    <t>La pagina web debe tener un  Inicio de sesión que brinde seguridad en los datos de los huespedes</t>
  </si>
  <si>
    <t>La pagina web debe Digitalizar el check-in/out</t>
  </si>
  <si>
    <t>La pagina web debe gestionar el estado de las habitaciones en tiempo real</t>
  </si>
  <si>
    <t>La pagina web debe generar alertas automáticas al finalizar el tiempo de reserva</t>
  </si>
  <si>
    <t>La pagina web debe notificar automáticamente al personal de limpieza tras check-out</t>
  </si>
  <si>
    <r>
      <rPr>
        <sz val="10"/>
        <color theme="1"/>
        <rFont val="Arial Narrow"/>
        <family val="2"/>
      </rPr>
      <t>Para garantizar la eficiencia y seguridad de los datos del cliente.</t>
    </r>
    <r>
      <rPr>
        <sz val="10"/>
        <color rgb="FF9C6500"/>
        <rFont val="Arial Narrow"/>
        <family val="2"/>
      </rPr>
      <t>.</t>
    </r>
  </si>
  <si>
    <t>1. Creación de una página Log in donde se podra crear una cuenta</t>
  </si>
  <si>
    <t xml:space="preserve">	1. Desarrollar formulario web con campos: nombre, documento, fecha entrada/salida
2. Implementar validaciones: campos obligatorios, formato documento
3. Crear servicio para generar PDF de comprobante
4. Diseñar almacenamiento en base de datos</t>
  </si>
  <si>
    <t>1. Crear API REST para estados de habitación (disponible/ocupado/limpieza)
2. Desarrollar panel web con actualización en tiempo real (WebSockets)
3. Implementar permisos diferenciados (lectura/escritura)</t>
  </si>
  <si>
    <t>1. Desarrollar trigger en evento check-out
2. Integrar con sistema de notificaciones push/móvil
3. Crear tabla de asignación de personal por turnos</t>
  </si>
  <si>
    <t>Prueba con datos de Password y user de diferentes residentes así como de datos no existentes en la base de datos</t>
  </si>
  <si>
    <t>Inicio de Sesión Seguro</t>
  </si>
  <si>
    <t>1. Configurar job programado para revisar salidas
2. Implementar sistema de notificaciones (visual)
3. Crear componente de alertas en panel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</si>
</sst>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  <font>
      <sz val="10"/>
      <color rgb="FF9C6500"/>
      <name val="Arial Narrow"/>
      <family val="2"/>
    </font>
    <font>
      <sz val="11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/>
    <xf numFmtId="0" fontId="8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1" fillId="4" borderId="5" xfId="0" applyFont="1" applyFill="1" applyBorder="1"/>
    <xf numFmtId="0" fontId="11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1" fillId="4" borderId="28" xfId="0" applyFont="1" applyFill="1" applyBorder="1"/>
    <xf numFmtId="0" fontId="11" fillId="4" borderId="29" xfId="0" applyFont="1" applyFill="1" applyBorder="1"/>
    <xf numFmtId="0" fontId="11" fillId="4" borderId="30" xfId="0" applyFont="1" applyFill="1" applyBorder="1"/>
    <xf numFmtId="0" fontId="16" fillId="9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164" fontId="5" fillId="10" borderId="4" xfId="0" applyNumberFormat="1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5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49" fontId="9" fillId="6" borderId="12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0" fillId="0" borderId="0" xfId="0"/>
    <xf numFmtId="0" fontId="3" fillId="0" borderId="21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1002"/>
  <sheetViews>
    <sheetView showGridLines="0" tabSelected="1" topLeftCell="F3" zoomScaleNormal="100" workbookViewId="0">
      <selection activeCell="G9" sqref="G9"/>
    </sheetView>
  </sheetViews>
  <sheetFormatPr baseColWidth="10" defaultColWidth="12.59765625" defaultRowHeight="13.8" x14ac:dyDescent="0.25"/>
  <cols>
    <col min="1" max="1" width="4.59765625" customWidth="1"/>
    <col min="2" max="2" width="5" bestFit="1" customWidth="1"/>
    <col min="3" max="3" width="20.59765625" customWidth="1"/>
    <col min="4" max="4" width="20.09765625" bestFit="1" customWidth="1"/>
    <col min="5" max="5" width="19.296875" bestFit="1" customWidth="1"/>
    <col min="6" max="6" width="10.69921875" bestFit="1" customWidth="1"/>
    <col min="7" max="7" width="45.69921875" bestFit="1" customWidth="1"/>
    <col min="8" max="8" width="10.296875" bestFit="1" customWidth="1"/>
    <col min="9" max="9" width="9.59765625" bestFit="1" customWidth="1"/>
    <col min="10" max="10" width="9" bestFit="1" customWidth="1"/>
    <col min="11" max="11" width="9.69921875" bestFit="1" customWidth="1"/>
    <col min="12" max="12" width="8" bestFit="1" customWidth="1"/>
    <col min="13" max="13" width="29.3984375" bestFit="1" customWidth="1"/>
    <col min="14" max="14" width="12.3984375" bestFit="1" customWidth="1"/>
    <col min="15" max="15" width="18" bestFit="1" customWidth="1"/>
    <col min="16" max="26" width="9.3984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399999999999999" x14ac:dyDescent="0.25">
      <c r="A3" s="1"/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5.2" x14ac:dyDescent="0.25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5.2" x14ac:dyDescent="0.25">
      <c r="A6" s="1"/>
      <c r="B6" s="42" t="s">
        <v>49</v>
      </c>
      <c r="C6" s="43" t="s">
        <v>58</v>
      </c>
      <c r="D6" s="39" t="s">
        <v>60</v>
      </c>
      <c r="E6" s="44" t="s">
        <v>65</v>
      </c>
      <c r="F6" s="39" t="s">
        <v>34</v>
      </c>
      <c r="G6" s="39" t="s">
        <v>66</v>
      </c>
      <c r="H6" s="39" t="s">
        <v>50</v>
      </c>
      <c r="I6" s="39">
        <v>5</v>
      </c>
      <c r="J6" s="41" t="s">
        <v>56</v>
      </c>
      <c r="K6" s="40" t="s">
        <v>15</v>
      </c>
      <c r="L6" s="40" t="s">
        <v>16</v>
      </c>
      <c r="M6" s="45" t="s">
        <v>70</v>
      </c>
      <c r="N6" s="40"/>
      <c r="O6" s="45" t="s">
        <v>71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9" x14ac:dyDescent="0.25">
      <c r="A7" s="1"/>
      <c r="B7" s="39" t="s">
        <v>51</v>
      </c>
      <c r="C7" s="39" t="s">
        <v>32</v>
      </c>
      <c r="D7" s="39" t="s">
        <v>61</v>
      </c>
      <c r="E7" s="39" t="s">
        <v>33</v>
      </c>
      <c r="F7" s="39" t="s">
        <v>34</v>
      </c>
      <c r="G7" s="39" t="s">
        <v>67</v>
      </c>
      <c r="H7" s="39" t="s">
        <v>50</v>
      </c>
      <c r="I7" s="40">
        <v>5</v>
      </c>
      <c r="J7" s="41" t="s">
        <v>56</v>
      </c>
      <c r="K7" s="46" t="s">
        <v>15</v>
      </c>
      <c r="L7" s="46" t="s">
        <v>16</v>
      </c>
      <c r="M7" s="39" t="s">
        <v>35</v>
      </c>
      <c r="N7" s="46"/>
      <c r="O7" s="39" t="s">
        <v>36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9" x14ac:dyDescent="0.25">
      <c r="A8" s="1"/>
      <c r="B8" s="39" t="s">
        <v>52</v>
      </c>
      <c r="C8" s="39" t="s">
        <v>37</v>
      </c>
      <c r="D8" s="39" t="s">
        <v>62</v>
      </c>
      <c r="E8" s="39" t="s">
        <v>38</v>
      </c>
      <c r="F8" s="39" t="s">
        <v>39</v>
      </c>
      <c r="G8" s="39" t="s">
        <v>68</v>
      </c>
      <c r="H8" s="39" t="s">
        <v>54</v>
      </c>
      <c r="I8" s="39">
        <v>6</v>
      </c>
      <c r="J8" s="41" t="s">
        <v>56</v>
      </c>
      <c r="K8" s="46" t="s">
        <v>19</v>
      </c>
      <c r="L8" s="46" t="s">
        <v>20</v>
      </c>
      <c r="M8" s="39" t="s">
        <v>40</v>
      </c>
      <c r="N8" s="46"/>
      <c r="O8" s="39" t="s">
        <v>41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1.4" x14ac:dyDescent="0.25">
      <c r="A9" s="1"/>
      <c r="B9" s="39" t="s">
        <v>53</v>
      </c>
      <c r="C9" s="39" t="s">
        <v>42</v>
      </c>
      <c r="D9" s="39" t="s">
        <v>63</v>
      </c>
      <c r="E9" s="39" t="s">
        <v>43</v>
      </c>
      <c r="F9" s="39" t="s">
        <v>34</v>
      </c>
      <c r="G9" s="39" t="s">
        <v>72</v>
      </c>
      <c r="H9" s="39" t="s">
        <v>54</v>
      </c>
      <c r="I9" s="39">
        <v>6</v>
      </c>
      <c r="J9" s="41" t="s">
        <v>56</v>
      </c>
      <c r="K9" s="46" t="s">
        <v>19</v>
      </c>
      <c r="L9" s="46" t="s">
        <v>16</v>
      </c>
      <c r="M9" s="39" t="s">
        <v>57</v>
      </c>
      <c r="N9" s="46"/>
      <c r="O9" s="39" t="s">
        <v>44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1.4" x14ac:dyDescent="0.25">
      <c r="A10" s="1"/>
      <c r="B10" s="39" t="s">
        <v>59</v>
      </c>
      <c r="C10" s="39" t="s">
        <v>45</v>
      </c>
      <c r="D10" s="39" t="s">
        <v>64</v>
      </c>
      <c r="E10" s="39" t="s">
        <v>46</v>
      </c>
      <c r="F10" s="39" t="s">
        <v>34</v>
      </c>
      <c r="G10" s="39" t="s">
        <v>69</v>
      </c>
      <c r="H10" s="39" t="s">
        <v>55</v>
      </c>
      <c r="I10" s="39">
        <v>6</v>
      </c>
      <c r="J10" s="41" t="s">
        <v>56</v>
      </c>
      <c r="K10" s="46" t="s">
        <v>19</v>
      </c>
      <c r="L10" s="46" t="s">
        <v>20</v>
      </c>
      <c r="M10" s="39" t="s">
        <v>47</v>
      </c>
      <c r="N10" s="46"/>
      <c r="O10" s="39" t="s">
        <v>48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7"/>
      <c r="N11" s="5"/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5"/>
      <c r="C12" s="5"/>
      <c r="D12" s="8"/>
      <c r="E12" s="5"/>
      <c r="F12" s="5"/>
      <c r="G12" s="9"/>
      <c r="H12" s="5"/>
      <c r="I12" s="5"/>
      <c r="J12" s="6"/>
      <c r="K12" s="5"/>
      <c r="L12" s="5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5"/>
      <c r="C13" s="5"/>
      <c r="D13" s="9"/>
      <c r="E13" s="5"/>
      <c r="F13" s="5"/>
      <c r="G13" s="9"/>
      <c r="H13" s="5"/>
      <c r="I13" s="5"/>
      <c r="J13" s="6"/>
      <c r="K13" s="5"/>
      <c r="L13" s="5"/>
      <c r="M13" s="5"/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0"/>
      <c r="C17" s="11"/>
      <c r="D17" s="11"/>
      <c r="E17" s="1"/>
      <c r="F17" s="11"/>
      <c r="G17" s="11"/>
      <c r="H17" s="11"/>
      <c r="I17" s="12"/>
      <c r="J17" s="13"/>
      <c r="K17" s="12"/>
      <c r="L17" s="12"/>
      <c r="M17" s="11"/>
      <c r="N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0"/>
      <c r="C18" s="11"/>
      <c r="D18" s="11"/>
      <c r="E18" s="11"/>
      <c r="F18" s="11"/>
      <c r="G18" s="11"/>
      <c r="H18" s="11"/>
      <c r="I18" s="12"/>
      <c r="J18" s="13"/>
      <c r="K18" s="12"/>
      <c r="L18" s="12"/>
      <c r="M18" s="11"/>
      <c r="N18" s="14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0"/>
      <c r="C19" s="11"/>
      <c r="D19" s="11"/>
      <c r="E19" s="1"/>
      <c r="F19" s="11"/>
      <c r="G19" s="11"/>
      <c r="H19" s="11"/>
      <c r="I19" s="12"/>
      <c r="J19" s="13"/>
      <c r="K19" s="12"/>
      <c r="L19" s="12"/>
      <c r="M19" s="11"/>
      <c r="N19" s="11"/>
      <c r="O19" s="1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0"/>
      <c r="C20" s="11"/>
      <c r="D20" s="11"/>
      <c r="E20" s="11"/>
      <c r="F20" s="11"/>
      <c r="G20" s="11"/>
      <c r="H20" s="11"/>
      <c r="I20" s="12"/>
      <c r="J20" s="13"/>
      <c r="K20" s="12"/>
      <c r="L20" s="12"/>
      <c r="M20" s="14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0"/>
      <c r="C21" s="11"/>
      <c r="D21" s="11"/>
      <c r="E21" s="11"/>
      <c r="F21" s="11"/>
      <c r="G21" s="11"/>
      <c r="H21" s="11"/>
      <c r="I21" s="12"/>
      <c r="J21" s="13"/>
      <c r="K21" s="12"/>
      <c r="L21" s="12"/>
      <c r="M21" s="11" t="s">
        <v>17</v>
      </c>
      <c r="N21" s="11"/>
      <c r="O21" s="1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4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15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15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Z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6"/>
      <c r="D4" s="16"/>
      <c r="E4" s="16"/>
      <c r="F4" s="17"/>
    </row>
    <row r="5" spans="1:26" ht="14.4" hidden="1" x14ac:dyDescent="0.3">
      <c r="C5" s="16"/>
      <c r="D5" s="16"/>
      <c r="E5" s="16"/>
      <c r="F5" s="17"/>
    </row>
    <row r="6" spans="1:26" ht="39.75" customHeight="1" x14ac:dyDescent="0.25">
      <c r="B6" s="64" t="s">
        <v>23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9"/>
    </row>
    <row r="7" spans="1:26" ht="9.75" customHeight="1" x14ac:dyDescent="0.25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  <c r="Q8" s="18"/>
    </row>
    <row r="9" spans="1:26" ht="30" customHeight="1" x14ac:dyDescent="0.25">
      <c r="B9" s="25"/>
      <c r="C9" s="26" t="s">
        <v>1</v>
      </c>
      <c r="D9" s="27"/>
      <c r="E9" s="65" t="s">
        <v>24</v>
      </c>
      <c r="F9" s="49"/>
      <c r="G9" s="27"/>
      <c r="H9" s="65" t="s">
        <v>11</v>
      </c>
      <c r="I9" s="49"/>
      <c r="J9" s="28"/>
      <c r="K9" s="28"/>
      <c r="L9" s="28"/>
      <c r="M9" s="28"/>
      <c r="N9" s="28"/>
      <c r="O9" s="28"/>
      <c r="P9" s="29"/>
      <c r="Q9" s="18"/>
    </row>
    <row r="10" spans="1:26" ht="30" customHeight="1" x14ac:dyDescent="0.25">
      <c r="B10" s="25"/>
      <c r="C10" s="30" t="s">
        <v>59</v>
      </c>
      <c r="D10" s="31"/>
      <c r="E10" s="66" t="str">
        <f>VLOOKUP(C10,'Formato descripción HU'!B6:O21,5,0)</f>
        <v>Recepcionista</v>
      </c>
      <c r="F10" s="49"/>
      <c r="G10" s="32"/>
      <c r="H10" s="66" t="str">
        <f>VLOOKUP(C10,'Formato descripción HU'!B6:O21,11,0)</f>
        <v>En proceso</v>
      </c>
      <c r="I10" s="49"/>
      <c r="J10" s="32"/>
      <c r="K10" s="28"/>
      <c r="L10" s="28"/>
      <c r="M10" s="28"/>
      <c r="N10" s="28"/>
      <c r="O10" s="28"/>
      <c r="P10" s="29"/>
      <c r="Q10" s="18"/>
    </row>
    <row r="11" spans="1:26" ht="9.75" customHeight="1" x14ac:dyDescent="0.25">
      <c r="A11" s="18"/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 x14ac:dyDescent="0.25">
      <c r="A12" s="18"/>
      <c r="B12" s="25"/>
      <c r="C12" s="26" t="s">
        <v>25</v>
      </c>
      <c r="D12" s="31"/>
      <c r="E12" s="65" t="s">
        <v>10</v>
      </c>
      <c r="F12" s="49"/>
      <c r="G12" s="32"/>
      <c r="H12" s="65" t="s">
        <v>26</v>
      </c>
      <c r="I12" s="49"/>
      <c r="J12" s="32"/>
      <c r="K12" s="34"/>
      <c r="L12" s="34"/>
      <c r="M12" s="28"/>
      <c r="N12" s="34"/>
      <c r="O12" s="34"/>
      <c r="P12" s="29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 x14ac:dyDescent="0.25">
      <c r="A13" s="18"/>
      <c r="B13" s="25"/>
      <c r="C13" s="30">
        <f>VLOOKUP('Historia de Usuario'!C10,'Formato descripción HU'!B6:O21,8,0)</f>
        <v>6</v>
      </c>
      <c r="D13" s="31"/>
      <c r="E13" s="66" t="str">
        <f>VLOOKUP(C10,'Formato descripción HU'!B6:O21,10,0)</f>
        <v xml:space="preserve">Media </v>
      </c>
      <c r="F13" s="49"/>
      <c r="G13" s="32"/>
      <c r="H13" s="66" t="str">
        <f>VLOOKUP(C10,'Formato descripción HU'!B6:O21,7,0)</f>
        <v>Tamara</v>
      </c>
      <c r="I13" s="49"/>
      <c r="J13" s="32"/>
      <c r="K13" s="34"/>
      <c r="L13" s="34"/>
      <c r="M13" s="28"/>
      <c r="N13" s="34"/>
      <c r="O13" s="34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9.75" customHeight="1" x14ac:dyDescent="0.25">
      <c r="A14" s="18"/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9.5" customHeight="1" x14ac:dyDescent="0.25">
      <c r="A15" s="18"/>
      <c r="B15" s="25"/>
      <c r="C15" s="50" t="s">
        <v>27</v>
      </c>
      <c r="D15" s="68" t="str">
        <f>VLOOKUP(C10,'Formato descripción HU'!B6:O21,3,0)</f>
        <v>La pagina web debe notificar automáticamente al personal de limpieza tras check-out</v>
      </c>
      <c r="E15" s="54"/>
      <c r="F15" s="35"/>
      <c r="G15" s="50" t="s">
        <v>28</v>
      </c>
      <c r="H15" s="68" t="str">
        <f>VLOOKUP(C10,'Formato descripción HU'!B6:O21,4,0)</f>
        <v>Acelerar la disponibilidad de habitaciones</v>
      </c>
      <c r="I15" s="61"/>
      <c r="J15" s="54"/>
      <c r="K15" s="35"/>
      <c r="L15" s="50" t="s">
        <v>29</v>
      </c>
      <c r="M15" s="69" t="str">
        <f>VLOOKUP(C10,'Formato descripción HU'!B6:O21,6,0)</f>
        <v>1. Desarrollar trigger en evento check-out
2. Integrar con sistema de notificaciones push/móvil
3. Crear tabla de asignación de personal por turnos</v>
      </c>
      <c r="N15" s="61"/>
      <c r="O15" s="54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5">
      <c r="A16" s="18"/>
      <c r="B16" s="25"/>
      <c r="C16" s="51"/>
      <c r="D16" s="58"/>
      <c r="E16" s="59"/>
      <c r="F16" s="35"/>
      <c r="G16" s="51"/>
      <c r="H16" s="58"/>
      <c r="I16" s="62"/>
      <c r="J16" s="59"/>
      <c r="K16" s="35"/>
      <c r="L16" s="51"/>
      <c r="M16" s="58"/>
      <c r="N16" s="62"/>
      <c r="O16" s="59"/>
      <c r="P16" s="29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9.5" customHeight="1" x14ac:dyDescent="0.25">
      <c r="A17" s="18"/>
      <c r="B17" s="25"/>
      <c r="C17" s="52"/>
      <c r="D17" s="55"/>
      <c r="E17" s="56"/>
      <c r="F17" s="35"/>
      <c r="G17" s="52"/>
      <c r="H17" s="55"/>
      <c r="I17" s="63"/>
      <c r="J17" s="56"/>
      <c r="K17" s="35"/>
      <c r="L17" s="52"/>
      <c r="M17" s="55"/>
      <c r="N17" s="63"/>
      <c r="O17" s="56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9.75" customHeight="1" x14ac:dyDescent="0.25">
      <c r="A18" s="18"/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9.5" customHeight="1" x14ac:dyDescent="0.25">
      <c r="B19" s="25"/>
      <c r="C19" s="53" t="s">
        <v>30</v>
      </c>
      <c r="D19" s="54"/>
      <c r="E19" s="70" t="str">
        <f>VLOOKUP(C10,'Formato descripción HU'!B6:O21,14,0)</f>
        <v>Notificación Limpieza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29"/>
      <c r="Q19" s="18"/>
    </row>
    <row r="20" spans="1:26" ht="19.5" customHeight="1" x14ac:dyDescent="0.25">
      <c r="B20" s="25"/>
      <c r="C20" s="55"/>
      <c r="D20" s="56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29"/>
      <c r="Q20" s="18"/>
    </row>
    <row r="21" spans="1:26" ht="9.75" customHeight="1" x14ac:dyDescent="0.25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18"/>
    </row>
    <row r="22" spans="1:26" ht="19.5" customHeight="1" x14ac:dyDescent="0.25">
      <c r="A22" s="18"/>
      <c r="B22" s="25"/>
      <c r="C22" s="57" t="s">
        <v>31</v>
      </c>
      <c r="D22" s="54"/>
      <c r="E22" s="60" t="str">
        <f>VLOOKUP(C10,'Formato descripción HU'!B6:O21,12,0)</f>
        <v>Al realizar el check-out, el sistema genera una alerta directa al personal asignado</v>
      </c>
      <c r="F22" s="61"/>
      <c r="G22" s="61"/>
      <c r="H22" s="54"/>
      <c r="I22" s="28"/>
      <c r="J22" s="57" t="s">
        <v>13</v>
      </c>
      <c r="K22" s="54"/>
      <c r="L22" s="67">
        <f>VLOOKUP(C10,'Formato descripción HU'!B6:O21,13,0)</f>
        <v>0</v>
      </c>
      <c r="M22" s="61"/>
      <c r="N22" s="61"/>
      <c r="O22" s="54"/>
      <c r="P22" s="29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9.5" customHeight="1" x14ac:dyDescent="0.25">
      <c r="A23" s="18"/>
      <c r="B23" s="25"/>
      <c r="C23" s="58"/>
      <c r="D23" s="59"/>
      <c r="E23" s="58"/>
      <c r="F23" s="62"/>
      <c r="G23" s="62"/>
      <c r="H23" s="59"/>
      <c r="I23" s="28"/>
      <c r="J23" s="58"/>
      <c r="K23" s="59"/>
      <c r="L23" s="58"/>
      <c r="M23" s="62"/>
      <c r="N23" s="62"/>
      <c r="O23" s="59"/>
      <c r="P23" s="29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9.5" customHeight="1" x14ac:dyDescent="0.25">
      <c r="A24" s="18"/>
      <c r="B24" s="25"/>
      <c r="C24" s="55"/>
      <c r="D24" s="56"/>
      <c r="E24" s="55"/>
      <c r="F24" s="63"/>
      <c r="G24" s="63"/>
      <c r="H24" s="56"/>
      <c r="I24" s="28"/>
      <c r="J24" s="55"/>
      <c r="K24" s="56"/>
      <c r="L24" s="55"/>
      <c r="M24" s="63"/>
      <c r="N24" s="63"/>
      <c r="O24" s="56"/>
      <c r="P24" s="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9.75" customHeight="1" x14ac:dyDescent="0.25">
      <c r="A25" s="18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9.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9.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9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9.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9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9.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9.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9.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9.5" customHeight="1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26" ht="19.5" customHeight="1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26" ht="19.5" customHeight="1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26" ht="19.5" customHeight="1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26" ht="19.5" customHeight="1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6" ht="19.5" customHeight="1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26" ht="19.5" customHeight="1" x14ac:dyDescent="0.25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26" ht="19.5" customHeight="1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26" ht="19.5" customHeight="1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26" ht="19.5" customHeight="1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26" ht="19.5" customHeight="1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26" ht="19.5" customHeight="1" x14ac:dyDescent="0.25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26" ht="19.5" customHeight="1" x14ac:dyDescent="0.25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26" ht="19.5" customHeight="1" x14ac:dyDescent="0.2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26" ht="19.5" customHeight="1" x14ac:dyDescent="0.25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ht="19.5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ht="19.5" customHeight="1" x14ac:dyDescent="0.25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ht="19.5" customHeight="1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ht="19.5" customHeigh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ht="19.5" customHeigh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ht="19.5" customHeigh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3:16" ht="15.75" customHeigh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Pablo Cano</cp:lastModifiedBy>
  <dcterms:created xsi:type="dcterms:W3CDTF">2019-10-21T15:37:14Z</dcterms:created>
  <dcterms:modified xsi:type="dcterms:W3CDTF">2025-06-30T04:36:51Z</dcterms:modified>
</cp:coreProperties>
</file>