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680" windowHeight="9330"/>
  </bookViews>
  <sheets>
    <sheet name="예제파일1" sheetId="1" r:id="rId1"/>
    <sheet name="예제파일2" sheetId="2" r:id="rId2"/>
    <sheet name="예제파일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E105" i="3" l="1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L28" i="3" s="1"/>
  <c r="E5" i="3"/>
  <c r="D5" i="3"/>
  <c r="L16" i="3" s="1"/>
  <c r="J14" i="1"/>
  <c r="L11" i="1"/>
  <c r="M11" i="1" s="1"/>
  <c r="J11" i="1"/>
  <c r="K11" i="1" s="1"/>
  <c r="L10" i="1"/>
  <c r="M10" i="1" s="1"/>
  <c r="J10" i="1"/>
  <c r="K10" i="1" s="1"/>
  <c r="L9" i="1"/>
  <c r="M9" i="1" s="1"/>
  <c r="J9" i="1"/>
  <c r="K9" i="1" s="1"/>
  <c r="L8" i="1"/>
  <c r="M8" i="1" s="1"/>
  <c r="J8" i="1"/>
  <c r="K8" i="1" s="1"/>
  <c r="L7" i="1"/>
  <c r="M7" i="1" s="1"/>
  <c r="J7" i="1"/>
  <c r="K7" i="1" s="1"/>
  <c r="L6" i="1"/>
  <c r="L12" i="1" s="1"/>
  <c r="J6" i="1"/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L5" i="3"/>
  <c r="L6" i="3"/>
  <c r="L7" i="3"/>
  <c r="L8" i="3"/>
  <c r="L9" i="3"/>
  <c r="L10" i="3"/>
  <c r="L11" i="3"/>
  <c r="L12" i="3"/>
  <c r="L13" i="3"/>
  <c r="L14" i="3"/>
  <c r="L15" i="3"/>
  <c r="L17" i="3"/>
  <c r="L18" i="3"/>
  <c r="L19" i="3"/>
  <c r="L20" i="3"/>
  <c r="L21" i="3"/>
  <c r="L22" i="3"/>
  <c r="L23" i="3"/>
  <c r="L24" i="3"/>
  <c r="L25" i="3"/>
  <c r="L26" i="3"/>
  <c r="L27" i="3"/>
  <c r="J12" i="1"/>
  <c r="J13" i="1" s="1"/>
  <c r="M6" i="1"/>
</calcChain>
</file>

<file path=xl/sharedStrings.xml><?xml version="1.0" encoding="utf-8"?>
<sst xmlns="http://schemas.openxmlformats.org/spreadsheetml/2006/main" count="369" uniqueCount="49">
  <si>
    <t>판매기록</t>
    <rPh sb="0" eb="2">
      <t>ハンバイ</t>
    </rPh>
    <rPh sb="2" eb="4">
      <t>キロク</t>
    </rPh>
    <phoneticPr fontId="5"/>
  </si>
  <si>
    <t>판매 비교 집계</t>
    <rPh sb="0" eb="2">
      <t>ハンバイ</t>
    </rPh>
    <rPh sb="2" eb="4">
      <t>ヒリツ</t>
    </rPh>
    <rPh sb="4" eb="6">
      <t>シュウケイ</t>
    </rPh>
    <phoneticPr fontId="5"/>
  </si>
  <si>
    <t>지점</t>
    <rPh sb="0" eb="2">
      <t>テンポ</t>
    </rPh>
    <phoneticPr fontId="5"/>
  </si>
  <si>
    <t>성별</t>
    <rPh sb="0" eb="2">
      <t>セイベツ</t>
    </rPh>
    <phoneticPr fontId="5"/>
  </si>
  <si>
    <t>년도</t>
    <rPh sb="0" eb="2">
      <t>ネンド</t>
    </rPh>
    <phoneticPr fontId="5"/>
  </si>
  <si>
    <t>판매액</t>
    <rPh sb="0" eb="2">
      <t>ハンバイ</t>
    </rPh>
    <rPh sb="2" eb="3">
      <t>ガク</t>
    </rPh>
    <phoneticPr fontId="5"/>
  </si>
  <si>
    <t>인수</t>
    <rPh sb="0" eb="2">
      <t>ニンズウ</t>
    </rPh>
    <phoneticPr fontId="5"/>
  </si>
  <si>
    <t>비율</t>
    <rPh sb="0" eb="2">
      <t>ワリアイ</t>
    </rPh>
    <phoneticPr fontId="5"/>
  </si>
  <si>
    <t>부산</t>
  </si>
  <si>
    <t>남성</t>
    <phoneticPr fontId="5"/>
  </si>
  <si>
    <t>명</t>
    <rPh sb="0" eb="1">
      <t>ヒト</t>
    </rPh>
    <phoneticPr fontId="5"/>
  </si>
  <si>
    <t>%</t>
    <phoneticPr fontId="5"/>
  </si>
  <si>
    <t>서울</t>
  </si>
  <si>
    <t>남성</t>
    <phoneticPr fontId="5"/>
  </si>
  <si>
    <t>서울</t>
    <phoneticPr fontId="5"/>
  </si>
  <si>
    <t>남성</t>
    <rPh sb="0" eb="2">
      <t>ダンセイ</t>
    </rPh>
    <phoneticPr fontId="5"/>
  </si>
  <si>
    <t>대전</t>
  </si>
  <si>
    <t>남성</t>
    <phoneticPr fontId="5"/>
  </si>
  <si>
    <t>여성</t>
    <rPh sb="0" eb="2">
      <t>ジョセイ</t>
    </rPh>
    <phoneticPr fontId="5"/>
  </si>
  <si>
    <t>남성</t>
    <phoneticPr fontId="5"/>
  </si>
  <si>
    <t>대전</t>
    <phoneticPr fontId="5"/>
  </si>
  <si>
    <t>여성</t>
    <phoneticPr fontId="5"/>
  </si>
  <si>
    <t>여성</t>
    <phoneticPr fontId="5"/>
  </si>
  <si>
    <t>부산</t>
    <phoneticPr fontId="5"/>
  </si>
  <si>
    <t>년간합계</t>
    <rPh sb="0" eb="2">
      <t>ネンド</t>
    </rPh>
    <rPh sb="2" eb="4">
      <t>ゴウケイ</t>
    </rPh>
    <phoneticPr fontId="5"/>
  </si>
  <si>
    <t>여성</t>
    <phoneticPr fontId="5"/>
  </si>
  <si>
    <t>총합</t>
    <rPh sb="0" eb="1">
      <t>ソウゴウケイ</t>
    </rPh>
    <phoneticPr fontId="5"/>
  </si>
  <si>
    <t>여성</t>
    <phoneticPr fontId="5"/>
  </si>
  <si>
    <t>COUNTA결과</t>
    <rPh sb="0" eb="8">
      <t>ケッカ</t>
    </rPh>
    <phoneticPr fontId="5"/>
  </si>
  <si>
    <t>남성</t>
    <phoneticPr fontId="5"/>
  </si>
  <si>
    <t>참가자 리스트</t>
    <phoneticPr fontId="8" type="noConversion"/>
  </si>
  <si>
    <t>과정</t>
    <phoneticPr fontId="8" type="noConversion"/>
  </si>
  <si>
    <t>신청자수</t>
    <phoneticPr fontId="8" type="noConversion"/>
  </si>
  <si>
    <t>초급 Word 강좌</t>
    <phoneticPr fontId="8" type="noConversion"/>
  </si>
  <si>
    <t>중급 Word 강좌</t>
    <phoneticPr fontId="8" type="noConversion"/>
  </si>
  <si>
    <t>초급 PowerPoint 강좌</t>
    <phoneticPr fontId="8" type="noConversion"/>
  </si>
  <si>
    <t>중급 PowerPoint 강좌</t>
    <phoneticPr fontId="8" type="noConversion"/>
  </si>
  <si>
    <t>상품 판매량 기록</t>
    <rPh sb="0" eb="2">
      <t>ショウヒン</t>
    </rPh>
    <rPh sb="2" eb="4">
      <t>ハンバイ</t>
    </rPh>
    <rPh sb="4" eb="5">
      <t>スウ</t>
    </rPh>
    <rPh sb="5" eb="7">
      <t>キロク</t>
    </rPh>
    <phoneticPr fontId="5"/>
  </si>
  <si>
    <t>판매량 집계</t>
    <rPh sb="0" eb="2">
      <t>ハンバイ</t>
    </rPh>
    <rPh sb="2" eb="3">
      <t>スウ</t>
    </rPh>
    <rPh sb="3" eb="5">
      <t>シュウケイ</t>
    </rPh>
    <phoneticPr fontId="5"/>
  </si>
  <si>
    <t>판매일</t>
    <rPh sb="0" eb="2">
      <t>ウリアゲ</t>
    </rPh>
    <rPh sb="2" eb="3">
      <t>ビ</t>
    </rPh>
    <phoneticPr fontId="5"/>
  </si>
  <si>
    <t>월</t>
    <rPh sb="0" eb="1">
      <t>ゲツド</t>
    </rPh>
    <phoneticPr fontId="5"/>
  </si>
  <si>
    <t>판매수</t>
    <rPh sb="0" eb="2">
      <t>ハンバイ</t>
    </rPh>
    <rPh sb="2" eb="3">
      <t>スウ</t>
    </rPh>
    <phoneticPr fontId="5"/>
  </si>
  <si>
    <t>서울</t>
    <phoneticPr fontId="5"/>
  </si>
  <si>
    <t>서울</t>
    <phoneticPr fontId="5"/>
  </si>
  <si>
    <t>인천</t>
  </si>
  <si>
    <t>서울</t>
    <phoneticPr fontId="5"/>
  </si>
  <si>
    <t>인천</t>
    <phoneticPr fontId="5"/>
  </si>
  <si>
    <t>초급 Excel 강좌</t>
  </si>
  <si>
    <t>중급 Excel 강좌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</si>
</sst>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m&quot;月&quot;d&quot;日&quot;;@"/>
    <numFmt numFmtId="178" formatCode="0_);[Red]\(0\)"/>
    <numFmt numFmtId="179" formatCode="#,##0_ 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8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6"/>
      <name val="맑은 고딕"/>
      <family val="2"/>
      <charset val="128"/>
      <scheme val="minor"/>
    </font>
    <font>
      <sz val="11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color theme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2" fillId="0" borderId="0" xfId="1" applyFont="1">
      <alignment vertical="center"/>
    </xf>
    <xf numFmtId="14" fontId="2" fillId="0" borderId="0" xfId="1" applyNumberFormat="1" applyFont="1">
      <alignment vertical="center"/>
    </xf>
    <xf numFmtId="0" fontId="4" fillId="0" borderId="0" xfId="1" applyFont="1">
      <alignment vertical="center"/>
    </xf>
    <xf numFmtId="0" fontId="2" fillId="0" borderId="0" xfId="1" applyNumberFormat="1" applyFont="1">
      <alignment vertical="center"/>
    </xf>
    <xf numFmtId="0" fontId="2" fillId="0" borderId="0" xfId="1" applyFont="1" applyAlignment="1">
      <alignment horizontal="right" vertical="center"/>
    </xf>
    <xf numFmtId="176" fontId="2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177" fontId="2" fillId="0" borderId="1" xfId="1" applyNumberFormat="1" applyFont="1" applyBorder="1">
      <alignment vertical="center"/>
    </xf>
    <xf numFmtId="14" fontId="2" fillId="0" borderId="1" xfId="1" applyNumberFormat="1" applyFont="1" applyBorder="1">
      <alignment vertical="center"/>
    </xf>
    <xf numFmtId="0" fontId="4" fillId="0" borderId="1" xfId="1" applyFont="1" applyBorder="1">
      <alignment vertical="center"/>
    </xf>
    <xf numFmtId="0" fontId="2" fillId="0" borderId="1" xfId="1" applyNumberFormat="1" applyFont="1" applyBorder="1">
      <alignment vertical="center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2" fillId="0" borderId="0" xfId="1" applyFont="1" applyBorder="1">
      <alignment vertical="center"/>
    </xf>
    <xf numFmtId="0" fontId="2" fillId="0" borderId="0" xfId="1" applyFont="1" applyBorder="1" applyAlignment="1">
      <alignment horizontal="right" vertical="center"/>
    </xf>
    <xf numFmtId="0" fontId="2" fillId="0" borderId="0" xfId="1" applyNumberFormat="1" applyFont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4" fillId="0" borderId="0" xfId="1" applyFont="1" applyBorder="1" applyAlignment="1">
      <alignment horizontal="centerContinuous" vertical="center"/>
    </xf>
    <xf numFmtId="0" fontId="4" fillId="0" borderId="2" xfId="1" applyFont="1" applyBorder="1" applyAlignment="1">
      <alignment horizontal="left" vertical="center"/>
    </xf>
    <xf numFmtId="0" fontId="2" fillId="0" borderId="2" xfId="1" applyFont="1" applyBorder="1">
      <alignment vertical="center"/>
    </xf>
    <xf numFmtId="178" fontId="4" fillId="0" borderId="2" xfId="1" applyNumberFormat="1" applyFont="1" applyBorder="1" applyAlignment="1">
      <alignment horizontal="right" vertical="center"/>
    </xf>
    <xf numFmtId="0" fontId="2" fillId="0" borderId="2" xfId="1" applyNumberFormat="1" applyFont="1" applyBorder="1" applyAlignment="1">
      <alignment horizontal="right" vertical="center"/>
    </xf>
    <xf numFmtId="0" fontId="4" fillId="0" borderId="2" xfId="1" applyFont="1" applyBorder="1">
      <alignment vertical="center"/>
    </xf>
    <xf numFmtId="176" fontId="2" fillId="0" borderId="0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horizontal="center" vertical="center"/>
    </xf>
    <xf numFmtId="0" fontId="4" fillId="0" borderId="0" xfId="1" applyFont="1" applyBorder="1">
      <alignment vertical="center"/>
    </xf>
    <xf numFmtId="0" fontId="2" fillId="0" borderId="3" xfId="1" applyFont="1" applyBorder="1">
      <alignment vertical="center"/>
    </xf>
    <xf numFmtId="178" fontId="2" fillId="0" borderId="3" xfId="1" applyNumberFormat="1" applyFont="1" applyBorder="1" applyAlignment="1">
      <alignment horizontal="right" vertical="center"/>
    </xf>
    <xf numFmtId="0" fontId="2" fillId="0" borderId="3" xfId="2" applyNumberFormat="1" applyFont="1" applyBorder="1">
      <alignment vertical="center"/>
    </xf>
    <xf numFmtId="0" fontId="4" fillId="0" borderId="3" xfId="1" applyFont="1" applyBorder="1">
      <alignment vertical="center"/>
    </xf>
    <xf numFmtId="0" fontId="2" fillId="0" borderId="2" xfId="1" applyFont="1" applyBorder="1" applyAlignment="1">
      <alignment horizontal="right" vertical="center"/>
    </xf>
    <xf numFmtId="176" fontId="2" fillId="0" borderId="2" xfId="1" applyNumberFormat="1" applyFont="1" applyBorder="1" applyAlignment="1">
      <alignment horizontal="right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>
      <alignment vertical="center"/>
    </xf>
    <xf numFmtId="0" fontId="2" fillId="0" borderId="3" xfId="1" applyFont="1" applyBorder="1" applyAlignment="1">
      <alignment horizontal="left" vertical="center"/>
    </xf>
    <xf numFmtId="0" fontId="2" fillId="0" borderId="3" xfId="1" applyFont="1" applyFill="1" applyBorder="1" applyAlignment="1">
      <alignment horizontal="right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5" xfId="1" applyFont="1" applyBorder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6" xfId="1" applyFont="1" applyFill="1" applyBorder="1" applyAlignment="1">
      <alignment horizontal="right" vertical="center"/>
    </xf>
    <xf numFmtId="0" fontId="2" fillId="0" borderId="6" xfId="1" applyFont="1" applyFill="1" applyBorder="1" applyAlignment="1">
      <alignment horizontal="center" vertical="center"/>
    </xf>
    <xf numFmtId="0" fontId="4" fillId="0" borderId="6" xfId="1" applyFont="1" applyBorder="1">
      <alignment vertical="center"/>
    </xf>
    <xf numFmtId="0" fontId="2" fillId="0" borderId="0" xfId="1" applyFont="1" applyFill="1">
      <alignment vertical="center"/>
    </xf>
    <xf numFmtId="0" fontId="2" fillId="0" borderId="0" xfId="1" applyFont="1" applyFill="1" applyAlignment="1">
      <alignment horizontal="right" vertical="center"/>
    </xf>
    <xf numFmtId="176" fontId="2" fillId="0" borderId="0" xfId="1" applyNumberFormat="1" applyFont="1" applyFill="1" applyAlignment="1">
      <alignment horizontal="right" vertical="center"/>
    </xf>
    <xf numFmtId="0" fontId="2" fillId="0" borderId="0" xfId="1" applyFont="1" applyFill="1" applyAlignment="1">
      <alignment horizontal="center" vertical="center"/>
    </xf>
    <xf numFmtId="0" fontId="6" fillId="0" borderId="0" xfId="1" applyFont="1" applyFill="1">
      <alignment vertical="center"/>
    </xf>
    <xf numFmtId="0" fontId="4" fillId="0" borderId="0" xfId="1" applyFont="1" applyFill="1" applyAlignment="1">
      <alignment horizontal="center" vertical="center"/>
    </xf>
    <xf numFmtId="0" fontId="2" fillId="0" borderId="6" xfId="1" applyFont="1" applyBorder="1">
      <alignment vertical="center"/>
    </xf>
    <xf numFmtId="178" fontId="2" fillId="0" borderId="6" xfId="1" applyNumberFormat="1" applyFont="1" applyBorder="1" applyAlignment="1">
      <alignment horizontal="right" vertical="center"/>
    </xf>
    <xf numFmtId="0" fontId="2" fillId="0" borderId="6" xfId="2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>
      <alignment vertical="center"/>
    </xf>
    <xf numFmtId="0" fontId="7" fillId="0" borderId="3" xfId="0" applyFont="1" applyBorder="1" applyAlignment="1">
      <alignment horizontal="right" vertical="center"/>
    </xf>
    <xf numFmtId="0" fontId="7" fillId="0" borderId="6" xfId="0" applyFont="1" applyBorder="1">
      <alignment vertical="center"/>
    </xf>
    <xf numFmtId="0" fontId="7" fillId="0" borderId="6" xfId="0" applyFont="1" applyBorder="1" applyAlignment="1">
      <alignment horizontal="right" vertical="center"/>
    </xf>
    <xf numFmtId="177" fontId="4" fillId="0" borderId="0" xfId="1" applyNumberFormat="1" applyFont="1">
      <alignment vertical="center"/>
    </xf>
    <xf numFmtId="178" fontId="2" fillId="0" borderId="0" xfId="1" applyNumberFormat="1" applyFont="1">
      <alignment vertical="center"/>
    </xf>
    <xf numFmtId="0" fontId="4" fillId="0" borderId="0" xfId="1" applyFont="1" applyAlignment="1">
      <alignment horizontal="right" vertical="center"/>
    </xf>
    <xf numFmtId="177" fontId="4" fillId="0" borderId="1" xfId="1" applyNumberFormat="1" applyFont="1" applyBorder="1">
      <alignment vertical="center"/>
    </xf>
    <xf numFmtId="178" fontId="2" fillId="0" borderId="1" xfId="1" applyNumberFormat="1" applyFont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0" xfId="1" applyFont="1" applyBorder="1" applyAlignment="1">
      <alignment horizontal="right" vertical="center"/>
    </xf>
    <xf numFmtId="14" fontId="2" fillId="0" borderId="2" xfId="1" applyNumberFormat="1" applyFont="1" applyBorder="1" applyAlignment="1">
      <alignment horizontal="right" vertical="center"/>
    </xf>
    <xf numFmtId="0" fontId="4" fillId="0" borderId="2" xfId="1" applyFont="1" applyBorder="1" applyAlignment="1">
      <alignment horizontal="right" vertical="center"/>
    </xf>
    <xf numFmtId="178" fontId="2" fillId="0" borderId="2" xfId="1" applyNumberFormat="1" applyFont="1" applyBorder="1" applyAlignment="1">
      <alignment horizontal="right" vertical="center"/>
    </xf>
    <xf numFmtId="0" fontId="9" fillId="0" borderId="2" xfId="1" applyFont="1" applyBorder="1">
      <alignment vertical="center"/>
    </xf>
    <xf numFmtId="14" fontId="9" fillId="0" borderId="3" xfId="1" applyNumberFormat="1" applyFont="1" applyBorder="1">
      <alignment vertical="center"/>
    </xf>
    <xf numFmtId="178" fontId="9" fillId="0" borderId="3" xfId="1" applyNumberFormat="1" applyFont="1" applyBorder="1">
      <alignment vertical="center"/>
    </xf>
    <xf numFmtId="0" fontId="9" fillId="0" borderId="3" xfId="1" applyFont="1" applyBorder="1" applyAlignment="1">
      <alignment horizontal="right" vertical="center"/>
    </xf>
    <xf numFmtId="179" fontId="4" fillId="0" borderId="3" xfId="1" applyNumberFormat="1" applyFont="1" applyBorder="1">
      <alignment vertical="center"/>
    </xf>
    <xf numFmtId="0" fontId="9" fillId="0" borderId="7" xfId="1" applyFont="1" applyBorder="1" applyAlignment="1">
      <alignment horizontal="right" vertical="center"/>
    </xf>
    <xf numFmtId="179" fontId="4" fillId="0" borderId="7" xfId="1" applyNumberFormat="1" applyFont="1" applyBorder="1">
      <alignment vertical="center"/>
    </xf>
    <xf numFmtId="0" fontId="4" fillId="0" borderId="7" xfId="1" applyFont="1" applyBorder="1">
      <alignment vertical="center"/>
    </xf>
    <xf numFmtId="0" fontId="2" fillId="0" borderId="8" xfId="1" applyFont="1" applyBorder="1">
      <alignment vertical="center"/>
    </xf>
    <xf numFmtId="0" fontId="9" fillId="0" borderId="6" xfId="1" applyFont="1" applyBorder="1" applyAlignment="1">
      <alignment horizontal="right" vertical="center"/>
    </xf>
    <xf numFmtId="179" fontId="4" fillId="0" borderId="6" xfId="1" applyNumberFormat="1" applyFont="1" applyBorder="1">
      <alignment vertical="center"/>
    </xf>
    <xf numFmtId="14" fontId="9" fillId="0" borderId="6" xfId="1" applyNumberFormat="1" applyFont="1" applyBorder="1">
      <alignment vertical="center"/>
    </xf>
    <xf numFmtId="178" fontId="9" fillId="0" borderId="6" xfId="1" applyNumberFormat="1" applyFont="1" applyBorder="1">
      <alignment vertical="center"/>
    </xf>
    <xf numFmtId="176" fontId="2" fillId="0" borderId="3" xfId="3" applyNumberFormat="1" applyFont="1" applyFill="1" applyBorder="1" applyAlignment="1">
      <alignment horizontal="right" vertical="center"/>
    </xf>
    <xf numFmtId="176" fontId="2" fillId="0" borderId="6" xfId="3" applyNumberFormat="1" applyFont="1" applyFill="1" applyBorder="1" applyAlignment="1">
      <alignment horizontal="right" vertical="center"/>
    </xf>
    <xf numFmtId="176" fontId="2" fillId="0" borderId="3" xfId="3" applyNumberFormat="1" applyFont="1" applyBorder="1" applyAlignment="1">
      <alignment horizontal="right" vertical="center"/>
    </xf>
    <xf numFmtId="176" fontId="2" fillId="0" borderId="6" xfId="3" applyNumberFormat="1" applyFont="1" applyBorder="1" applyAlignment="1">
      <alignment horizontal="right" vertical="center"/>
    </xf>
  </cellXfs>
  <cellStyles count="4">
    <cellStyle name="백분율 2" xfId="3"/>
    <cellStyle name="쉼표 [0] 2" xfId="2"/>
    <cellStyle name="표준" xfId="0" builtinId="0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4"/>
  <sheetViews>
    <sheetView showGridLines="0" tabSelected="1" workbookViewId="0">
      <selection activeCell="U8" sqref="U8"/>
    </sheetView>
  </sheetViews>
  <sheetFormatPr defaultColWidth="9.875" defaultRowHeight="16.5"/>
  <cols>
    <col min="1" max="1" width="3.875" style="3" customWidth="1"/>
    <col min="2" max="2" width="13.75" style="1" customWidth="1"/>
    <col min="3" max="3" width="6.125" style="2" customWidth="1"/>
    <col min="4" max="4" width="8.125" style="3" customWidth="1"/>
    <col min="5" max="5" width="9.875" style="4"/>
    <col min="6" max="6" width="3.875" style="3" customWidth="1"/>
    <col min="7" max="7" width="3.625" style="3" customWidth="1"/>
    <col min="8" max="8" width="9.375" style="1" customWidth="1"/>
    <col min="9" max="9" width="8.5" style="5" customWidth="1"/>
    <col min="10" max="10" width="7.125" style="5" customWidth="1"/>
    <col min="11" max="11" width="7.125" style="6" customWidth="1"/>
    <col min="12" max="12" width="7.125" style="7" customWidth="1"/>
    <col min="13" max="13" width="7.125" style="3" customWidth="1"/>
    <col min="14" max="14" width="3.875" style="3" customWidth="1"/>
    <col min="15" max="16384" width="9.875" style="3"/>
  </cols>
  <sheetData>
    <row r="1" spans="2:14" ht="18" customHeight="1" thickBot="1"/>
    <row r="2" spans="2:14" ht="18" customHeight="1">
      <c r="B2" s="8" t="s">
        <v>0</v>
      </c>
      <c r="C2" s="9"/>
      <c r="D2" s="10"/>
      <c r="E2" s="11"/>
      <c r="F2" s="10"/>
      <c r="H2" s="12" t="s">
        <v>1</v>
      </c>
      <c r="I2" s="13"/>
      <c r="J2" s="13"/>
      <c r="K2" s="14"/>
      <c r="L2" s="15"/>
      <c r="M2" s="10"/>
      <c r="N2" s="10"/>
    </row>
    <row r="3" spans="2:14" ht="18" customHeight="1">
      <c r="H3" s="16"/>
      <c r="I3" s="17"/>
      <c r="J3" s="18">
        <v>2016</v>
      </c>
      <c r="K3" s="19"/>
      <c r="L3" s="20">
        <v>2017</v>
      </c>
      <c r="M3" s="21"/>
      <c r="N3" s="22"/>
    </row>
    <row r="4" spans="2:14" ht="18" customHeight="1">
      <c r="B4" s="23" t="s">
        <v>2</v>
      </c>
      <c r="C4" s="24" t="s">
        <v>3</v>
      </c>
      <c r="D4" s="25" t="s">
        <v>4</v>
      </c>
      <c r="E4" s="26" t="s">
        <v>5</v>
      </c>
      <c r="F4" s="27"/>
      <c r="H4" s="16"/>
      <c r="I4" s="17"/>
      <c r="J4" s="17" t="s">
        <v>6</v>
      </c>
      <c r="K4" s="28" t="s">
        <v>7</v>
      </c>
      <c r="L4" s="29" t="s">
        <v>6</v>
      </c>
      <c r="M4" s="17" t="s">
        <v>7</v>
      </c>
      <c r="N4" s="30"/>
    </row>
    <row r="5" spans="2:14" ht="18" customHeight="1">
      <c r="B5" s="31" t="s">
        <v>8</v>
      </c>
      <c r="C5" s="31" t="s">
        <v>9</v>
      </c>
      <c r="D5" s="32">
        <v>2016</v>
      </c>
      <c r="E5" s="33">
        <v>264300</v>
      </c>
      <c r="F5" s="34"/>
      <c r="H5" s="24"/>
      <c r="I5" s="35"/>
      <c r="J5" s="35" t="s">
        <v>10</v>
      </c>
      <c r="K5" s="36" t="s">
        <v>11</v>
      </c>
      <c r="L5" s="37" t="s">
        <v>10</v>
      </c>
      <c r="M5" s="35" t="s">
        <v>11</v>
      </c>
      <c r="N5" s="27"/>
    </row>
    <row r="6" spans="2:14" ht="18" customHeight="1">
      <c r="B6" s="31" t="s">
        <v>12</v>
      </c>
      <c r="C6" s="31" t="s">
        <v>13</v>
      </c>
      <c r="D6" s="32">
        <v>2016</v>
      </c>
      <c r="E6" s="33">
        <v>152900</v>
      </c>
      <c r="F6" s="34"/>
      <c r="H6" s="38" t="s">
        <v>14</v>
      </c>
      <c r="I6" s="39" t="s">
        <v>15</v>
      </c>
      <c r="J6" s="40">
        <f>COUNTIFS($B:$B,$H$6,$C:$C,$I6,$D:$D,J$3)</f>
        <v>4</v>
      </c>
      <c r="K6" s="88">
        <f>J6/SUM(J$6:J$7)</f>
        <v>0.4</v>
      </c>
      <c r="L6" s="41">
        <f>COUNTIFS($B:$B,$H$6,$C:$C,$I6,$D:$D,L$3)</f>
        <v>14</v>
      </c>
      <c r="M6" s="90">
        <f>L6/SUM(L$6:L$7)</f>
        <v>0.66666666666666663</v>
      </c>
      <c r="N6" s="34"/>
    </row>
    <row r="7" spans="2:14" ht="18" customHeight="1">
      <c r="B7" s="31" t="s">
        <v>16</v>
      </c>
      <c r="C7" s="31" t="s">
        <v>17</v>
      </c>
      <c r="D7" s="32">
        <v>2016</v>
      </c>
      <c r="E7" s="33">
        <v>203100</v>
      </c>
      <c r="F7" s="34"/>
      <c r="H7" s="16"/>
      <c r="I7" s="39" t="s">
        <v>18</v>
      </c>
      <c r="J7" s="40">
        <f>COUNTIFS($B:$B,$H$6,$C:$C,$I7,$D:$D,J$3)</f>
        <v>6</v>
      </c>
      <c r="K7" s="88">
        <f>J7/SUM(J$6:J$7)</f>
        <v>0.6</v>
      </c>
      <c r="L7" s="41">
        <f>COUNTIFS($B:$B,$H$6,$C:$C,$I7,$D:$D,L$3)</f>
        <v>7</v>
      </c>
      <c r="M7" s="90">
        <f>L7/SUM(L$6:L$7)</f>
        <v>0.33333333333333331</v>
      </c>
      <c r="N7" s="34"/>
    </row>
    <row r="8" spans="2:14" ht="18" customHeight="1">
      <c r="B8" s="31" t="s">
        <v>16</v>
      </c>
      <c r="C8" s="31" t="s">
        <v>19</v>
      </c>
      <c r="D8" s="32">
        <v>2016</v>
      </c>
      <c r="E8" s="33">
        <v>247100</v>
      </c>
      <c r="F8" s="34"/>
      <c r="H8" s="38" t="s">
        <v>20</v>
      </c>
      <c r="I8" s="39" t="s">
        <v>15</v>
      </c>
      <c r="J8" s="40">
        <f>COUNTIFS($B:$B,$H$8,$C:$C,$I8,$D:$D,J$3)</f>
        <v>8</v>
      </c>
      <c r="K8" s="88">
        <f>J8/SUM(J$8:J$9)</f>
        <v>0.44444444444444442</v>
      </c>
      <c r="L8" s="41">
        <f>COUNTIFS($B:$B,$H$8,$C:$C,$I8,$D:$D,L$3)</f>
        <v>10</v>
      </c>
      <c r="M8" s="90">
        <f>L8/SUM(L$8:L$9)</f>
        <v>0.5</v>
      </c>
      <c r="N8" s="34"/>
    </row>
    <row r="9" spans="2:14" ht="18" customHeight="1">
      <c r="B9" s="31" t="s">
        <v>16</v>
      </c>
      <c r="C9" s="31" t="s">
        <v>21</v>
      </c>
      <c r="D9" s="32">
        <v>2016</v>
      </c>
      <c r="E9" s="33">
        <v>102700</v>
      </c>
      <c r="F9" s="34"/>
      <c r="H9" s="16"/>
      <c r="I9" s="39" t="s">
        <v>18</v>
      </c>
      <c r="J9" s="40">
        <f>COUNTIFS($B:$B,$H$8,$C:$C,$I9,$D:$D,J$3)</f>
        <v>10</v>
      </c>
      <c r="K9" s="88">
        <f>J9/SUM(J$8:J$9)</f>
        <v>0.55555555555555558</v>
      </c>
      <c r="L9" s="41">
        <f>COUNTIFS($B:$B,$H$8,$C:$C,$I9,$D:$D,L$3)</f>
        <v>10</v>
      </c>
      <c r="M9" s="90">
        <f>L9/SUM(L$8:L$9)</f>
        <v>0.5</v>
      </c>
      <c r="N9" s="34"/>
    </row>
    <row r="10" spans="2:14" ht="18" customHeight="1">
      <c r="B10" s="31" t="s">
        <v>12</v>
      </c>
      <c r="C10" s="31" t="s">
        <v>22</v>
      </c>
      <c r="D10" s="32">
        <v>2016</v>
      </c>
      <c r="E10" s="33">
        <v>262900</v>
      </c>
      <c r="F10" s="34"/>
      <c r="H10" s="38" t="s">
        <v>23</v>
      </c>
      <c r="I10" s="39" t="s">
        <v>15</v>
      </c>
      <c r="J10" s="40">
        <f>COUNTIFS($B:$B,$H$10,$C:$C,$I10,$D:$D,J$3)</f>
        <v>7</v>
      </c>
      <c r="K10" s="88">
        <f>J10/SUM(J$10:J$11)</f>
        <v>0.41176470588235292</v>
      </c>
      <c r="L10" s="41">
        <f>COUNTIFS($B:$B,$H$10,$C:$C,$I10,$D:$D,L$3)</f>
        <v>11</v>
      </c>
      <c r="M10" s="90">
        <f>L10/SUM(L$10:L$11)</f>
        <v>0.7857142857142857</v>
      </c>
      <c r="N10" s="34"/>
    </row>
    <row r="11" spans="2:14" ht="18" customHeight="1" thickBot="1">
      <c r="B11" s="31" t="s">
        <v>8</v>
      </c>
      <c r="C11" s="31" t="s">
        <v>21</v>
      </c>
      <c r="D11" s="32">
        <v>2016</v>
      </c>
      <c r="E11" s="33">
        <v>215700</v>
      </c>
      <c r="F11" s="34"/>
      <c r="H11" s="42"/>
      <c r="I11" s="43" t="s">
        <v>18</v>
      </c>
      <c r="J11" s="44">
        <f>COUNTIFS($B:$B,$H$10,$C:$C,$I11,$D:$D,J$3)</f>
        <v>10</v>
      </c>
      <c r="K11" s="89">
        <f>J11/SUM(J$10:J$11)</f>
        <v>0.58823529411764708</v>
      </c>
      <c r="L11" s="45">
        <f>COUNTIFS($B:$B,$H$10,$C:$C,$I11,$D:$D,L$3)</f>
        <v>3</v>
      </c>
      <c r="M11" s="91">
        <f>L11/SUM(L$10:L$11)</f>
        <v>0.21428571428571427</v>
      </c>
      <c r="N11" s="46"/>
    </row>
    <row r="12" spans="2:14" ht="18" customHeight="1">
      <c r="B12" s="31" t="s">
        <v>8</v>
      </c>
      <c r="C12" s="31" t="s">
        <v>22</v>
      </c>
      <c r="D12" s="32">
        <v>2016</v>
      </c>
      <c r="E12" s="33">
        <v>171200</v>
      </c>
      <c r="F12" s="34"/>
      <c r="H12" s="47" t="s">
        <v>24</v>
      </c>
      <c r="I12" s="48"/>
      <c r="J12" s="48">
        <f>SUM(J6:J11)</f>
        <v>45</v>
      </c>
      <c r="K12" s="49"/>
      <c r="L12" s="50">
        <f>SUM(L6:L11)</f>
        <v>55</v>
      </c>
    </row>
    <row r="13" spans="2:14" ht="18" customHeight="1">
      <c r="B13" s="31" t="s">
        <v>8</v>
      </c>
      <c r="C13" s="31" t="s">
        <v>25</v>
      </c>
      <c r="D13" s="32">
        <v>2016</v>
      </c>
      <c r="E13" s="33">
        <v>157500</v>
      </c>
      <c r="F13" s="34"/>
      <c r="H13" s="51" t="s">
        <v>26</v>
      </c>
      <c r="I13" s="48"/>
      <c r="J13" s="48">
        <f>SUM(J12,L12)</f>
        <v>100</v>
      </c>
      <c r="K13" s="49"/>
      <c r="L13" s="52"/>
    </row>
    <row r="14" spans="2:14" ht="18" customHeight="1">
      <c r="B14" s="31" t="s">
        <v>8</v>
      </c>
      <c r="C14" s="31" t="s">
        <v>27</v>
      </c>
      <c r="D14" s="32">
        <v>2016</v>
      </c>
      <c r="E14" s="33">
        <v>272500</v>
      </c>
      <c r="F14" s="34"/>
      <c r="H14" s="47" t="s">
        <v>28</v>
      </c>
      <c r="I14" s="48"/>
      <c r="J14" s="48">
        <f>COUNTA(B5:B104)</f>
        <v>100</v>
      </c>
      <c r="K14" s="49"/>
      <c r="L14" s="50"/>
    </row>
    <row r="15" spans="2:14" ht="18" customHeight="1">
      <c r="B15" s="31" t="s">
        <v>16</v>
      </c>
      <c r="C15" s="31" t="s">
        <v>27</v>
      </c>
      <c r="D15" s="32">
        <v>2016</v>
      </c>
      <c r="E15" s="33">
        <v>247100</v>
      </c>
      <c r="F15" s="34"/>
      <c r="H15" s="47"/>
      <c r="I15" s="47"/>
      <c r="J15" s="48"/>
      <c r="K15" s="49"/>
      <c r="L15" s="52"/>
    </row>
    <row r="16" spans="2:14" ht="18" customHeight="1">
      <c r="B16" s="31" t="s">
        <v>8</v>
      </c>
      <c r="C16" s="31" t="s">
        <v>27</v>
      </c>
      <c r="D16" s="32">
        <v>2016</v>
      </c>
      <c r="E16" s="33">
        <v>176100</v>
      </c>
      <c r="F16" s="34"/>
      <c r="I16" s="1"/>
    </row>
    <row r="17" spans="2:9" ht="18" customHeight="1">
      <c r="B17" s="31" t="s">
        <v>8</v>
      </c>
      <c r="C17" s="31" t="s">
        <v>29</v>
      </c>
      <c r="D17" s="32">
        <v>2016</v>
      </c>
      <c r="E17" s="33">
        <v>205300</v>
      </c>
      <c r="F17" s="34"/>
      <c r="I17" s="1"/>
    </row>
    <row r="18" spans="2:9" ht="18" customHeight="1">
      <c r="B18" s="31" t="s">
        <v>12</v>
      </c>
      <c r="C18" s="31" t="s">
        <v>27</v>
      </c>
      <c r="D18" s="32">
        <v>2016</v>
      </c>
      <c r="E18" s="33">
        <v>173200</v>
      </c>
      <c r="F18" s="34"/>
      <c r="I18" s="1"/>
    </row>
    <row r="19" spans="2:9" ht="18" customHeight="1">
      <c r="B19" s="31" t="s">
        <v>8</v>
      </c>
      <c r="C19" s="31" t="s">
        <v>29</v>
      </c>
      <c r="D19" s="32">
        <v>2016</v>
      </c>
      <c r="E19" s="33">
        <v>97400</v>
      </c>
      <c r="F19" s="34"/>
      <c r="I19" s="1"/>
    </row>
    <row r="20" spans="2:9" ht="18" customHeight="1">
      <c r="B20" s="31" t="s">
        <v>8</v>
      </c>
      <c r="C20" s="31" t="s">
        <v>27</v>
      </c>
      <c r="D20" s="32">
        <v>2016</v>
      </c>
      <c r="E20" s="33">
        <v>232100</v>
      </c>
      <c r="F20" s="34"/>
    </row>
    <row r="21" spans="2:9" ht="18" customHeight="1">
      <c r="B21" s="31" t="s">
        <v>8</v>
      </c>
      <c r="C21" s="31" t="s">
        <v>29</v>
      </c>
      <c r="D21" s="32">
        <v>2016</v>
      </c>
      <c r="E21" s="33">
        <v>163400</v>
      </c>
      <c r="F21" s="34"/>
    </row>
    <row r="22" spans="2:9" ht="18" customHeight="1">
      <c r="B22" s="31" t="s">
        <v>16</v>
      </c>
      <c r="C22" s="31" t="s">
        <v>27</v>
      </c>
      <c r="D22" s="32">
        <v>2016</v>
      </c>
      <c r="E22" s="33">
        <v>160400</v>
      </c>
      <c r="F22" s="34"/>
    </row>
    <row r="23" spans="2:9" ht="18" customHeight="1">
      <c r="B23" s="31" t="s">
        <v>12</v>
      </c>
      <c r="C23" s="31" t="s">
        <v>27</v>
      </c>
      <c r="D23" s="32">
        <v>2016</v>
      </c>
      <c r="E23" s="33">
        <v>101600</v>
      </c>
      <c r="F23" s="34"/>
    </row>
    <row r="24" spans="2:9" ht="18" customHeight="1">
      <c r="B24" s="31" t="s">
        <v>12</v>
      </c>
      <c r="C24" s="31" t="s">
        <v>29</v>
      </c>
      <c r="D24" s="32">
        <v>2016</v>
      </c>
      <c r="E24" s="33">
        <v>206100</v>
      </c>
      <c r="F24" s="34"/>
    </row>
    <row r="25" spans="2:9" ht="18" customHeight="1">
      <c r="B25" s="31" t="s">
        <v>12</v>
      </c>
      <c r="C25" s="31" t="s">
        <v>27</v>
      </c>
      <c r="D25" s="32">
        <v>2016</v>
      </c>
      <c r="E25" s="33">
        <v>134400</v>
      </c>
      <c r="F25" s="34"/>
    </row>
    <row r="26" spans="2:9" ht="18" customHeight="1">
      <c r="B26" s="31" t="s">
        <v>16</v>
      </c>
      <c r="C26" s="31" t="s">
        <v>29</v>
      </c>
      <c r="D26" s="32">
        <v>2016</v>
      </c>
      <c r="E26" s="33">
        <v>136500</v>
      </c>
      <c r="F26" s="34"/>
    </row>
    <row r="27" spans="2:9" ht="18" customHeight="1">
      <c r="B27" s="31" t="s">
        <v>16</v>
      </c>
      <c r="C27" s="31" t="s">
        <v>27</v>
      </c>
      <c r="D27" s="32">
        <v>2016</v>
      </c>
      <c r="E27" s="33">
        <v>237300</v>
      </c>
      <c r="F27" s="34"/>
    </row>
    <row r="28" spans="2:9" ht="18" customHeight="1">
      <c r="B28" s="31" t="s">
        <v>8</v>
      </c>
      <c r="C28" s="31" t="s">
        <v>27</v>
      </c>
      <c r="D28" s="32">
        <v>2016</v>
      </c>
      <c r="E28" s="33">
        <v>100800</v>
      </c>
      <c r="F28" s="34"/>
    </row>
    <row r="29" spans="2:9" ht="18" customHeight="1">
      <c r="B29" s="31" t="s">
        <v>8</v>
      </c>
      <c r="C29" s="31" t="s">
        <v>27</v>
      </c>
      <c r="D29" s="32">
        <v>2016</v>
      </c>
      <c r="E29" s="33">
        <v>95300</v>
      </c>
      <c r="F29" s="34"/>
    </row>
    <row r="30" spans="2:9" ht="18" customHeight="1">
      <c r="B30" s="31" t="s">
        <v>8</v>
      </c>
      <c r="C30" s="31" t="s">
        <v>29</v>
      </c>
      <c r="D30" s="32">
        <v>2016</v>
      </c>
      <c r="E30" s="33">
        <v>244200</v>
      </c>
      <c r="F30" s="34"/>
    </row>
    <row r="31" spans="2:9" ht="18" customHeight="1">
      <c r="B31" s="31" t="s">
        <v>12</v>
      </c>
      <c r="C31" s="31" t="s">
        <v>29</v>
      </c>
      <c r="D31" s="32">
        <v>2016</v>
      </c>
      <c r="E31" s="33">
        <v>279900</v>
      </c>
      <c r="F31" s="34"/>
    </row>
    <row r="32" spans="2:9" ht="18" customHeight="1">
      <c r="B32" s="31" t="s">
        <v>12</v>
      </c>
      <c r="C32" s="31" t="s">
        <v>27</v>
      </c>
      <c r="D32" s="32">
        <v>2016</v>
      </c>
      <c r="E32" s="33">
        <v>106200</v>
      </c>
      <c r="F32" s="34"/>
    </row>
    <row r="33" spans="2:6" ht="18" customHeight="1">
      <c r="B33" s="31" t="s">
        <v>16</v>
      </c>
      <c r="C33" s="31" t="s">
        <v>27</v>
      </c>
      <c r="D33" s="32">
        <v>2016</v>
      </c>
      <c r="E33" s="33">
        <v>138500</v>
      </c>
      <c r="F33" s="34"/>
    </row>
    <row r="34" spans="2:6" ht="18" customHeight="1">
      <c r="B34" s="31" t="s">
        <v>16</v>
      </c>
      <c r="C34" s="31" t="s">
        <v>29</v>
      </c>
      <c r="D34" s="32">
        <v>2016</v>
      </c>
      <c r="E34" s="33">
        <v>119000</v>
      </c>
      <c r="F34" s="34"/>
    </row>
    <row r="35" spans="2:6" ht="18" customHeight="1">
      <c r="B35" s="31" t="s">
        <v>16</v>
      </c>
      <c r="C35" s="31" t="s">
        <v>29</v>
      </c>
      <c r="D35" s="32">
        <v>2016</v>
      </c>
      <c r="E35" s="33">
        <v>297800</v>
      </c>
      <c r="F35" s="34"/>
    </row>
    <row r="36" spans="2:6" ht="18" customHeight="1">
      <c r="B36" s="31" t="s">
        <v>16</v>
      </c>
      <c r="C36" s="31" t="s">
        <v>27</v>
      </c>
      <c r="D36" s="32">
        <v>2016</v>
      </c>
      <c r="E36" s="33">
        <v>193500</v>
      </c>
      <c r="F36" s="34"/>
    </row>
    <row r="37" spans="2:6" ht="18" customHeight="1">
      <c r="B37" s="31" t="s">
        <v>16</v>
      </c>
      <c r="C37" s="31" t="s">
        <v>27</v>
      </c>
      <c r="D37" s="32">
        <v>2016</v>
      </c>
      <c r="E37" s="33">
        <v>264000</v>
      </c>
      <c r="F37" s="34"/>
    </row>
    <row r="38" spans="2:6" ht="18" customHeight="1">
      <c r="B38" s="31" t="s">
        <v>12</v>
      </c>
      <c r="C38" s="31" t="s">
        <v>29</v>
      </c>
      <c r="D38" s="32">
        <v>2016</v>
      </c>
      <c r="E38" s="33">
        <v>186200</v>
      </c>
      <c r="F38" s="34"/>
    </row>
    <row r="39" spans="2:6" ht="18" customHeight="1">
      <c r="B39" s="31" t="s">
        <v>16</v>
      </c>
      <c r="C39" s="31" t="s">
        <v>27</v>
      </c>
      <c r="D39" s="32">
        <v>2016</v>
      </c>
      <c r="E39" s="33">
        <v>177100</v>
      </c>
      <c r="F39" s="34"/>
    </row>
    <row r="40" spans="2:6" ht="18" customHeight="1">
      <c r="B40" s="31" t="s">
        <v>8</v>
      </c>
      <c r="C40" s="31" t="s">
        <v>27</v>
      </c>
      <c r="D40" s="32">
        <v>2016</v>
      </c>
      <c r="E40" s="33">
        <v>141000</v>
      </c>
      <c r="F40" s="34"/>
    </row>
    <row r="41" spans="2:6" ht="18" customHeight="1">
      <c r="B41" s="31" t="s">
        <v>8</v>
      </c>
      <c r="C41" s="31" t="s">
        <v>27</v>
      </c>
      <c r="D41" s="32">
        <v>2016</v>
      </c>
      <c r="E41" s="33">
        <v>275600</v>
      </c>
      <c r="F41" s="34"/>
    </row>
    <row r="42" spans="2:6" ht="18" customHeight="1">
      <c r="B42" s="31" t="s">
        <v>16</v>
      </c>
      <c r="C42" s="31" t="s">
        <v>27</v>
      </c>
      <c r="D42" s="32">
        <v>2016</v>
      </c>
      <c r="E42" s="33">
        <v>156200</v>
      </c>
      <c r="F42" s="34"/>
    </row>
    <row r="43" spans="2:6" ht="18" customHeight="1">
      <c r="B43" s="31" t="s">
        <v>16</v>
      </c>
      <c r="C43" s="31" t="s">
        <v>29</v>
      </c>
      <c r="D43" s="32">
        <v>2016</v>
      </c>
      <c r="E43" s="33">
        <v>271500</v>
      </c>
      <c r="F43" s="34"/>
    </row>
    <row r="44" spans="2:6" ht="18" customHeight="1">
      <c r="B44" s="31" t="s">
        <v>16</v>
      </c>
      <c r="C44" s="31" t="s">
        <v>27</v>
      </c>
      <c r="D44" s="32">
        <v>2016</v>
      </c>
      <c r="E44" s="33">
        <v>218300</v>
      </c>
      <c r="F44" s="34"/>
    </row>
    <row r="45" spans="2:6" ht="18" customHeight="1">
      <c r="B45" s="31" t="s">
        <v>12</v>
      </c>
      <c r="C45" s="31" t="s">
        <v>27</v>
      </c>
      <c r="D45" s="32">
        <v>2016</v>
      </c>
      <c r="E45" s="33">
        <v>168100</v>
      </c>
      <c r="F45" s="34"/>
    </row>
    <row r="46" spans="2:6" ht="18" customHeight="1">
      <c r="B46" s="31" t="s">
        <v>16</v>
      </c>
      <c r="C46" s="31" t="s">
        <v>29</v>
      </c>
      <c r="D46" s="32">
        <v>2016</v>
      </c>
      <c r="E46" s="33">
        <v>154000</v>
      </c>
      <c r="F46" s="34"/>
    </row>
    <row r="47" spans="2:6" ht="18" customHeight="1">
      <c r="B47" s="31" t="s">
        <v>8</v>
      </c>
      <c r="C47" s="31" t="s">
        <v>29</v>
      </c>
      <c r="D47" s="32">
        <v>2016</v>
      </c>
      <c r="E47" s="33">
        <v>269600</v>
      </c>
      <c r="F47" s="34"/>
    </row>
    <row r="48" spans="2:6" ht="18" customHeight="1">
      <c r="B48" s="31" t="s">
        <v>16</v>
      </c>
      <c r="C48" s="31" t="s">
        <v>29</v>
      </c>
      <c r="D48" s="32">
        <v>2016</v>
      </c>
      <c r="E48" s="33">
        <v>298600</v>
      </c>
      <c r="F48" s="34"/>
    </row>
    <row r="49" spans="2:6" ht="18" customHeight="1">
      <c r="B49" s="31" t="s">
        <v>8</v>
      </c>
      <c r="C49" s="31" t="s">
        <v>29</v>
      </c>
      <c r="D49" s="32">
        <v>2016</v>
      </c>
      <c r="E49" s="33">
        <v>177100</v>
      </c>
      <c r="F49" s="34"/>
    </row>
    <row r="50" spans="2:6" ht="18" customHeight="1">
      <c r="B50" s="31" t="s">
        <v>12</v>
      </c>
      <c r="C50" s="31" t="s">
        <v>29</v>
      </c>
      <c r="D50" s="32">
        <v>2017</v>
      </c>
      <c r="E50" s="33">
        <v>290200</v>
      </c>
      <c r="F50" s="34"/>
    </row>
    <row r="51" spans="2:6" ht="18" customHeight="1">
      <c r="B51" s="31" t="s">
        <v>8</v>
      </c>
      <c r="C51" s="31" t="s">
        <v>29</v>
      </c>
      <c r="D51" s="32">
        <v>2017</v>
      </c>
      <c r="E51" s="33">
        <v>284500</v>
      </c>
      <c r="F51" s="34"/>
    </row>
    <row r="52" spans="2:6" ht="18" customHeight="1">
      <c r="B52" s="31" t="s">
        <v>8</v>
      </c>
      <c r="C52" s="31" t="s">
        <v>29</v>
      </c>
      <c r="D52" s="32">
        <v>2017</v>
      </c>
      <c r="E52" s="33">
        <v>80500</v>
      </c>
      <c r="F52" s="34"/>
    </row>
    <row r="53" spans="2:6" ht="18" customHeight="1">
      <c r="B53" s="31" t="s">
        <v>16</v>
      </c>
      <c r="C53" s="31" t="s">
        <v>27</v>
      </c>
      <c r="D53" s="32">
        <v>2017</v>
      </c>
      <c r="E53" s="33">
        <v>257800</v>
      </c>
      <c r="F53" s="34"/>
    </row>
    <row r="54" spans="2:6" ht="18" customHeight="1">
      <c r="B54" s="31" t="s">
        <v>12</v>
      </c>
      <c r="C54" s="31" t="s">
        <v>27</v>
      </c>
      <c r="D54" s="32">
        <v>2017</v>
      </c>
      <c r="E54" s="33">
        <v>100100</v>
      </c>
      <c r="F54" s="34"/>
    </row>
    <row r="55" spans="2:6" ht="18" customHeight="1">
      <c r="B55" s="31" t="s">
        <v>16</v>
      </c>
      <c r="C55" s="31" t="s">
        <v>27</v>
      </c>
      <c r="D55" s="32">
        <v>2017</v>
      </c>
      <c r="E55" s="33">
        <v>200200</v>
      </c>
      <c r="F55" s="34"/>
    </row>
    <row r="56" spans="2:6" ht="18" customHeight="1">
      <c r="B56" s="31" t="s">
        <v>8</v>
      </c>
      <c r="C56" s="31" t="s">
        <v>29</v>
      </c>
      <c r="D56" s="32">
        <v>2017</v>
      </c>
      <c r="E56" s="33">
        <v>227000</v>
      </c>
      <c r="F56" s="34"/>
    </row>
    <row r="57" spans="2:6" ht="18" customHeight="1">
      <c r="B57" s="31" t="s">
        <v>8</v>
      </c>
      <c r="C57" s="31" t="s">
        <v>27</v>
      </c>
      <c r="D57" s="32">
        <v>2017</v>
      </c>
      <c r="E57" s="33">
        <v>136000</v>
      </c>
      <c r="F57" s="34"/>
    </row>
    <row r="58" spans="2:6" ht="18" customHeight="1">
      <c r="B58" s="31" t="s">
        <v>16</v>
      </c>
      <c r="C58" s="31" t="s">
        <v>27</v>
      </c>
      <c r="D58" s="32">
        <v>2017</v>
      </c>
      <c r="E58" s="33">
        <v>194200</v>
      </c>
      <c r="F58" s="34"/>
    </row>
    <row r="59" spans="2:6" ht="18" customHeight="1">
      <c r="B59" s="31" t="s">
        <v>12</v>
      </c>
      <c r="C59" s="31" t="s">
        <v>29</v>
      </c>
      <c r="D59" s="32">
        <v>2017</v>
      </c>
      <c r="E59" s="33">
        <v>288500</v>
      </c>
      <c r="F59" s="34"/>
    </row>
    <row r="60" spans="2:6" ht="18" customHeight="1">
      <c r="B60" s="31" t="s">
        <v>12</v>
      </c>
      <c r="C60" s="31" t="s">
        <v>29</v>
      </c>
      <c r="D60" s="32">
        <v>2017</v>
      </c>
      <c r="E60" s="33">
        <v>210100</v>
      </c>
      <c r="F60" s="34"/>
    </row>
    <row r="61" spans="2:6" ht="18" customHeight="1">
      <c r="B61" s="31" t="s">
        <v>16</v>
      </c>
      <c r="C61" s="31" t="s">
        <v>29</v>
      </c>
      <c r="D61" s="32">
        <v>2017</v>
      </c>
      <c r="E61" s="33">
        <v>176000</v>
      </c>
      <c r="F61" s="34"/>
    </row>
    <row r="62" spans="2:6" ht="18" customHeight="1">
      <c r="B62" s="31" t="s">
        <v>12</v>
      </c>
      <c r="C62" s="31" t="s">
        <v>27</v>
      </c>
      <c r="D62" s="32">
        <v>2017</v>
      </c>
      <c r="E62" s="33">
        <v>243900</v>
      </c>
      <c r="F62" s="34"/>
    </row>
    <row r="63" spans="2:6" ht="18" customHeight="1">
      <c r="B63" s="31" t="s">
        <v>12</v>
      </c>
      <c r="C63" s="31" t="s">
        <v>27</v>
      </c>
      <c r="D63" s="32">
        <v>2017</v>
      </c>
      <c r="E63" s="33">
        <v>253700</v>
      </c>
      <c r="F63" s="34"/>
    </row>
    <row r="64" spans="2:6" ht="18" customHeight="1">
      <c r="B64" s="31" t="s">
        <v>12</v>
      </c>
      <c r="C64" s="31" t="s">
        <v>29</v>
      </c>
      <c r="D64" s="32">
        <v>2017</v>
      </c>
      <c r="E64" s="33">
        <v>299500</v>
      </c>
      <c r="F64" s="34"/>
    </row>
    <row r="65" spans="2:6" ht="18" customHeight="1">
      <c r="B65" s="31" t="s">
        <v>16</v>
      </c>
      <c r="C65" s="31" t="s">
        <v>29</v>
      </c>
      <c r="D65" s="32">
        <v>2017</v>
      </c>
      <c r="E65" s="33">
        <v>218500</v>
      </c>
      <c r="F65" s="34"/>
    </row>
    <row r="66" spans="2:6" ht="18" customHeight="1">
      <c r="B66" s="31" t="s">
        <v>12</v>
      </c>
      <c r="C66" s="31" t="s">
        <v>29</v>
      </c>
      <c r="D66" s="32">
        <v>2017</v>
      </c>
      <c r="E66" s="33">
        <v>145000</v>
      </c>
      <c r="F66" s="34"/>
    </row>
    <row r="67" spans="2:6" ht="18" customHeight="1">
      <c r="B67" s="31" t="s">
        <v>16</v>
      </c>
      <c r="C67" s="31" t="s">
        <v>29</v>
      </c>
      <c r="D67" s="32">
        <v>2017</v>
      </c>
      <c r="E67" s="33">
        <v>246400</v>
      </c>
      <c r="F67" s="34"/>
    </row>
    <row r="68" spans="2:6" ht="18" customHeight="1">
      <c r="B68" s="31" t="s">
        <v>8</v>
      </c>
      <c r="C68" s="31" t="s">
        <v>27</v>
      </c>
      <c r="D68" s="32">
        <v>2017</v>
      </c>
      <c r="E68" s="33">
        <v>137100</v>
      </c>
      <c r="F68" s="34"/>
    </row>
    <row r="69" spans="2:6" ht="18" customHeight="1">
      <c r="B69" s="31" t="s">
        <v>8</v>
      </c>
      <c r="C69" s="31" t="s">
        <v>29</v>
      </c>
      <c r="D69" s="32">
        <v>2017</v>
      </c>
      <c r="E69" s="33">
        <v>270600</v>
      </c>
      <c r="F69" s="34"/>
    </row>
    <row r="70" spans="2:6" ht="18" customHeight="1">
      <c r="B70" s="31" t="s">
        <v>16</v>
      </c>
      <c r="C70" s="31" t="s">
        <v>29</v>
      </c>
      <c r="D70" s="32">
        <v>2017</v>
      </c>
      <c r="E70" s="33">
        <v>138700</v>
      </c>
      <c r="F70" s="34"/>
    </row>
    <row r="71" spans="2:6" ht="18" customHeight="1">
      <c r="B71" s="31" t="s">
        <v>12</v>
      </c>
      <c r="C71" s="31" t="s">
        <v>29</v>
      </c>
      <c r="D71" s="32">
        <v>2017</v>
      </c>
      <c r="E71" s="33">
        <v>131700</v>
      </c>
      <c r="F71" s="34"/>
    </row>
    <row r="72" spans="2:6" ht="18" customHeight="1">
      <c r="B72" s="31" t="s">
        <v>16</v>
      </c>
      <c r="C72" s="31" t="s">
        <v>27</v>
      </c>
      <c r="D72" s="32">
        <v>2017</v>
      </c>
      <c r="E72" s="33">
        <v>259900</v>
      </c>
      <c r="F72" s="34"/>
    </row>
    <row r="73" spans="2:6" ht="18" customHeight="1">
      <c r="B73" s="31" t="s">
        <v>16</v>
      </c>
      <c r="C73" s="31" t="s">
        <v>29</v>
      </c>
      <c r="D73" s="32">
        <v>2017</v>
      </c>
      <c r="E73" s="33">
        <v>131400</v>
      </c>
      <c r="F73" s="34"/>
    </row>
    <row r="74" spans="2:6" ht="18" customHeight="1">
      <c r="B74" s="31" t="s">
        <v>8</v>
      </c>
      <c r="C74" s="31" t="s">
        <v>29</v>
      </c>
      <c r="D74" s="32">
        <v>2017</v>
      </c>
      <c r="E74" s="33">
        <v>136500</v>
      </c>
      <c r="F74" s="34"/>
    </row>
    <row r="75" spans="2:6" ht="18" customHeight="1">
      <c r="B75" s="31" t="s">
        <v>8</v>
      </c>
      <c r="C75" s="31" t="s">
        <v>29</v>
      </c>
      <c r="D75" s="32">
        <v>2017</v>
      </c>
      <c r="E75" s="33">
        <v>114600</v>
      </c>
      <c r="F75" s="34"/>
    </row>
    <row r="76" spans="2:6" ht="18" customHeight="1">
      <c r="B76" s="31" t="s">
        <v>12</v>
      </c>
      <c r="C76" s="31" t="s">
        <v>29</v>
      </c>
      <c r="D76" s="32">
        <v>2017</v>
      </c>
      <c r="E76" s="33">
        <v>250100</v>
      </c>
      <c r="F76" s="34"/>
    </row>
    <row r="77" spans="2:6" ht="18" customHeight="1">
      <c r="B77" s="31" t="s">
        <v>12</v>
      </c>
      <c r="C77" s="31" t="s">
        <v>29</v>
      </c>
      <c r="D77" s="32">
        <v>2017</v>
      </c>
      <c r="E77" s="33">
        <v>106000</v>
      </c>
      <c r="F77" s="34"/>
    </row>
    <row r="78" spans="2:6" ht="18" customHeight="1">
      <c r="B78" s="31" t="s">
        <v>8</v>
      </c>
      <c r="C78" s="31" t="s">
        <v>29</v>
      </c>
      <c r="D78" s="32">
        <v>2017</v>
      </c>
      <c r="E78" s="33">
        <v>143000</v>
      </c>
      <c r="F78" s="34"/>
    </row>
    <row r="79" spans="2:6" ht="18" customHeight="1">
      <c r="B79" s="31" t="s">
        <v>12</v>
      </c>
      <c r="C79" s="31" t="s">
        <v>29</v>
      </c>
      <c r="D79" s="32">
        <v>2017</v>
      </c>
      <c r="E79" s="33">
        <v>297400</v>
      </c>
      <c r="F79" s="34"/>
    </row>
    <row r="80" spans="2:6" ht="18" customHeight="1">
      <c r="B80" s="31" t="s">
        <v>16</v>
      </c>
      <c r="C80" s="31" t="s">
        <v>29</v>
      </c>
      <c r="D80" s="32">
        <v>2017</v>
      </c>
      <c r="E80" s="33">
        <v>297200</v>
      </c>
      <c r="F80" s="34"/>
    </row>
    <row r="81" spans="2:6" ht="18" customHeight="1">
      <c r="B81" s="31" t="s">
        <v>16</v>
      </c>
      <c r="C81" s="31" t="s">
        <v>27</v>
      </c>
      <c r="D81" s="32">
        <v>2017</v>
      </c>
      <c r="E81" s="33">
        <v>258900</v>
      </c>
      <c r="F81" s="34"/>
    </row>
    <row r="82" spans="2:6" ht="18" customHeight="1">
      <c r="B82" s="31" t="s">
        <v>16</v>
      </c>
      <c r="C82" s="31" t="s">
        <v>29</v>
      </c>
      <c r="D82" s="32">
        <v>2017</v>
      </c>
      <c r="E82" s="33">
        <v>134000</v>
      </c>
      <c r="F82" s="34"/>
    </row>
    <row r="83" spans="2:6" ht="18" customHeight="1">
      <c r="B83" s="31" t="s">
        <v>12</v>
      </c>
      <c r="C83" s="31" t="s">
        <v>29</v>
      </c>
      <c r="D83" s="32">
        <v>2017</v>
      </c>
      <c r="E83" s="33">
        <v>233200</v>
      </c>
      <c r="F83" s="34"/>
    </row>
    <row r="84" spans="2:6" ht="18" customHeight="1">
      <c r="B84" s="31" t="s">
        <v>16</v>
      </c>
      <c r="C84" s="31" t="s">
        <v>27</v>
      </c>
      <c r="D84" s="32">
        <v>2017</v>
      </c>
      <c r="E84" s="33">
        <v>224800</v>
      </c>
      <c r="F84" s="34"/>
    </row>
    <row r="85" spans="2:6" ht="18" customHeight="1">
      <c r="B85" s="31" t="s">
        <v>16</v>
      </c>
      <c r="C85" s="31" t="s">
        <v>29</v>
      </c>
      <c r="D85" s="32">
        <v>2017</v>
      </c>
      <c r="E85" s="33">
        <v>198800</v>
      </c>
      <c r="F85" s="34"/>
    </row>
    <row r="86" spans="2:6" ht="18" customHeight="1">
      <c r="B86" s="31" t="s">
        <v>8</v>
      </c>
      <c r="C86" s="31" t="s">
        <v>27</v>
      </c>
      <c r="D86" s="32">
        <v>2017</v>
      </c>
      <c r="E86" s="33">
        <v>100500</v>
      </c>
      <c r="F86" s="34"/>
    </row>
    <row r="87" spans="2:6" ht="18" customHeight="1">
      <c r="B87" s="31" t="s">
        <v>16</v>
      </c>
      <c r="C87" s="31" t="s">
        <v>27</v>
      </c>
      <c r="D87" s="32">
        <v>2017</v>
      </c>
      <c r="E87" s="33">
        <v>165900</v>
      </c>
      <c r="F87" s="34"/>
    </row>
    <row r="88" spans="2:6" ht="18" customHeight="1">
      <c r="B88" s="31" t="s">
        <v>12</v>
      </c>
      <c r="C88" s="31" t="s">
        <v>29</v>
      </c>
      <c r="D88" s="32">
        <v>2017</v>
      </c>
      <c r="E88" s="33">
        <v>155200</v>
      </c>
      <c r="F88" s="34"/>
    </row>
    <row r="89" spans="2:6" ht="18" customHeight="1">
      <c r="B89" s="31" t="s">
        <v>12</v>
      </c>
      <c r="C89" s="31" t="s">
        <v>27</v>
      </c>
      <c r="D89" s="32">
        <v>2017</v>
      </c>
      <c r="E89" s="33">
        <v>114400</v>
      </c>
      <c r="F89" s="34"/>
    </row>
    <row r="90" spans="2:6" ht="18" customHeight="1">
      <c r="B90" s="31" t="s">
        <v>8</v>
      </c>
      <c r="C90" s="31" t="s">
        <v>29</v>
      </c>
      <c r="D90" s="32">
        <v>2017</v>
      </c>
      <c r="E90" s="33">
        <v>164300</v>
      </c>
      <c r="F90" s="34"/>
    </row>
    <row r="91" spans="2:6" ht="18" customHeight="1">
      <c r="B91" s="31" t="s">
        <v>16</v>
      </c>
      <c r="C91" s="31" t="s">
        <v>27</v>
      </c>
      <c r="D91" s="32">
        <v>2017</v>
      </c>
      <c r="E91" s="33">
        <v>89000</v>
      </c>
      <c r="F91" s="34"/>
    </row>
    <row r="92" spans="2:6" ht="18" customHeight="1">
      <c r="B92" s="31" t="s">
        <v>16</v>
      </c>
      <c r="C92" s="31" t="s">
        <v>29</v>
      </c>
      <c r="D92" s="32">
        <v>2017</v>
      </c>
      <c r="E92" s="33">
        <v>156500</v>
      </c>
      <c r="F92" s="34"/>
    </row>
    <row r="93" spans="2:6" ht="18" customHeight="1">
      <c r="B93" s="31" t="s">
        <v>12</v>
      </c>
      <c r="C93" s="31" t="s">
        <v>29</v>
      </c>
      <c r="D93" s="32">
        <v>2017</v>
      </c>
      <c r="E93" s="33">
        <v>294900</v>
      </c>
      <c r="F93" s="34"/>
    </row>
    <row r="94" spans="2:6" ht="18" customHeight="1">
      <c r="B94" s="31" t="s">
        <v>16</v>
      </c>
      <c r="C94" s="31" t="s">
        <v>27</v>
      </c>
      <c r="D94" s="32">
        <v>2017</v>
      </c>
      <c r="E94" s="33">
        <v>175300</v>
      </c>
      <c r="F94" s="34"/>
    </row>
    <row r="95" spans="2:6" ht="18" customHeight="1">
      <c r="B95" s="31" t="s">
        <v>16</v>
      </c>
      <c r="C95" s="31" t="s">
        <v>29</v>
      </c>
      <c r="D95" s="32">
        <v>2017</v>
      </c>
      <c r="E95" s="33">
        <v>285200</v>
      </c>
      <c r="F95" s="34"/>
    </row>
    <row r="96" spans="2:6" ht="18" customHeight="1">
      <c r="B96" s="31" t="s">
        <v>12</v>
      </c>
      <c r="C96" s="31" t="s">
        <v>27</v>
      </c>
      <c r="D96" s="32">
        <v>2017</v>
      </c>
      <c r="E96" s="33">
        <v>125800</v>
      </c>
      <c r="F96" s="34"/>
    </row>
    <row r="97" spans="2:6" ht="18" customHeight="1">
      <c r="B97" s="31" t="s">
        <v>8</v>
      </c>
      <c r="C97" s="31" t="s">
        <v>29</v>
      </c>
      <c r="D97" s="32">
        <v>2017</v>
      </c>
      <c r="E97" s="33">
        <v>273000</v>
      </c>
      <c r="F97" s="34"/>
    </row>
    <row r="98" spans="2:6" ht="18" customHeight="1">
      <c r="B98" s="31" t="s">
        <v>12</v>
      </c>
      <c r="C98" s="31" t="s">
        <v>29</v>
      </c>
      <c r="D98" s="32">
        <v>2017</v>
      </c>
      <c r="E98" s="33">
        <v>217700</v>
      </c>
      <c r="F98" s="34"/>
    </row>
    <row r="99" spans="2:6" ht="18" customHeight="1">
      <c r="B99" s="31" t="s">
        <v>16</v>
      </c>
      <c r="C99" s="31" t="s">
        <v>27</v>
      </c>
      <c r="D99" s="32">
        <v>2017</v>
      </c>
      <c r="E99" s="33">
        <v>105600</v>
      </c>
      <c r="F99" s="34"/>
    </row>
    <row r="100" spans="2:6" ht="18" customHeight="1">
      <c r="B100" s="31" t="s">
        <v>8</v>
      </c>
      <c r="C100" s="31" t="s">
        <v>29</v>
      </c>
      <c r="D100" s="32">
        <v>2017</v>
      </c>
      <c r="E100" s="33">
        <v>227900</v>
      </c>
      <c r="F100" s="34"/>
    </row>
    <row r="101" spans="2:6" ht="18" customHeight="1">
      <c r="B101" s="31" t="s">
        <v>12</v>
      </c>
      <c r="C101" s="31" t="s">
        <v>27</v>
      </c>
      <c r="D101" s="32">
        <v>2017</v>
      </c>
      <c r="E101" s="33">
        <v>94300</v>
      </c>
      <c r="F101" s="34"/>
    </row>
    <row r="102" spans="2:6" ht="18" customHeight="1">
      <c r="B102" s="31" t="s">
        <v>12</v>
      </c>
      <c r="C102" s="31" t="s">
        <v>29</v>
      </c>
      <c r="D102" s="32">
        <v>2017</v>
      </c>
      <c r="E102" s="33">
        <v>172900</v>
      </c>
      <c r="F102" s="34"/>
    </row>
    <row r="103" spans="2:6" ht="18" customHeight="1">
      <c r="B103" s="31" t="s">
        <v>8</v>
      </c>
      <c r="C103" s="31" t="s">
        <v>29</v>
      </c>
      <c r="D103" s="32">
        <v>2017</v>
      </c>
      <c r="E103" s="33">
        <v>189500</v>
      </c>
      <c r="F103" s="34"/>
    </row>
    <row r="104" spans="2:6" ht="18" customHeight="1" thickBot="1">
      <c r="B104" s="53" t="s">
        <v>12</v>
      </c>
      <c r="C104" s="31" t="s">
        <v>27</v>
      </c>
      <c r="D104" s="54">
        <v>2017</v>
      </c>
      <c r="E104" s="55">
        <v>117000</v>
      </c>
      <c r="F104" s="46"/>
    </row>
  </sheetData>
  <phoneticPr fontId="3" type="noConversion"/>
  <pageMargins left="0.7" right="0.7" top="0.75" bottom="0.75" header="0.3" footer="0.3"/>
  <ignoredErrors>
    <ignoredError sqref="K6:K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showGridLines="0" workbookViewId="0">
      <selection activeCell="B25" sqref="B25"/>
    </sheetView>
  </sheetViews>
  <sheetFormatPr defaultColWidth="8.75" defaultRowHeight="16.5"/>
  <cols>
    <col min="1" max="1" width="3" style="56" customWidth="1"/>
    <col min="2" max="2" width="35.5" style="56" customWidth="1"/>
    <col min="3" max="16384" width="8.75" style="56"/>
  </cols>
  <sheetData>
    <row r="1" spans="2:3" ht="17.25" thickBot="1"/>
    <row r="2" spans="2:3">
      <c r="B2" s="57" t="s">
        <v>30</v>
      </c>
      <c r="C2" s="57"/>
    </row>
    <row r="3" spans="2:3">
      <c r="B3" s="58"/>
      <c r="C3" s="58"/>
    </row>
    <row r="4" spans="2:3">
      <c r="B4" s="59" t="s">
        <v>31</v>
      </c>
      <c r="C4" s="60" t="s">
        <v>32</v>
      </c>
    </row>
    <row r="5" spans="2:3">
      <c r="B5" s="61" t="s">
        <v>47</v>
      </c>
      <c r="C5" s="62">
        <v>41</v>
      </c>
    </row>
    <row r="6" spans="2:3">
      <c r="B6" s="61" t="s">
        <v>48</v>
      </c>
      <c r="C6" s="62">
        <v>38</v>
      </c>
    </row>
    <row r="7" spans="2:3">
      <c r="B7" s="61" t="s">
        <v>33</v>
      </c>
      <c r="C7" s="62">
        <v>24</v>
      </c>
    </row>
    <row r="8" spans="2:3">
      <c r="B8" s="61" t="s">
        <v>34</v>
      </c>
      <c r="C8" s="62">
        <v>16</v>
      </c>
    </row>
    <row r="9" spans="2:3">
      <c r="B9" s="61" t="s">
        <v>35</v>
      </c>
      <c r="C9" s="62">
        <v>8</v>
      </c>
    </row>
    <row r="10" spans="2:3" ht="17.25" thickBot="1">
      <c r="B10" s="63" t="s">
        <v>36</v>
      </c>
      <c r="C10" s="64">
        <v>25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5"/>
  <sheetViews>
    <sheetView workbookViewId="0">
      <selection activeCell="H8" sqref="H8"/>
    </sheetView>
  </sheetViews>
  <sheetFormatPr defaultColWidth="9.875" defaultRowHeight="16.5"/>
  <cols>
    <col min="1" max="1" width="3.875" style="3" customWidth="1"/>
    <col min="2" max="2" width="9.375" style="1" customWidth="1"/>
    <col min="3" max="3" width="12.125" style="2" customWidth="1"/>
    <col min="4" max="4" width="10.5" style="65" customWidth="1"/>
    <col min="5" max="5" width="7.125" style="3" customWidth="1"/>
    <col min="6" max="6" width="9.875" style="66"/>
    <col min="7" max="7" width="3.875" style="3" customWidth="1"/>
    <col min="8" max="8" width="11.5" style="3" customWidth="1"/>
    <col min="9" max="9" width="9.375" style="1" customWidth="1"/>
    <col min="10" max="10" width="5.75" style="67" customWidth="1"/>
    <col min="11" max="12" width="11.5" style="3" customWidth="1"/>
    <col min="13" max="13" width="3.875" style="3" customWidth="1"/>
    <col min="14" max="16384" width="9.875" style="3"/>
  </cols>
  <sheetData>
    <row r="1" spans="2:13" ht="18" customHeight="1" thickBot="1"/>
    <row r="2" spans="2:13" ht="18" customHeight="1">
      <c r="B2" s="8" t="s">
        <v>37</v>
      </c>
      <c r="C2" s="9"/>
      <c r="D2" s="68"/>
      <c r="E2" s="10"/>
      <c r="F2" s="69"/>
      <c r="G2" s="10"/>
      <c r="I2" s="12" t="s">
        <v>38</v>
      </c>
      <c r="J2" s="70"/>
      <c r="K2" s="10"/>
      <c r="L2" s="10"/>
      <c r="M2" s="10"/>
    </row>
    <row r="3" spans="2:13" ht="18" customHeight="1">
      <c r="D3" s="3"/>
      <c r="I3" s="16"/>
      <c r="J3" s="71"/>
      <c r="K3" s="22"/>
      <c r="L3" s="22"/>
      <c r="M3" s="22"/>
    </row>
    <row r="4" spans="2:13" ht="18" customHeight="1">
      <c r="B4" s="24" t="s">
        <v>2</v>
      </c>
      <c r="C4" s="72" t="s">
        <v>39</v>
      </c>
      <c r="D4" s="25" t="s">
        <v>4</v>
      </c>
      <c r="E4" s="73" t="s">
        <v>40</v>
      </c>
      <c r="F4" s="74" t="s">
        <v>41</v>
      </c>
      <c r="G4" s="27"/>
      <c r="I4" s="24" t="s">
        <v>2</v>
      </c>
      <c r="J4" s="73" t="s">
        <v>40</v>
      </c>
      <c r="K4" s="75">
        <v>2016</v>
      </c>
      <c r="L4" s="75">
        <v>2017</v>
      </c>
      <c r="M4" s="27"/>
    </row>
    <row r="5" spans="2:13" ht="18" customHeight="1">
      <c r="B5" s="31" t="s">
        <v>42</v>
      </c>
      <c r="C5" s="76">
        <v>42373</v>
      </c>
      <c r="D5" s="32">
        <f t="shared" ref="D5:D68" si="0">YEAR(C5)</f>
        <v>2016</v>
      </c>
      <c r="E5" s="31">
        <f t="shared" ref="E5:E68" si="1">MONTH(C5)</f>
        <v>1</v>
      </c>
      <c r="F5" s="77">
        <v>593</v>
      </c>
      <c r="G5" s="34"/>
      <c r="I5" s="38" t="s">
        <v>43</v>
      </c>
      <c r="J5" s="78">
        <v>1</v>
      </c>
      <c r="K5" s="79">
        <f>SUMIFS($F:$F,$B:$B,$I5,$D:$D,K$4,$E:$E,$J5)</f>
        <v>875</v>
      </c>
      <c r="L5" s="79">
        <f t="shared" ref="L5:L28" si="2">SUMIFS($F:$F,$B:$B,$I5,$D:$D,L$4,$E:$E,$J5)</f>
        <v>804</v>
      </c>
      <c r="M5" s="34"/>
    </row>
    <row r="6" spans="2:13" ht="18" customHeight="1">
      <c r="B6" s="31" t="s">
        <v>44</v>
      </c>
      <c r="C6" s="76">
        <v>42377</v>
      </c>
      <c r="D6" s="32">
        <f t="shared" si="0"/>
        <v>2016</v>
      </c>
      <c r="E6" s="31">
        <f t="shared" si="1"/>
        <v>1</v>
      </c>
      <c r="F6" s="77">
        <v>323</v>
      </c>
      <c r="G6" s="34"/>
      <c r="I6" s="38" t="s">
        <v>45</v>
      </c>
      <c r="J6" s="78">
        <v>2</v>
      </c>
      <c r="K6" s="79">
        <f t="shared" ref="K6:K28" si="3">SUMIFS($F:$F,$B:$B,$I6,$D:$D,K$4,$E:$E,$J6)</f>
        <v>161</v>
      </c>
      <c r="L6" s="79">
        <f t="shared" si="2"/>
        <v>384</v>
      </c>
      <c r="M6" s="34"/>
    </row>
    <row r="7" spans="2:13" ht="18" customHeight="1">
      <c r="B7" s="31" t="s">
        <v>12</v>
      </c>
      <c r="C7" s="76">
        <v>42379</v>
      </c>
      <c r="D7" s="32">
        <f t="shared" si="0"/>
        <v>2016</v>
      </c>
      <c r="E7" s="31">
        <f t="shared" si="1"/>
        <v>1</v>
      </c>
      <c r="F7" s="77">
        <v>282</v>
      </c>
      <c r="G7" s="34"/>
      <c r="I7" s="38" t="s">
        <v>45</v>
      </c>
      <c r="J7" s="78">
        <v>3</v>
      </c>
      <c r="K7" s="79">
        <f t="shared" si="3"/>
        <v>234</v>
      </c>
      <c r="L7" s="79">
        <f t="shared" si="2"/>
        <v>667</v>
      </c>
      <c r="M7" s="34"/>
    </row>
    <row r="8" spans="2:13" ht="18" customHeight="1">
      <c r="B8" s="31" t="s">
        <v>12</v>
      </c>
      <c r="C8" s="76">
        <v>42405</v>
      </c>
      <c r="D8" s="32">
        <f t="shared" si="0"/>
        <v>2016</v>
      </c>
      <c r="E8" s="31">
        <f t="shared" si="1"/>
        <v>2</v>
      </c>
      <c r="F8" s="77">
        <v>161</v>
      </c>
      <c r="G8" s="34"/>
      <c r="I8" s="38" t="s">
        <v>45</v>
      </c>
      <c r="J8" s="78">
        <v>4</v>
      </c>
      <c r="K8" s="79">
        <f t="shared" si="3"/>
        <v>107</v>
      </c>
      <c r="L8" s="79">
        <f t="shared" si="2"/>
        <v>523</v>
      </c>
      <c r="M8" s="34"/>
    </row>
    <row r="9" spans="2:13" ht="18" customHeight="1">
      <c r="B9" s="31" t="s">
        <v>44</v>
      </c>
      <c r="C9" s="76">
        <v>42422</v>
      </c>
      <c r="D9" s="32">
        <f t="shared" si="0"/>
        <v>2016</v>
      </c>
      <c r="E9" s="31">
        <f t="shared" si="1"/>
        <v>2</v>
      </c>
      <c r="F9" s="77">
        <v>268</v>
      </c>
      <c r="G9" s="34"/>
      <c r="I9" s="38" t="s">
        <v>45</v>
      </c>
      <c r="J9" s="78">
        <v>5</v>
      </c>
      <c r="K9" s="79">
        <f t="shared" si="3"/>
        <v>476</v>
      </c>
      <c r="L9" s="79">
        <f t="shared" si="2"/>
        <v>901</v>
      </c>
      <c r="M9" s="34"/>
    </row>
    <row r="10" spans="2:13" ht="18" customHeight="1">
      <c r="B10" s="31" t="s">
        <v>44</v>
      </c>
      <c r="C10" s="76">
        <v>42436</v>
      </c>
      <c r="D10" s="32">
        <f t="shared" si="0"/>
        <v>2016</v>
      </c>
      <c r="E10" s="31">
        <f t="shared" si="1"/>
        <v>3</v>
      </c>
      <c r="F10" s="77">
        <v>385</v>
      </c>
      <c r="G10" s="34"/>
      <c r="I10" s="38" t="s">
        <v>45</v>
      </c>
      <c r="J10" s="78">
        <v>6</v>
      </c>
      <c r="K10" s="79">
        <f t="shared" si="3"/>
        <v>870</v>
      </c>
      <c r="L10" s="79">
        <f t="shared" si="2"/>
        <v>743</v>
      </c>
      <c r="M10" s="34"/>
    </row>
    <row r="11" spans="2:13" ht="18" customHeight="1">
      <c r="B11" s="31" t="s">
        <v>44</v>
      </c>
      <c r="C11" s="76">
        <v>42443</v>
      </c>
      <c r="D11" s="32">
        <f t="shared" si="0"/>
        <v>2016</v>
      </c>
      <c r="E11" s="31">
        <f t="shared" si="1"/>
        <v>3</v>
      </c>
      <c r="F11" s="77">
        <v>64</v>
      </c>
      <c r="G11" s="34"/>
      <c r="I11" s="38" t="s">
        <v>45</v>
      </c>
      <c r="J11" s="78">
        <v>7</v>
      </c>
      <c r="K11" s="79">
        <f t="shared" si="3"/>
        <v>564</v>
      </c>
      <c r="L11" s="79">
        <f t="shared" si="2"/>
        <v>1978</v>
      </c>
      <c r="M11" s="34"/>
    </row>
    <row r="12" spans="2:13" ht="18" customHeight="1">
      <c r="B12" s="31" t="s">
        <v>44</v>
      </c>
      <c r="C12" s="76">
        <v>42453</v>
      </c>
      <c r="D12" s="32">
        <f t="shared" si="0"/>
        <v>2016</v>
      </c>
      <c r="E12" s="31">
        <f t="shared" si="1"/>
        <v>3</v>
      </c>
      <c r="F12" s="77">
        <v>195</v>
      </c>
      <c r="G12" s="34"/>
      <c r="I12" s="38" t="s">
        <v>45</v>
      </c>
      <c r="J12" s="78">
        <v>8</v>
      </c>
      <c r="K12" s="79">
        <f t="shared" si="3"/>
        <v>752</v>
      </c>
      <c r="L12" s="79">
        <f t="shared" si="2"/>
        <v>961</v>
      </c>
      <c r="M12" s="34"/>
    </row>
    <row r="13" spans="2:13" ht="18" customHeight="1">
      <c r="B13" s="31" t="s">
        <v>44</v>
      </c>
      <c r="C13" s="76">
        <v>42458</v>
      </c>
      <c r="D13" s="32">
        <f t="shared" si="0"/>
        <v>2016</v>
      </c>
      <c r="E13" s="31">
        <f t="shared" si="1"/>
        <v>3</v>
      </c>
      <c r="F13" s="77">
        <v>271</v>
      </c>
      <c r="G13" s="34"/>
      <c r="I13" s="38" t="s">
        <v>45</v>
      </c>
      <c r="J13" s="78">
        <v>9</v>
      </c>
      <c r="K13" s="79">
        <f t="shared" si="3"/>
        <v>483</v>
      </c>
      <c r="L13" s="79">
        <f t="shared" si="2"/>
        <v>816</v>
      </c>
      <c r="M13" s="34"/>
    </row>
    <row r="14" spans="2:13" ht="18" customHeight="1">
      <c r="B14" s="31" t="s">
        <v>12</v>
      </c>
      <c r="C14" s="76">
        <v>42460</v>
      </c>
      <c r="D14" s="32">
        <f t="shared" si="0"/>
        <v>2016</v>
      </c>
      <c r="E14" s="31">
        <f t="shared" si="1"/>
        <v>3</v>
      </c>
      <c r="F14" s="77">
        <v>234</v>
      </c>
      <c r="G14" s="34"/>
      <c r="I14" s="38" t="s">
        <v>45</v>
      </c>
      <c r="J14" s="78">
        <v>10</v>
      </c>
      <c r="K14" s="79">
        <f t="shared" si="3"/>
        <v>348</v>
      </c>
      <c r="L14" s="79">
        <f t="shared" si="2"/>
        <v>863</v>
      </c>
      <c r="M14" s="34"/>
    </row>
    <row r="15" spans="2:13" ht="18" customHeight="1">
      <c r="B15" s="31" t="s">
        <v>12</v>
      </c>
      <c r="C15" s="76">
        <v>42462</v>
      </c>
      <c r="D15" s="32">
        <f t="shared" si="0"/>
        <v>2016</v>
      </c>
      <c r="E15" s="31">
        <f t="shared" si="1"/>
        <v>4</v>
      </c>
      <c r="F15" s="77">
        <v>49</v>
      </c>
      <c r="G15" s="34"/>
      <c r="I15" s="38" t="s">
        <v>45</v>
      </c>
      <c r="J15" s="78">
        <v>11</v>
      </c>
      <c r="K15" s="79">
        <f t="shared" si="3"/>
        <v>853</v>
      </c>
      <c r="L15" s="79">
        <f t="shared" si="2"/>
        <v>1214</v>
      </c>
      <c r="M15" s="34"/>
    </row>
    <row r="16" spans="2:13" ht="18" customHeight="1">
      <c r="B16" s="31" t="s">
        <v>12</v>
      </c>
      <c r="C16" s="76">
        <v>42470</v>
      </c>
      <c r="D16" s="32">
        <f t="shared" si="0"/>
        <v>2016</v>
      </c>
      <c r="E16" s="31">
        <f t="shared" si="1"/>
        <v>4</v>
      </c>
      <c r="F16" s="77">
        <v>58</v>
      </c>
      <c r="G16" s="34"/>
      <c r="I16" s="38" t="s">
        <v>45</v>
      </c>
      <c r="J16" s="80">
        <v>12</v>
      </c>
      <c r="K16" s="81">
        <f t="shared" si="3"/>
        <v>359</v>
      </c>
      <c r="L16" s="81">
        <f t="shared" si="2"/>
        <v>310</v>
      </c>
      <c r="M16" s="82"/>
    </row>
    <row r="17" spans="2:13" ht="18" customHeight="1">
      <c r="B17" s="31" t="s">
        <v>44</v>
      </c>
      <c r="C17" s="76">
        <v>42475</v>
      </c>
      <c r="D17" s="32">
        <f t="shared" si="0"/>
        <v>2016</v>
      </c>
      <c r="E17" s="31">
        <f t="shared" si="1"/>
        <v>4</v>
      </c>
      <c r="F17" s="77">
        <v>413</v>
      </c>
      <c r="G17" s="34"/>
      <c r="I17" s="83" t="s">
        <v>46</v>
      </c>
      <c r="J17" s="78">
        <v>1</v>
      </c>
      <c r="K17" s="79">
        <f t="shared" si="3"/>
        <v>323</v>
      </c>
      <c r="L17" s="79">
        <f t="shared" si="2"/>
        <v>162</v>
      </c>
      <c r="M17" s="27"/>
    </row>
    <row r="18" spans="2:13" ht="18" customHeight="1">
      <c r="B18" s="31" t="s">
        <v>44</v>
      </c>
      <c r="C18" s="76">
        <v>42491</v>
      </c>
      <c r="D18" s="32">
        <f t="shared" si="0"/>
        <v>2016</v>
      </c>
      <c r="E18" s="31">
        <f t="shared" si="1"/>
        <v>5</v>
      </c>
      <c r="F18" s="77">
        <v>397</v>
      </c>
      <c r="G18" s="34"/>
      <c r="I18" s="38" t="s">
        <v>46</v>
      </c>
      <c r="J18" s="78">
        <v>2</v>
      </c>
      <c r="K18" s="79">
        <f t="shared" si="3"/>
        <v>268</v>
      </c>
      <c r="L18" s="79">
        <f t="shared" si="2"/>
        <v>82</v>
      </c>
      <c r="M18" s="34"/>
    </row>
    <row r="19" spans="2:13" ht="18" customHeight="1">
      <c r="B19" s="31" t="s">
        <v>12</v>
      </c>
      <c r="C19" s="76">
        <v>42503</v>
      </c>
      <c r="D19" s="32">
        <f t="shared" si="0"/>
        <v>2016</v>
      </c>
      <c r="E19" s="31">
        <f t="shared" si="1"/>
        <v>5</v>
      </c>
      <c r="F19" s="77">
        <v>187</v>
      </c>
      <c r="G19" s="34"/>
      <c r="I19" s="38" t="s">
        <v>46</v>
      </c>
      <c r="J19" s="78">
        <v>3</v>
      </c>
      <c r="K19" s="79">
        <f t="shared" si="3"/>
        <v>915</v>
      </c>
      <c r="L19" s="79">
        <f t="shared" si="2"/>
        <v>953</v>
      </c>
      <c r="M19" s="34"/>
    </row>
    <row r="20" spans="2:13" ht="18" customHeight="1">
      <c r="B20" s="31" t="s">
        <v>12</v>
      </c>
      <c r="C20" s="76">
        <v>42508</v>
      </c>
      <c r="D20" s="32">
        <f t="shared" si="0"/>
        <v>2016</v>
      </c>
      <c r="E20" s="31">
        <f t="shared" si="1"/>
        <v>5</v>
      </c>
      <c r="F20" s="77">
        <v>289</v>
      </c>
      <c r="G20" s="34"/>
      <c r="I20" s="38" t="s">
        <v>46</v>
      </c>
      <c r="J20" s="78">
        <v>4</v>
      </c>
      <c r="K20" s="79">
        <f t="shared" si="3"/>
        <v>413</v>
      </c>
      <c r="L20" s="79">
        <f t="shared" si="2"/>
        <v>664</v>
      </c>
      <c r="M20" s="34"/>
    </row>
    <row r="21" spans="2:13" ht="18" customHeight="1">
      <c r="B21" s="31" t="s">
        <v>44</v>
      </c>
      <c r="C21" s="76">
        <v>42512</v>
      </c>
      <c r="D21" s="32">
        <f t="shared" si="0"/>
        <v>2016</v>
      </c>
      <c r="E21" s="31">
        <f t="shared" si="1"/>
        <v>5</v>
      </c>
      <c r="F21" s="77">
        <v>24</v>
      </c>
      <c r="G21" s="34"/>
      <c r="I21" s="38" t="s">
        <v>46</v>
      </c>
      <c r="J21" s="78">
        <v>5</v>
      </c>
      <c r="K21" s="79">
        <f t="shared" si="3"/>
        <v>975</v>
      </c>
      <c r="L21" s="79">
        <f t="shared" si="2"/>
        <v>595</v>
      </c>
      <c r="M21" s="34"/>
    </row>
    <row r="22" spans="2:13" ht="18" customHeight="1">
      <c r="B22" s="31" t="s">
        <v>44</v>
      </c>
      <c r="C22" s="76">
        <v>42518</v>
      </c>
      <c r="D22" s="32">
        <f t="shared" si="0"/>
        <v>2016</v>
      </c>
      <c r="E22" s="31">
        <f t="shared" si="1"/>
        <v>5</v>
      </c>
      <c r="F22" s="77">
        <v>554</v>
      </c>
      <c r="G22" s="34"/>
      <c r="I22" s="38" t="s">
        <v>46</v>
      </c>
      <c r="J22" s="78">
        <v>6</v>
      </c>
      <c r="K22" s="79">
        <f t="shared" si="3"/>
        <v>171</v>
      </c>
      <c r="L22" s="79">
        <f t="shared" si="2"/>
        <v>233</v>
      </c>
      <c r="M22" s="34"/>
    </row>
    <row r="23" spans="2:13" ht="18" customHeight="1">
      <c r="B23" s="31" t="s">
        <v>12</v>
      </c>
      <c r="C23" s="76">
        <v>42523</v>
      </c>
      <c r="D23" s="32">
        <f t="shared" si="0"/>
        <v>2016</v>
      </c>
      <c r="E23" s="31">
        <f t="shared" si="1"/>
        <v>6</v>
      </c>
      <c r="F23" s="77">
        <v>295</v>
      </c>
      <c r="G23" s="34"/>
      <c r="I23" s="38" t="s">
        <v>46</v>
      </c>
      <c r="J23" s="78">
        <v>7</v>
      </c>
      <c r="K23" s="79">
        <f t="shared" si="3"/>
        <v>878</v>
      </c>
      <c r="L23" s="79">
        <f t="shared" si="2"/>
        <v>524</v>
      </c>
      <c r="M23" s="34"/>
    </row>
    <row r="24" spans="2:13" ht="18" customHeight="1">
      <c r="B24" s="31" t="s">
        <v>44</v>
      </c>
      <c r="C24" s="76">
        <v>42527</v>
      </c>
      <c r="D24" s="32">
        <f t="shared" si="0"/>
        <v>2016</v>
      </c>
      <c r="E24" s="31">
        <f t="shared" si="1"/>
        <v>6</v>
      </c>
      <c r="F24" s="77">
        <v>171</v>
      </c>
      <c r="G24" s="34"/>
      <c r="I24" s="38" t="s">
        <v>46</v>
      </c>
      <c r="J24" s="78">
        <v>8</v>
      </c>
      <c r="K24" s="79">
        <f t="shared" si="3"/>
        <v>985</v>
      </c>
      <c r="L24" s="79">
        <f t="shared" si="2"/>
        <v>491</v>
      </c>
      <c r="M24" s="34"/>
    </row>
    <row r="25" spans="2:13" ht="18" customHeight="1">
      <c r="B25" s="31" t="s">
        <v>12</v>
      </c>
      <c r="C25" s="76">
        <v>42534</v>
      </c>
      <c r="D25" s="32">
        <f t="shared" si="0"/>
        <v>2016</v>
      </c>
      <c r="E25" s="31">
        <f t="shared" si="1"/>
        <v>6</v>
      </c>
      <c r="F25" s="77">
        <v>575</v>
      </c>
      <c r="G25" s="34"/>
      <c r="I25" s="38" t="s">
        <v>46</v>
      </c>
      <c r="J25" s="78">
        <v>9</v>
      </c>
      <c r="K25" s="79">
        <f t="shared" si="3"/>
        <v>612</v>
      </c>
      <c r="L25" s="79">
        <f t="shared" si="2"/>
        <v>375</v>
      </c>
      <c r="M25" s="34"/>
    </row>
    <row r="26" spans="2:13" ht="18" customHeight="1">
      <c r="B26" s="31" t="s">
        <v>44</v>
      </c>
      <c r="C26" s="76">
        <v>42556</v>
      </c>
      <c r="D26" s="32">
        <f t="shared" si="0"/>
        <v>2016</v>
      </c>
      <c r="E26" s="31">
        <f t="shared" si="1"/>
        <v>7</v>
      </c>
      <c r="F26" s="77">
        <v>171</v>
      </c>
      <c r="G26" s="34"/>
      <c r="I26" s="38" t="s">
        <v>46</v>
      </c>
      <c r="J26" s="78">
        <v>10</v>
      </c>
      <c r="K26" s="79">
        <f t="shared" si="3"/>
        <v>305</v>
      </c>
      <c r="L26" s="79">
        <f t="shared" si="2"/>
        <v>935</v>
      </c>
      <c r="M26" s="34"/>
    </row>
    <row r="27" spans="2:13" ht="18" customHeight="1">
      <c r="B27" s="31" t="s">
        <v>44</v>
      </c>
      <c r="C27" s="76">
        <v>42563</v>
      </c>
      <c r="D27" s="32">
        <f t="shared" si="0"/>
        <v>2016</v>
      </c>
      <c r="E27" s="31">
        <f t="shared" si="1"/>
        <v>7</v>
      </c>
      <c r="F27" s="77">
        <v>277</v>
      </c>
      <c r="G27" s="34"/>
      <c r="I27" s="38" t="s">
        <v>46</v>
      </c>
      <c r="J27" s="78">
        <v>11</v>
      </c>
      <c r="K27" s="79">
        <f t="shared" si="3"/>
        <v>199</v>
      </c>
      <c r="L27" s="79">
        <f t="shared" si="2"/>
        <v>626</v>
      </c>
      <c r="M27" s="34"/>
    </row>
    <row r="28" spans="2:13" ht="18" customHeight="1" thickBot="1">
      <c r="B28" s="31" t="s">
        <v>44</v>
      </c>
      <c r="C28" s="76">
        <v>42573</v>
      </c>
      <c r="D28" s="32">
        <f t="shared" si="0"/>
        <v>2016</v>
      </c>
      <c r="E28" s="31">
        <f t="shared" si="1"/>
        <v>7</v>
      </c>
      <c r="F28" s="77">
        <v>430</v>
      </c>
      <c r="G28" s="34"/>
      <c r="I28" s="53" t="s">
        <v>46</v>
      </c>
      <c r="J28" s="84">
        <v>12</v>
      </c>
      <c r="K28" s="85">
        <f t="shared" si="3"/>
        <v>193</v>
      </c>
      <c r="L28" s="85">
        <f t="shared" si="2"/>
        <v>1103</v>
      </c>
      <c r="M28" s="46"/>
    </row>
    <row r="29" spans="2:13" ht="18" customHeight="1">
      <c r="B29" s="31" t="s">
        <v>12</v>
      </c>
      <c r="C29" s="76">
        <v>42575</v>
      </c>
      <c r="D29" s="32">
        <f t="shared" si="0"/>
        <v>2016</v>
      </c>
      <c r="E29" s="31">
        <f t="shared" si="1"/>
        <v>7</v>
      </c>
      <c r="F29" s="77">
        <v>100</v>
      </c>
      <c r="G29" s="34"/>
      <c r="J29" s="3"/>
    </row>
    <row r="30" spans="2:13" ht="18" customHeight="1">
      <c r="B30" s="31" t="s">
        <v>12</v>
      </c>
      <c r="C30" s="76">
        <v>42575</v>
      </c>
      <c r="D30" s="32">
        <f t="shared" si="0"/>
        <v>2016</v>
      </c>
      <c r="E30" s="31">
        <f t="shared" si="1"/>
        <v>7</v>
      </c>
      <c r="F30" s="77">
        <v>325</v>
      </c>
      <c r="G30" s="34"/>
      <c r="J30" s="3"/>
    </row>
    <row r="31" spans="2:13" ht="18" customHeight="1">
      <c r="B31" s="31" t="s">
        <v>12</v>
      </c>
      <c r="C31" s="76">
        <v>42581</v>
      </c>
      <c r="D31" s="32">
        <f t="shared" si="0"/>
        <v>2016</v>
      </c>
      <c r="E31" s="31">
        <f t="shared" si="1"/>
        <v>7</v>
      </c>
      <c r="F31" s="77">
        <v>139</v>
      </c>
      <c r="G31" s="34"/>
      <c r="J31" s="3"/>
    </row>
    <row r="32" spans="2:13" ht="18" customHeight="1">
      <c r="B32" s="31" t="s">
        <v>12</v>
      </c>
      <c r="C32" s="76">
        <v>42587</v>
      </c>
      <c r="D32" s="32">
        <f t="shared" si="0"/>
        <v>2016</v>
      </c>
      <c r="E32" s="31">
        <f t="shared" si="1"/>
        <v>8</v>
      </c>
      <c r="F32" s="77">
        <v>236</v>
      </c>
      <c r="G32" s="34"/>
      <c r="J32" s="3"/>
    </row>
    <row r="33" spans="2:10" ht="18" customHeight="1">
      <c r="B33" s="31" t="s">
        <v>44</v>
      </c>
      <c r="C33" s="76">
        <v>42591</v>
      </c>
      <c r="D33" s="32">
        <f t="shared" si="0"/>
        <v>2016</v>
      </c>
      <c r="E33" s="31">
        <f t="shared" si="1"/>
        <v>8</v>
      </c>
      <c r="F33" s="77">
        <v>542</v>
      </c>
      <c r="G33" s="34"/>
      <c r="J33" s="3"/>
    </row>
    <row r="34" spans="2:10" ht="18" customHeight="1">
      <c r="B34" s="31" t="s">
        <v>44</v>
      </c>
      <c r="C34" s="76">
        <v>42594</v>
      </c>
      <c r="D34" s="32">
        <f t="shared" si="0"/>
        <v>2016</v>
      </c>
      <c r="E34" s="31">
        <f t="shared" si="1"/>
        <v>8</v>
      </c>
      <c r="F34" s="77">
        <v>443</v>
      </c>
      <c r="G34" s="34"/>
      <c r="J34" s="3"/>
    </row>
    <row r="35" spans="2:10" ht="18" customHeight="1">
      <c r="B35" s="31" t="s">
        <v>12</v>
      </c>
      <c r="C35" s="76">
        <v>42605</v>
      </c>
      <c r="D35" s="32">
        <f t="shared" si="0"/>
        <v>2016</v>
      </c>
      <c r="E35" s="31">
        <f t="shared" si="1"/>
        <v>8</v>
      </c>
      <c r="F35" s="77">
        <v>516</v>
      </c>
      <c r="G35" s="34"/>
      <c r="J35" s="3"/>
    </row>
    <row r="36" spans="2:10" ht="18" customHeight="1">
      <c r="B36" s="31" t="s">
        <v>44</v>
      </c>
      <c r="C36" s="76">
        <v>42616</v>
      </c>
      <c r="D36" s="32">
        <f t="shared" si="0"/>
        <v>2016</v>
      </c>
      <c r="E36" s="31">
        <f t="shared" si="1"/>
        <v>9</v>
      </c>
      <c r="F36" s="77">
        <v>213</v>
      </c>
      <c r="G36" s="34"/>
      <c r="J36" s="3"/>
    </row>
    <row r="37" spans="2:10" ht="18" customHeight="1">
      <c r="B37" s="31" t="s">
        <v>44</v>
      </c>
      <c r="C37" s="76">
        <v>42617</v>
      </c>
      <c r="D37" s="32">
        <f t="shared" si="0"/>
        <v>2016</v>
      </c>
      <c r="E37" s="31">
        <f t="shared" si="1"/>
        <v>9</v>
      </c>
      <c r="F37" s="77">
        <v>138</v>
      </c>
      <c r="G37" s="34"/>
      <c r="J37" s="3"/>
    </row>
    <row r="38" spans="2:10" ht="18" customHeight="1">
      <c r="B38" s="31" t="s">
        <v>44</v>
      </c>
      <c r="C38" s="76">
        <v>42619</v>
      </c>
      <c r="D38" s="32">
        <f t="shared" si="0"/>
        <v>2016</v>
      </c>
      <c r="E38" s="31">
        <f t="shared" si="1"/>
        <v>9</v>
      </c>
      <c r="F38" s="77">
        <v>209</v>
      </c>
      <c r="G38" s="34"/>
      <c r="J38" s="3"/>
    </row>
    <row r="39" spans="2:10" ht="18" customHeight="1">
      <c r="B39" s="31" t="s">
        <v>44</v>
      </c>
      <c r="C39" s="76">
        <v>42621</v>
      </c>
      <c r="D39" s="32">
        <f t="shared" si="0"/>
        <v>2016</v>
      </c>
      <c r="E39" s="31">
        <f t="shared" si="1"/>
        <v>9</v>
      </c>
      <c r="F39" s="77">
        <v>52</v>
      </c>
      <c r="G39" s="34"/>
      <c r="J39" s="3"/>
    </row>
    <row r="40" spans="2:10" ht="18" customHeight="1">
      <c r="B40" s="31" t="s">
        <v>12</v>
      </c>
      <c r="C40" s="76">
        <v>42625</v>
      </c>
      <c r="D40" s="32">
        <f t="shared" si="0"/>
        <v>2016</v>
      </c>
      <c r="E40" s="31">
        <f t="shared" si="1"/>
        <v>9</v>
      </c>
      <c r="F40" s="77">
        <v>483</v>
      </c>
      <c r="G40" s="34"/>
      <c r="J40" s="3"/>
    </row>
    <row r="41" spans="2:10" ht="18" customHeight="1">
      <c r="B41" s="31" t="s">
        <v>12</v>
      </c>
      <c r="C41" s="76">
        <v>42652</v>
      </c>
      <c r="D41" s="32">
        <f t="shared" si="0"/>
        <v>2016</v>
      </c>
      <c r="E41" s="31">
        <f t="shared" si="1"/>
        <v>10</v>
      </c>
      <c r="F41" s="77">
        <v>348</v>
      </c>
      <c r="G41" s="34"/>
      <c r="J41" s="3"/>
    </row>
    <row r="42" spans="2:10" ht="18" customHeight="1">
      <c r="B42" s="31" t="s">
        <v>44</v>
      </c>
      <c r="C42" s="76">
        <v>42667</v>
      </c>
      <c r="D42" s="32">
        <f t="shared" si="0"/>
        <v>2016</v>
      </c>
      <c r="E42" s="31">
        <f t="shared" si="1"/>
        <v>10</v>
      </c>
      <c r="F42" s="77">
        <v>305</v>
      </c>
      <c r="G42" s="34"/>
      <c r="J42" s="3"/>
    </row>
    <row r="43" spans="2:10" ht="18" customHeight="1">
      <c r="B43" s="31" t="s">
        <v>44</v>
      </c>
      <c r="C43" s="76">
        <v>42679</v>
      </c>
      <c r="D43" s="32">
        <f t="shared" si="0"/>
        <v>2016</v>
      </c>
      <c r="E43" s="31">
        <f t="shared" si="1"/>
        <v>11</v>
      </c>
      <c r="F43" s="77">
        <v>126</v>
      </c>
      <c r="G43" s="34"/>
      <c r="J43" s="3"/>
    </row>
    <row r="44" spans="2:10" ht="18" customHeight="1">
      <c r="B44" s="31" t="s">
        <v>44</v>
      </c>
      <c r="C44" s="76">
        <v>42682</v>
      </c>
      <c r="D44" s="32">
        <f t="shared" si="0"/>
        <v>2016</v>
      </c>
      <c r="E44" s="31">
        <f t="shared" si="1"/>
        <v>11</v>
      </c>
      <c r="F44" s="77">
        <v>73</v>
      </c>
      <c r="G44" s="34"/>
      <c r="J44" s="3"/>
    </row>
    <row r="45" spans="2:10" ht="18" customHeight="1">
      <c r="B45" s="31" t="s">
        <v>12</v>
      </c>
      <c r="C45" s="76">
        <v>42688</v>
      </c>
      <c r="D45" s="32">
        <f t="shared" si="0"/>
        <v>2016</v>
      </c>
      <c r="E45" s="31">
        <f t="shared" si="1"/>
        <v>11</v>
      </c>
      <c r="F45" s="77">
        <v>538</v>
      </c>
      <c r="G45" s="34"/>
    </row>
    <row r="46" spans="2:10" ht="18" customHeight="1">
      <c r="B46" s="31" t="s">
        <v>12</v>
      </c>
      <c r="C46" s="76">
        <v>42697</v>
      </c>
      <c r="D46" s="32">
        <f t="shared" si="0"/>
        <v>2016</v>
      </c>
      <c r="E46" s="31">
        <f t="shared" si="1"/>
        <v>11</v>
      </c>
      <c r="F46" s="77">
        <v>315</v>
      </c>
      <c r="G46" s="34"/>
    </row>
    <row r="47" spans="2:10" ht="18" customHeight="1">
      <c r="B47" s="31" t="s">
        <v>12</v>
      </c>
      <c r="C47" s="76">
        <v>42721</v>
      </c>
      <c r="D47" s="32">
        <f t="shared" si="0"/>
        <v>2016</v>
      </c>
      <c r="E47" s="31">
        <f t="shared" si="1"/>
        <v>12</v>
      </c>
      <c r="F47" s="77">
        <v>359</v>
      </c>
      <c r="G47" s="34"/>
    </row>
    <row r="48" spans="2:10" ht="18" customHeight="1">
      <c r="B48" s="31" t="s">
        <v>44</v>
      </c>
      <c r="C48" s="76">
        <v>42729</v>
      </c>
      <c r="D48" s="32">
        <f t="shared" si="0"/>
        <v>2016</v>
      </c>
      <c r="E48" s="31">
        <f t="shared" si="1"/>
        <v>12</v>
      </c>
      <c r="F48" s="77">
        <v>193</v>
      </c>
      <c r="G48" s="34"/>
    </row>
    <row r="49" spans="2:7" ht="18" customHeight="1">
      <c r="B49" s="31" t="s">
        <v>44</v>
      </c>
      <c r="C49" s="76">
        <v>42736</v>
      </c>
      <c r="D49" s="32">
        <f t="shared" si="0"/>
        <v>2017</v>
      </c>
      <c r="E49" s="31">
        <f t="shared" si="1"/>
        <v>1</v>
      </c>
      <c r="F49" s="77">
        <v>162</v>
      </c>
      <c r="G49" s="34"/>
    </row>
    <row r="50" spans="2:7" ht="18" customHeight="1">
      <c r="B50" s="31" t="s">
        <v>12</v>
      </c>
      <c r="C50" s="76">
        <v>42741</v>
      </c>
      <c r="D50" s="32">
        <f t="shared" si="0"/>
        <v>2017</v>
      </c>
      <c r="E50" s="31">
        <f t="shared" si="1"/>
        <v>1</v>
      </c>
      <c r="F50" s="77">
        <v>77</v>
      </c>
      <c r="G50" s="34"/>
    </row>
    <row r="51" spans="2:7" ht="18" customHeight="1">
      <c r="B51" s="31" t="s">
        <v>12</v>
      </c>
      <c r="C51" s="76">
        <v>42752</v>
      </c>
      <c r="D51" s="32">
        <f t="shared" si="0"/>
        <v>2017</v>
      </c>
      <c r="E51" s="31">
        <f t="shared" si="1"/>
        <v>1</v>
      </c>
      <c r="F51" s="77">
        <v>377</v>
      </c>
      <c r="G51" s="34"/>
    </row>
    <row r="52" spans="2:7" ht="18" customHeight="1">
      <c r="B52" s="31" t="s">
        <v>12</v>
      </c>
      <c r="C52" s="76">
        <v>42761</v>
      </c>
      <c r="D52" s="32">
        <f t="shared" si="0"/>
        <v>2017</v>
      </c>
      <c r="E52" s="31">
        <f t="shared" si="1"/>
        <v>1</v>
      </c>
      <c r="F52" s="77">
        <v>350</v>
      </c>
      <c r="G52" s="34"/>
    </row>
    <row r="53" spans="2:7" ht="18" customHeight="1">
      <c r="B53" s="31" t="s">
        <v>12</v>
      </c>
      <c r="C53" s="76">
        <v>42774</v>
      </c>
      <c r="D53" s="32">
        <f t="shared" si="0"/>
        <v>2017</v>
      </c>
      <c r="E53" s="31">
        <f t="shared" si="1"/>
        <v>2</v>
      </c>
      <c r="F53" s="77">
        <v>384</v>
      </c>
      <c r="G53" s="34"/>
    </row>
    <row r="54" spans="2:7" ht="18" customHeight="1">
      <c r="B54" s="31" t="s">
        <v>44</v>
      </c>
      <c r="C54" s="76">
        <v>42788</v>
      </c>
      <c r="D54" s="32">
        <f t="shared" si="0"/>
        <v>2017</v>
      </c>
      <c r="E54" s="31">
        <f t="shared" si="1"/>
        <v>2</v>
      </c>
      <c r="F54" s="77">
        <v>82</v>
      </c>
      <c r="G54" s="34"/>
    </row>
    <row r="55" spans="2:7" ht="18" customHeight="1">
      <c r="B55" s="31" t="s">
        <v>44</v>
      </c>
      <c r="C55" s="76">
        <v>42798</v>
      </c>
      <c r="D55" s="32">
        <f t="shared" si="0"/>
        <v>2017</v>
      </c>
      <c r="E55" s="31">
        <f t="shared" si="1"/>
        <v>3</v>
      </c>
      <c r="F55" s="77">
        <v>406</v>
      </c>
      <c r="G55" s="34"/>
    </row>
    <row r="56" spans="2:7" ht="18" customHeight="1">
      <c r="B56" s="31" t="s">
        <v>12</v>
      </c>
      <c r="C56" s="76">
        <v>42800</v>
      </c>
      <c r="D56" s="32">
        <f t="shared" si="0"/>
        <v>2017</v>
      </c>
      <c r="E56" s="31">
        <f t="shared" si="1"/>
        <v>3</v>
      </c>
      <c r="F56" s="77">
        <v>267</v>
      </c>
      <c r="G56" s="34"/>
    </row>
    <row r="57" spans="2:7" ht="18" customHeight="1">
      <c r="B57" s="31" t="s">
        <v>44</v>
      </c>
      <c r="C57" s="76">
        <v>42804</v>
      </c>
      <c r="D57" s="32">
        <f t="shared" si="0"/>
        <v>2017</v>
      </c>
      <c r="E57" s="31">
        <f t="shared" si="1"/>
        <v>3</v>
      </c>
      <c r="F57" s="77">
        <v>168</v>
      </c>
      <c r="G57" s="34"/>
    </row>
    <row r="58" spans="2:7" ht="18" customHeight="1">
      <c r="B58" s="31" t="s">
        <v>44</v>
      </c>
      <c r="C58" s="76">
        <v>42805</v>
      </c>
      <c r="D58" s="32">
        <f t="shared" si="0"/>
        <v>2017</v>
      </c>
      <c r="E58" s="31">
        <f t="shared" si="1"/>
        <v>3</v>
      </c>
      <c r="F58" s="77">
        <v>379</v>
      </c>
      <c r="G58" s="34"/>
    </row>
    <row r="59" spans="2:7" ht="18" customHeight="1">
      <c r="B59" s="31" t="s">
        <v>12</v>
      </c>
      <c r="C59" s="76">
        <v>42822</v>
      </c>
      <c r="D59" s="32">
        <f t="shared" si="0"/>
        <v>2017</v>
      </c>
      <c r="E59" s="31">
        <f t="shared" si="1"/>
        <v>3</v>
      </c>
      <c r="F59" s="77">
        <v>400</v>
      </c>
      <c r="G59" s="34"/>
    </row>
    <row r="60" spans="2:7" ht="18" customHeight="1">
      <c r="B60" s="31" t="s">
        <v>12</v>
      </c>
      <c r="C60" s="76">
        <v>42826</v>
      </c>
      <c r="D60" s="32">
        <f t="shared" si="0"/>
        <v>2017</v>
      </c>
      <c r="E60" s="31">
        <f t="shared" si="1"/>
        <v>4</v>
      </c>
      <c r="F60" s="77">
        <v>471</v>
      </c>
      <c r="G60" s="34"/>
    </row>
    <row r="61" spans="2:7" ht="18" customHeight="1">
      <c r="B61" s="31" t="s">
        <v>12</v>
      </c>
      <c r="C61" s="76">
        <v>42827</v>
      </c>
      <c r="D61" s="32">
        <f t="shared" si="0"/>
        <v>2017</v>
      </c>
      <c r="E61" s="31">
        <f t="shared" si="1"/>
        <v>4</v>
      </c>
      <c r="F61" s="77">
        <v>52</v>
      </c>
      <c r="G61" s="34"/>
    </row>
    <row r="62" spans="2:7" ht="18" customHeight="1">
      <c r="B62" s="31" t="s">
        <v>44</v>
      </c>
      <c r="C62" s="76">
        <v>42839</v>
      </c>
      <c r="D62" s="32">
        <f t="shared" si="0"/>
        <v>2017</v>
      </c>
      <c r="E62" s="31">
        <f t="shared" si="1"/>
        <v>4</v>
      </c>
      <c r="F62" s="77">
        <v>441</v>
      </c>
      <c r="G62" s="34"/>
    </row>
    <row r="63" spans="2:7" ht="18" customHeight="1">
      <c r="B63" s="31" t="s">
        <v>44</v>
      </c>
      <c r="C63" s="76">
        <v>42848</v>
      </c>
      <c r="D63" s="32">
        <f t="shared" si="0"/>
        <v>2017</v>
      </c>
      <c r="E63" s="31">
        <f t="shared" si="1"/>
        <v>4</v>
      </c>
      <c r="F63" s="77">
        <v>223</v>
      </c>
      <c r="G63" s="34"/>
    </row>
    <row r="64" spans="2:7" ht="18" customHeight="1">
      <c r="B64" s="31" t="s">
        <v>12</v>
      </c>
      <c r="C64" s="76">
        <v>42857</v>
      </c>
      <c r="D64" s="32">
        <f t="shared" si="0"/>
        <v>2017</v>
      </c>
      <c r="E64" s="31">
        <f t="shared" si="1"/>
        <v>5</v>
      </c>
      <c r="F64" s="77">
        <v>68</v>
      </c>
      <c r="G64" s="34"/>
    </row>
    <row r="65" spans="2:7" ht="18" customHeight="1">
      <c r="B65" s="31" t="s">
        <v>12</v>
      </c>
      <c r="C65" s="76">
        <v>42859</v>
      </c>
      <c r="D65" s="32">
        <f t="shared" si="0"/>
        <v>2017</v>
      </c>
      <c r="E65" s="31">
        <f t="shared" si="1"/>
        <v>5</v>
      </c>
      <c r="F65" s="77">
        <v>508</v>
      </c>
      <c r="G65" s="34"/>
    </row>
    <row r="66" spans="2:7" ht="18" customHeight="1">
      <c r="B66" s="31" t="s">
        <v>12</v>
      </c>
      <c r="C66" s="76">
        <v>42874</v>
      </c>
      <c r="D66" s="32">
        <f t="shared" si="0"/>
        <v>2017</v>
      </c>
      <c r="E66" s="31">
        <f t="shared" si="1"/>
        <v>5</v>
      </c>
      <c r="F66" s="77">
        <v>325</v>
      </c>
      <c r="G66" s="34"/>
    </row>
    <row r="67" spans="2:7" ht="18" customHeight="1">
      <c r="B67" s="31" t="s">
        <v>44</v>
      </c>
      <c r="C67" s="76">
        <v>42874</v>
      </c>
      <c r="D67" s="32">
        <f t="shared" si="0"/>
        <v>2017</v>
      </c>
      <c r="E67" s="31">
        <f t="shared" si="1"/>
        <v>5</v>
      </c>
      <c r="F67" s="77">
        <v>595</v>
      </c>
      <c r="G67" s="34"/>
    </row>
    <row r="68" spans="2:7" ht="18" customHeight="1">
      <c r="B68" s="31" t="s">
        <v>12</v>
      </c>
      <c r="C68" s="76">
        <v>42888</v>
      </c>
      <c r="D68" s="32">
        <f t="shared" si="0"/>
        <v>2017</v>
      </c>
      <c r="E68" s="31">
        <f t="shared" si="1"/>
        <v>6</v>
      </c>
      <c r="F68" s="77">
        <v>573</v>
      </c>
      <c r="G68" s="34"/>
    </row>
    <row r="69" spans="2:7" ht="18" customHeight="1">
      <c r="B69" s="31" t="s">
        <v>12</v>
      </c>
      <c r="C69" s="76">
        <v>42896</v>
      </c>
      <c r="D69" s="32">
        <f t="shared" ref="D69:D105" si="4">YEAR(C69)</f>
        <v>2017</v>
      </c>
      <c r="E69" s="31">
        <f t="shared" ref="E69:E105" si="5">MONTH(C69)</f>
        <v>6</v>
      </c>
      <c r="F69" s="77">
        <v>84</v>
      </c>
      <c r="G69" s="34"/>
    </row>
    <row r="70" spans="2:7" ht="18" customHeight="1">
      <c r="B70" s="31" t="s">
        <v>44</v>
      </c>
      <c r="C70" s="76">
        <v>42897</v>
      </c>
      <c r="D70" s="32">
        <f t="shared" si="4"/>
        <v>2017</v>
      </c>
      <c r="E70" s="31">
        <f t="shared" si="5"/>
        <v>6</v>
      </c>
      <c r="F70" s="77">
        <v>233</v>
      </c>
      <c r="G70" s="34"/>
    </row>
    <row r="71" spans="2:7" ht="18" customHeight="1">
      <c r="B71" s="31" t="s">
        <v>12</v>
      </c>
      <c r="C71" s="76">
        <v>42903</v>
      </c>
      <c r="D71" s="32">
        <f t="shared" si="4"/>
        <v>2017</v>
      </c>
      <c r="E71" s="31">
        <f t="shared" si="5"/>
        <v>6</v>
      </c>
      <c r="F71" s="77">
        <v>59</v>
      </c>
      <c r="G71" s="34"/>
    </row>
    <row r="72" spans="2:7" ht="18" customHeight="1">
      <c r="B72" s="31" t="s">
        <v>12</v>
      </c>
      <c r="C72" s="76">
        <v>42915</v>
      </c>
      <c r="D72" s="32">
        <f t="shared" si="4"/>
        <v>2017</v>
      </c>
      <c r="E72" s="31">
        <f t="shared" si="5"/>
        <v>6</v>
      </c>
      <c r="F72" s="77">
        <v>27</v>
      </c>
      <c r="G72" s="34"/>
    </row>
    <row r="73" spans="2:7" ht="18" customHeight="1">
      <c r="B73" s="31" t="s">
        <v>12</v>
      </c>
      <c r="C73" s="76">
        <v>42918</v>
      </c>
      <c r="D73" s="32">
        <f t="shared" si="4"/>
        <v>2017</v>
      </c>
      <c r="E73" s="31">
        <f t="shared" si="5"/>
        <v>7</v>
      </c>
      <c r="F73" s="77">
        <v>481</v>
      </c>
      <c r="G73" s="34"/>
    </row>
    <row r="74" spans="2:7" ht="18" customHeight="1">
      <c r="B74" s="31" t="s">
        <v>44</v>
      </c>
      <c r="C74" s="76">
        <v>42927</v>
      </c>
      <c r="D74" s="32">
        <f t="shared" si="4"/>
        <v>2017</v>
      </c>
      <c r="E74" s="31">
        <f t="shared" si="5"/>
        <v>7</v>
      </c>
      <c r="F74" s="77">
        <v>524</v>
      </c>
      <c r="G74" s="34"/>
    </row>
    <row r="75" spans="2:7" ht="18" customHeight="1">
      <c r="B75" s="31" t="s">
        <v>12</v>
      </c>
      <c r="C75" s="76">
        <v>42932</v>
      </c>
      <c r="D75" s="32">
        <f t="shared" si="4"/>
        <v>2017</v>
      </c>
      <c r="E75" s="31">
        <f t="shared" si="5"/>
        <v>7</v>
      </c>
      <c r="F75" s="77">
        <v>207</v>
      </c>
      <c r="G75" s="34"/>
    </row>
    <row r="76" spans="2:7" ht="18" customHeight="1">
      <c r="B76" s="31" t="s">
        <v>12</v>
      </c>
      <c r="C76" s="76">
        <v>42936</v>
      </c>
      <c r="D76" s="32">
        <f t="shared" si="4"/>
        <v>2017</v>
      </c>
      <c r="E76" s="31">
        <f t="shared" si="5"/>
        <v>7</v>
      </c>
      <c r="F76" s="77">
        <v>141</v>
      </c>
      <c r="G76" s="34"/>
    </row>
    <row r="77" spans="2:7" ht="18" customHeight="1">
      <c r="B77" s="31" t="s">
        <v>12</v>
      </c>
      <c r="C77" s="76">
        <v>42936</v>
      </c>
      <c r="D77" s="32">
        <f t="shared" si="4"/>
        <v>2017</v>
      </c>
      <c r="E77" s="31">
        <f t="shared" si="5"/>
        <v>7</v>
      </c>
      <c r="F77" s="77">
        <v>355</v>
      </c>
      <c r="G77" s="34"/>
    </row>
    <row r="78" spans="2:7" ht="18" customHeight="1">
      <c r="B78" s="31" t="s">
        <v>12</v>
      </c>
      <c r="C78" s="76">
        <v>42938</v>
      </c>
      <c r="D78" s="32">
        <f t="shared" si="4"/>
        <v>2017</v>
      </c>
      <c r="E78" s="31">
        <f t="shared" si="5"/>
        <v>7</v>
      </c>
      <c r="F78" s="77">
        <v>263</v>
      </c>
      <c r="G78" s="34"/>
    </row>
    <row r="79" spans="2:7" ht="18" customHeight="1">
      <c r="B79" s="31" t="s">
        <v>12</v>
      </c>
      <c r="C79" s="76">
        <v>42946</v>
      </c>
      <c r="D79" s="32">
        <f t="shared" si="4"/>
        <v>2017</v>
      </c>
      <c r="E79" s="31">
        <f t="shared" si="5"/>
        <v>7</v>
      </c>
      <c r="F79" s="77">
        <v>531</v>
      </c>
      <c r="G79" s="34"/>
    </row>
    <row r="80" spans="2:7" ht="18" customHeight="1">
      <c r="B80" s="31" t="s">
        <v>12</v>
      </c>
      <c r="C80" s="76">
        <v>42961</v>
      </c>
      <c r="D80" s="32">
        <f t="shared" si="4"/>
        <v>2017</v>
      </c>
      <c r="E80" s="31">
        <f t="shared" si="5"/>
        <v>8</v>
      </c>
      <c r="F80" s="77">
        <v>372</v>
      </c>
      <c r="G80" s="34"/>
    </row>
    <row r="81" spans="2:7" ht="18" customHeight="1">
      <c r="B81" s="31" t="s">
        <v>12</v>
      </c>
      <c r="C81" s="76">
        <v>42965</v>
      </c>
      <c r="D81" s="32">
        <f t="shared" si="4"/>
        <v>2017</v>
      </c>
      <c r="E81" s="31">
        <f t="shared" si="5"/>
        <v>8</v>
      </c>
      <c r="F81" s="77">
        <v>439</v>
      </c>
      <c r="G81" s="34"/>
    </row>
    <row r="82" spans="2:7" ht="18" customHeight="1">
      <c r="B82" s="31" t="s">
        <v>12</v>
      </c>
      <c r="C82" s="76">
        <v>42965</v>
      </c>
      <c r="D82" s="32">
        <f t="shared" si="4"/>
        <v>2017</v>
      </c>
      <c r="E82" s="31">
        <f t="shared" si="5"/>
        <v>8</v>
      </c>
      <c r="F82" s="77">
        <v>150</v>
      </c>
      <c r="G82" s="34"/>
    </row>
    <row r="83" spans="2:7" ht="18" customHeight="1">
      <c r="B83" s="31" t="s">
        <v>44</v>
      </c>
      <c r="C83" s="76">
        <v>42969</v>
      </c>
      <c r="D83" s="32">
        <f t="shared" si="4"/>
        <v>2017</v>
      </c>
      <c r="E83" s="31">
        <f t="shared" si="5"/>
        <v>8</v>
      </c>
      <c r="F83" s="77">
        <v>491</v>
      </c>
      <c r="G83" s="34"/>
    </row>
    <row r="84" spans="2:7" ht="18" customHeight="1">
      <c r="B84" s="31" t="s">
        <v>12</v>
      </c>
      <c r="C84" s="76">
        <v>42980</v>
      </c>
      <c r="D84" s="32">
        <f t="shared" si="4"/>
        <v>2017</v>
      </c>
      <c r="E84" s="31">
        <f t="shared" si="5"/>
        <v>9</v>
      </c>
      <c r="F84" s="77">
        <v>342</v>
      </c>
      <c r="G84" s="34"/>
    </row>
    <row r="85" spans="2:7" ht="18" customHeight="1">
      <c r="B85" s="31" t="s">
        <v>12</v>
      </c>
      <c r="C85" s="76">
        <v>42983</v>
      </c>
      <c r="D85" s="32">
        <f t="shared" si="4"/>
        <v>2017</v>
      </c>
      <c r="E85" s="31">
        <f t="shared" si="5"/>
        <v>9</v>
      </c>
      <c r="F85" s="77">
        <v>346</v>
      </c>
      <c r="G85" s="34"/>
    </row>
    <row r="86" spans="2:7" ht="18" customHeight="1">
      <c r="B86" s="31" t="s">
        <v>44</v>
      </c>
      <c r="C86" s="76">
        <v>42998</v>
      </c>
      <c r="D86" s="32">
        <f t="shared" si="4"/>
        <v>2017</v>
      </c>
      <c r="E86" s="31">
        <f t="shared" si="5"/>
        <v>9</v>
      </c>
      <c r="F86" s="77">
        <v>375</v>
      </c>
      <c r="G86" s="34"/>
    </row>
    <row r="87" spans="2:7" ht="18" customHeight="1">
      <c r="B87" s="31" t="s">
        <v>12</v>
      </c>
      <c r="C87" s="76">
        <v>42998</v>
      </c>
      <c r="D87" s="32">
        <f t="shared" si="4"/>
        <v>2017</v>
      </c>
      <c r="E87" s="31">
        <f t="shared" si="5"/>
        <v>9</v>
      </c>
      <c r="F87" s="77">
        <v>128</v>
      </c>
      <c r="G87" s="34"/>
    </row>
    <row r="88" spans="2:7" ht="18" customHeight="1">
      <c r="B88" s="31" t="s">
        <v>44</v>
      </c>
      <c r="C88" s="76">
        <v>43020</v>
      </c>
      <c r="D88" s="32">
        <f t="shared" si="4"/>
        <v>2017</v>
      </c>
      <c r="E88" s="31">
        <f t="shared" si="5"/>
        <v>10</v>
      </c>
      <c r="F88" s="77">
        <v>392</v>
      </c>
      <c r="G88" s="34"/>
    </row>
    <row r="89" spans="2:7" ht="18" customHeight="1">
      <c r="B89" s="31" t="s">
        <v>44</v>
      </c>
      <c r="C89" s="76">
        <v>43024</v>
      </c>
      <c r="D89" s="32">
        <f t="shared" si="4"/>
        <v>2017</v>
      </c>
      <c r="E89" s="31">
        <f t="shared" si="5"/>
        <v>10</v>
      </c>
      <c r="F89" s="77">
        <v>198</v>
      </c>
      <c r="G89" s="34"/>
    </row>
    <row r="90" spans="2:7" ht="18" customHeight="1">
      <c r="B90" s="31" t="s">
        <v>12</v>
      </c>
      <c r="C90" s="76">
        <v>43029</v>
      </c>
      <c r="D90" s="32">
        <f t="shared" si="4"/>
        <v>2017</v>
      </c>
      <c r="E90" s="31">
        <f t="shared" si="5"/>
        <v>10</v>
      </c>
      <c r="F90" s="77">
        <v>348</v>
      </c>
      <c r="G90" s="34"/>
    </row>
    <row r="91" spans="2:7" ht="18" customHeight="1">
      <c r="B91" s="31" t="s">
        <v>44</v>
      </c>
      <c r="C91" s="76">
        <v>43033</v>
      </c>
      <c r="D91" s="32">
        <f t="shared" si="4"/>
        <v>2017</v>
      </c>
      <c r="E91" s="31">
        <f t="shared" si="5"/>
        <v>10</v>
      </c>
      <c r="F91" s="77">
        <v>345</v>
      </c>
      <c r="G91" s="34"/>
    </row>
    <row r="92" spans="2:7" ht="18" customHeight="1">
      <c r="B92" s="31" t="s">
        <v>12</v>
      </c>
      <c r="C92" s="76">
        <v>43033</v>
      </c>
      <c r="D92" s="32">
        <f t="shared" si="4"/>
        <v>2017</v>
      </c>
      <c r="E92" s="31">
        <f t="shared" si="5"/>
        <v>10</v>
      </c>
      <c r="F92" s="77">
        <v>190</v>
      </c>
      <c r="G92" s="34"/>
    </row>
    <row r="93" spans="2:7" ht="18" customHeight="1">
      <c r="B93" s="31" t="s">
        <v>12</v>
      </c>
      <c r="C93" s="76">
        <v>43034</v>
      </c>
      <c r="D93" s="32">
        <f t="shared" si="4"/>
        <v>2017</v>
      </c>
      <c r="E93" s="31">
        <f t="shared" si="5"/>
        <v>10</v>
      </c>
      <c r="F93" s="77">
        <v>325</v>
      </c>
      <c r="G93" s="34"/>
    </row>
    <row r="94" spans="2:7" ht="18" customHeight="1">
      <c r="B94" s="31" t="s">
        <v>44</v>
      </c>
      <c r="C94" s="76">
        <v>43042</v>
      </c>
      <c r="D94" s="32">
        <f t="shared" si="4"/>
        <v>2017</v>
      </c>
      <c r="E94" s="31">
        <f t="shared" si="5"/>
        <v>11</v>
      </c>
      <c r="F94" s="77">
        <v>21</v>
      </c>
      <c r="G94" s="34"/>
    </row>
    <row r="95" spans="2:7" ht="18" customHeight="1">
      <c r="B95" s="31" t="s">
        <v>12</v>
      </c>
      <c r="C95" s="76">
        <v>43048</v>
      </c>
      <c r="D95" s="32">
        <f t="shared" si="4"/>
        <v>2017</v>
      </c>
      <c r="E95" s="31">
        <f t="shared" si="5"/>
        <v>11</v>
      </c>
      <c r="F95" s="77">
        <v>417</v>
      </c>
      <c r="G95" s="34"/>
    </row>
    <row r="96" spans="2:7" ht="18" customHeight="1">
      <c r="B96" s="31" t="s">
        <v>44</v>
      </c>
      <c r="C96" s="76">
        <v>43051</v>
      </c>
      <c r="D96" s="32">
        <f t="shared" si="4"/>
        <v>2017</v>
      </c>
      <c r="E96" s="31">
        <f t="shared" si="5"/>
        <v>11</v>
      </c>
      <c r="F96" s="77">
        <v>249</v>
      </c>
      <c r="G96" s="34"/>
    </row>
    <row r="97" spans="2:7" ht="18" customHeight="1">
      <c r="B97" s="31" t="s">
        <v>12</v>
      </c>
      <c r="C97" s="76">
        <v>43054</v>
      </c>
      <c r="D97" s="32">
        <f t="shared" si="4"/>
        <v>2017</v>
      </c>
      <c r="E97" s="31">
        <f t="shared" si="5"/>
        <v>11</v>
      </c>
      <c r="F97" s="77">
        <v>332</v>
      </c>
      <c r="G97" s="34"/>
    </row>
    <row r="98" spans="2:7" ht="18" customHeight="1">
      <c r="B98" s="31" t="s">
        <v>12</v>
      </c>
      <c r="C98" s="76">
        <v>43055</v>
      </c>
      <c r="D98" s="32">
        <f t="shared" si="4"/>
        <v>2017</v>
      </c>
      <c r="E98" s="31">
        <f t="shared" si="5"/>
        <v>11</v>
      </c>
      <c r="F98" s="77">
        <v>314</v>
      </c>
      <c r="G98" s="34"/>
    </row>
    <row r="99" spans="2:7" ht="18" customHeight="1">
      <c r="B99" s="31" t="s">
        <v>44</v>
      </c>
      <c r="C99" s="76">
        <v>43060</v>
      </c>
      <c r="D99" s="32">
        <f t="shared" si="4"/>
        <v>2017</v>
      </c>
      <c r="E99" s="31">
        <f t="shared" si="5"/>
        <v>11</v>
      </c>
      <c r="F99" s="77">
        <v>356</v>
      </c>
      <c r="G99" s="34"/>
    </row>
    <row r="100" spans="2:7" ht="18" customHeight="1">
      <c r="B100" s="31" t="s">
        <v>12</v>
      </c>
      <c r="C100" s="76">
        <v>43062</v>
      </c>
      <c r="D100" s="32">
        <f t="shared" si="4"/>
        <v>2017</v>
      </c>
      <c r="E100" s="31">
        <f t="shared" si="5"/>
        <v>11</v>
      </c>
      <c r="F100" s="77">
        <v>151</v>
      </c>
      <c r="G100" s="34"/>
    </row>
    <row r="101" spans="2:7" ht="18" customHeight="1">
      <c r="B101" s="31" t="s">
        <v>44</v>
      </c>
      <c r="C101" s="76">
        <v>43081</v>
      </c>
      <c r="D101" s="32">
        <f t="shared" si="4"/>
        <v>2017</v>
      </c>
      <c r="E101" s="31">
        <f t="shared" si="5"/>
        <v>12</v>
      </c>
      <c r="F101" s="77">
        <v>506</v>
      </c>
      <c r="G101" s="34"/>
    </row>
    <row r="102" spans="2:7" ht="18" customHeight="1">
      <c r="B102" s="31" t="s">
        <v>12</v>
      </c>
      <c r="C102" s="76">
        <v>43086</v>
      </c>
      <c r="D102" s="32">
        <f t="shared" si="4"/>
        <v>2017</v>
      </c>
      <c r="E102" s="31">
        <f t="shared" si="5"/>
        <v>12</v>
      </c>
      <c r="F102" s="77">
        <v>84</v>
      </c>
      <c r="G102" s="34"/>
    </row>
    <row r="103" spans="2:7" ht="18" customHeight="1">
      <c r="B103" s="31" t="s">
        <v>12</v>
      </c>
      <c r="C103" s="76">
        <v>43092</v>
      </c>
      <c r="D103" s="32">
        <f t="shared" si="4"/>
        <v>2017</v>
      </c>
      <c r="E103" s="31">
        <f t="shared" si="5"/>
        <v>12</v>
      </c>
      <c r="F103" s="77">
        <v>226</v>
      </c>
      <c r="G103" s="34"/>
    </row>
    <row r="104" spans="2:7" ht="18" customHeight="1">
      <c r="B104" s="31" t="s">
        <v>44</v>
      </c>
      <c r="C104" s="76">
        <v>43098</v>
      </c>
      <c r="D104" s="32">
        <f t="shared" si="4"/>
        <v>2017</v>
      </c>
      <c r="E104" s="31">
        <f t="shared" si="5"/>
        <v>12</v>
      </c>
      <c r="F104" s="77">
        <v>134</v>
      </c>
      <c r="G104" s="34"/>
    </row>
    <row r="105" spans="2:7" ht="18" customHeight="1" thickBot="1">
      <c r="B105" s="53" t="s">
        <v>44</v>
      </c>
      <c r="C105" s="86">
        <v>43099</v>
      </c>
      <c r="D105" s="54">
        <f t="shared" si="4"/>
        <v>2017</v>
      </c>
      <c r="E105" s="53">
        <f t="shared" si="5"/>
        <v>12</v>
      </c>
      <c r="F105" s="87">
        <v>463</v>
      </c>
      <c r="G105" s="4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예제파일1</vt:lpstr>
      <vt:lpstr>예제파일2</vt:lpstr>
      <vt:lpstr>예제파일3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2017-12-21T07:05:09Z</dcterms:created>
  <dcterms:modified xsi:type="dcterms:W3CDTF">2018-05-04T05:33:17Z</dcterms:modified>
</cp:coreProperties>
</file>