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<sst xmlns="http://schemas.openxmlformats.org/spreadsheetml/2006/main" count="286" uniqueCount="46">
  <si>
    <t>VES S/N</t>
  </si>
  <si>
    <t>Easting (Min)</t>
  </si>
  <si>
    <t>Northing (Min)</t>
  </si>
  <si>
    <t>Elev(m)</t>
  </si>
  <si>
    <t>No. of Layer</t>
  </si>
  <si>
    <t>Curve Types</t>
  </si>
  <si>
    <t>Thickness Topsoil h1(m)</t>
  </si>
  <si>
    <t>Thickness Laterite h2(m)</t>
  </si>
  <si>
    <t>Thickness weathered h3 (m)</t>
  </si>
  <si>
    <t>Corrected Thick. weathered (m) H3</t>
  </si>
  <si>
    <t>Thickness Fractured h4 (m)</t>
  </si>
  <si>
    <t>Corrected Thick. Fractured (m) H4</t>
  </si>
  <si>
    <t>Thick. Overb.
B1=h1+h2</t>
  </si>
  <si>
    <t>Total Aquifer Thick. B2=h3+h4</t>
  </si>
  <si>
    <t>Corrected Total Aquifer Thick</t>
  </si>
  <si>
    <t>p1</t>
  </si>
  <si>
    <t>p2</t>
  </si>
  <si>
    <t>p3</t>
  </si>
  <si>
    <t>p4</t>
  </si>
  <si>
    <t>p5</t>
  </si>
  <si>
    <t>Res. Of Topsoil</t>
  </si>
  <si>
    <t>Res. Of Laterite</t>
  </si>
  <si>
    <r>
      <rPr>
        <b/>
        <sz val="10"/>
        <color theme="1"/>
        <rFont val="Calibri"/>
        <charset val="134"/>
        <scheme val="minor"/>
      </rPr>
      <t>Long. Cond. (mhos</t>
    </r>
    <r>
      <rPr>
        <b/>
        <sz val="10"/>
        <color theme="1"/>
        <rFont val="Calibri"/>
        <charset val="134"/>
      </rPr>
      <t>) Topsoil</t>
    </r>
  </si>
  <si>
    <r>
      <rPr>
        <b/>
        <sz val="10"/>
        <color theme="1"/>
        <rFont val="Calibri"/>
        <charset val="134"/>
        <scheme val="minor"/>
      </rPr>
      <t>Long. Cond. (mhos</t>
    </r>
    <r>
      <rPr>
        <b/>
        <sz val="10"/>
        <color theme="1"/>
        <rFont val="Calibri"/>
        <charset val="134"/>
      </rPr>
      <t>) Laterite</t>
    </r>
  </si>
  <si>
    <r>
      <rPr>
        <b/>
        <sz val="10"/>
        <color theme="1"/>
        <rFont val="Calibri"/>
        <charset val="134"/>
        <scheme val="minor"/>
      </rPr>
      <t>Long. Cond. (mhos</t>
    </r>
    <r>
      <rPr>
        <b/>
        <sz val="10"/>
        <color theme="1"/>
        <rFont val="Calibri"/>
        <charset val="134"/>
      </rPr>
      <t>) OVERBURRDEN</t>
    </r>
  </si>
  <si>
    <t>Logarithm of Topsoil</t>
  </si>
  <si>
    <t>RESISTIVITY OF FRESH BASEMENT</t>
  </si>
  <si>
    <t>Logarithm Fresh Basement</t>
  </si>
  <si>
    <t>AQUIFER RES of Weathered. 
(Ohm-M)</t>
  </si>
  <si>
    <t>Logarithm Weathered</t>
  </si>
  <si>
    <t>Hydraulic Conductivity (K)</t>
  </si>
  <si>
    <t>Transmissivity (T)</t>
  </si>
  <si>
    <t>Wrong</t>
  </si>
  <si>
    <t xml:space="preserve">Aquifer storage </t>
  </si>
  <si>
    <t>KH</t>
  </si>
  <si>
    <t>A</t>
  </si>
  <si>
    <t>H</t>
  </si>
  <si>
    <t>AK</t>
  </si>
  <si>
    <t>HA</t>
  </si>
  <si>
    <t>K</t>
  </si>
  <si>
    <t>KA</t>
  </si>
  <si>
    <t>AH</t>
  </si>
  <si>
    <t>Q</t>
  </si>
  <si>
    <t>HK</t>
  </si>
  <si>
    <t>HKH</t>
  </si>
  <si>
    <t>QH</t>
  </si>
</sst>
</file>

<file path=xl/styles.xml><?xml version="1.0" encoding="utf-8"?>
<styleSheet xmlns="http://schemas.openxmlformats.org/spreadsheetml/2006/main">
  <numFmts count="7">
    <numFmt numFmtId="176" formatCode="0.00000"/>
    <numFmt numFmtId="41" formatCode="_-* #,##0_-;\-* #,##0_-;_-* &quot;-&quot;_-;_-@_-"/>
    <numFmt numFmtId="177" formatCode="0.00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0.0000"/>
  </numFmts>
  <fonts count="5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70C0"/>
      <name val="Calibri"/>
      <charset val="134"/>
      <scheme val="minor"/>
    </font>
    <font>
      <b/>
      <sz val="10"/>
      <color rgb="FF7030A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0"/>
      <color rgb="FF7030A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sz val="10"/>
      <color theme="3" tint="-0.249977111117893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9"/>
      <color rgb="FF0070C0"/>
      <name val="Calibri"/>
      <charset val="134"/>
      <scheme val="minor"/>
    </font>
    <font>
      <sz val="9"/>
      <color rgb="FF7030A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rgb="FF0070C0"/>
      <name val="Arial"/>
      <charset val="134"/>
    </font>
    <font>
      <sz val="10"/>
      <color rgb="FF7030A0"/>
      <name val="Arial"/>
      <charset val="134"/>
    </font>
    <font>
      <sz val="10"/>
      <color rgb="FFFF0000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2"/>
      <color rgb="FF0070C0"/>
      <name val="Calibri"/>
      <charset val="134"/>
      <scheme val="minor"/>
    </font>
    <font>
      <sz val="12"/>
      <color rgb="FF7030A0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8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4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7" fillId="4" borderId="2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0" borderId="2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1" fontId="4" fillId="0" borderId="0" xfId="0" applyNumberFormat="1" applyFont="1" applyFill="1" applyBorder="1" applyAlignment="1"/>
    <xf numFmtId="1" fontId="4" fillId="0" borderId="0" xfId="0" applyNumberFormat="1" applyFont="1" applyFill="1" applyBorder="1" applyAlignment="1">
      <alignment horizontal="right" vertical="top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2" fillId="0" borderId="0" xfId="0" applyFont="1" applyFill="1" applyBorder="1" applyAlignment="1"/>
    <xf numFmtId="1" fontId="4" fillId="0" borderId="0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left" vertical="center" wrapText="1"/>
    </xf>
    <xf numFmtId="58" fontId="4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wrapText="1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177" fontId="15" fillId="0" borderId="0" xfId="0" applyNumberFormat="1" applyFont="1" applyFill="1" applyBorder="1" applyAlignment="1"/>
    <xf numFmtId="177" fontId="4" fillId="0" borderId="0" xfId="0" applyNumberFormat="1" applyFont="1" applyFill="1" applyBorder="1" applyAlignment="1">
      <alignment wrapText="1"/>
    </xf>
    <xf numFmtId="177" fontId="4" fillId="0" borderId="0" xfId="0" applyNumberFormat="1" applyFont="1" applyFill="1" applyBorder="1" applyAlignment="1"/>
    <xf numFmtId="177" fontId="15" fillId="0" borderId="0" xfId="0" applyNumberFormat="1" applyFont="1" applyFill="1" applyBorder="1" applyAlignment="1"/>
    <xf numFmtId="0" fontId="17" fillId="0" borderId="0" xfId="0" applyFont="1" applyFill="1" applyBorder="1" applyAlignment="1">
      <alignment wrapText="1"/>
    </xf>
    <xf numFmtId="177" fontId="15" fillId="0" borderId="0" xfId="0" applyNumberFormat="1" applyFont="1" applyFill="1" applyBorder="1" applyAlignment="1">
      <alignment horizontal="right" wrapText="1"/>
    </xf>
    <xf numFmtId="178" fontId="15" fillId="0" borderId="0" xfId="0" applyNumberFormat="1" applyFont="1" applyFill="1" applyAlignment="1"/>
    <xf numFmtId="176" fontId="15" fillId="0" borderId="0" xfId="0" applyNumberFormat="1" applyFont="1" applyFill="1" applyAlignment="1"/>
    <xf numFmtId="177" fontId="15" fillId="0" borderId="0" xfId="0" applyNumberFormat="1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0" fontId="15" fillId="0" borderId="0" xfId="0" applyFont="1" applyFill="1" applyAlignment="1"/>
    <xf numFmtId="177" fontId="5" fillId="0" borderId="0" xfId="0" applyNumberFormat="1" applyFont="1" applyFill="1" applyAlignment="1"/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vertical="top"/>
    </xf>
    <xf numFmtId="0" fontId="13" fillId="0" borderId="0" xfId="0" applyFont="1" applyFill="1" applyBorder="1" applyAlignment="1">
      <alignment horizontal="right" vertical="top" wrapText="1"/>
    </xf>
    <xf numFmtId="0" fontId="15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right" wrapText="1"/>
    </xf>
    <xf numFmtId="0" fontId="13" fillId="0" borderId="0" xfId="0" applyFont="1" applyFill="1" applyBorder="1" applyAlignment="1">
      <alignment wrapText="1"/>
    </xf>
    <xf numFmtId="177" fontId="15" fillId="0" borderId="0" xfId="0" applyNumberFormat="1" applyFont="1" applyFill="1" applyBorder="1" applyAlignment="1">
      <alignment wrapText="1"/>
    </xf>
    <xf numFmtId="0" fontId="25" fillId="0" borderId="0" xfId="0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77" fontId="12" fillId="0" borderId="0" xfId="0" applyNumberFormat="1" applyFont="1" applyFill="1" applyBorder="1" applyAlignment="1"/>
    <xf numFmtId="178" fontId="12" fillId="0" borderId="0" xfId="0" applyNumberFormat="1" applyFont="1" applyFill="1" applyAlignment="1"/>
    <xf numFmtId="176" fontId="12" fillId="0" borderId="0" xfId="0" applyNumberFormat="1" applyFont="1" applyFill="1" applyAlignment="1"/>
    <xf numFmtId="0" fontId="12" fillId="0" borderId="0" xfId="0" applyFont="1" applyFill="1" applyAlignment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4"/>
  <sheetViews>
    <sheetView tabSelected="1" workbookViewId="0">
      <selection activeCell="N259" sqref="N259"/>
    </sheetView>
  </sheetViews>
  <sheetFormatPr defaultColWidth="9" defaultRowHeight="14"/>
  <sheetData>
    <row r="1" ht="62" spans="1:34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4" t="s">
        <v>6</v>
      </c>
      <c r="H1" s="24" t="s">
        <v>7</v>
      </c>
      <c r="I1" s="32" t="s">
        <v>8</v>
      </c>
      <c r="J1" s="24" t="s">
        <v>9</v>
      </c>
      <c r="K1" s="1" t="s">
        <v>10</v>
      </c>
      <c r="L1" s="24" t="s">
        <v>11</v>
      </c>
      <c r="M1" s="1" t="s">
        <v>12</v>
      </c>
      <c r="N1" s="1" t="s">
        <v>13</v>
      </c>
      <c r="O1" s="2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5" t="s">
        <v>20</v>
      </c>
      <c r="V1" s="3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0" t="s">
        <v>28</v>
      </c>
      <c r="AD1" s="1" t="s">
        <v>29</v>
      </c>
      <c r="AE1" s="24" t="s">
        <v>30</v>
      </c>
      <c r="AF1" s="24" t="s">
        <v>31</v>
      </c>
      <c r="AG1" s="45" t="s">
        <v>32</v>
      </c>
      <c r="AH1" s="46" t="s">
        <v>33</v>
      </c>
    </row>
    <row r="2" spans="1:34">
      <c r="A2" s="5">
        <v>1</v>
      </c>
      <c r="B2" s="6">
        <v>36.94</v>
      </c>
      <c r="C2" s="7">
        <v>28</v>
      </c>
      <c r="D2" s="8">
        <v>343</v>
      </c>
      <c r="E2" s="25">
        <v>4</v>
      </c>
      <c r="F2" s="25" t="s">
        <v>34</v>
      </c>
      <c r="G2" s="26">
        <v>1.1</v>
      </c>
      <c r="H2" s="26">
        <v>4.9</v>
      </c>
      <c r="I2" s="5">
        <v>23.4</v>
      </c>
      <c r="J2" s="33">
        <f t="shared" ref="J2:O2" si="0">(6.9%*I2)+I2</f>
        <v>25.0146</v>
      </c>
      <c r="K2" s="33">
        <v>0</v>
      </c>
      <c r="L2" s="33">
        <f t="shared" si="0"/>
        <v>0</v>
      </c>
      <c r="M2" s="33">
        <f t="shared" ref="M2:M65" si="1">G2+H2</f>
        <v>6</v>
      </c>
      <c r="N2" s="33">
        <f t="shared" ref="N2:N65" si="2">I2+K2</f>
        <v>23.4</v>
      </c>
      <c r="O2" s="33">
        <f t="shared" si="0"/>
        <v>25.0146</v>
      </c>
      <c r="P2" s="33">
        <v>128.3</v>
      </c>
      <c r="Q2" s="33">
        <v>213</v>
      </c>
      <c r="R2" s="33">
        <v>52.7</v>
      </c>
      <c r="S2" s="33">
        <v>137.7</v>
      </c>
      <c r="T2" s="33"/>
      <c r="U2" s="33">
        <v>128.3</v>
      </c>
      <c r="V2" s="33">
        <v>213</v>
      </c>
      <c r="W2" s="36">
        <f t="shared" ref="W2:W65" si="3">G2/U2</f>
        <v>0.00857365549493375</v>
      </c>
      <c r="X2" s="36">
        <f t="shared" ref="X2:X7" si="4">H2/V2</f>
        <v>0.0230046948356808</v>
      </c>
      <c r="Y2" s="36">
        <f t="shared" ref="Y2:Y65" si="5">W2+X2</f>
        <v>0.0315783503306145</v>
      </c>
      <c r="Z2" s="36">
        <f t="shared" ref="Z2:Z65" si="6">LOG10(U2)</f>
        <v>2.10822665637493</v>
      </c>
      <c r="AA2" s="37">
        <v>137.7</v>
      </c>
      <c r="AB2" s="36">
        <f t="shared" ref="AB2:AB65" si="7">LOG10(AA2)</f>
        <v>2.13893394025692</v>
      </c>
      <c r="AC2" s="41">
        <v>52.7</v>
      </c>
      <c r="AD2" s="36">
        <f t="shared" ref="AD2:AD65" si="8">LOG10(AC2)</f>
        <v>1.72181061521255</v>
      </c>
      <c r="AE2" s="42">
        <f t="shared" ref="AE2:AE65" si="9">386.4*(AC2)^-0.93283</f>
        <v>9.56930774535723</v>
      </c>
      <c r="AF2" s="43">
        <f t="shared" ref="AF2:AF65" si="10">J2*AE2</f>
        <v>239.372405527013</v>
      </c>
      <c r="AG2" s="47">
        <f t="shared" ref="AG2:AG65" si="11">AE2+AF2</f>
        <v>248.94171327237</v>
      </c>
      <c r="AH2" s="46">
        <v>30.01752</v>
      </c>
    </row>
    <row r="3" spans="1:34">
      <c r="A3" s="5">
        <v>2</v>
      </c>
      <c r="B3" s="6">
        <v>36.73</v>
      </c>
      <c r="C3" s="7">
        <v>28.8</v>
      </c>
      <c r="D3" s="8">
        <v>359</v>
      </c>
      <c r="E3" s="25">
        <v>4</v>
      </c>
      <c r="F3" s="25" t="s">
        <v>34</v>
      </c>
      <c r="G3" s="26">
        <v>0.8</v>
      </c>
      <c r="H3" s="26">
        <v>1.6</v>
      </c>
      <c r="I3" s="5">
        <v>22.7</v>
      </c>
      <c r="J3" s="33">
        <f t="shared" ref="J3:O3" si="12">(6.9%*I3)+I3</f>
        <v>24.2663</v>
      </c>
      <c r="K3" s="33">
        <v>0</v>
      </c>
      <c r="L3" s="33">
        <f t="shared" si="12"/>
        <v>0</v>
      </c>
      <c r="M3" s="33">
        <f t="shared" si="1"/>
        <v>2.4</v>
      </c>
      <c r="N3" s="33">
        <f t="shared" si="2"/>
        <v>22.7</v>
      </c>
      <c r="O3" s="33">
        <f t="shared" si="12"/>
        <v>24.2663</v>
      </c>
      <c r="P3" s="33">
        <v>518</v>
      </c>
      <c r="Q3" s="33">
        <v>583</v>
      </c>
      <c r="R3" s="33">
        <v>252</v>
      </c>
      <c r="S3" s="33">
        <v>752</v>
      </c>
      <c r="T3" s="33"/>
      <c r="U3" s="33">
        <v>518</v>
      </c>
      <c r="V3" s="33">
        <v>518</v>
      </c>
      <c r="W3" s="36">
        <f t="shared" si="3"/>
        <v>0.00154440154440154</v>
      </c>
      <c r="X3" s="36">
        <f t="shared" si="4"/>
        <v>0.00308880308880309</v>
      </c>
      <c r="Y3" s="36">
        <f t="shared" si="5"/>
        <v>0.00463320463320463</v>
      </c>
      <c r="Z3" s="36">
        <f t="shared" si="6"/>
        <v>2.71432975974523</v>
      </c>
      <c r="AA3" s="37">
        <v>752</v>
      </c>
      <c r="AB3" s="36">
        <f t="shared" si="7"/>
        <v>2.87621784059164</v>
      </c>
      <c r="AC3" s="41">
        <v>252</v>
      </c>
      <c r="AD3" s="36">
        <f t="shared" si="8"/>
        <v>2.40140054078154</v>
      </c>
      <c r="AE3" s="42">
        <f t="shared" si="9"/>
        <v>2.22299584666855</v>
      </c>
      <c r="AF3" s="43">
        <f t="shared" si="10"/>
        <v>53.943884114013</v>
      </c>
      <c r="AG3" s="47">
        <f t="shared" si="11"/>
        <v>56.1668799606815</v>
      </c>
      <c r="AH3" s="46">
        <v>29.11956</v>
      </c>
    </row>
    <row r="4" spans="1:34">
      <c r="A4" s="5">
        <v>3</v>
      </c>
      <c r="B4" s="6">
        <v>36.6</v>
      </c>
      <c r="C4" s="7">
        <v>28.75</v>
      </c>
      <c r="D4" s="8">
        <v>397</v>
      </c>
      <c r="E4" s="25">
        <v>3</v>
      </c>
      <c r="F4" s="25" t="s">
        <v>35</v>
      </c>
      <c r="G4" s="26">
        <v>0.8</v>
      </c>
      <c r="H4" s="26">
        <v>0</v>
      </c>
      <c r="I4" s="5">
        <v>9.5</v>
      </c>
      <c r="J4" s="33">
        <f t="shared" ref="J4:O4" si="13">(6.9%*I4)+I4</f>
        <v>10.1555</v>
      </c>
      <c r="K4" s="33">
        <v>0</v>
      </c>
      <c r="L4" s="33">
        <f t="shared" si="13"/>
        <v>0</v>
      </c>
      <c r="M4" s="33">
        <f t="shared" si="1"/>
        <v>0.8</v>
      </c>
      <c r="N4" s="33">
        <f t="shared" si="2"/>
        <v>9.5</v>
      </c>
      <c r="O4" s="33">
        <f t="shared" si="13"/>
        <v>10.1555</v>
      </c>
      <c r="P4" s="33">
        <v>12.4</v>
      </c>
      <c r="Q4" s="33">
        <v>68</v>
      </c>
      <c r="R4" s="33">
        <v>385.6</v>
      </c>
      <c r="S4" s="33"/>
      <c r="T4" s="33"/>
      <c r="U4" s="33">
        <v>12.4</v>
      </c>
      <c r="V4" s="33">
        <v>0</v>
      </c>
      <c r="W4" s="36">
        <f t="shared" si="3"/>
        <v>0.0645161290322581</v>
      </c>
      <c r="X4" s="36">
        <v>0</v>
      </c>
      <c r="Y4" s="36">
        <f t="shared" si="5"/>
        <v>0.0645161290322581</v>
      </c>
      <c r="Z4" s="36">
        <f t="shared" si="6"/>
        <v>1.09342168516224</v>
      </c>
      <c r="AA4" s="37">
        <v>385.6</v>
      </c>
      <c r="AB4" s="36">
        <f t="shared" si="7"/>
        <v>2.58613702523079</v>
      </c>
      <c r="AC4" s="41">
        <v>68</v>
      </c>
      <c r="AD4" s="36">
        <f t="shared" si="8"/>
        <v>1.83250891270624</v>
      </c>
      <c r="AE4" s="42">
        <f t="shared" si="9"/>
        <v>7.54428052423693</v>
      </c>
      <c r="AF4" s="43">
        <f t="shared" si="10"/>
        <v>76.6159408638882</v>
      </c>
      <c r="AG4" s="47">
        <f t="shared" si="11"/>
        <v>84.1602213881251</v>
      </c>
      <c r="AH4" s="46">
        <v>12.1866</v>
      </c>
    </row>
    <row r="5" spans="1:34">
      <c r="A5" s="5">
        <v>4</v>
      </c>
      <c r="B5" s="9">
        <v>36.84</v>
      </c>
      <c r="C5" s="10">
        <v>29.58</v>
      </c>
      <c r="D5" s="8">
        <v>342</v>
      </c>
      <c r="E5" s="25">
        <v>3</v>
      </c>
      <c r="F5" s="25" t="s">
        <v>36</v>
      </c>
      <c r="G5" s="26">
        <v>0.9</v>
      </c>
      <c r="H5" s="26">
        <v>0</v>
      </c>
      <c r="I5" s="5">
        <v>6.7</v>
      </c>
      <c r="J5" s="33">
        <f t="shared" ref="J5:O5" si="14">(6.9%*I5)+I5</f>
        <v>7.1623</v>
      </c>
      <c r="K5" s="33">
        <v>0</v>
      </c>
      <c r="L5" s="33">
        <f t="shared" si="14"/>
        <v>0</v>
      </c>
      <c r="M5" s="33">
        <f t="shared" si="1"/>
        <v>0.9</v>
      </c>
      <c r="N5" s="33">
        <f t="shared" si="2"/>
        <v>6.7</v>
      </c>
      <c r="O5" s="33">
        <f t="shared" si="14"/>
        <v>7.1623</v>
      </c>
      <c r="P5" s="33">
        <v>309.8</v>
      </c>
      <c r="Q5" s="33">
        <v>174.1</v>
      </c>
      <c r="R5" s="33">
        <v>3533.3</v>
      </c>
      <c r="S5" s="33"/>
      <c r="T5" s="33"/>
      <c r="U5" s="33">
        <v>309.8</v>
      </c>
      <c r="V5" s="33">
        <v>0</v>
      </c>
      <c r="W5" s="36">
        <f t="shared" si="3"/>
        <v>0.00290510006455778</v>
      </c>
      <c r="X5" s="36">
        <v>0</v>
      </c>
      <c r="Y5" s="36">
        <f t="shared" si="5"/>
        <v>0.00290510006455778</v>
      </c>
      <c r="Z5" s="36">
        <f t="shared" si="6"/>
        <v>2.49108141342319</v>
      </c>
      <c r="AA5" s="37">
        <v>3533.3</v>
      </c>
      <c r="AB5" s="36">
        <f t="shared" si="7"/>
        <v>3.54818051340803</v>
      </c>
      <c r="AC5" s="41">
        <v>174.1</v>
      </c>
      <c r="AD5" s="36">
        <f t="shared" si="8"/>
        <v>2.24079877111733</v>
      </c>
      <c r="AE5" s="42">
        <f t="shared" si="9"/>
        <v>3.1387216285978</v>
      </c>
      <c r="AF5" s="43">
        <f t="shared" si="10"/>
        <v>22.480465920506</v>
      </c>
      <c r="AG5" s="47">
        <f t="shared" si="11"/>
        <v>25.6191875491038</v>
      </c>
      <c r="AH5" s="46">
        <v>8.59476</v>
      </c>
    </row>
    <row r="6" spans="1:34">
      <c r="A6" s="5">
        <v>5</v>
      </c>
      <c r="B6" s="6">
        <v>36.6</v>
      </c>
      <c r="C6" s="7">
        <v>29.54</v>
      </c>
      <c r="D6" s="11">
        <v>348</v>
      </c>
      <c r="E6" s="25">
        <v>3</v>
      </c>
      <c r="F6" s="25" t="s">
        <v>36</v>
      </c>
      <c r="G6" s="26">
        <v>2.5</v>
      </c>
      <c r="H6" s="26">
        <v>0</v>
      </c>
      <c r="I6" s="5">
        <v>62.2</v>
      </c>
      <c r="J6" s="33">
        <f t="shared" ref="J6:O6" si="15">(6.9%*I6)+I6</f>
        <v>66.4918</v>
      </c>
      <c r="K6" s="33">
        <v>0</v>
      </c>
      <c r="L6" s="33">
        <f t="shared" si="15"/>
        <v>0</v>
      </c>
      <c r="M6" s="33">
        <f t="shared" si="1"/>
        <v>2.5</v>
      </c>
      <c r="N6" s="33">
        <f t="shared" si="2"/>
        <v>62.2</v>
      </c>
      <c r="O6" s="33">
        <f t="shared" si="15"/>
        <v>66.4918</v>
      </c>
      <c r="P6" s="33">
        <v>1303.7</v>
      </c>
      <c r="Q6" s="33">
        <v>292.7</v>
      </c>
      <c r="R6" s="33">
        <v>940.5</v>
      </c>
      <c r="S6" s="33"/>
      <c r="T6" s="33"/>
      <c r="U6" s="33">
        <v>1303.7</v>
      </c>
      <c r="V6" s="33">
        <v>0</v>
      </c>
      <c r="W6" s="36">
        <f t="shared" si="3"/>
        <v>0.00191761908414513</v>
      </c>
      <c r="X6" s="36">
        <v>0</v>
      </c>
      <c r="Y6" s="36">
        <f t="shared" si="5"/>
        <v>0.00191761908414513</v>
      </c>
      <c r="Z6" s="36">
        <f t="shared" si="6"/>
        <v>3.11517766552625</v>
      </c>
      <c r="AA6" s="37">
        <v>940.5</v>
      </c>
      <c r="AB6" s="36">
        <f t="shared" si="7"/>
        <v>2.9733587998864</v>
      </c>
      <c r="AC6" s="41">
        <v>292.7</v>
      </c>
      <c r="AD6" s="36">
        <f t="shared" si="8"/>
        <v>2.46642272243379</v>
      </c>
      <c r="AE6" s="42">
        <f t="shared" si="9"/>
        <v>1.93323215290647</v>
      </c>
      <c r="AF6" s="43">
        <f t="shared" si="10"/>
        <v>128.544085664627</v>
      </c>
      <c r="AG6" s="47">
        <f t="shared" si="11"/>
        <v>130.477317817533</v>
      </c>
      <c r="AH6" s="46">
        <v>79.79016</v>
      </c>
    </row>
    <row r="7" spans="1:34">
      <c r="A7" s="5">
        <v>6</v>
      </c>
      <c r="B7" s="6">
        <v>36.89</v>
      </c>
      <c r="C7" s="7">
        <v>28.49</v>
      </c>
      <c r="D7" s="8">
        <v>357</v>
      </c>
      <c r="E7" s="25">
        <v>4</v>
      </c>
      <c r="F7" s="25" t="s">
        <v>37</v>
      </c>
      <c r="G7" s="26">
        <v>1</v>
      </c>
      <c r="H7" s="26">
        <v>14.8</v>
      </c>
      <c r="I7" s="5">
        <v>52.1</v>
      </c>
      <c r="J7" s="33">
        <f t="shared" ref="J7:O7" si="16">(6.9%*I7)+I7</f>
        <v>55.6949</v>
      </c>
      <c r="K7" s="33">
        <v>0</v>
      </c>
      <c r="L7" s="33">
        <f t="shared" si="16"/>
        <v>0</v>
      </c>
      <c r="M7" s="33">
        <f t="shared" si="1"/>
        <v>15.8</v>
      </c>
      <c r="N7" s="33">
        <f t="shared" si="2"/>
        <v>52.1</v>
      </c>
      <c r="O7" s="33">
        <f t="shared" si="16"/>
        <v>55.6949</v>
      </c>
      <c r="P7" s="33">
        <v>51</v>
      </c>
      <c r="Q7" s="33">
        <v>88.4</v>
      </c>
      <c r="R7" s="33">
        <v>1212</v>
      </c>
      <c r="S7" s="33">
        <v>267.5</v>
      </c>
      <c r="T7" s="33"/>
      <c r="U7" s="33">
        <v>51</v>
      </c>
      <c r="V7" s="33">
        <v>88.4</v>
      </c>
      <c r="W7" s="36">
        <f t="shared" si="3"/>
        <v>0.0196078431372549</v>
      </c>
      <c r="X7" s="36">
        <f t="shared" si="4"/>
        <v>0.167420814479638</v>
      </c>
      <c r="Y7" s="36">
        <f t="shared" si="5"/>
        <v>0.187028657616893</v>
      </c>
      <c r="Z7" s="36">
        <f t="shared" si="6"/>
        <v>1.70757017609794</v>
      </c>
      <c r="AA7" s="37">
        <v>267.5</v>
      </c>
      <c r="AB7" s="36">
        <f t="shared" si="7"/>
        <v>2.42732378635725</v>
      </c>
      <c r="AC7" s="41">
        <v>88.4</v>
      </c>
      <c r="AD7" s="36">
        <f t="shared" si="8"/>
        <v>1.94645226501307</v>
      </c>
      <c r="AE7" s="42">
        <f t="shared" si="9"/>
        <v>5.90647066537732</v>
      </c>
      <c r="AF7" s="43">
        <f t="shared" si="10"/>
        <v>328.960293061124</v>
      </c>
      <c r="AG7" s="47">
        <f t="shared" si="11"/>
        <v>334.866763726501</v>
      </c>
      <c r="AH7" s="46">
        <v>66.83388</v>
      </c>
    </row>
    <row r="8" spans="1:34">
      <c r="A8" s="5">
        <v>7</v>
      </c>
      <c r="B8" s="6">
        <v>36.79</v>
      </c>
      <c r="C8" s="7">
        <v>28.15</v>
      </c>
      <c r="D8" s="8">
        <v>387</v>
      </c>
      <c r="E8" s="25">
        <v>3</v>
      </c>
      <c r="F8" s="25" t="s">
        <v>35</v>
      </c>
      <c r="G8" s="26">
        <v>0.9</v>
      </c>
      <c r="H8" s="26">
        <v>0</v>
      </c>
      <c r="I8" s="5">
        <v>17.1</v>
      </c>
      <c r="J8" s="33">
        <f t="shared" ref="J8:O8" si="17">(6.9%*I8)+I8</f>
        <v>18.2799</v>
      </c>
      <c r="K8" s="33">
        <v>0</v>
      </c>
      <c r="L8" s="33">
        <f t="shared" si="17"/>
        <v>0</v>
      </c>
      <c r="M8" s="33">
        <f t="shared" si="1"/>
        <v>0.9</v>
      </c>
      <c r="N8" s="33">
        <f t="shared" si="2"/>
        <v>17.1</v>
      </c>
      <c r="O8" s="33">
        <f t="shared" si="17"/>
        <v>18.2799</v>
      </c>
      <c r="P8" s="33">
        <v>53.7</v>
      </c>
      <c r="Q8" s="33">
        <v>125.1</v>
      </c>
      <c r="R8" s="33">
        <v>5266.2</v>
      </c>
      <c r="S8" s="33"/>
      <c r="T8" s="33"/>
      <c r="U8" s="33">
        <v>53.7</v>
      </c>
      <c r="V8" s="33">
        <f>H8</f>
        <v>0</v>
      </c>
      <c r="W8" s="36">
        <f t="shared" si="3"/>
        <v>0.0167597765363128</v>
      </c>
      <c r="X8" s="36">
        <v>0</v>
      </c>
      <c r="Y8" s="36">
        <f t="shared" si="5"/>
        <v>0.0167597765363128</v>
      </c>
      <c r="Z8" s="36">
        <f t="shared" si="6"/>
        <v>1.72997428569956</v>
      </c>
      <c r="AA8" s="37">
        <v>5266.2</v>
      </c>
      <c r="AB8" s="36">
        <f t="shared" si="7"/>
        <v>3.72149734874023</v>
      </c>
      <c r="AC8" s="41">
        <v>125</v>
      </c>
      <c r="AD8" s="36">
        <f t="shared" si="8"/>
        <v>2.09691001300806</v>
      </c>
      <c r="AE8" s="42">
        <f t="shared" si="9"/>
        <v>4.27539800555892</v>
      </c>
      <c r="AF8" s="43">
        <f t="shared" si="10"/>
        <v>78.1538480018165</v>
      </c>
      <c r="AG8" s="47">
        <f t="shared" si="11"/>
        <v>82.4292460073754</v>
      </c>
      <c r="AH8" s="46">
        <v>21.93588</v>
      </c>
    </row>
    <row r="9" spans="1:34">
      <c r="A9" s="5">
        <v>8</v>
      </c>
      <c r="B9" s="6">
        <v>36.53</v>
      </c>
      <c r="C9" s="7">
        <v>28.46</v>
      </c>
      <c r="D9" s="8">
        <v>310</v>
      </c>
      <c r="E9" s="25">
        <v>4</v>
      </c>
      <c r="F9" s="25" t="s">
        <v>38</v>
      </c>
      <c r="G9" s="26">
        <v>1.8</v>
      </c>
      <c r="H9" s="26">
        <v>9.6</v>
      </c>
      <c r="I9" s="5">
        <v>7.1</v>
      </c>
      <c r="J9" s="33">
        <f t="shared" ref="J9:O9" si="18">(6.9%*I9)+I9</f>
        <v>7.5899</v>
      </c>
      <c r="K9" s="33">
        <v>0</v>
      </c>
      <c r="L9" s="33">
        <f t="shared" si="18"/>
        <v>0</v>
      </c>
      <c r="M9" s="33">
        <f t="shared" si="1"/>
        <v>11.4</v>
      </c>
      <c r="N9" s="33">
        <f t="shared" si="2"/>
        <v>7.1</v>
      </c>
      <c r="O9" s="33">
        <f t="shared" si="18"/>
        <v>7.5899</v>
      </c>
      <c r="P9" s="33">
        <v>298.9</v>
      </c>
      <c r="Q9" s="33">
        <v>122.3</v>
      </c>
      <c r="R9" s="33">
        <v>1378.9</v>
      </c>
      <c r="S9" s="33">
        <v>3687.6</v>
      </c>
      <c r="T9" s="33"/>
      <c r="U9" s="33">
        <v>298.9</v>
      </c>
      <c r="V9" s="33">
        <v>122.3</v>
      </c>
      <c r="W9" s="36">
        <f t="shared" si="3"/>
        <v>0.00602208096353295</v>
      </c>
      <c r="X9" s="36">
        <f t="shared" ref="X9:X14" si="19">H9/V9</f>
        <v>0.0784955028618152</v>
      </c>
      <c r="Y9" s="36">
        <f t="shared" si="5"/>
        <v>0.0845175838253482</v>
      </c>
      <c r="Z9" s="36">
        <f t="shared" si="6"/>
        <v>2.47552591503928</v>
      </c>
      <c r="AA9" s="37">
        <v>3687.6</v>
      </c>
      <c r="AB9" s="36">
        <f t="shared" si="7"/>
        <v>3.566743806304</v>
      </c>
      <c r="AC9" s="41">
        <v>122.3</v>
      </c>
      <c r="AD9" s="36">
        <f t="shared" si="8"/>
        <v>2.08742645703629</v>
      </c>
      <c r="AE9" s="42">
        <f t="shared" si="9"/>
        <v>4.36338059437644</v>
      </c>
      <c r="AF9" s="43">
        <f t="shared" si="10"/>
        <v>33.1176223732578</v>
      </c>
      <c r="AG9" s="47">
        <f t="shared" si="11"/>
        <v>37.4810029676342</v>
      </c>
      <c r="AH9" s="46">
        <v>9.10788</v>
      </c>
    </row>
    <row r="10" spans="1:34">
      <c r="A10" s="5">
        <v>9</v>
      </c>
      <c r="B10" s="6">
        <v>36.08</v>
      </c>
      <c r="C10" s="7">
        <v>30.06</v>
      </c>
      <c r="D10" s="12">
        <v>390</v>
      </c>
      <c r="E10" s="25">
        <v>3</v>
      </c>
      <c r="F10" s="25" t="s">
        <v>36</v>
      </c>
      <c r="G10" s="26">
        <v>2</v>
      </c>
      <c r="H10" s="26">
        <v>0</v>
      </c>
      <c r="I10" s="5">
        <v>12.7</v>
      </c>
      <c r="J10" s="33">
        <f t="shared" ref="J10:O10" si="20">(6.9%*I10)+I10</f>
        <v>13.5763</v>
      </c>
      <c r="K10" s="33">
        <v>0</v>
      </c>
      <c r="L10" s="33">
        <f t="shared" si="20"/>
        <v>0</v>
      </c>
      <c r="M10" s="33">
        <f t="shared" si="1"/>
        <v>2</v>
      </c>
      <c r="N10" s="33">
        <f t="shared" si="2"/>
        <v>12.7</v>
      </c>
      <c r="O10" s="33">
        <f t="shared" si="20"/>
        <v>13.5763</v>
      </c>
      <c r="P10" s="33">
        <v>266.5</v>
      </c>
      <c r="Q10" s="33">
        <v>45.4</v>
      </c>
      <c r="R10" s="33">
        <v>634.7</v>
      </c>
      <c r="S10" s="33"/>
      <c r="T10" s="33"/>
      <c r="U10" s="33">
        <v>266.5</v>
      </c>
      <c r="V10" s="33">
        <v>0</v>
      </c>
      <c r="W10" s="36">
        <f t="shared" si="3"/>
        <v>0.0075046904315197</v>
      </c>
      <c r="X10" s="36">
        <v>0</v>
      </c>
      <c r="Y10" s="36">
        <f t="shared" si="5"/>
        <v>0.0075046904315197</v>
      </c>
      <c r="Z10" s="36">
        <f t="shared" si="6"/>
        <v>2.42569721336259</v>
      </c>
      <c r="AA10" s="37">
        <v>634.7</v>
      </c>
      <c r="AB10" s="36">
        <f t="shared" si="7"/>
        <v>2.80256849831396</v>
      </c>
      <c r="AC10" s="41">
        <v>45.4</v>
      </c>
      <c r="AD10" s="36">
        <f t="shared" si="8"/>
        <v>1.6570558528571</v>
      </c>
      <c r="AE10" s="42">
        <f t="shared" si="9"/>
        <v>10.9972907321731</v>
      </c>
      <c r="AF10" s="43">
        <f t="shared" si="10"/>
        <v>149.302518167201</v>
      </c>
      <c r="AG10" s="47">
        <f t="shared" si="11"/>
        <v>160.299808899374</v>
      </c>
      <c r="AH10" s="46">
        <v>16.29156</v>
      </c>
    </row>
    <row r="11" spans="1:34">
      <c r="A11" s="5">
        <v>10</v>
      </c>
      <c r="B11" s="6">
        <v>36.07</v>
      </c>
      <c r="C11" s="7">
        <v>28.18</v>
      </c>
      <c r="D11" s="8">
        <v>355</v>
      </c>
      <c r="E11" s="25">
        <v>3</v>
      </c>
      <c r="F11" s="25" t="s">
        <v>36</v>
      </c>
      <c r="G11" s="26">
        <v>2.1</v>
      </c>
      <c r="H11" s="26">
        <v>0</v>
      </c>
      <c r="I11" s="5">
        <v>6.3</v>
      </c>
      <c r="J11" s="33">
        <f t="shared" ref="J11:O11" si="21">(6.9%*I11)+I11</f>
        <v>6.7347</v>
      </c>
      <c r="K11" s="33">
        <v>0</v>
      </c>
      <c r="L11" s="33">
        <f t="shared" si="21"/>
        <v>0</v>
      </c>
      <c r="M11" s="33">
        <f t="shared" si="1"/>
        <v>2.1</v>
      </c>
      <c r="N11" s="33">
        <f t="shared" si="2"/>
        <v>6.3</v>
      </c>
      <c r="O11" s="33">
        <f t="shared" si="21"/>
        <v>6.7347</v>
      </c>
      <c r="P11" s="33">
        <v>84.8</v>
      </c>
      <c r="Q11" s="33">
        <v>44.2</v>
      </c>
      <c r="R11" s="33">
        <v>129.7</v>
      </c>
      <c r="S11" s="33"/>
      <c r="T11" s="33"/>
      <c r="U11" s="33">
        <v>84.8</v>
      </c>
      <c r="V11" s="33">
        <v>0</v>
      </c>
      <c r="W11" s="36">
        <f t="shared" si="3"/>
        <v>0.0247641509433962</v>
      </c>
      <c r="X11" s="36">
        <v>0</v>
      </c>
      <c r="Y11" s="36">
        <f t="shared" si="5"/>
        <v>0.0247641509433962</v>
      </c>
      <c r="Z11" s="36">
        <f t="shared" si="6"/>
        <v>1.92839585225671</v>
      </c>
      <c r="AA11" s="37">
        <v>129.7</v>
      </c>
      <c r="AB11" s="36">
        <f t="shared" si="7"/>
        <v>2.11293997608408</v>
      </c>
      <c r="AC11" s="41">
        <v>44.2</v>
      </c>
      <c r="AD11" s="36">
        <f t="shared" si="8"/>
        <v>1.64542226934909</v>
      </c>
      <c r="AE11" s="42">
        <f t="shared" si="9"/>
        <v>11.2755532997974</v>
      </c>
      <c r="AF11" s="43">
        <f t="shared" si="10"/>
        <v>75.9374688081457</v>
      </c>
      <c r="AG11" s="47">
        <f t="shared" si="11"/>
        <v>87.2130221079431</v>
      </c>
      <c r="AH11" s="46">
        <v>8.08164</v>
      </c>
    </row>
    <row r="12" spans="1:34">
      <c r="A12" s="5">
        <v>11</v>
      </c>
      <c r="B12" s="6">
        <v>36.88</v>
      </c>
      <c r="C12" s="7">
        <v>28.56</v>
      </c>
      <c r="D12" s="8">
        <v>362</v>
      </c>
      <c r="E12" s="25">
        <v>4</v>
      </c>
      <c r="F12" s="25" t="s">
        <v>34</v>
      </c>
      <c r="G12" s="26">
        <v>0.6</v>
      </c>
      <c r="H12" s="26">
        <v>2.2</v>
      </c>
      <c r="I12" s="5">
        <v>7.6</v>
      </c>
      <c r="J12" s="33">
        <f t="shared" ref="J12:O12" si="22">(6.9%*I12)+I12</f>
        <v>8.1244</v>
      </c>
      <c r="K12" s="33">
        <v>0</v>
      </c>
      <c r="L12" s="33">
        <f t="shared" si="22"/>
        <v>0</v>
      </c>
      <c r="M12" s="33">
        <f t="shared" si="1"/>
        <v>2.8</v>
      </c>
      <c r="N12" s="33">
        <f t="shared" si="2"/>
        <v>7.6</v>
      </c>
      <c r="O12" s="33">
        <f t="shared" si="22"/>
        <v>8.1244</v>
      </c>
      <c r="P12" s="33">
        <v>34.2</v>
      </c>
      <c r="Q12" s="33">
        <v>69.5</v>
      </c>
      <c r="R12" s="33">
        <v>49.9</v>
      </c>
      <c r="S12" s="33">
        <v>297.5</v>
      </c>
      <c r="T12" s="33"/>
      <c r="U12" s="33">
        <v>34.2</v>
      </c>
      <c r="V12" s="33">
        <v>69.5</v>
      </c>
      <c r="W12" s="36">
        <f t="shared" si="3"/>
        <v>0.0175438596491228</v>
      </c>
      <c r="X12" s="36">
        <f t="shared" si="19"/>
        <v>0.0316546762589928</v>
      </c>
      <c r="Y12" s="36">
        <f t="shared" si="5"/>
        <v>0.0491985359081156</v>
      </c>
      <c r="Z12" s="36">
        <f t="shared" si="6"/>
        <v>1.53402610605614</v>
      </c>
      <c r="AA12" s="37">
        <v>297.5</v>
      </c>
      <c r="AB12" s="36">
        <f t="shared" si="7"/>
        <v>2.47348697006457</v>
      </c>
      <c r="AC12" s="41">
        <v>49.9</v>
      </c>
      <c r="AD12" s="36">
        <f t="shared" si="8"/>
        <v>1.69810054562339</v>
      </c>
      <c r="AE12" s="42">
        <f t="shared" si="9"/>
        <v>10.0692699877707</v>
      </c>
      <c r="AF12" s="43">
        <f t="shared" si="10"/>
        <v>81.8067770886445</v>
      </c>
      <c r="AG12" s="47">
        <f t="shared" si="11"/>
        <v>91.8760470764152</v>
      </c>
      <c r="AH12" s="46">
        <v>9.74928</v>
      </c>
    </row>
    <row r="13" spans="1:34">
      <c r="A13" s="5">
        <v>12</v>
      </c>
      <c r="B13" s="6">
        <v>36.79</v>
      </c>
      <c r="C13" s="7">
        <v>28.15</v>
      </c>
      <c r="D13" s="11">
        <v>387</v>
      </c>
      <c r="E13" s="25">
        <v>4</v>
      </c>
      <c r="F13" s="25" t="s">
        <v>38</v>
      </c>
      <c r="G13" s="26">
        <v>0.5</v>
      </c>
      <c r="H13" s="26">
        <v>1.5</v>
      </c>
      <c r="I13" s="5">
        <v>17.1</v>
      </c>
      <c r="J13" s="33">
        <f t="shared" ref="J13:O13" si="23">(6.9%*I13)+I13</f>
        <v>18.2799</v>
      </c>
      <c r="K13" s="33">
        <v>0</v>
      </c>
      <c r="L13" s="33">
        <f t="shared" si="23"/>
        <v>0</v>
      </c>
      <c r="M13" s="33">
        <f t="shared" si="1"/>
        <v>2</v>
      </c>
      <c r="N13" s="33">
        <f t="shared" si="2"/>
        <v>17.1</v>
      </c>
      <c r="O13" s="33">
        <f t="shared" si="23"/>
        <v>18.2799</v>
      </c>
      <c r="P13" s="33">
        <v>177</v>
      </c>
      <c r="Q13" s="33">
        <v>87.6</v>
      </c>
      <c r="R13" s="33">
        <v>126.1</v>
      </c>
      <c r="S13" s="33">
        <v>4526.6</v>
      </c>
      <c r="T13" s="33"/>
      <c r="U13" s="33">
        <v>177</v>
      </c>
      <c r="V13" s="33">
        <v>87.6</v>
      </c>
      <c r="W13" s="36">
        <f t="shared" si="3"/>
        <v>0.00282485875706215</v>
      </c>
      <c r="X13" s="36">
        <f t="shared" si="19"/>
        <v>0.0171232876712329</v>
      </c>
      <c r="Y13" s="36">
        <f t="shared" si="5"/>
        <v>0.019948146428295</v>
      </c>
      <c r="Z13" s="36">
        <f t="shared" si="6"/>
        <v>2.24797326636181</v>
      </c>
      <c r="AA13" s="37">
        <v>4526.6</v>
      </c>
      <c r="AB13" s="36">
        <f t="shared" si="7"/>
        <v>3.65577211908815</v>
      </c>
      <c r="AC13" s="41">
        <v>87.6</v>
      </c>
      <c r="AD13" s="36">
        <f t="shared" si="8"/>
        <v>1.94250410616808</v>
      </c>
      <c r="AE13" s="42">
        <f t="shared" si="9"/>
        <v>5.9567724790012</v>
      </c>
      <c r="AF13" s="43">
        <f t="shared" si="10"/>
        <v>108.889205238894</v>
      </c>
      <c r="AG13" s="47">
        <f t="shared" si="11"/>
        <v>114.845977717895</v>
      </c>
      <c r="AH13" s="46">
        <v>21.93588</v>
      </c>
    </row>
    <row r="14" spans="1:34">
      <c r="A14" s="5">
        <v>13</v>
      </c>
      <c r="B14" s="6">
        <v>36.58</v>
      </c>
      <c r="C14" s="7">
        <v>29.63</v>
      </c>
      <c r="D14" s="8">
        <v>325</v>
      </c>
      <c r="E14" s="25">
        <v>4</v>
      </c>
      <c r="F14" s="25" t="s">
        <v>34</v>
      </c>
      <c r="G14" s="26">
        <v>0.3</v>
      </c>
      <c r="H14" s="26">
        <v>1.1</v>
      </c>
      <c r="I14" s="5">
        <v>5.2</v>
      </c>
      <c r="J14" s="33">
        <f t="shared" ref="J14:O14" si="24">(6.9%*I14)+I14</f>
        <v>5.5588</v>
      </c>
      <c r="K14" s="33">
        <v>0</v>
      </c>
      <c r="L14" s="33">
        <f t="shared" si="24"/>
        <v>0</v>
      </c>
      <c r="M14" s="33">
        <f t="shared" si="1"/>
        <v>1.4</v>
      </c>
      <c r="N14" s="33">
        <f t="shared" si="2"/>
        <v>5.2</v>
      </c>
      <c r="O14" s="33">
        <f t="shared" si="24"/>
        <v>5.5588</v>
      </c>
      <c r="P14" s="33">
        <v>72.9</v>
      </c>
      <c r="Q14" s="33">
        <v>348.9</v>
      </c>
      <c r="R14" s="33">
        <v>54.4</v>
      </c>
      <c r="S14" s="33">
        <v>2465.8</v>
      </c>
      <c r="T14" s="33"/>
      <c r="U14" s="33">
        <v>72.9</v>
      </c>
      <c r="V14" s="33">
        <v>348.9</v>
      </c>
      <c r="W14" s="36">
        <f t="shared" si="3"/>
        <v>0.00411522633744856</v>
      </c>
      <c r="X14" s="36">
        <f t="shared" si="19"/>
        <v>0.00315276583548295</v>
      </c>
      <c r="Y14" s="36">
        <f t="shared" si="5"/>
        <v>0.00726799217293151</v>
      </c>
      <c r="Z14" s="36">
        <f t="shared" si="6"/>
        <v>1.86272752831797</v>
      </c>
      <c r="AA14" s="37">
        <v>2465.8</v>
      </c>
      <c r="AB14" s="36">
        <f t="shared" si="7"/>
        <v>3.39195784824559</v>
      </c>
      <c r="AC14" s="41">
        <v>54.4</v>
      </c>
      <c r="AD14" s="36">
        <f t="shared" si="8"/>
        <v>1.73559889969818</v>
      </c>
      <c r="AE14" s="42">
        <f t="shared" si="9"/>
        <v>9.2900573739688</v>
      </c>
      <c r="AF14" s="43">
        <f t="shared" si="10"/>
        <v>51.6415709304178</v>
      </c>
      <c r="AG14" s="47">
        <f t="shared" si="11"/>
        <v>60.9316283043866</v>
      </c>
      <c r="AH14" s="46">
        <v>6.67056</v>
      </c>
    </row>
    <row r="15" spans="1:34">
      <c r="A15" s="5">
        <v>14</v>
      </c>
      <c r="B15" s="6">
        <v>36.93</v>
      </c>
      <c r="C15" s="7">
        <v>29.77</v>
      </c>
      <c r="D15" s="8">
        <v>343</v>
      </c>
      <c r="E15" s="25">
        <v>3</v>
      </c>
      <c r="F15" s="25" t="s">
        <v>39</v>
      </c>
      <c r="G15" s="26">
        <v>2</v>
      </c>
      <c r="H15" s="26">
        <v>0</v>
      </c>
      <c r="I15" s="5">
        <v>10.6</v>
      </c>
      <c r="J15" s="33">
        <f t="shared" ref="J15:O15" si="25">(6.9%*I15)+I15</f>
        <v>11.3314</v>
      </c>
      <c r="K15" s="33">
        <v>0</v>
      </c>
      <c r="L15" s="33">
        <f t="shared" si="25"/>
        <v>0</v>
      </c>
      <c r="M15" s="33">
        <f t="shared" si="1"/>
        <v>2</v>
      </c>
      <c r="N15" s="33">
        <f t="shared" si="2"/>
        <v>10.6</v>
      </c>
      <c r="O15" s="33">
        <f t="shared" si="25"/>
        <v>11.3314</v>
      </c>
      <c r="P15" s="33">
        <v>167.2</v>
      </c>
      <c r="Q15" s="33">
        <v>2110.1</v>
      </c>
      <c r="R15" s="33">
        <v>383.9</v>
      </c>
      <c r="S15" s="33"/>
      <c r="T15" s="33"/>
      <c r="U15" s="33">
        <v>167.2</v>
      </c>
      <c r="V15" s="33">
        <v>0</v>
      </c>
      <c r="W15" s="36">
        <f t="shared" si="3"/>
        <v>0.0119617224880383</v>
      </c>
      <c r="X15" s="36">
        <v>0</v>
      </c>
      <c r="Y15" s="36">
        <f t="shared" si="5"/>
        <v>0.0119617224880383</v>
      </c>
      <c r="Z15" s="36">
        <f t="shared" si="6"/>
        <v>2.223236273103</v>
      </c>
      <c r="AA15" s="37">
        <v>383.9</v>
      </c>
      <c r="AB15" s="36">
        <f t="shared" si="7"/>
        <v>2.5842181121174</v>
      </c>
      <c r="AC15" s="41">
        <v>110</v>
      </c>
      <c r="AD15" s="36">
        <f t="shared" si="8"/>
        <v>2.04139268515822</v>
      </c>
      <c r="AE15" s="42">
        <f t="shared" si="9"/>
        <v>4.81686837760152</v>
      </c>
      <c r="AF15" s="43">
        <f t="shared" si="10"/>
        <v>54.5818623339539</v>
      </c>
      <c r="AG15" s="47">
        <f t="shared" si="11"/>
        <v>59.3987307115554</v>
      </c>
      <c r="AH15" s="46">
        <v>13.59768</v>
      </c>
    </row>
    <row r="16" spans="1:34">
      <c r="A16" s="5">
        <v>15</v>
      </c>
      <c r="B16" s="6">
        <v>36.91</v>
      </c>
      <c r="C16" s="7">
        <v>29.79</v>
      </c>
      <c r="D16" s="8">
        <v>339</v>
      </c>
      <c r="E16" s="25">
        <v>3</v>
      </c>
      <c r="F16" s="25" t="s">
        <v>39</v>
      </c>
      <c r="G16" s="26">
        <v>3.1</v>
      </c>
      <c r="H16" s="26">
        <v>0</v>
      </c>
      <c r="I16" s="5">
        <v>23.9</v>
      </c>
      <c r="J16" s="33">
        <f t="shared" ref="J16:O16" si="26">(6.9%*I16)+I16</f>
        <v>25.5491</v>
      </c>
      <c r="K16" s="33">
        <v>0</v>
      </c>
      <c r="L16" s="33">
        <f t="shared" si="26"/>
        <v>0</v>
      </c>
      <c r="M16" s="33">
        <f t="shared" si="1"/>
        <v>3.1</v>
      </c>
      <c r="N16" s="33">
        <f t="shared" si="2"/>
        <v>23.9</v>
      </c>
      <c r="O16" s="33">
        <f t="shared" si="26"/>
        <v>25.5491</v>
      </c>
      <c r="P16" s="33">
        <v>200</v>
      </c>
      <c r="Q16" s="33">
        <v>1317.5</v>
      </c>
      <c r="R16" s="33">
        <v>511.8</v>
      </c>
      <c r="S16" s="33"/>
      <c r="T16" s="33"/>
      <c r="U16" s="33">
        <v>200</v>
      </c>
      <c r="V16" s="33">
        <v>0</v>
      </c>
      <c r="W16" s="36">
        <f t="shared" si="3"/>
        <v>0.0155</v>
      </c>
      <c r="X16" s="36">
        <v>0</v>
      </c>
      <c r="Y16" s="36">
        <f t="shared" si="5"/>
        <v>0.0155</v>
      </c>
      <c r="Z16" s="36">
        <f t="shared" si="6"/>
        <v>2.30102999566398</v>
      </c>
      <c r="AA16" s="37">
        <v>511.8</v>
      </c>
      <c r="AB16" s="36">
        <f t="shared" si="7"/>
        <v>2.70910028155117</v>
      </c>
      <c r="AC16" s="41">
        <v>131</v>
      </c>
      <c r="AD16" s="36">
        <f t="shared" si="8"/>
        <v>2.11727129565576</v>
      </c>
      <c r="AE16" s="42">
        <f t="shared" si="9"/>
        <v>4.09244578731229</v>
      </c>
      <c r="AF16" s="43">
        <f t="shared" si="10"/>
        <v>104.55830666462</v>
      </c>
      <c r="AG16" s="47">
        <f t="shared" si="11"/>
        <v>108.650752451933</v>
      </c>
      <c r="AH16" s="46">
        <v>30.65892</v>
      </c>
    </row>
    <row r="17" spans="1:34">
      <c r="A17" s="5">
        <v>16</v>
      </c>
      <c r="B17" s="6">
        <v>36.7</v>
      </c>
      <c r="C17" s="7">
        <v>29.84</v>
      </c>
      <c r="D17" s="12">
        <v>338.5</v>
      </c>
      <c r="E17" s="25">
        <v>4</v>
      </c>
      <c r="F17" s="25" t="s">
        <v>34</v>
      </c>
      <c r="G17" s="26">
        <v>0.5</v>
      </c>
      <c r="H17" s="26">
        <v>1.5</v>
      </c>
      <c r="I17" s="5">
        <v>6.4</v>
      </c>
      <c r="J17" s="33">
        <f t="shared" ref="J17:O17" si="27">(6.9%*I17)+I17</f>
        <v>6.8416</v>
      </c>
      <c r="K17" s="33">
        <v>0</v>
      </c>
      <c r="L17" s="33">
        <f t="shared" si="27"/>
        <v>0</v>
      </c>
      <c r="M17" s="33">
        <f t="shared" si="1"/>
        <v>2</v>
      </c>
      <c r="N17" s="33">
        <f t="shared" si="2"/>
        <v>6.4</v>
      </c>
      <c r="O17" s="33">
        <f t="shared" si="27"/>
        <v>6.8416</v>
      </c>
      <c r="P17" s="33">
        <v>212.2</v>
      </c>
      <c r="Q17" s="33">
        <v>720.2</v>
      </c>
      <c r="R17" s="33">
        <v>105.8</v>
      </c>
      <c r="S17" s="33">
        <v>1469.9</v>
      </c>
      <c r="T17" s="33"/>
      <c r="U17" s="33">
        <v>212.2</v>
      </c>
      <c r="V17" s="33">
        <v>720.2</v>
      </c>
      <c r="W17" s="36">
        <f t="shared" si="3"/>
        <v>0.00235626767200754</v>
      </c>
      <c r="X17" s="36">
        <f t="shared" ref="X17:X21" si="28">H17/V17</f>
        <v>0.00208275479033602</v>
      </c>
      <c r="Y17" s="36">
        <f t="shared" si="5"/>
        <v>0.00443902246234356</v>
      </c>
      <c r="Z17" s="36">
        <f t="shared" si="6"/>
        <v>2.32674537956532</v>
      </c>
      <c r="AA17" s="37">
        <v>1469.9</v>
      </c>
      <c r="AB17" s="36">
        <f t="shared" si="7"/>
        <v>3.16728778990093</v>
      </c>
      <c r="AC17" s="41">
        <v>105.8</v>
      </c>
      <c r="AD17" s="36">
        <f t="shared" si="8"/>
        <v>2.02448566769917</v>
      </c>
      <c r="AE17" s="42">
        <f t="shared" si="9"/>
        <v>4.9950075884266</v>
      </c>
      <c r="AF17" s="43">
        <f t="shared" si="10"/>
        <v>34.1738439169794</v>
      </c>
      <c r="AG17" s="47">
        <f t="shared" si="11"/>
        <v>39.168851505406</v>
      </c>
      <c r="AH17" s="46">
        <v>8.20992</v>
      </c>
    </row>
    <row r="18" spans="1:34">
      <c r="A18" s="5">
        <v>17</v>
      </c>
      <c r="B18" s="6">
        <v>37.07</v>
      </c>
      <c r="C18" s="7">
        <v>29.05</v>
      </c>
      <c r="D18" s="8">
        <v>348</v>
      </c>
      <c r="E18" s="25">
        <v>4</v>
      </c>
      <c r="F18" s="25" t="s">
        <v>38</v>
      </c>
      <c r="G18" s="26">
        <v>1.8</v>
      </c>
      <c r="H18" s="26">
        <v>5.8</v>
      </c>
      <c r="I18" s="5">
        <v>34.4</v>
      </c>
      <c r="J18" s="33">
        <f t="shared" ref="J18:O18" si="29">(6.9%*I18)+I18</f>
        <v>36.7736</v>
      </c>
      <c r="K18" s="33">
        <v>0</v>
      </c>
      <c r="L18" s="33">
        <f t="shared" si="29"/>
        <v>0</v>
      </c>
      <c r="M18" s="33">
        <f t="shared" si="1"/>
        <v>7.6</v>
      </c>
      <c r="N18" s="33">
        <f t="shared" si="2"/>
        <v>34.4</v>
      </c>
      <c r="O18" s="33">
        <f t="shared" si="29"/>
        <v>36.7736</v>
      </c>
      <c r="P18" s="33">
        <v>120.8</v>
      </c>
      <c r="Q18" s="33">
        <v>17.6</v>
      </c>
      <c r="R18" s="33">
        <v>300.7</v>
      </c>
      <c r="S18" s="33">
        <v>623.7</v>
      </c>
      <c r="T18" s="33"/>
      <c r="U18" s="33">
        <v>120.8</v>
      </c>
      <c r="V18" s="33">
        <v>177.6</v>
      </c>
      <c r="W18" s="36">
        <f t="shared" si="3"/>
        <v>0.0149006622516556</v>
      </c>
      <c r="X18" s="36">
        <f t="shared" si="28"/>
        <v>0.0326576576576577</v>
      </c>
      <c r="Y18" s="36">
        <f t="shared" si="5"/>
        <v>0.0475583199093133</v>
      </c>
      <c r="Z18" s="36">
        <f t="shared" si="6"/>
        <v>2.08206693428511</v>
      </c>
      <c r="AA18" s="37">
        <v>623.7</v>
      </c>
      <c r="AB18" s="36">
        <f t="shared" si="7"/>
        <v>2.79497574405113</v>
      </c>
      <c r="AC18" s="41">
        <v>300</v>
      </c>
      <c r="AD18" s="36">
        <f t="shared" si="8"/>
        <v>2.47712125471966</v>
      </c>
      <c r="AE18" s="42">
        <f t="shared" si="9"/>
        <v>1.88931380404646</v>
      </c>
      <c r="AF18" s="43">
        <f t="shared" si="10"/>
        <v>69.4768701044831</v>
      </c>
      <c r="AG18" s="47">
        <f t="shared" si="11"/>
        <v>71.3661839085295</v>
      </c>
      <c r="AH18" s="46">
        <v>44.12832</v>
      </c>
    </row>
    <row r="19" spans="1:34">
      <c r="A19" s="5">
        <v>18</v>
      </c>
      <c r="B19" s="9">
        <v>36.05</v>
      </c>
      <c r="C19" s="10">
        <v>28.87</v>
      </c>
      <c r="D19" s="8">
        <v>328</v>
      </c>
      <c r="E19" s="25">
        <v>3</v>
      </c>
      <c r="F19" s="25" t="s">
        <v>35</v>
      </c>
      <c r="G19" s="26">
        <v>0.4</v>
      </c>
      <c r="H19" s="26">
        <v>0</v>
      </c>
      <c r="I19" s="5">
        <v>10.1</v>
      </c>
      <c r="J19" s="33">
        <f t="shared" ref="J19:O19" si="30">(6.9%*I19)+I19</f>
        <v>10.7969</v>
      </c>
      <c r="K19" s="33">
        <v>0</v>
      </c>
      <c r="L19" s="33">
        <f t="shared" si="30"/>
        <v>0</v>
      </c>
      <c r="M19" s="33">
        <f t="shared" si="1"/>
        <v>0.4</v>
      </c>
      <c r="N19" s="33">
        <f t="shared" si="2"/>
        <v>10.1</v>
      </c>
      <c r="O19" s="33">
        <f t="shared" si="30"/>
        <v>10.7969</v>
      </c>
      <c r="P19" s="33">
        <v>13.7</v>
      </c>
      <c r="Q19" s="33">
        <v>135.8</v>
      </c>
      <c r="R19" s="33">
        <v>327</v>
      </c>
      <c r="S19" s="33"/>
      <c r="T19" s="33"/>
      <c r="U19" s="33">
        <v>13.7</v>
      </c>
      <c r="V19" s="33">
        <v>0</v>
      </c>
      <c r="W19" s="36">
        <f t="shared" si="3"/>
        <v>0.0291970802919708</v>
      </c>
      <c r="X19" s="36">
        <v>0</v>
      </c>
      <c r="Y19" s="36">
        <f t="shared" si="5"/>
        <v>0.0291970802919708</v>
      </c>
      <c r="Z19" s="36">
        <f t="shared" si="6"/>
        <v>1.13672056715641</v>
      </c>
      <c r="AA19" s="37">
        <v>327</v>
      </c>
      <c r="AB19" s="36">
        <f t="shared" si="7"/>
        <v>2.51454775266029</v>
      </c>
      <c r="AC19" s="41">
        <v>135.8</v>
      </c>
      <c r="AD19" s="36">
        <f t="shared" si="8"/>
        <v>2.13289976994448</v>
      </c>
      <c r="AE19" s="42">
        <f t="shared" si="9"/>
        <v>3.95734784101029</v>
      </c>
      <c r="AF19" s="43">
        <f t="shared" si="10"/>
        <v>42.727088904604</v>
      </c>
      <c r="AG19" s="47">
        <f t="shared" si="11"/>
        <v>46.6844367456143</v>
      </c>
      <c r="AH19" s="46">
        <v>12.95628</v>
      </c>
    </row>
    <row r="20" spans="1:34">
      <c r="A20" s="5">
        <v>19</v>
      </c>
      <c r="B20" s="6">
        <v>37</v>
      </c>
      <c r="C20" s="7">
        <v>29.04</v>
      </c>
      <c r="D20" s="8">
        <v>342</v>
      </c>
      <c r="E20" s="25">
        <v>4</v>
      </c>
      <c r="F20" s="25" t="s">
        <v>38</v>
      </c>
      <c r="G20" s="26">
        <v>1.3</v>
      </c>
      <c r="H20" s="26">
        <v>3.7</v>
      </c>
      <c r="I20" s="5">
        <v>26.9</v>
      </c>
      <c r="J20" s="33">
        <f t="shared" ref="J20:O20" si="31">(6.9%*I20)+I20</f>
        <v>28.7561</v>
      </c>
      <c r="K20" s="33">
        <v>0</v>
      </c>
      <c r="L20" s="33">
        <f t="shared" si="31"/>
        <v>0</v>
      </c>
      <c r="M20" s="33">
        <f t="shared" si="1"/>
        <v>5</v>
      </c>
      <c r="N20" s="33">
        <f t="shared" si="2"/>
        <v>26.9</v>
      </c>
      <c r="O20" s="33">
        <f t="shared" si="31"/>
        <v>28.7561</v>
      </c>
      <c r="P20" s="33">
        <v>157</v>
      </c>
      <c r="Q20" s="33">
        <v>18.7</v>
      </c>
      <c r="R20" s="33">
        <v>455.5</v>
      </c>
      <c r="S20" s="33">
        <v>341</v>
      </c>
      <c r="T20" s="33"/>
      <c r="U20" s="33">
        <v>157</v>
      </c>
      <c r="V20" s="33">
        <v>18.7</v>
      </c>
      <c r="W20" s="36">
        <f t="shared" si="3"/>
        <v>0.00828025477707006</v>
      </c>
      <c r="X20" s="36">
        <f t="shared" si="28"/>
        <v>0.197860962566845</v>
      </c>
      <c r="Y20" s="36">
        <f t="shared" si="5"/>
        <v>0.206141217343915</v>
      </c>
      <c r="Z20" s="36">
        <f t="shared" si="6"/>
        <v>2.19589965240923</v>
      </c>
      <c r="AA20" s="37">
        <v>341</v>
      </c>
      <c r="AB20" s="36">
        <f t="shared" si="7"/>
        <v>2.5327543789925</v>
      </c>
      <c r="AC20" s="41">
        <v>18.7</v>
      </c>
      <c r="AD20" s="36">
        <f t="shared" si="8"/>
        <v>1.2718416065365</v>
      </c>
      <c r="AE20" s="42">
        <f t="shared" si="9"/>
        <v>25.155045772891</v>
      </c>
      <c r="AF20" s="43">
        <f t="shared" si="10"/>
        <v>723.36101174983</v>
      </c>
      <c r="AG20" s="47">
        <f t="shared" si="11"/>
        <v>748.516057522721</v>
      </c>
      <c r="AH20" s="46">
        <v>34.50732</v>
      </c>
    </row>
    <row r="21" spans="1:34">
      <c r="A21" s="5">
        <v>20</v>
      </c>
      <c r="B21" s="6">
        <v>36.6</v>
      </c>
      <c r="C21" s="7">
        <v>29.06</v>
      </c>
      <c r="D21" s="8">
        <v>296</v>
      </c>
      <c r="E21" s="25">
        <v>4</v>
      </c>
      <c r="F21" s="25" t="s">
        <v>40</v>
      </c>
      <c r="G21" s="26">
        <v>1</v>
      </c>
      <c r="H21" s="26">
        <v>2.6</v>
      </c>
      <c r="I21" s="5">
        <v>6.2</v>
      </c>
      <c r="J21" s="33">
        <f t="shared" ref="J21:O21" si="32">(6.9%*I21)+I21</f>
        <v>6.6278</v>
      </c>
      <c r="K21" s="33">
        <v>0</v>
      </c>
      <c r="L21" s="33">
        <f t="shared" si="32"/>
        <v>0</v>
      </c>
      <c r="M21" s="33">
        <f t="shared" si="1"/>
        <v>3.6</v>
      </c>
      <c r="N21" s="33">
        <f t="shared" si="2"/>
        <v>6.2</v>
      </c>
      <c r="O21" s="33">
        <f t="shared" si="32"/>
        <v>6.6278</v>
      </c>
      <c r="P21" s="33">
        <v>172.1</v>
      </c>
      <c r="Q21" s="33">
        <v>246.2</v>
      </c>
      <c r="R21" s="33">
        <v>69.2</v>
      </c>
      <c r="S21" s="33">
        <v>1130.4</v>
      </c>
      <c r="T21" s="33"/>
      <c r="U21" s="33">
        <v>172.1</v>
      </c>
      <c r="V21" s="33">
        <v>246.2</v>
      </c>
      <c r="W21" s="36">
        <f t="shared" si="3"/>
        <v>0.00581057524694945</v>
      </c>
      <c r="X21" s="36">
        <f t="shared" si="28"/>
        <v>0.0105605199025183</v>
      </c>
      <c r="Y21" s="36">
        <f t="shared" si="5"/>
        <v>0.0163710951494677</v>
      </c>
      <c r="Z21" s="36">
        <f t="shared" si="6"/>
        <v>2.23578087032756</v>
      </c>
      <c r="AA21" s="37">
        <v>1130.4</v>
      </c>
      <c r="AB21" s="36">
        <f t="shared" si="7"/>
        <v>3.0532321488405</v>
      </c>
      <c r="AC21" s="41">
        <v>69.2</v>
      </c>
      <c r="AD21" s="36">
        <f t="shared" si="8"/>
        <v>1.84010609445676</v>
      </c>
      <c r="AE21" s="42">
        <f t="shared" si="9"/>
        <v>7.42217089365666</v>
      </c>
      <c r="AF21" s="43">
        <f t="shared" si="10"/>
        <v>49.1926642489776</v>
      </c>
      <c r="AG21" s="47">
        <f t="shared" si="11"/>
        <v>56.6148351426342</v>
      </c>
      <c r="AH21" s="46">
        <v>7.95336</v>
      </c>
    </row>
    <row r="22" spans="1:34">
      <c r="A22" s="5">
        <v>21</v>
      </c>
      <c r="B22" s="6">
        <v>36.86</v>
      </c>
      <c r="C22" s="7">
        <v>28.51</v>
      </c>
      <c r="D22" s="8">
        <v>350</v>
      </c>
      <c r="E22" s="25">
        <v>3</v>
      </c>
      <c r="F22" s="25" t="s">
        <v>36</v>
      </c>
      <c r="G22" s="26">
        <v>1.8</v>
      </c>
      <c r="H22" s="26">
        <v>0</v>
      </c>
      <c r="I22" s="5">
        <v>17.5</v>
      </c>
      <c r="J22" s="33">
        <f t="shared" ref="J22:O22" si="33">(6.9%*I22)+I22</f>
        <v>18.7075</v>
      </c>
      <c r="K22" s="33">
        <v>0</v>
      </c>
      <c r="L22" s="33">
        <f t="shared" si="33"/>
        <v>0</v>
      </c>
      <c r="M22" s="33">
        <f t="shared" si="1"/>
        <v>1.8</v>
      </c>
      <c r="N22" s="33">
        <f t="shared" si="2"/>
        <v>17.5</v>
      </c>
      <c r="O22" s="33">
        <f t="shared" si="33"/>
        <v>18.7075</v>
      </c>
      <c r="P22" s="33">
        <v>108.8</v>
      </c>
      <c r="Q22" s="33">
        <v>27.8</v>
      </c>
      <c r="R22" s="33">
        <v>1200.4</v>
      </c>
      <c r="S22" s="33"/>
      <c r="T22" s="33"/>
      <c r="U22" s="33">
        <v>108.8</v>
      </c>
      <c r="V22" s="33">
        <v>0</v>
      </c>
      <c r="W22" s="36">
        <f t="shared" si="3"/>
        <v>0.0165441176470588</v>
      </c>
      <c r="X22" s="36">
        <v>0</v>
      </c>
      <c r="Y22" s="36">
        <f t="shared" si="5"/>
        <v>0.0165441176470588</v>
      </c>
      <c r="Z22" s="36">
        <f t="shared" si="6"/>
        <v>2.03662889536216</v>
      </c>
      <c r="AA22" s="37">
        <v>1200.4</v>
      </c>
      <c r="AB22" s="36">
        <f t="shared" si="7"/>
        <v>3.07932598675281</v>
      </c>
      <c r="AC22" s="41">
        <v>27.8</v>
      </c>
      <c r="AD22" s="36">
        <f t="shared" si="8"/>
        <v>1.44404479591808</v>
      </c>
      <c r="AE22" s="42">
        <f t="shared" si="9"/>
        <v>17.377560563464</v>
      </c>
      <c r="AF22" s="43">
        <f t="shared" si="10"/>
        <v>325.090714241003</v>
      </c>
      <c r="AG22" s="47">
        <f t="shared" si="11"/>
        <v>342.468274804467</v>
      </c>
      <c r="AH22" s="46">
        <v>22.449</v>
      </c>
    </row>
    <row r="23" spans="1:34">
      <c r="A23" s="5">
        <v>22</v>
      </c>
      <c r="B23" s="6">
        <v>36.85</v>
      </c>
      <c r="C23" s="7">
        <v>27.6</v>
      </c>
      <c r="D23" s="8">
        <v>293.8</v>
      </c>
      <c r="E23" s="25">
        <v>4</v>
      </c>
      <c r="F23" s="25" t="s">
        <v>41</v>
      </c>
      <c r="G23" s="26">
        <v>1.7</v>
      </c>
      <c r="H23" s="26">
        <v>3.8</v>
      </c>
      <c r="I23" s="5">
        <v>12.7</v>
      </c>
      <c r="J23" s="33">
        <f t="shared" ref="J23:O23" si="34">(6.9%*I23)+I23</f>
        <v>13.5763</v>
      </c>
      <c r="K23" s="33">
        <v>0</v>
      </c>
      <c r="L23" s="33">
        <f t="shared" si="34"/>
        <v>0</v>
      </c>
      <c r="M23" s="33">
        <f t="shared" si="1"/>
        <v>5.5</v>
      </c>
      <c r="N23" s="33">
        <f t="shared" si="2"/>
        <v>12.7</v>
      </c>
      <c r="O23" s="33">
        <f t="shared" si="34"/>
        <v>13.5763</v>
      </c>
      <c r="P23" s="33">
        <v>63.9</v>
      </c>
      <c r="Q23" s="33">
        <v>874</v>
      </c>
      <c r="R23" s="33">
        <v>72.5</v>
      </c>
      <c r="S23" s="33">
        <v>867.5</v>
      </c>
      <c r="T23" s="33"/>
      <c r="U23" s="33">
        <v>63.9</v>
      </c>
      <c r="V23" s="33">
        <v>874</v>
      </c>
      <c r="W23" s="36">
        <f t="shared" si="3"/>
        <v>0.02660406885759</v>
      </c>
      <c r="X23" s="36">
        <f>H23/V23</f>
        <v>0.00434782608695652</v>
      </c>
      <c r="Y23" s="36">
        <f t="shared" si="5"/>
        <v>0.0309518949445465</v>
      </c>
      <c r="Z23" s="36">
        <f t="shared" si="6"/>
        <v>1.8055008581584</v>
      </c>
      <c r="AA23" s="37">
        <v>867.5</v>
      </c>
      <c r="AB23" s="36">
        <f t="shared" si="7"/>
        <v>2.93826948346291</v>
      </c>
      <c r="AC23" s="41">
        <v>54.5</v>
      </c>
      <c r="AD23" s="36">
        <f t="shared" si="8"/>
        <v>1.73639650227664</v>
      </c>
      <c r="AE23" s="42">
        <f t="shared" si="9"/>
        <v>9.27415539487872</v>
      </c>
      <c r="AF23" s="43">
        <f t="shared" si="10"/>
        <v>125.908715887492</v>
      </c>
      <c r="AG23" s="47">
        <f t="shared" si="11"/>
        <v>135.182871282371</v>
      </c>
      <c r="AH23" s="46">
        <v>16.29156</v>
      </c>
    </row>
    <row r="24" spans="1:34">
      <c r="A24" s="5">
        <v>23</v>
      </c>
      <c r="B24" s="6">
        <v>36.72</v>
      </c>
      <c r="C24" s="7">
        <v>29.12</v>
      </c>
      <c r="D24" s="8">
        <v>304</v>
      </c>
      <c r="E24" s="25">
        <v>3</v>
      </c>
      <c r="F24" s="25" t="s">
        <v>36</v>
      </c>
      <c r="G24" s="26">
        <v>2.5</v>
      </c>
      <c r="H24" s="26">
        <v>0</v>
      </c>
      <c r="I24" s="5">
        <v>17.1</v>
      </c>
      <c r="J24" s="33">
        <f t="shared" ref="J24:O24" si="35">(6.9%*I24)+I24</f>
        <v>18.2799</v>
      </c>
      <c r="K24" s="33">
        <v>0</v>
      </c>
      <c r="L24" s="33">
        <f t="shared" si="35"/>
        <v>0</v>
      </c>
      <c r="M24" s="33">
        <f t="shared" si="1"/>
        <v>2.5</v>
      </c>
      <c r="N24" s="33">
        <f t="shared" si="2"/>
        <v>17.1</v>
      </c>
      <c r="O24" s="33">
        <f t="shared" si="35"/>
        <v>18.2799</v>
      </c>
      <c r="P24" s="33">
        <v>378</v>
      </c>
      <c r="Q24" s="33">
        <v>67.6</v>
      </c>
      <c r="R24" s="33">
        <v>1022</v>
      </c>
      <c r="S24" s="33"/>
      <c r="T24" s="33"/>
      <c r="U24" s="33">
        <v>378</v>
      </c>
      <c r="V24" s="33">
        <v>0</v>
      </c>
      <c r="W24" s="36">
        <f t="shared" si="3"/>
        <v>0.00661375661375661</v>
      </c>
      <c r="X24" s="36">
        <v>0</v>
      </c>
      <c r="Y24" s="36">
        <f t="shared" si="5"/>
        <v>0.00661375661375661</v>
      </c>
      <c r="Z24" s="36">
        <f t="shared" si="6"/>
        <v>2.57749179983723</v>
      </c>
      <c r="AA24" s="37">
        <v>1022</v>
      </c>
      <c r="AB24" s="36">
        <f t="shared" si="7"/>
        <v>3.00945089579869</v>
      </c>
      <c r="AC24" s="41">
        <v>67.6</v>
      </c>
      <c r="AD24" s="36">
        <f t="shared" si="8"/>
        <v>1.82994669594164</v>
      </c>
      <c r="AE24" s="42">
        <f t="shared" si="9"/>
        <v>7.58591446259824</v>
      </c>
      <c r="AF24" s="43">
        <f t="shared" si="10"/>
        <v>138.66975778485</v>
      </c>
      <c r="AG24" s="47">
        <f t="shared" si="11"/>
        <v>146.255672247448</v>
      </c>
      <c r="AH24" s="46">
        <v>21.93588</v>
      </c>
    </row>
    <row r="25" spans="1:34">
      <c r="A25" s="5">
        <v>24</v>
      </c>
      <c r="B25" s="6">
        <v>37.08</v>
      </c>
      <c r="C25" s="7">
        <v>29.29</v>
      </c>
      <c r="D25" s="8">
        <v>304</v>
      </c>
      <c r="E25" s="25">
        <v>3</v>
      </c>
      <c r="F25" s="25" t="s">
        <v>36</v>
      </c>
      <c r="G25" s="26">
        <v>2.2</v>
      </c>
      <c r="H25" s="26">
        <v>0</v>
      </c>
      <c r="I25" s="5">
        <v>9.8</v>
      </c>
      <c r="J25" s="33">
        <f t="shared" ref="J25:O25" si="36">(6.9%*I25)+I25</f>
        <v>10.4762</v>
      </c>
      <c r="K25" s="33">
        <v>0</v>
      </c>
      <c r="L25" s="33">
        <f t="shared" si="36"/>
        <v>0</v>
      </c>
      <c r="M25" s="33">
        <f t="shared" si="1"/>
        <v>2.2</v>
      </c>
      <c r="N25" s="33">
        <f t="shared" si="2"/>
        <v>9.8</v>
      </c>
      <c r="O25" s="33">
        <f t="shared" si="36"/>
        <v>10.4762</v>
      </c>
      <c r="P25" s="33">
        <v>69.51</v>
      </c>
      <c r="Q25" s="33">
        <v>22.51</v>
      </c>
      <c r="R25" s="33">
        <v>100.72</v>
      </c>
      <c r="S25" s="33"/>
      <c r="T25" s="33"/>
      <c r="U25" s="33">
        <v>69.51</v>
      </c>
      <c r="V25" s="33">
        <v>0</v>
      </c>
      <c r="W25" s="36">
        <f t="shared" si="3"/>
        <v>0.0316501222845634</v>
      </c>
      <c r="X25" s="36">
        <v>0</v>
      </c>
      <c r="Y25" s="36">
        <f t="shared" si="5"/>
        <v>0.0316501222845634</v>
      </c>
      <c r="Z25" s="36">
        <f t="shared" si="6"/>
        <v>1.84204728850964</v>
      </c>
      <c r="AA25" s="37">
        <v>100.72</v>
      </c>
      <c r="AB25" s="36">
        <f t="shared" si="7"/>
        <v>2.00311571709981</v>
      </c>
      <c r="AC25" s="41">
        <v>87.3</v>
      </c>
      <c r="AD25" s="36">
        <f t="shared" si="8"/>
        <v>1.94101424370557</v>
      </c>
      <c r="AE25" s="42">
        <f t="shared" si="9"/>
        <v>5.97586531593346</v>
      </c>
      <c r="AF25" s="43">
        <f t="shared" si="10"/>
        <v>62.6043602227821</v>
      </c>
      <c r="AG25" s="47">
        <f t="shared" si="11"/>
        <v>68.5802255387156</v>
      </c>
      <c r="AH25" s="46">
        <v>12.57144</v>
      </c>
    </row>
    <row r="26" spans="1:34">
      <c r="A26" s="5">
        <v>25</v>
      </c>
      <c r="B26" s="6">
        <v>36.41</v>
      </c>
      <c r="C26" s="7">
        <v>28.51</v>
      </c>
      <c r="D26" s="8">
        <v>357</v>
      </c>
      <c r="E26" s="25">
        <v>4</v>
      </c>
      <c r="F26" s="25" t="s">
        <v>38</v>
      </c>
      <c r="G26" s="26">
        <v>2.5</v>
      </c>
      <c r="H26" s="26">
        <v>8.1</v>
      </c>
      <c r="I26" s="5">
        <v>9.8</v>
      </c>
      <c r="J26" s="33">
        <f t="shared" ref="J26:O26" si="37">(6.9%*I26)+I26</f>
        <v>10.4762</v>
      </c>
      <c r="K26" s="33">
        <v>0</v>
      </c>
      <c r="L26" s="33">
        <f t="shared" si="37"/>
        <v>0</v>
      </c>
      <c r="M26" s="33">
        <f t="shared" si="1"/>
        <v>10.6</v>
      </c>
      <c r="N26" s="33">
        <f t="shared" si="2"/>
        <v>9.8</v>
      </c>
      <c r="O26" s="33">
        <f t="shared" si="37"/>
        <v>10.4762</v>
      </c>
      <c r="P26" s="33">
        <v>216.3</v>
      </c>
      <c r="Q26" s="33">
        <v>54.7</v>
      </c>
      <c r="R26" s="33">
        <v>826.3</v>
      </c>
      <c r="S26" s="33">
        <v>1968.2</v>
      </c>
      <c r="T26" s="33"/>
      <c r="U26" s="33">
        <v>216.3</v>
      </c>
      <c r="V26" s="33">
        <v>54.7</v>
      </c>
      <c r="W26" s="36">
        <f t="shared" si="3"/>
        <v>0.0115580212667591</v>
      </c>
      <c r="X26" s="36">
        <f>H26/V26</f>
        <v>0.148080438756856</v>
      </c>
      <c r="Y26" s="36">
        <f t="shared" si="5"/>
        <v>0.159638460023615</v>
      </c>
      <c r="Z26" s="36">
        <f t="shared" si="6"/>
        <v>2.33505651943909</v>
      </c>
      <c r="AA26" s="37">
        <v>1968.2</v>
      </c>
      <c r="AB26" s="36">
        <f t="shared" si="7"/>
        <v>3.29406922747089</v>
      </c>
      <c r="AC26" s="41">
        <v>54.7</v>
      </c>
      <c r="AD26" s="36">
        <f t="shared" si="8"/>
        <v>1.73798732633343</v>
      </c>
      <c r="AE26" s="42">
        <f t="shared" si="9"/>
        <v>9.24252002338084</v>
      </c>
      <c r="AF26" s="43">
        <f t="shared" si="10"/>
        <v>96.8264882689423</v>
      </c>
      <c r="AG26" s="47">
        <f t="shared" si="11"/>
        <v>106.069008292323</v>
      </c>
      <c r="AH26" s="46">
        <v>12.57144</v>
      </c>
    </row>
    <row r="27" spans="1:34">
      <c r="A27" s="5">
        <v>26</v>
      </c>
      <c r="B27" s="9">
        <v>37.02</v>
      </c>
      <c r="C27" s="10">
        <v>28.71</v>
      </c>
      <c r="D27" s="8">
        <v>315</v>
      </c>
      <c r="E27" s="25">
        <v>3</v>
      </c>
      <c r="F27" s="25" t="s">
        <v>36</v>
      </c>
      <c r="G27" s="26">
        <v>1.7</v>
      </c>
      <c r="H27" s="26">
        <v>0</v>
      </c>
      <c r="I27" s="5">
        <v>15.7</v>
      </c>
      <c r="J27" s="33">
        <f t="shared" ref="J27:O27" si="38">(6.9%*I27)+I27</f>
        <v>16.7833</v>
      </c>
      <c r="K27" s="33">
        <v>0</v>
      </c>
      <c r="L27" s="33">
        <f t="shared" si="38"/>
        <v>0</v>
      </c>
      <c r="M27" s="33">
        <f t="shared" si="1"/>
        <v>1.7</v>
      </c>
      <c r="N27" s="33">
        <f t="shared" si="2"/>
        <v>15.7</v>
      </c>
      <c r="O27" s="33">
        <f t="shared" si="38"/>
        <v>16.7833</v>
      </c>
      <c r="P27" s="33">
        <v>171.6</v>
      </c>
      <c r="Q27" s="33">
        <v>33.4</v>
      </c>
      <c r="R27" s="33">
        <v>173.9</v>
      </c>
      <c r="S27" s="33"/>
      <c r="T27" s="33"/>
      <c r="U27" s="33">
        <v>171.6</v>
      </c>
      <c r="V27" s="33">
        <v>0</v>
      </c>
      <c r="W27" s="36">
        <f t="shared" si="3"/>
        <v>0.00990675990675991</v>
      </c>
      <c r="X27" s="36">
        <v>0</v>
      </c>
      <c r="Y27" s="36">
        <f t="shared" si="5"/>
        <v>0.00990675990675991</v>
      </c>
      <c r="Z27" s="36">
        <f t="shared" si="6"/>
        <v>2.23451728351269</v>
      </c>
      <c r="AA27" s="37">
        <v>173.9</v>
      </c>
      <c r="AB27" s="36">
        <f t="shared" si="7"/>
        <v>2.24029958200271</v>
      </c>
      <c r="AC27" s="41">
        <v>33.4</v>
      </c>
      <c r="AD27" s="36">
        <f t="shared" si="8"/>
        <v>1.52374646681156</v>
      </c>
      <c r="AE27" s="42">
        <f t="shared" si="9"/>
        <v>14.6433587078792</v>
      </c>
      <c r="AF27" s="43">
        <f t="shared" si="10"/>
        <v>245.76388220195</v>
      </c>
      <c r="AG27" s="47">
        <f t="shared" si="11"/>
        <v>260.407240909829</v>
      </c>
      <c r="AH27" s="46">
        <v>20.13996</v>
      </c>
    </row>
    <row r="28" spans="1:34">
      <c r="A28" s="5">
        <v>27</v>
      </c>
      <c r="B28" s="9">
        <v>36.37</v>
      </c>
      <c r="C28" s="10">
        <v>29.05</v>
      </c>
      <c r="D28" s="8">
        <v>301</v>
      </c>
      <c r="E28" s="25">
        <v>3</v>
      </c>
      <c r="F28" s="25" t="s">
        <v>36</v>
      </c>
      <c r="G28" s="26">
        <v>2.3</v>
      </c>
      <c r="H28" s="26">
        <v>0</v>
      </c>
      <c r="I28" s="5">
        <v>6.8</v>
      </c>
      <c r="J28" s="33">
        <f t="shared" ref="J28:O28" si="39">(6.9%*I28)+I28</f>
        <v>7.2692</v>
      </c>
      <c r="K28" s="33">
        <v>0</v>
      </c>
      <c r="L28" s="33">
        <f t="shared" si="39"/>
        <v>0</v>
      </c>
      <c r="M28" s="33">
        <f t="shared" si="1"/>
        <v>2.3</v>
      </c>
      <c r="N28" s="33">
        <f t="shared" si="2"/>
        <v>6.8</v>
      </c>
      <c r="O28" s="33">
        <f t="shared" si="39"/>
        <v>7.2692</v>
      </c>
      <c r="P28" s="33">
        <v>174.8</v>
      </c>
      <c r="Q28" s="33">
        <v>43.7</v>
      </c>
      <c r="R28" s="33">
        <v>956.8</v>
      </c>
      <c r="S28" s="33"/>
      <c r="T28" s="33"/>
      <c r="U28" s="33">
        <v>174.8</v>
      </c>
      <c r="V28" s="33">
        <v>0</v>
      </c>
      <c r="W28" s="36">
        <f t="shared" si="3"/>
        <v>0.0131578947368421</v>
      </c>
      <c r="X28" s="36">
        <v>0</v>
      </c>
      <c r="Y28" s="36">
        <f t="shared" si="5"/>
        <v>0.0131578947368421</v>
      </c>
      <c r="Z28" s="36">
        <f t="shared" si="6"/>
        <v>2.24254142829838</v>
      </c>
      <c r="AA28" s="37">
        <v>956.8</v>
      </c>
      <c r="AB28" s="36">
        <f t="shared" si="7"/>
        <v>2.98082116664434</v>
      </c>
      <c r="AC28" s="41">
        <v>43.7</v>
      </c>
      <c r="AD28" s="36">
        <f t="shared" si="8"/>
        <v>1.64048143697042</v>
      </c>
      <c r="AE28" s="42">
        <f t="shared" si="9"/>
        <v>11.3958524867925</v>
      </c>
      <c r="AF28" s="43">
        <f t="shared" si="10"/>
        <v>82.8387308969918</v>
      </c>
      <c r="AG28" s="47">
        <f t="shared" si="11"/>
        <v>94.2345833837843</v>
      </c>
      <c r="AH28" s="46">
        <v>8.72304</v>
      </c>
    </row>
    <row r="29" spans="1:34">
      <c r="A29" s="5">
        <v>28</v>
      </c>
      <c r="B29" s="6">
        <v>36.97</v>
      </c>
      <c r="C29" s="7">
        <v>28.55</v>
      </c>
      <c r="D29" s="8">
        <v>358</v>
      </c>
      <c r="E29" s="25">
        <v>3</v>
      </c>
      <c r="F29" s="25" t="s">
        <v>36</v>
      </c>
      <c r="G29" s="26">
        <v>8.8</v>
      </c>
      <c r="H29" s="26">
        <v>0</v>
      </c>
      <c r="I29" s="5">
        <v>29.5</v>
      </c>
      <c r="J29" s="33">
        <f t="shared" ref="J29:O29" si="40">(6.9%*I29)+I29</f>
        <v>31.5355</v>
      </c>
      <c r="K29" s="33">
        <v>0</v>
      </c>
      <c r="L29" s="33">
        <f t="shared" si="40"/>
        <v>0</v>
      </c>
      <c r="M29" s="33">
        <f t="shared" si="1"/>
        <v>8.8</v>
      </c>
      <c r="N29" s="33">
        <f t="shared" si="2"/>
        <v>29.5</v>
      </c>
      <c r="O29" s="33">
        <f t="shared" si="40"/>
        <v>31.5355</v>
      </c>
      <c r="P29" s="33">
        <v>704.5</v>
      </c>
      <c r="Q29" s="33">
        <v>424.9</v>
      </c>
      <c r="R29" s="33">
        <v>1094.4</v>
      </c>
      <c r="S29" s="33"/>
      <c r="T29" s="33"/>
      <c r="U29" s="33">
        <v>704.5</v>
      </c>
      <c r="V29" s="33">
        <v>0</v>
      </c>
      <c r="W29" s="36">
        <f t="shared" si="3"/>
        <v>0.0124911284599006</v>
      </c>
      <c r="X29" s="36">
        <v>0</v>
      </c>
      <c r="Y29" s="36">
        <f t="shared" si="5"/>
        <v>0.0124911284599006</v>
      </c>
      <c r="Z29" s="36">
        <f t="shared" si="6"/>
        <v>2.84788099744537</v>
      </c>
      <c r="AA29" s="37">
        <v>1094.4</v>
      </c>
      <c r="AB29" s="36">
        <f t="shared" si="7"/>
        <v>3.03917608437604</v>
      </c>
      <c r="AC29" s="41">
        <v>296</v>
      </c>
      <c r="AD29" s="36">
        <f t="shared" si="8"/>
        <v>2.47129171105894</v>
      </c>
      <c r="AE29" s="42">
        <f t="shared" si="9"/>
        <v>1.913119378948</v>
      </c>
      <c r="AF29" s="43">
        <f t="shared" si="10"/>
        <v>60.3311761748148</v>
      </c>
      <c r="AG29" s="47">
        <f t="shared" si="11"/>
        <v>62.2442955537628</v>
      </c>
      <c r="AH29" s="46">
        <v>37.8426</v>
      </c>
    </row>
    <row r="30" spans="1:34">
      <c r="A30" s="5">
        <v>29</v>
      </c>
      <c r="B30" s="6">
        <v>36.42</v>
      </c>
      <c r="C30" s="7">
        <v>30.62</v>
      </c>
      <c r="D30" s="8">
        <v>347</v>
      </c>
      <c r="E30" s="27">
        <v>3</v>
      </c>
      <c r="F30" s="28" t="s">
        <v>36</v>
      </c>
      <c r="G30" s="26">
        <v>1.6</v>
      </c>
      <c r="H30" s="26">
        <v>0</v>
      </c>
      <c r="I30" s="5">
        <v>19.9</v>
      </c>
      <c r="J30" s="33">
        <f t="shared" ref="J30:O30" si="41">(6.9%*I30)+I30</f>
        <v>21.2731</v>
      </c>
      <c r="K30" s="33">
        <v>0</v>
      </c>
      <c r="L30" s="33">
        <f t="shared" si="41"/>
        <v>0</v>
      </c>
      <c r="M30" s="33">
        <f t="shared" si="1"/>
        <v>1.6</v>
      </c>
      <c r="N30" s="33">
        <f t="shared" si="2"/>
        <v>19.9</v>
      </c>
      <c r="O30" s="33">
        <f t="shared" si="41"/>
        <v>21.2731</v>
      </c>
      <c r="P30" s="33">
        <v>444.4</v>
      </c>
      <c r="Q30" s="33">
        <v>92.5</v>
      </c>
      <c r="R30" s="33">
        <v>6850.8</v>
      </c>
      <c r="S30" s="33"/>
      <c r="T30" s="33"/>
      <c r="U30" s="33">
        <v>444.4</v>
      </c>
      <c r="V30" s="33">
        <v>0</v>
      </c>
      <c r="W30" s="36">
        <f t="shared" si="3"/>
        <v>0.0036003600360036</v>
      </c>
      <c r="X30" s="36">
        <v>0</v>
      </c>
      <c r="Y30" s="36">
        <f t="shared" si="5"/>
        <v>0.0036003600360036</v>
      </c>
      <c r="Z30" s="36">
        <f t="shared" si="6"/>
        <v>2.64777405026883</v>
      </c>
      <c r="AA30" s="38">
        <v>6850.8</v>
      </c>
      <c r="AB30" s="36">
        <f t="shared" si="7"/>
        <v>3.83574128905431</v>
      </c>
      <c r="AC30" s="41">
        <v>92.5</v>
      </c>
      <c r="AD30" s="36">
        <f t="shared" si="8"/>
        <v>1.96614173273903</v>
      </c>
      <c r="AE30" s="42">
        <f t="shared" si="9"/>
        <v>5.66188605782744</v>
      </c>
      <c r="AF30" s="43">
        <f t="shared" si="10"/>
        <v>120.445868296769</v>
      </c>
      <c r="AG30" s="47">
        <f t="shared" si="11"/>
        <v>126.107754354596</v>
      </c>
      <c r="AH30" s="46">
        <v>25.52772</v>
      </c>
    </row>
    <row r="31" spans="1:34">
      <c r="A31" s="5">
        <v>30</v>
      </c>
      <c r="B31" s="6">
        <v>36.24</v>
      </c>
      <c r="C31" s="7">
        <v>30.47</v>
      </c>
      <c r="D31" s="8">
        <v>329</v>
      </c>
      <c r="E31" s="27">
        <v>3</v>
      </c>
      <c r="F31" s="28" t="s">
        <v>36</v>
      </c>
      <c r="G31" s="26">
        <v>1.2</v>
      </c>
      <c r="H31" s="26">
        <v>0</v>
      </c>
      <c r="I31" s="5">
        <v>15.6</v>
      </c>
      <c r="J31" s="33">
        <f t="shared" ref="J31:O31" si="42">(6.9%*I31)+I31</f>
        <v>16.6764</v>
      </c>
      <c r="K31" s="33">
        <v>0</v>
      </c>
      <c r="L31" s="33">
        <f t="shared" si="42"/>
        <v>0</v>
      </c>
      <c r="M31" s="33">
        <f t="shared" si="1"/>
        <v>1.2</v>
      </c>
      <c r="N31" s="33">
        <f t="shared" si="2"/>
        <v>15.6</v>
      </c>
      <c r="O31" s="33">
        <f t="shared" si="42"/>
        <v>16.6764</v>
      </c>
      <c r="P31" s="33">
        <v>259.1</v>
      </c>
      <c r="Q31" s="33">
        <v>52.7</v>
      </c>
      <c r="R31" s="33">
        <v>344.5</v>
      </c>
      <c r="S31" s="33"/>
      <c r="T31" s="33"/>
      <c r="U31" s="33">
        <v>259.1</v>
      </c>
      <c r="V31" s="33">
        <v>0</v>
      </c>
      <c r="W31" s="36">
        <f t="shared" si="3"/>
        <v>0.00463141644152837</v>
      </c>
      <c r="X31" s="36">
        <v>0</v>
      </c>
      <c r="Y31" s="36">
        <f t="shared" si="5"/>
        <v>0.00463141644152837</v>
      </c>
      <c r="Z31" s="36">
        <f t="shared" si="6"/>
        <v>2.41346741298582</v>
      </c>
      <c r="AA31" s="38">
        <v>344.5</v>
      </c>
      <c r="AB31" s="36">
        <f t="shared" si="7"/>
        <v>2.53718922624364</v>
      </c>
      <c r="AC31" s="41">
        <v>52.7</v>
      </c>
      <c r="AD31" s="36">
        <f t="shared" si="8"/>
        <v>1.72181061521255</v>
      </c>
      <c r="AE31" s="42">
        <f t="shared" si="9"/>
        <v>9.56930774535723</v>
      </c>
      <c r="AF31" s="43">
        <f t="shared" si="10"/>
        <v>159.581603684675</v>
      </c>
      <c r="AG31" s="47">
        <f t="shared" si="11"/>
        <v>169.150911430032</v>
      </c>
      <c r="AH31" s="46">
        <v>20.01168</v>
      </c>
    </row>
    <row r="32" spans="1:34">
      <c r="A32" s="5">
        <v>31</v>
      </c>
      <c r="B32" s="6">
        <v>36.27</v>
      </c>
      <c r="C32" s="7">
        <v>30.38</v>
      </c>
      <c r="D32" s="8">
        <v>328</v>
      </c>
      <c r="E32" s="27">
        <v>4</v>
      </c>
      <c r="F32" s="28" t="s">
        <v>34</v>
      </c>
      <c r="G32" s="26">
        <v>0.8</v>
      </c>
      <c r="H32" s="26">
        <v>2.5</v>
      </c>
      <c r="I32" s="5">
        <v>14.1</v>
      </c>
      <c r="J32" s="33">
        <f t="shared" ref="J32:O32" si="43">(6.9%*I32)+I32</f>
        <v>15.0729</v>
      </c>
      <c r="K32" s="33">
        <v>0</v>
      </c>
      <c r="L32" s="33">
        <f t="shared" si="43"/>
        <v>0</v>
      </c>
      <c r="M32" s="33">
        <f t="shared" si="1"/>
        <v>3.3</v>
      </c>
      <c r="N32" s="33">
        <f t="shared" si="2"/>
        <v>14.1</v>
      </c>
      <c r="O32" s="33">
        <f t="shared" si="43"/>
        <v>15.0729</v>
      </c>
      <c r="P32" s="33">
        <v>205.4</v>
      </c>
      <c r="Q32" s="33">
        <v>1023.9</v>
      </c>
      <c r="R32" s="33">
        <v>91</v>
      </c>
      <c r="S32" s="33">
        <v>3782.9</v>
      </c>
      <c r="T32" s="33"/>
      <c r="U32" s="33">
        <v>205.4</v>
      </c>
      <c r="V32" s="33">
        <v>1024</v>
      </c>
      <c r="W32" s="36">
        <f t="shared" si="3"/>
        <v>0.00389483933787731</v>
      </c>
      <c r="X32" s="36">
        <f t="shared" ref="X32:X35" si="44">H32/V32</f>
        <v>0.00244140625</v>
      </c>
      <c r="Y32" s="36">
        <f t="shared" si="5"/>
        <v>0.00633624558787731</v>
      </c>
      <c r="Z32" s="36">
        <f t="shared" si="6"/>
        <v>2.31260043926126</v>
      </c>
      <c r="AA32" s="38">
        <v>3782.9</v>
      </c>
      <c r="AB32" s="36">
        <f t="shared" si="7"/>
        <v>3.57782486098024</v>
      </c>
      <c r="AC32" s="41">
        <v>91</v>
      </c>
      <c r="AD32" s="36">
        <f t="shared" si="8"/>
        <v>1.95904139232109</v>
      </c>
      <c r="AE32" s="42">
        <f t="shared" si="9"/>
        <v>5.74889710665885</v>
      </c>
      <c r="AF32" s="43">
        <f t="shared" si="10"/>
        <v>86.6525511989582</v>
      </c>
      <c r="AG32" s="47">
        <f t="shared" si="11"/>
        <v>92.401448305617</v>
      </c>
      <c r="AH32" s="46">
        <v>18.08748</v>
      </c>
    </row>
    <row r="33" spans="1:34">
      <c r="A33" s="5">
        <v>32</v>
      </c>
      <c r="B33" s="6">
        <v>36.22</v>
      </c>
      <c r="C33" s="7">
        <v>29.89</v>
      </c>
      <c r="D33" s="12">
        <v>385</v>
      </c>
      <c r="E33" s="27">
        <v>4</v>
      </c>
      <c r="F33" s="29" t="s">
        <v>34</v>
      </c>
      <c r="G33" s="26">
        <v>1</v>
      </c>
      <c r="H33" s="26">
        <v>2.5</v>
      </c>
      <c r="I33" s="5">
        <v>9.8</v>
      </c>
      <c r="J33" s="33">
        <f t="shared" ref="J33:O33" si="45">(6.9%*I33)+I33</f>
        <v>10.4762</v>
      </c>
      <c r="K33" s="33">
        <v>0</v>
      </c>
      <c r="L33" s="33">
        <f t="shared" si="45"/>
        <v>0</v>
      </c>
      <c r="M33" s="33">
        <f t="shared" si="1"/>
        <v>3.5</v>
      </c>
      <c r="N33" s="33">
        <f t="shared" si="2"/>
        <v>9.8</v>
      </c>
      <c r="O33" s="33">
        <f t="shared" si="45"/>
        <v>10.4762</v>
      </c>
      <c r="P33" s="33">
        <v>48.9</v>
      </c>
      <c r="Q33" s="33">
        <v>407.9</v>
      </c>
      <c r="R33" s="33">
        <v>26.4</v>
      </c>
      <c r="S33" s="33">
        <v>559</v>
      </c>
      <c r="T33" s="33"/>
      <c r="U33" s="33">
        <v>48.9</v>
      </c>
      <c r="V33" s="33">
        <v>407.9</v>
      </c>
      <c r="W33" s="36">
        <f t="shared" si="3"/>
        <v>0.0204498977505112</v>
      </c>
      <c r="X33" s="36">
        <f t="shared" si="44"/>
        <v>0.00612895317479775</v>
      </c>
      <c r="Y33" s="36">
        <f t="shared" si="5"/>
        <v>0.026578850925309</v>
      </c>
      <c r="Z33" s="36">
        <f t="shared" si="6"/>
        <v>1.68930885912362</v>
      </c>
      <c r="AA33" s="38">
        <v>559</v>
      </c>
      <c r="AB33" s="36">
        <f t="shared" si="7"/>
        <v>2.74741180788642</v>
      </c>
      <c r="AC33" s="41">
        <v>26.4</v>
      </c>
      <c r="AD33" s="36">
        <f t="shared" si="8"/>
        <v>1.42160392686983</v>
      </c>
      <c r="AE33" s="42">
        <f t="shared" si="9"/>
        <v>18.2356952862223</v>
      </c>
      <c r="AF33" s="43">
        <f t="shared" si="10"/>
        <v>191.040790957522</v>
      </c>
      <c r="AG33" s="47">
        <f t="shared" si="11"/>
        <v>209.276486243745</v>
      </c>
      <c r="AH33" s="46">
        <v>12.57144</v>
      </c>
    </row>
    <row r="34" spans="1:34">
      <c r="A34" s="5">
        <v>33</v>
      </c>
      <c r="B34" s="6">
        <v>36.62</v>
      </c>
      <c r="C34" s="7">
        <v>30.69</v>
      </c>
      <c r="D34" s="11">
        <v>299.8</v>
      </c>
      <c r="E34" s="27">
        <v>3</v>
      </c>
      <c r="F34" s="29" t="s">
        <v>36</v>
      </c>
      <c r="G34" s="26">
        <v>2.3</v>
      </c>
      <c r="H34" s="26">
        <v>0</v>
      </c>
      <c r="I34" s="5">
        <v>4.6</v>
      </c>
      <c r="J34" s="33">
        <f t="shared" ref="J34:O34" si="46">(6.9%*I34)+I34</f>
        <v>4.9174</v>
      </c>
      <c r="K34" s="33">
        <v>0</v>
      </c>
      <c r="L34" s="33">
        <f t="shared" si="46"/>
        <v>0</v>
      </c>
      <c r="M34" s="33">
        <f t="shared" si="1"/>
        <v>2.3</v>
      </c>
      <c r="N34" s="33">
        <f t="shared" si="2"/>
        <v>4.6</v>
      </c>
      <c r="O34" s="33">
        <f t="shared" si="46"/>
        <v>4.9174</v>
      </c>
      <c r="P34" s="33">
        <v>222.7</v>
      </c>
      <c r="Q34" s="33">
        <v>42.9</v>
      </c>
      <c r="R34" s="33">
        <v>398.4</v>
      </c>
      <c r="S34" s="33"/>
      <c r="T34" s="33"/>
      <c r="U34" s="33">
        <v>222.7</v>
      </c>
      <c r="V34" s="33">
        <v>0</v>
      </c>
      <c r="W34" s="36">
        <f t="shared" si="3"/>
        <v>0.0103277952402335</v>
      </c>
      <c r="X34" s="36">
        <v>0</v>
      </c>
      <c r="Y34" s="36">
        <f t="shared" si="5"/>
        <v>0.0103277952402335</v>
      </c>
      <c r="Z34" s="36">
        <f t="shared" si="6"/>
        <v>2.34772021703404</v>
      </c>
      <c r="AA34" s="38">
        <v>398.4</v>
      </c>
      <c r="AB34" s="36">
        <f t="shared" si="7"/>
        <v>2.60031932975166</v>
      </c>
      <c r="AC34" s="41">
        <v>42.9</v>
      </c>
      <c r="AD34" s="36">
        <f t="shared" si="8"/>
        <v>1.63245729218472</v>
      </c>
      <c r="AE34" s="42">
        <f t="shared" si="9"/>
        <v>11.593964917013</v>
      </c>
      <c r="AF34" s="43">
        <f t="shared" si="10"/>
        <v>57.0121630829195</v>
      </c>
      <c r="AG34" s="47">
        <f t="shared" si="11"/>
        <v>68.6061279999325</v>
      </c>
      <c r="AH34" s="46">
        <v>5.90088</v>
      </c>
    </row>
    <row r="35" spans="1:34">
      <c r="A35" s="5">
        <v>34</v>
      </c>
      <c r="B35" s="6">
        <v>36.08</v>
      </c>
      <c r="C35" s="7">
        <v>30.05</v>
      </c>
      <c r="D35" s="8">
        <v>372</v>
      </c>
      <c r="E35" s="27">
        <v>4</v>
      </c>
      <c r="F35" s="28" t="s">
        <v>34</v>
      </c>
      <c r="G35" s="26">
        <v>1.7</v>
      </c>
      <c r="H35" s="26">
        <v>2.2</v>
      </c>
      <c r="I35" s="5">
        <v>5.4</v>
      </c>
      <c r="J35" s="33">
        <f t="shared" ref="J35:O35" si="47">(6.9%*I35)+I35</f>
        <v>5.7726</v>
      </c>
      <c r="K35" s="33">
        <v>0</v>
      </c>
      <c r="L35" s="33">
        <f t="shared" si="47"/>
        <v>0</v>
      </c>
      <c r="M35" s="33">
        <f t="shared" si="1"/>
        <v>3.9</v>
      </c>
      <c r="N35" s="33">
        <f t="shared" si="2"/>
        <v>5.4</v>
      </c>
      <c r="O35" s="33">
        <f t="shared" si="47"/>
        <v>5.7726</v>
      </c>
      <c r="P35" s="33">
        <v>366.6</v>
      </c>
      <c r="Q35" s="33">
        <v>1999</v>
      </c>
      <c r="R35" s="33">
        <v>281.1</v>
      </c>
      <c r="S35" s="33">
        <v>1380.3</v>
      </c>
      <c r="T35" s="33"/>
      <c r="U35" s="33">
        <v>366.6</v>
      </c>
      <c r="V35" s="33">
        <v>1999</v>
      </c>
      <c r="W35" s="36">
        <f t="shared" si="3"/>
        <v>0.00463720676486634</v>
      </c>
      <c r="X35" s="36">
        <f t="shared" si="44"/>
        <v>0.00110055027513757</v>
      </c>
      <c r="Y35" s="36">
        <f t="shared" si="5"/>
        <v>0.00573775704000391</v>
      </c>
      <c r="Z35" s="36">
        <f t="shared" si="6"/>
        <v>2.5641924606262</v>
      </c>
      <c r="AA35" s="38">
        <v>1380.3</v>
      </c>
      <c r="AB35" s="36">
        <f t="shared" si="7"/>
        <v>3.13997348798446</v>
      </c>
      <c r="AC35" s="41">
        <v>281.1</v>
      </c>
      <c r="AD35" s="36">
        <f t="shared" si="8"/>
        <v>2.44886084560744</v>
      </c>
      <c r="AE35" s="42">
        <f t="shared" si="9"/>
        <v>2.0075494661893</v>
      </c>
      <c r="AF35" s="43">
        <f t="shared" si="10"/>
        <v>11.5887800485244</v>
      </c>
      <c r="AG35" s="47">
        <f t="shared" si="11"/>
        <v>13.5963295147137</v>
      </c>
      <c r="AH35" s="46">
        <v>6.92712</v>
      </c>
    </row>
    <row r="36" spans="1:34">
      <c r="A36" s="5">
        <v>35</v>
      </c>
      <c r="B36" s="13">
        <v>36.7</v>
      </c>
      <c r="C36" s="14">
        <v>33.54</v>
      </c>
      <c r="D36" s="8">
        <v>321</v>
      </c>
      <c r="E36" s="27">
        <v>3</v>
      </c>
      <c r="F36" s="28" t="s">
        <v>36</v>
      </c>
      <c r="G36" s="26">
        <v>1.5</v>
      </c>
      <c r="H36" s="26">
        <v>0</v>
      </c>
      <c r="I36" s="5">
        <v>15</v>
      </c>
      <c r="J36" s="33">
        <f t="shared" ref="J36:O36" si="48">(6.9%*I36)+I36</f>
        <v>16.035</v>
      </c>
      <c r="K36" s="33">
        <v>0</v>
      </c>
      <c r="L36" s="33">
        <f t="shared" si="48"/>
        <v>0</v>
      </c>
      <c r="M36" s="33">
        <f t="shared" si="1"/>
        <v>1.5</v>
      </c>
      <c r="N36" s="33">
        <f t="shared" si="2"/>
        <v>15</v>
      </c>
      <c r="O36" s="33">
        <f t="shared" si="48"/>
        <v>16.035</v>
      </c>
      <c r="P36" s="33">
        <v>111</v>
      </c>
      <c r="Q36" s="33">
        <v>30.6</v>
      </c>
      <c r="R36" s="33">
        <v>238.8</v>
      </c>
      <c r="S36" s="33"/>
      <c r="T36" s="33"/>
      <c r="U36" s="33">
        <v>111</v>
      </c>
      <c r="V36" s="33">
        <v>0</v>
      </c>
      <c r="W36" s="36">
        <f t="shared" si="3"/>
        <v>0.0135135135135135</v>
      </c>
      <c r="X36" s="36">
        <v>0</v>
      </c>
      <c r="Y36" s="36">
        <f t="shared" si="5"/>
        <v>0.0135135135135135</v>
      </c>
      <c r="Z36" s="36">
        <f t="shared" si="6"/>
        <v>2.04532297878666</v>
      </c>
      <c r="AA36" s="38">
        <v>238.8</v>
      </c>
      <c r="AB36" s="36">
        <f t="shared" si="7"/>
        <v>2.37803432245733</v>
      </c>
      <c r="AC36" s="41">
        <v>30.6</v>
      </c>
      <c r="AD36" s="36">
        <f t="shared" si="8"/>
        <v>1.48572142648158</v>
      </c>
      <c r="AE36" s="42">
        <f t="shared" si="9"/>
        <v>15.889550056123</v>
      </c>
      <c r="AF36" s="43">
        <f t="shared" si="10"/>
        <v>254.788935149932</v>
      </c>
      <c r="AG36" s="47">
        <f t="shared" si="11"/>
        <v>270.678485206055</v>
      </c>
      <c r="AH36" s="46">
        <v>19.242</v>
      </c>
    </row>
    <row r="37" spans="1:34">
      <c r="A37" s="5">
        <v>36</v>
      </c>
      <c r="B37" s="6">
        <v>36.34</v>
      </c>
      <c r="C37" s="7">
        <v>30.11</v>
      </c>
      <c r="D37" s="12">
        <v>313</v>
      </c>
      <c r="E37" s="27">
        <v>4</v>
      </c>
      <c r="F37" s="29" t="s">
        <v>38</v>
      </c>
      <c r="G37" s="26">
        <v>1.3</v>
      </c>
      <c r="H37" s="26">
        <v>4.4</v>
      </c>
      <c r="I37" s="5">
        <v>15.2</v>
      </c>
      <c r="J37" s="33">
        <f t="shared" ref="J37:O37" si="49">(6.9%*I37)+I37</f>
        <v>16.2488</v>
      </c>
      <c r="K37" s="33">
        <v>0</v>
      </c>
      <c r="L37" s="33">
        <f t="shared" si="49"/>
        <v>0</v>
      </c>
      <c r="M37" s="33">
        <f t="shared" si="1"/>
        <v>5.7</v>
      </c>
      <c r="N37" s="33">
        <f t="shared" si="2"/>
        <v>15.2</v>
      </c>
      <c r="O37" s="33">
        <f t="shared" si="49"/>
        <v>16.2488</v>
      </c>
      <c r="P37" s="33">
        <v>117.2</v>
      </c>
      <c r="Q37" s="33">
        <v>24.2</v>
      </c>
      <c r="R37" s="33">
        <v>385.3</v>
      </c>
      <c r="S37" s="33">
        <v>1050.4</v>
      </c>
      <c r="T37" s="33"/>
      <c r="U37" s="33">
        <v>117.2</v>
      </c>
      <c r="V37" s="33">
        <v>24.2</v>
      </c>
      <c r="W37" s="36">
        <f t="shared" si="3"/>
        <v>0.0110921501706485</v>
      </c>
      <c r="X37" s="36">
        <f t="shared" ref="X37:X39" si="50">H37/V37</f>
        <v>0.181818181818182</v>
      </c>
      <c r="Y37" s="36">
        <f t="shared" si="5"/>
        <v>0.19291033198883</v>
      </c>
      <c r="Z37" s="36">
        <f t="shared" si="6"/>
        <v>2.06892761168207</v>
      </c>
      <c r="AA37" s="38">
        <v>1050.4</v>
      </c>
      <c r="AB37" s="36">
        <f t="shared" si="7"/>
        <v>3.02135471308142</v>
      </c>
      <c r="AC37" s="41">
        <v>24.2</v>
      </c>
      <c r="AD37" s="36">
        <f t="shared" si="8"/>
        <v>1.38381536598043</v>
      </c>
      <c r="AE37" s="42">
        <f t="shared" si="9"/>
        <v>19.7775563191189</v>
      </c>
      <c r="AF37" s="43">
        <f t="shared" si="10"/>
        <v>321.3615571181</v>
      </c>
      <c r="AG37" s="47">
        <f t="shared" si="11"/>
        <v>341.139113437219</v>
      </c>
      <c r="AH37" s="46">
        <v>19.49856</v>
      </c>
    </row>
    <row r="38" spans="1:34">
      <c r="A38" s="5">
        <v>37</v>
      </c>
      <c r="B38" s="6">
        <v>34.82</v>
      </c>
      <c r="C38" s="7">
        <v>30.12</v>
      </c>
      <c r="D38" s="12">
        <v>388</v>
      </c>
      <c r="E38" s="27">
        <v>4</v>
      </c>
      <c r="F38" s="29" t="s">
        <v>34</v>
      </c>
      <c r="G38" s="26">
        <v>0.7</v>
      </c>
      <c r="H38" s="26">
        <v>7.7</v>
      </c>
      <c r="I38" s="5">
        <v>17.5</v>
      </c>
      <c r="J38" s="33">
        <f t="shared" ref="J38:O38" si="51">(6.9%*I38)+I38</f>
        <v>18.7075</v>
      </c>
      <c r="K38" s="33">
        <v>0</v>
      </c>
      <c r="L38" s="33">
        <f t="shared" si="51"/>
        <v>0</v>
      </c>
      <c r="M38" s="33">
        <f t="shared" si="1"/>
        <v>8.4</v>
      </c>
      <c r="N38" s="33">
        <f t="shared" si="2"/>
        <v>17.5</v>
      </c>
      <c r="O38" s="33">
        <f t="shared" si="51"/>
        <v>18.7075</v>
      </c>
      <c r="P38" s="33">
        <v>32.6</v>
      </c>
      <c r="Q38" s="33">
        <v>99</v>
      </c>
      <c r="R38" s="33">
        <v>20</v>
      </c>
      <c r="S38" s="33">
        <v>578</v>
      </c>
      <c r="T38" s="33"/>
      <c r="U38" s="33">
        <v>32.6</v>
      </c>
      <c r="V38" s="33">
        <v>99</v>
      </c>
      <c r="W38" s="36">
        <f t="shared" si="3"/>
        <v>0.0214723926380368</v>
      </c>
      <c r="X38" s="36">
        <f t="shared" si="50"/>
        <v>0.0777777777777778</v>
      </c>
      <c r="Y38" s="36">
        <f t="shared" si="5"/>
        <v>0.0992501704158146</v>
      </c>
      <c r="Z38" s="36">
        <f t="shared" si="6"/>
        <v>1.51321760006794</v>
      </c>
      <c r="AA38" s="38">
        <v>578</v>
      </c>
      <c r="AB38" s="36">
        <f t="shared" si="7"/>
        <v>2.76192783842053</v>
      </c>
      <c r="AC38" s="41">
        <v>20</v>
      </c>
      <c r="AD38" s="36">
        <f t="shared" si="8"/>
        <v>1.30102999566398</v>
      </c>
      <c r="AE38" s="42">
        <f t="shared" si="9"/>
        <v>23.6263866443705</v>
      </c>
      <c r="AF38" s="43">
        <f t="shared" si="10"/>
        <v>441.990628149561</v>
      </c>
      <c r="AG38" s="47">
        <f t="shared" si="11"/>
        <v>465.617014793932</v>
      </c>
      <c r="AH38" s="46">
        <v>22.449</v>
      </c>
    </row>
    <row r="39" spans="1:34">
      <c r="A39" s="5">
        <v>38</v>
      </c>
      <c r="B39" s="6">
        <v>36.42</v>
      </c>
      <c r="C39" s="7">
        <v>30.48</v>
      </c>
      <c r="D39" s="8">
        <v>355</v>
      </c>
      <c r="E39" s="27">
        <v>3</v>
      </c>
      <c r="F39" s="28" t="s">
        <v>36</v>
      </c>
      <c r="G39" s="26">
        <v>1.8</v>
      </c>
      <c r="H39" s="26">
        <v>0</v>
      </c>
      <c r="I39" s="5">
        <v>14.3</v>
      </c>
      <c r="J39" s="33">
        <f t="shared" ref="J39:O39" si="52">(6.9%*I39)+I39</f>
        <v>15.2867</v>
      </c>
      <c r="K39" s="33">
        <v>0</v>
      </c>
      <c r="L39" s="33">
        <f t="shared" si="52"/>
        <v>0</v>
      </c>
      <c r="M39" s="33">
        <f t="shared" si="1"/>
        <v>1.8</v>
      </c>
      <c r="N39" s="33">
        <f t="shared" si="2"/>
        <v>14.3</v>
      </c>
      <c r="O39" s="33">
        <f t="shared" si="52"/>
        <v>15.2867</v>
      </c>
      <c r="P39" s="33">
        <v>343.7</v>
      </c>
      <c r="Q39" s="33">
        <v>105.7</v>
      </c>
      <c r="R39" s="33">
        <v>2961.4</v>
      </c>
      <c r="S39" s="33"/>
      <c r="T39" s="33"/>
      <c r="U39" s="33">
        <v>343.7</v>
      </c>
      <c r="V39" s="33">
        <v>105.7</v>
      </c>
      <c r="W39" s="36">
        <f t="shared" si="3"/>
        <v>0.00523712540005819</v>
      </c>
      <c r="X39" s="36">
        <f t="shared" si="50"/>
        <v>0</v>
      </c>
      <c r="Y39" s="36">
        <f t="shared" si="5"/>
        <v>0.00523712540005819</v>
      </c>
      <c r="Z39" s="36">
        <f t="shared" si="6"/>
        <v>2.53617953213722</v>
      </c>
      <c r="AA39" s="38">
        <v>2961.4</v>
      </c>
      <c r="AB39" s="36">
        <f t="shared" si="7"/>
        <v>3.47149707204992</v>
      </c>
      <c r="AC39" s="41">
        <v>105.7</v>
      </c>
      <c r="AD39" s="36">
        <f t="shared" si="8"/>
        <v>2.02407498730743</v>
      </c>
      <c r="AE39" s="42">
        <f t="shared" si="9"/>
        <v>4.99941567255934</v>
      </c>
      <c r="AF39" s="43">
        <f t="shared" si="10"/>
        <v>76.4245675617128</v>
      </c>
      <c r="AG39" s="47">
        <f t="shared" si="11"/>
        <v>81.4239832342722</v>
      </c>
      <c r="AH39" s="46">
        <v>18.34404</v>
      </c>
    </row>
    <row r="40" spans="1:34">
      <c r="A40" s="5">
        <v>39</v>
      </c>
      <c r="B40" s="6">
        <v>36.34</v>
      </c>
      <c r="C40" s="7">
        <v>30.82</v>
      </c>
      <c r="D40" s="8">
        <v>398</v>
      </c>
      <c r="E40" s="27">
        <v>3</v>
      </c>
      <c r="F40" s="28" t="s">
        <v>36</v>
      </c>
      <c r="G40" s="26">
        <v>1.1</v>
      </c>
      <c r="H40" s="26">
        <v>0</v>
      </c>
      <c r="I40" s="5">
        <v>9.1</v>
      </c>
      <c r="J40" s="33">
        <f t="shared" ref="J40:O40" si="53">(6.9%*I40)+I40</f>
        <v>9.7279</v>
      </c>
      <c r="K40" s="33">
        <v>0</v>
      </c>
      <c r="L40" s="33">
        <f t="shared" si="53"/>
        <v>0</v>
      </c>
      <c r="M40" s="33">
        <f t="shared" si="1"/>
        <v>1.1</v>
      </c>
      <c r="N40" s="33">
        <f t="shared" si="2"/>
        <v>9.1</v>
      </c>
      <c r="O40" s="33">
        <f t="shared" si="53"/>
        <v>9.7279</v>
      </c>
      <c r="P40" s="33">
        <v>128.6</v>
      </c>
      <c r="Q40" s="33">
        <v>41.6</v>
      </c>
      <c r="R40" s="33">
        <v>423.8</v>
      </c>
      <c r="S40" s="33"/>
      <c r="T40" s="33"/>
      <c r="U40" s="33">
        <v>128.6</v>
      </c>
      <c r="V40" s="33">
        <v>0</v>
      </c>
      <c r="W40" s="36">
        <f t="shared" si="3"/>
        <v>0.00855365474339036</v>
      </c>
      <c r="X40" s="36">
        <v>0</v>
      </c>
      <c r="Y40" s="36">
        <f t="shared" si="5"/>
        <v>0.00855365474339036</v>
      </c>
      <c r="Z40" s="36">
        <f t="shared" si="6"/>
        <v>2.1092409685882</v>
      </c>
      <c r="AA40" s="38">
        <v>423.8</v>
      </c>
      <c r="AB40" s="36">
        <f t="shared" si="7"/>
        <v>2.62716095237478</v>
      </c>
      <c r="AC40" s="41">
        <v>41.6</v>
      </c>
      <c r="AD40" s="36">
        <f t="shared" si="8"/>
        <v>1.61909333062674</v>
      </c>
      <c r="AE40" s="42">
        <f t="shared" si="9"/>
        <v>11.931589029073</v>
      </c>
      <c r="AF40" s="43">
        <f t="shared" si="10"/>
        <v>116.069304915919</v>
      </c>
      <c r="AG40" s="47">
        <f t="shared" si="11"/>
        <v>128.000893944992</v>
      </c>
      <c r="AH40" s="46">
        <v>11.67348</v>
      </c>
    </row>
    <row r="41" spans="1:34">
      <c r="A41" s="5">
        <v>40</v>
      </c>
      <c r="B41" s="6">
        <v>36.37</v>
      </c>
      <c r="C41" s="7">
        <v>30.6</v>
      </c>
      <c r="D41" s="11">
        <v>344</v>
      </c>
      <c r="E41" s="27">
        <v>3</v>
      </c>
      <c r="F41" s="29" t="s">
        <v>35</v>
      </c>
      <c r="G41" s="26">
        <v>1.8</v>
      </c>
      <c r="H41" s="26">
        <v>0</v>
      </c>
      <c r="I41" s="5">
        <v>5.7</v>
      </c>
      <c r="J41" s="33">
        <f t="shared" ref="J41:O41" si="54">(6.9%*I41)+I41</f>
        <v>6.0933</v>
      </c>
      <c r="K41" s="33">
        <v>0</v>
      </c>
      <c r="L41" s="33">
        <f t="shared" si="54"/>
        <v>0</v>
      </c>
      <c r="M41" s="33">
        <f t="shared" si="1"/>
        <v>1.8</v>
      </c>
      <c r="N41" s="33">
        <f t="shared" si="2"/>
        <v>5.7</v>
      </c>
      <c r="O41" s="33">
        <f t="shared" si="54"/>
        <v>6.0933</v>
      </c>
      <c r="P41" s="33">
        <v>335.3</v>
      </c>
      <c r="Q41" s="33">
        <v>307.8</v>
      </c>
      <c r="R41" s="33">
        <v>2907.2</v>
      </c>
      <c r="S41" s="33"/>
      <c r="T41" s="33"/>
      <c r="U41" s="33">
        <v>335.3</v>
      </c>
      <c r="V41" s="33">
        <v>0</v>
      </c>
      <c r="W41" s="36">
        <f t="shared" si="3"/>
        <v>0.0053683268714584</v>
      </c>
      <c r="X41" s="36">
        <v>0</v>
      </c>
      <c r="Y41" s="36">
        <f t="shared" si="5"/>
        <v>0.0053683268714584</v>
      </c>
      <c r="Z41" s="36">
        <f t="shared" si="6"/>
        <v>2.52543355342882</v>
      </c>
      <c r="AA41" s="38">
        <v>2907.2</v>
      </c>
      <c r="AB41" s="36">
        <f t="shared" si="7"/>
        <v>3.46347490996396</v>
      </c>
      <c r="AC41" s="41">
        <v>307.8</v>
      </c>
      <c r="AD41" s="36">
        <f t="shared" si="8"/>
        <v>2.48826861549546</v>
      </c>
      <c r="AE41" s="42">
        <f t="shared" si="9"/>
        <v>1.8446140199095</v>
      </c>
      <c r="AF41" s="43">
        <f t="shared" si="10"/>
        <v>11.2397866075145</v>
      </c>
      <c r="AG41" s="47">
        <f t="shared" si="11"/>
        <v>13.084400627424</v>
      </c>
      <c r="AH41" s="46">
        <v>7.31196</v>
      </c>
    </row>
    <row r="42" spans="1:34">
      <c r="A42" s="5">
        <v>41</v>
      </c>
      <c r="B42" s="6">
        <v>36.42</v>
      </c>
      <c r="C42" s="7">
        <v>31.6</v>
      </c>
      <c r="D42" s="8">
        <v>311</v>
      </c>
      <c r="E42" s="27">
        <v>3</v>
      </c>
      <c r="F42" s="28" t="s">
        <v>36</v>
      </c>
      <c r="G42" s="26">
        <v>1.5</v>
      </c>
      <c r="H42" s="26">
        <v>0</v>
      </c>
      <c r="I42" s="5">
        <v>14.8</v>
      </c>
      <c r="J42" s="33">
        <f t="shared" ref="J42:O42" si="55">(6.9%*I42)+I42</f>
        <v>15.8212</v>
      </c>
      <c r="K42" s="33">
        <v>0</v>
      </c>
      <c r="L42" s="33">
        <f t="shared" si="55"/>
        <v>0</v>
      </c>
      <c r="M42" s="33">
        <f t="shared" si="1"/>
        <v>1.5</v>
      </c>
      <c r="N42" s="33">
        <f t="shared" si="2"/>
        <v>14.8</v>
      </c>
      <c r="O42" s="33">
        <f t="shared" si="55"/>
        <v>15.8212</v>
      </c>
      <c r="P42" s="33">
        <v>234.7</v>
      </c>
      <c r="Q42" s="33">
        <v>118.2</v>
      </c>
      <c r="R42" s="33">
        <v>942.3</v>
      </c>
      <c r="S42" s="33"/>
      <c r="T42" s="33"/>
      <c r="U42" s="33">
        <v>234.7</v>
      </c>
      <c r="V42" s="33">
        <v>0</v>
      </c>
      <c r="W42" s="36">
        <f t="shared" si="3"/>
        <v>0.0063911376224968</v>
      </c>
      <c r="X42" s="36">
        <v>0</v>
      </c>
      <c r="Y42" s="36">
        <f t="shared" si="5"/>
        <v>0.0063911376224968</v>
      </c>
      <c r="Z42" s="36">
        <f t="shared" si="6"/>
        <v>2.37051308959859</v>
      </c>
      <c r="AA42" s="38">
        <v>942.3</v>
      </c>
      <c r="AB42" s="36">
        <f t="shared" si="7"/>
        <v>2.97418919111817</v>
      </c>
      <c r="AC42" s="41">
        <v>118.2</v>
      </c>
      <c r="AD42" s="36">
        <f t="shared" si="8"/>
        <v>2.07261747654524</v>
      </c>
      <c r="AE42" s="42">
        <f t="shared" si="9"/>
        <v>4.50440422439316</v>
      </c>
      <c r="AF42" s="43">
        <f t="shared" si="10"/>
        <v>71.2650801149691</v>
      </c>
      <c r="AG42" s="47">
        <f t="shared" si="11"/>
        <v>75.7694843393623</v>
      </c>
      <c r="AH42" s="46">
        <v>18.98544</v>
      </c>
    </row>
    <row r="43" spans="1:34">
      <c r="A43" s="5">
        <v>42</v>
      </c>
      <c r="B43" s="6">
        <v>36.4</v>
      </c>
      <c r="C43" s="7">
        <v>32.24</v>
      </c>
      <c r="D43" s="8">
        <v>306</v>
      </c>
      <c r="E43" s="27">
        <v>3</v>
      </c>
      <c r="F43" s="28" t="s">
        <v>36</v>
      </c>
      <c r="G43" s="26">
        <v>2</v>
      </c>
      <c r="H43" s="26">
        <v>0</v>
      </c>
      <c r="I43" s="5">
        <v>22.9</v>
      </c>
      <c r="J43" s="33">
        <f t="shared" ref="J43:O43" si="56">(6.9%*I43)+I43</f>
        <v>24.4801</v>
      </c>
      <c r="K43" s="33">
        <v>0</v>
      </c>
      <c r="L43" s="33">
        <f t="shared" si="56"/>
        <v>0</v>
      </c>
      <c r="M43" s="33">
        <f t="shared" si="1"/>
        <v>2</v>
      </c>
      <c r="N43" s="33">
        <f t="shared" si="2"/>
        <v>22.9</v>
      </c>
      <c r="O43" s="33">
        <f t="shared" si="56"/>
        <v>24.4801</v>
      </c>
      <c r="P43" s="33">
        <v>230.9</v>
      </c>
      <c r="Q43" s="33">
        <v>37</v>
      </c>
      <c r="R43" s="33">
        <v>523.6</v>
      </c>
      <c r="S43" s="33"/>
      <c r="T43" s="33"/>
      <c r="U43" s="33">
        <v>230.9</v>
      </c>
      <c r="V43" s="33">
        <v>0</v>
      </c>
      <c r="W43" s="36">
        <f t="shared" si="3"/>
        <v>0.0086617583369424</v>
      </c>
      <c r="X43" s="36">
        <v>0</v>
      </c>
      <c r="Y43" s="36">
        <f t="shared" si="5"/>
        <v>0.0086617583369424</v>
      </c>
      <c r="Z43" s="36">
        <f t="shared" si="6"/>
        <v>2.36342393291718</v>
      </c>
      <c r="AA43" s="38">
        <v>523.6</v>
      </c>
      <c r="AB43" s="36">
        <f t="shared" si="7"/>
        <v>2.71899963787872</v>
      </c>
      <c r="AC43" s="41">
        <v>37</v>
      </c>
      <c r="AD43" s="36">
        <f t="shared" si="8"/>
        <v>1.56820172406699</v>
      </c>
      <c r="AE43" s="42">
        <f t="shared" si="9"/>
        <v>13.3097991999259</v>
      </c>
      <c r="AF43" s="43">
        <f t="shared" si="10"/>
        <v>325.825215394106</v>
      </c>
      <c r="AG43" s="47">
        <f t="shared" si="11"/>
        <v>339.135014594032</v>
      </c>
      <c r="AH43" s="46">
        <v>29.37612</v>
      </c>
    </row>
    <row r="44" spans="1:34">
      <c r="A44" s="5">
        <v>43</v>
      </c>
      <c r="B44" s="6">
        <v>36.48</v>
      </c>
      <c r="C44" s="7">
        <v>31.74</v>
      </c>
      <c r="D44" s="8">
        <v>303</v>
      </c>
      <c r="E44" s="27">
        <v>3</v>
      </c>
      <c r="F44" s="28" t="s">
        <v>36</v>
      </c>
      <c r="G44" s="26">
        <v>1.8</v>
      </c>
      <c r="H44" s="26">
        <v>0</v>
      </c>
      <c r="I44" s="5">
        <v>18.7</v>
      </c>
      <c r="J44" s="33">
        <f t="shared" ref="J44:O44" si="57">(6.9%*I44)+I44</f>
        <v>19.9903</v>
      </c>
      <c r="K44" s="33">
        <v>0</v>
      </c>
      <c r="L44" s="33">
        <f t="shared" si="57"/>
        <v>0</v>
      </c>
      <c r="M44" s="33">
        <f t="shared" si="1"/>
        <v>1.8</v>
      </c>
      <c r="N44" s="33">
        <f t="shared" si="2"/>
        <v>18.7</v>
      </c>
      <c r="O44" s="33">
        <f t="shared" si="57"/>
        <v>19.9903</v>
      </c>
      <c r="P44" s="33">
        <v>313</v>
      </c>
      <c r="Q44" s="33">
        <v>78.1</v>
      </c>
      <c r="R44" s="33">
        <v>735.2</v>
      </c>
      <c r="S44" s="33"/>
      <c r="T44" s="33"/>
      <c r="U44" s="33">
        <v>313</v>
      </c>
      <c r="V44" s="33">
        <v>0</v>
      </c>
      <c r="W44" s="36">
        <f t="shared" si="3"/>
        <v>0.00575079872204473</v>
      </c>
      <c r="X44" s="36">
        <v>0</v>
      </c>
      <c r="Y44" s="36">
        <f t="shared" si="5"/>
        <v>0.00575079872204473</v>
      </c>
      <c r="Z44" s="36">
        <f t="shared" si="6"/>
        <v>2.49554433754645</v>
      </c>
      <c r="AA44" s="38">
        <v>735.2</v>
      </c>
      <c r="AB44" s="36">
        <f t="shared" si="7"/>
        <v>2.86640549837805</v>
      </c>
      <c r="AC44" s="41">
        <v>78.1</v>
      </c>
      <c r="AD44" s="36">
        <f t="shared" si="8"/>
        <v>1.8926510338773</v>
      </c>
      <c r="AE44" s="42">
        <f t="shared" si="9"/>
        <v>6.63002939359516</v>
      </c>
      <c r="AF44" s="43">
        <f t="shared" si="10"/>
        <v>132.536276586785</v>
      </c>
      <c r="AG44" s="47">
        <f t="shared" si="11"/>
        <v>139.16630598038</v>
      </c>
      <c r="AH44" s="46">
        <v>23.98836</v>
      </c>
    </row>
    <row r="45" spans="1:34">
      <c r="A45" s="5">
        <v>44</v>
      </c>
      <c r="B45" s="6">
        <v>36.86</v>
      </c>
      <c r="C45" s="7">
        <v>32.16</v>
      </c>
      <c r="D45" s="8">
        <v>309</v>
      </c>
      <c r="E45" s="27">
        <v>4</v>
      </c>
      <c r="F45" s="28" t="s">
        <v>38</v>
      </c>
      <c r="G45" s="26">
        <v>1.9</v>
      </c>
      <c r="H45" s="26">
        <v>5.6</v>
      </c>
      <c r="I45" s="5">
        <v>15.2</v>
      </c>
      <c r="J45" s="33">
        <f t="shared" ref="J45:O45" si="58">(6.9%*I45)+I45</f>
        <v>16.2488</v>
      </c>
      <c r="K45" s="33">
        <v>0</v>
      </c>
      <c r="L45" s="33">
        <f t="shared" si="58"/>
        <v>0</v>
      </c>
      <c r="M45" s="33">
        <f t="shared" si="1"/>
        <v>7.5</v>
      </c>
      <c r="N45" s="33">
        <f t="shared" si="2"/>
        <v>15.2</v>
      </c>
      <c r="O45" s="33">
        <f t="shared" si="58"/>
        <v>16.2488</v>
      </c>
      <c r="P45" s="33">
        <v>116.4</v>
      </c>
      <c r="Q45" s="33">
        <v>36.2</v>
      </c>
      <c r="R45" s="33">
        <v>719.3</v>
      </c>
      <c r="S45" s="33">
        <v>835</v>
      </c>
      <c r="T45" s="33"/>
      <c r="U45" s="33">
        <v>116.4</v>
      </c>
      <c r="V45" s="33">
        <v>36.2</v>
      </c>
      <c r="W45" s="36">
        <f t="shared" si="3"/>
        <v>0.0163230240549828</v>
      </c>
      <c r="X45" s="36">
        <f>H45/V45</f>
        <v>0.154696132596685</v>
      </c>
      <c r="Y45" s="36">
        <f t="shared" si="5"/>
        <v>0.171019156651668</v>
      </c>
      <c r="Z45" s="36">
        <f t="shared" si="6"/>
        <v>2.06595298031387</v>
      </c>
      <c r="AA45" s="38">
        <v>835</v>
      </c>
      <c r="AB45" s="36">
        <f t="shared" si="7"/>
        <v>2.9216864754836</v>
      </c>
      <c r="AC45" s="41">
        <v>36.2</v>
      </c>
      <c r="AD45" s="36">
        <f t="shared" si="8"/>
        <v>1.55870857053317</v>
      </c>
      <c r="AE45" s="42">
        <f t="shared" si="9"/>
        <v>13.5839790120512</v>
      </c>
      <c r="AF45" s="43">
        <f t="shared" si="10"/>
        <v>220.723358171018</v>
      </c>
      <c r="AG45" s="47">
        <f t="shared" si="11"/>
        <v>234.307337183069</v>
      </c>
      <c r="AH45" s="46">
        <v>19.49856</v>
      </c>
    </row>
    <row r="46" spans="1:34">
      <c r="A46" s="5">
        <v>45</v>
      </c>
      <c r="B46" s="6">
        <v>36.53</v>
      </c>
      <c r="C46" s="7">
        <v>30.57</v>
      </c>
      <c r="D46" s="8">
        <v>311</v>
      </c>
      <c r="E46" s="27">
        <v>3</v>
      </c>
      <c r="F46" s="28" t="s">
        <v>36</v>
      </c>
      <c r="G46" s="26">
        <v>1.9</v>
      </c>
      <c r="H46" s="26">
        <v>0</v>
      </c>
      <c r="I46" s="5">
        <v>13.3</v>
      </c>
      <c r="J46" s="33">
        <f t="shared" ref="J46:O46" si="59">(6.9%*I46)+I46</f>
        <v>14.2177</v>
      </c>
      <c r="K46" s="33">
        <v>0</v>
      </c>
      <c r="L46" s="33">
        <f t="shared" si="59"/>
        <v>0</v>
      </c>
      <c r="M46" s="33">
        <f t="shared" si="1"/>
        <v>1.9</v>
      </c>
      <c r="N46" s="33">
        <f t="shared" si="2"/>
        <v>13.3</v>
      </c>
      <c r="O46" s="33">
        <f t="shared" si="59"/>
        <v>14.2177</v>
      </c>
      <c r="P46" s="33">
        <v>231.7</v>
      </c>
      <c r="Q46" s="33">
        <v>49.2</v>
      </c>
      <c r="R46" s="33">
        <v>2168.2</v>
      </c>
      <c r="S46" s="33"/>
      <c r="T46" s="33"/>
      <c r="U46" s="33">
        <v>231.7</v>
      </c>
      <c r="V46" s="33">
        <v>0</v>
      </c>
      <c r="W46" s="36">
        <f t="shared" si="3"/>
        <v>0.00820025895554597</v>
      </c>
      <c r="X46" s="36">
        <v>0</v>
      </c>
      <c r="Y46" s="36">
        <f t="shared" si="5"/>
        <v>0.00820025895554597</v>
      </c>
      <c r="Z46" s="36">
        <f t="shared" si="6"/>
        <v>2.36492603378998</v>
      </c>
      <c r="AA46" s="38">
        <v>2168.2</v>
      </c>
      <c r="AB46" s="36">
        <f t="shared" si="7"/>
        <v>3.33609934008509</v>
      </c>
      <c r="AC46" s="41">
        <v>49.2</v>
      </c>
      <c r="AD46" s="36">
        <f t="shared" si="8"/>
        <v>1.69196510276736</v>
      </c>
      <c r="AE46" s="42">
        <f t="shared" si="9"/>
        <v>10.2028455158866</v>
      </c>
      <c r="AF46" s="43">
        <f t="shared" si="10"/>
        <v>145.060996691221</v>
      </c>
      <c r="AG46" s="47">
        <f t="shared" si="11"/>
        <v>155.263842207108</v>
      </c>
      <c r="AH46" s="46">
        <v>17.06124</v>
      </c>
    </row>
    <row r="47" spans="1:34">
      <c r="A47" s="5">
        <v>46</v>
      </c>
      <c r="B47" s="6">
        <v>36.17</v>
      </c>
      <c r="C47" s="7">
        <v>30.45</v>
      </c>
      <c r="D47" s="8">
        <v>359</v>
      </c>
      <c r="E47" s="27">
        <v>3</v>
      </c>
      <c r="F47" s="28" t="s">
        <v>36</v>
      </c>
      <c r="G47" s="26">
        <v>1.9</v>
      </c>
      <c r="H47" s="26">
        <v>0</v>
      </c>
      <c r="I47" s="5">
        <v>15.7</v>
      </c>
      <c r="J47" s="33">
        <f t="shared" ref="J47:O47" si="60">(6.9%*I47)+I47</f>
        <v>16.7833</v>
      </c>
      <c r="K47" s="33">
        <v>0</v>
      </c>
      <c r="L47" s="33">
        <f t="shared" si="60"/>
        <v>0</v>
      </c>
      <c r="M47" s="33">
        <f t="shared" si="1"/>
        <v>1.9</v>
      </c>
      <c r="N47" s="33">
        <f t="shared" si="2"/>
        <v>15.7</v>
      </c>
      <c r="O47" s="33">
        <f t="shared" si="60"/>
        <v>16.7833</v>
      </c>
      <c r="P47" s="33">
        <v>307.5</v>
      </c>
      <c r="Q47" s="33">
        <v>73.7</v>
      </c>
      <c r="R47" s="33">
        <v>463.5</v>
      </c>
      <c r="S47" s="33"/>
      <c r="T47" s="33"/>
      <c r="U47" s="33">
        <v>307.5</v>
      </c>
      <c r="V47" s="33">
        <v>0</v>
      </c>
      <c r="W47" s="36">
        <f t="shared" si="3"/>
        <v>0.00617886178861789</v>
      </c>
      <c r="X47" s="36">
        <v>0</v>
      </c>
      <c r="Y47" s="36">
        <f t="shared" si="5"/>
        <v>0.00617886178861789</v>
      </c>
      <c r="Z47" s="36">
        <f t="shared" si="6"/>
        <v>2.48784512011144</v>
      </c>
      <c r="AA47" s="38">
        <v>463.5</v>
      </c>
      <c r="AB47" s="36">
        <f t="shared" si="7"/>
        <v>2.66604973848052</v>
      </c>
      <c r="AC47" s="41">
        <v>73.7</v>
      </c>
      <c r="AD47" s="36">
        <f t="shared" si="8"/>
        <v>1.86746748785905</v>
      </c>
      <c r="AE47" s="42">
        <f t="shared" si="9"/>
        <v>6.99853954714075</v>
      </c>
      <c r="AF47" s="43">
        <f t="shared" si="10"/>
        <v>117.458588781527</v>
      </c>
      <c r="AG47" s="47">
        <f t="shared" si="11"/>
        <v>124.457128328668</v>
      </c>
      <c r="AH47" s="46">
        <v>20.13996</v>
      </c>
    </row>
    <row r="48" spans="1:34">
      <c r="A48" s="5">
        <v>47</v>
      </c>
      <c r="B48" s="6">
        <v>36.49</v>
      </c>
      <c r="C48" s="7">
        <v>32.76</v>
      </c>
      <c r="D48" s="8">
        <v>275</v>
      </c>
      <c r="E48" s="27">
        <v>3</v>
      </c>
      <c r="F48" s="28" t="s">
        <v>36</v>
      </c>
      <c r="G48" s="26">
        <v>1.6</v>
      </c>
      <c r="H48" s="26">
        <v>0</v>
      </c>
      <c r="I48" s="5">
        <v>9.5</v>
      </c>
      <c r="J48" s="33">
        <f t="shared" ref="J48:O48" si="61">(6.9%*I48)+I48</f>
        <v>10.1555</v>
      </c>
      <c r="K48" s="33">
        <v>0</v>
      </c>
      <c r="L48" s="33">
        <f t="shared" si="61"/>
        <v>0</v>
      </c>
      <c r="M48" s="33">
        <f t="shared" si="1"/>
        <v>1.6</v>
      </c>
      <c r="N48" s="33">
        <f t="shared" si="2"/>
        <v>9.5</v>
      </c>
      <c r="O48" s="33">
        <f t="shared" si="61"/>
        <v>10.1555</v>
      </c>
      <c r="P48" s="33">
        <v>169.7</v>
      </c>
      <c r="Q48" s="33">
        <v>29.2</v>
      </c>
      <c r="R48" s="33">
        <v>376.9</v>
      </c>
      <c r="S48" s="33"/>
      <c r="T48" s="33"/>
      <c r="U48" s="33">
        <v>169.7</v>
      </c>
      <c r="V48" s="33">
        <v>0</v>
      </c>
      <c r="W48" s="36">
        <f t="shared" si="3"/>
        <v>0.009428403064231</v>
      </c>
      <c r="X48" s="36">
        <v>0</v>
      </c>
      <c r="Y48" s="36">
        <f t="shared" si="5"/>
        <v>0.009428403064231</v>
      </c>
      <c r="Z48" s="36">
        <f t="shared" si="6"/>
        <v>2.22968184231768</v>
      </c>
      <c r="AA48" s="38">
        <v>376.9</v>
      </c>
      <c r="AB48" s="36">
        <f t="shared" si="7"/>
        <v>2.5762261374496</v>
      </c>
      <c r="AC48" s="41">
        <v>29.2</v>
      </c>
      <c r="AD48" s="36">
        <f t="shared" si="8"/>
        <v>1.46538285144842</v>
      </c>
      <c r="AE48" s="42">
        <f t="shared" si="9"/>
        <v>16.5990805498639</v>
      </c>
      <c r="AF48" s="43">
        <f t="shared" si="10"/>
        <v>168.571962524143</v>
      </c>
      <c r="AG48" s="47">
        <f t="shared" si="11"/>
        <v>185.171043074006</v>
      </c>
      <c r="AH48" s="46">
        <v>12.1866</v>
      </c>
    </row>
    <row r="49" spans="1:34">
      <c r="A49" s="5">
        <v>48</v>
      </c>
      <c r="B49" s="6">
        <v>37.06</v>
      </c>
      <c r="C49" s="7">
        <v>32.02</v>
      </c>
      <c r="D49" s="8">
        <v>332</v>
      </c>
      <c r="E49" s="27">
        <v>3</v>
      </c>
      <c r="F49" s="28" t="s">
        <v>36</v>
      </c>
      <c r="G49" s="26">
        <v>2.1</v>
      </c>
      <c r="H49" s="26">
        <v>0</v>
      </c>
      <c r="I49" s="5">
        <v>16.2</v>
      </c>
      <c r="J49" s="33">
        <f t="shared" ref="J49:O49" si="62">(6.9%*I49)+I49</f>
        <v>17.3178</v>
      </c>
      <c r="K49" s="33">
        <v>0</v>
      </c>
      <c r="L49" s="33">
        <f t="shared" si="62"/>
        <v>0</v>
      </c>
      <c r="M49" s="33">
        <f t="shared" si="1"/>
        <v>2.1</v>
      </c>
      <c r="N49" s="33">
        <f t="shared" si="2"/>
        <v>16.2</v>
      </c>
      <c r="O49" s="33">
        <f t="shared" si="62"/>
        <v>17.3178</v>
      </c>
      <c r="P49" s="33">
        <v>419.5</v>
      </c>
      <c r="Q49" s="33">
        <v>212.8</v>
      </c>
      <c r="R49" s="33">
        <v>526.7</v>
      </c>
      <c r="S49" s="33"/>
      <c r="T49" s="33"/>
      <c r="U49" s="33">
        <v>419.5</v>
      </c>
      <c r="V49" s="33">
        <v>0</v>
      </c>
      <c r="W49" s="36">
        <f t="shared" si="3"/>
        <v>0.00500595947556615</v>
      </c>
      <c r="X49" s="36">
        <v>0</v>
      </c>
      <c r="Y49" s="36">
        <f t="shared" si="5"/>
        <v>0.00500595947556615</v>
      </c>
      <c r="Z49" s="36">
        <f t="shared" si="6"/>
        <v>2.62273196516472</v>
      </c>
      <c r="AA49" s="38">
        <v>526.7</v>
      </c>
      <c r="AB49" s="36">
        <f t="shared" si="7"/>
        <v>2.72156331835748</v>
      </c>
      <c r="AC49" s="41">
        <v>212.8</v>
      </c>
      <c r="AD49" s="36">
        <f t="shared" si="8"/>
        <v>2.32797162362301</v>
      </c>
      <c r="AE49" s="42">
        <f t="shared" si="9"/>
        <v>2.60276733754091</v>
      </c>
      <c r="AF49" s="43">
        <f t="shared" si="10"/>
        <v>45.074204198066</v>
      </c>
      <c r="AG49" s="47">
        <f t="shared" si="11"/>
        <v>47.6769715356069</v>
      </c>
      <c r="AH49" s="46">
        <v>20.78136</v>
      </c>
    </row>
    <row r="50" spans="1:34">
      <c r="A50" s="5">
        <v>49</v>
      </c>
      <c r="B50" s="6">
        <v>36.24</v>
      </c>
      <c r="C50" s="7">
        <v>30.57</v>
      </c>
      <c r="D50" s="12">
        <v>298</v>
      </c>
      <c r="E50" s="5">
        <v>3</v>
      </c>
      <c r="F50" s="5" t="s">
        <v>36</v>
      </c>
      <c r="G50" s="26">
        <v>0.5</v>
      </c>
      <c r="H50" s="26">
        <v>0</v>
      </c>
      <c r="I50" s="5">
        <v>6.6</v>
      </c>
      <c r="J50" s="33">
        <f t="shared" ref="J50:O50" si="63">(6.9%*I50)+I50</f>
        <v>7.0554</v>
      </c>
      <c r="K50" s="33">
        <v>0</v>
      </c>
      <c r="L50" s="33">
        <f t="shared" si="63"/>
        <v>0</v>
      </c>
      <c r="M50" s="33">
        <f t="shared" si="1"/>
        <v>0.5</v>
      </c>
      <c r="N50" s="33">
        <f t="shared" si="2"/>
        <v>6.6</v>
      </c>
      <c r="O50" s="33">
        <f t="shared" si="63"/>
        <v>7.0554</v>
      </c>
      <c r="P50" s="33">
        <v>228.5</v>
      </c>
      <c r="Q50" s="33">
        <v>73.6</v>
      </c>
      <c r="R50" s="33">
        <v>254</v>
      </c>
      <c r="S50" s="33"/>
      <c r="T50" s="33"/>
      <c r="U50" s="33">
        <v>228.5</v>
      </c>
      <c r="V50" s="33">
        <v>0</v>
      </c>
      <c r="W50" s="36">
        <f t="shared" si="3"/>
        <v>0.00218818380743982</v>
      </c>
      <c r="X50" s="36">
        <v>0</v>
      </c>
      <c r="Y50" s="36">
        <f t="shared" si="5"/>
        <v>0.00218818380743982</v>
      </c>
      <c r="Z50" s="36">
        <f t="shared" si="6"/>
        <v>2.35888620440587</v>
      </c>
      <c r="AA50" s="38">
        <v>254</v>
      </c>
      <c r="AB50" s="36">
        <f t="shared" si="7"/>
        <v>2.40483371661994</v>
      </c>
      <c r="AC50" s="44">
        <v>73.6</v>
      </c>
      <c r="AD50" s="36">
        <f t="shared" si="8"/>
        <v>1.8668778143375</v>
      </c>
      <c r="AE50" s="42">
        <f t="shared" si="9"/>
        <v>7.00740931600606</v>
      </c>
      <c r="AF50" s="43">
        <f t="shared" si="10"/>
        <v>49.4400756881491</v>
      </c>
      <c r="AG50" s="47">
        <f t="shared" si="11"/>
        <v>56.4474850041552</v>
      </c>
      <c r="AH50" s="46">
        <v>8.46648</v>
      </c>
    </row>
    <row r="51" spans="1:34">
      <c r="A51" s="5">
        <v>50</v>
      </c>
      <c r="B51" s="15">
        <v>31.33</v>
      </c>
      <c r="C51" s="16">
        <v>28.34</v>
      </c>
      <c r="D51" s="17">
        <v>343</v>
      </c>
      <c r="E51" s="30">
        <v>3</v>
      </c>
      <c r="F51" s="31" t="s">
        <v>36</v>
      </c>
      <c r="G51" s="26">
        <v>1</v>
      </c>
      <c r="H51" s="26">
        <v>0</v>
      </c>
      <c r="I51" s="5">
        <v>9.2</v>
      </c>
      <c r="J51" s="33">
        <f t="shared" ref="J51:O51" si="64">(6.9%*I51)+I51</f>
        <v>9.8348</v>
      </c>
      <c r="K51" s="33">
        <v>0</v>
      </c>
      <c r="L51" s="33">
        <f t="shared" si="64"/>
        <v>0</v>
      </c>
      <c r="M51" s="33">
        <f t="shared" si="1"/>
        <v>1</v>
      </c>
      <c r="N51" s="33">
        <f t="shared" si="2"/>
        <v>9.2</v>
      </c>
      <c r="O51" s="33">
        <f t="shared" si="64"/>
        <v>9.8348</v>
      </c>
      <c r="P51" s="33">
        <v>130</v>
      </c>
      <c r="Q51" s="33">
        <v>50.1</v>
      </c>
      <c r="R51" s="33">
        <v>174.8</v>
      </c>
      <c r="S51" s="33"/>
      <c r="T51" s="33"/>
      <c r="U51" s="33">
        <v>130</v>
      </c>
      <c r="V51" s="33">
        <v>0</v>
      </c>
      <c r="W51" s="36">
        <f t="shared" si="3"/>
        <v>0.00769230769230769</v>
      </c>
      <c r="X51" s="36">
        <v>0</v>
      </c>
      <c r="Y51" s="36">
        <f t="shared" si="5"/>
        <v>0.00769230769230769</v>
      </c>
      <c r="Z51" s="36">
        <f t="shared" si="6"/>
        <v>2.11394335230684</v>
      </c>
      <c r="AA51" s="36">
        <v>174.8</v>
      </c>
      <c r="AB51" s="36">
        <f t="shared" si="7"/>
        <v>2.24254142829838</v>
      </c>
      <c r="AC51" s="36">
        <v>50.1</v>
      </c>
      <c r="AD51" s="36">
        <f t="shared" si="8"/>
        <v>1.69983772586725</v>
      </c>
      <c r="AE51" s="42">
        <f t="shared" si="9"/>
        <v>10.0317682782277</v>
      </c>
      <c r="AF51" s="43">
        <f t="shared" si="10"/>
        <v>98.6604346627135</v>
      </c>
      <c r="AG51" s="47">
        <f t="shared" si="11"/>
        <v>108.692202940941</v>
      </c>
      <c r="AH51" s="46">
        <v>11.80176</v>
      </c>
    </row>
    <row r="52" spans="1:34">
      <c r="A52" s="5">
        <v>51</v>
      </c>
      <c r="B52" s="15">
        <v>31.37</v>
      </c>
      <c r="C52" s="16">
        <v>30.43</v>
      </c>
      <c r="D52" s="18">
        <v>314</v>
      </c>
      <c r="E52" s="30">
        <v>4</v>
      </c>
      <c r="F52" s="31" t="s">
        <v>34</v>
      </c>
      <c r="G52" s="26">
        <v>0.4</v>
      </c>
      <c r="H52" s="26">
        <v>1</v>
      </c>
      <c r="I52" s="5">
        <v>13.9</v>
      </c>
      <c r="J52" s="33">
        <f t="shared" ref="J52:O52" si="65">(6.9%*I52)+I52</f>
        <v>14.8591</v>
      </c>
      <c r="K52" s="33">
        <v>0</v>
      </c>
      <c r="L52" s="33">
        <f t="shared" si="65"/>
        <v>0</v>
      </c>
      <c r="M52" s="33">
        <f t="shared" si="1"/>
        <v>1.4</v>
      </c>
      <c r="N52" s="33">
        <f t="shared" si="2"/>
        <v>13.9</v>
      </c>
      <c r="O52" s="33">
        <f t="shared" si="65"/>
        <v>14.8591</v>
      </c>
      <c r="P52" s="33">
        <v>57.9</v>
      </c>
      <c r="Q52" s="33">
        <v>268.8</v>
      </c>
      <c r="R52" s="33">
        <v>15.4</v>
      </c>
      <c r="S52" s="33">
        <v>331.4</v>
      </c>
      <c r="T52" s="33"/>
      <c r="U52" s="33">
        <v>57.9</v>
      </c>
      <c r="V52" s="33">
        <v>268.8</v>
      </c>
      <c r="W52" s="36">
        <f t="shared" si="3"/>
        <v>0.00690846286701209</v>
      </c>
      <c r="X52" s="36">
        <f>H52/V52</f>
        <v>0.0037202380952381</v>
      </c>
      <c r="Y52" s="36">
        <f t="shared" si="5"/>
        <v>0.0106287009622502</v>
      </c>
      <c r="Z52" s="36">
        <f t="shared" si="6"/>
        <v>1.76267856372744</v>
      </c>
      <c r="AA52" s="36">
        <v>331.4</v>
      </c>
      <c r="AB52" s="36">
        <f t="shared" si="7"/>
        <v>2.52035250408332</v>
      </c>
      <c r="AC52" s="36">
        <v>15.4</v>
      </c>
      <c r="AD52" s="36">
        <f t="shared" si="8"/>
        <v>1.18752072083646</v>
      </c>
      <c r="AE52" s="42">
        <f t="shared" si="9"/>
        <v>30.149642283024</v>
      </c>
      <c r="AF52" s="43">
        <f t="shared" si="10"/>
        <v>447.996549647682</v>
      </c>
      <c r="AG52" s="47">
        <f t="shared" si="11"/>
        <v>478.146191930706</v>
      </c>
      <c r="AH52" s="46">
        <v>17.83092</v>
      </c>
    </row>
    <row r="53" spans="1:34">
      <c r="A53" s="5">
        <v>52</v>
      </c>
      <c r="B53" s="15">
        <v>31.66</v>
      </c>
      <c r="C53" s="16">
        <v>29.37</v>
      </c>
      <c r="D53" s="18">
        <v>361</v>
      </c>
      <c r="E53" s="30">
        <v>3</v>
      </c>
      <c r="F53" s="31" t="s">
        <v>36</v>
      </c>
      <c r="G53" s="26">
        <v>2.5</v>
      </c>
      <c r="H53" s="26">
        <v>0</v>
      </c>
      <c r="I53" s="5">
        <v>7.3</v>
      </c>
      <c r="J53" s="33">
        <f t="shared" ref="J53:O53" si="66">(6.9%*I53)+I53</f>
        <v>7.8037</v>
      </c>
      <c r="K53" s="33">
        <v>0</v>
      </c>
      <c r="L53" s="33">
        <f t="shared" si="66"/>
        <v>0</v>
      </c>
      <c r="M53" s="33">
        <f t="shared" si="1"/>
        <v>2.5</v>
      </c>
      <c r="N53" s="33">
        <f t="shared" si="2"/>
        <v>7.3</v>
      </c>
      <c r="O53" s="33">
        <f t="shared" si="66"/>
        <v>7.8037</v>
      </c>
      <c r="P53" s="33">
        <v>51.7</v>
      </c>
      <c r="Q53" s="33">
        <v>13.2</v>
      </c>
      <c r="R53" s="33">
        <v>59.2</v>
      </c>
      <c r="S53" s="33"/>
      <c r="T53" s="33"/>
      <c r="U53" s="33">
        <v>51.7</v>
      </c>
      <c r="V53" s="33">
        <v>0</v>
      </c>
      <c r="W53" s="36">
        <f t="shared" si="3"/>
        <v>0.0483558994197292</v>
      </c>
      <c r="X53" s="36">
        <v>0</v>
      </c>
      <c r="Y53" s="36">
        <f t="shared" si="5"/>
        <v>0.0483558994197292</v>
      </c>
      <c r="Z53" s="36">
        <f t="shared" si="6"/>
        <v>1.71349054309394</v>
      </c>
      <c r="AA53" s="36">
        <v>59.2</v>
      </c>
      <c r="AB53" s="36">
        <f t="shared" si="7"/>
        <v>1.77232170672292</v>
      </c>
      <c r="AC53" s="36">
        <v>13.2</v>
      </c>
      <c r="AD53" s="36">
        <f t="shared" si="8"/>
        <v>1.12057393120585</v>
      </c>
      <c r="AE53" s="42">
        <f t="shared" si="9"/>
        <v>34.8122535110448</v>
      </c>
      <c r="AF53" s="43">
        <f t="shared" si="10"/>
        <v>271.66438272414</v>
      </c>
      <c r="AG53" s="47">
        <f t="shared" si="11"/>
        <v>306.476636235185</v>
      </c>
      <c r="AH53" s="46">
        <v>9.36444</v>
      </c>
    </row>
    <row r="54" spans="1:34">
      <c r="A54" s="5">
        <v>53</v>
      </c>
      <c r="B54" s="15">
        <v>31.43</v>
      </c>
      <c r="C54" s="16">
        <v>32.91</v>
      </c>
      <c r="D54" s="18">
        <v>321</v>
      </c>
      <c r="E54" s="30">
        <v>3</v>
      </c>
      <c r="F54" s="31" t="s">
        <v>42</v>
      </c>
      <c r="G54" s="26">
        <v>2.1</v>
      </c>
      <c r="H54" s="26">
        <v>0</v>
      </c>
      <c r="I54" s="5">
        <v>19.8</v>
      </c>
      <c r="J54" s="33">
        <f t="shared" ref="J54:O54" si="67">(6.9%*I54)+I54</f>
        <v>21.1662</v>
      </c>
      <c r="K54" s="33">
        <v>0</v>
      </c>
      <c r="L54" s="33">
        <f t="shared" si="67"/>
        <v>0</v>
      </c>
      <c r="M54" s="33">
        <f t="shared" si="1"/>
        <v>2.1</v>
      </c>
      <c r="N54" s="33">
        <f t="shared" si="2"/>
        <v>19.8</v>
      </c>
      <c r="O54" s="33">
        <f t="shared" si="67"/>
        <v>21.1662</v>
      </c>
      <c r="P54" s="33">
        <v>951.7</v>
      </c>
      <c r="Q54" s="33">
        <v>56.4</v>
      </c>
      <c r="R54" s="33">
        <v>80.8</v>
      </c>
      <c r="S54" s="33"/>
      <c r="T54" s="33"/>
      <c r="U54" s="33">
        <v>951.7</v>
      </c>
      <c r="V54" s="33">
        <v>0</v>
      </c>
      <c r="W54" s="36">
        <f t="shared" si="3"/>
        <v>0.00220657770305769</v>
      </c>
      <c r="X54" s="36">
        <v>0</v>
      </c>
      <c r="Y54" s="36">
        <f t="shared" si="5"/>
        <v>0.00220657770305769</v>
      </c>
      <c r="Z54" s="36">
        <f t="shared" si="6"/>
        <v>2.97850006931146</v>
      </c>
      <c r="AA54" s="36">
        <v>80.8</v>
      </c>
      <c r="AB54" s="36">
        <f t="shared" si="7"/>
        <v>1.90741136077459</v>
      </c>
      <c r="AC54" s="36">
        <v>56.4</v>
      </c>
      <c r="AD54" s="36">
        <f t="shared" si="8"/>
        <v>1.75127910398334</v>
      </c>
      <c r="AE54" s="42">
        <f t="shared" si="9"/>
        <v>8.98238014914822</v>
      </c>
      <c r="AF54" s="43">
        <f t="shared" si="10"/>
        <v>190.122854712901</v>
      </c>
      <c r="AG54" s="47">
        <f t="shared" si="11"/>
        <v>199.105234862049</v>
      </c>
      <c r="AH54" s="46">
        <v>25.39944</v>
      </c>
    </row>
    <row r="55" spans="1:34">
      <c r="A55" s="5">
        <v>54</v>
      </c>
      <c r="B55" s="15">
        <v>31.9</v>
      </c>
      <c r="C55" s="16">
        <v>30.53</v>
      </c>
      <c r="D55" s="17">
        <v>327</v>
      </c>
      <c r="E55" s="30">
        <v>4</v>
      </c>
      <c r="F55" s="31" t="s">
        <v>38</v>
      </c>
      <c r="G55" s="26">
        <v>1.4</v>
      </c>
      <c r="H55" s="26">
        <v>2.5</v>
      </c>
      <c r="I55" s="5">
        <v>31.5</v>
      </c>
      <c r="J55" s="33">
        <f t="shared" ref="J55:O55" si="68">(6.9%*I55)+I55</f>
        <v>33.6735</v>
      </c>
      <c r="K55" s="33">
        <v>0</v>
      </c>
      <c r="L55" s="33">
        <f t="shared" si="68"/>
        <v>0</v>
      </c>
      <c r="M55" s="33">
        <f t="shared" si="1"/>
        <v>3.9</v>
      </c>
      <c r="N55" s="33">
        <f t="shared" si="2"/>
        <v>31.5</v>
      </c>
      <c r="O55" s="33">
        <f t="shared" si="68"/>
        <v>33.6735</v>
      </c>
      <c r="P55" s="33">
        <v>53.9</v>
      </c>
      <c r="Q55" s="33">
        <v>10.9</v>
      </c>
      <c r="R55" s="33">
        <v>45.5</v>
      </c>
      <c r="S55" s="33">
        <v>583.8</v>
      </c>
      <c r="T55" s="33"/>
      <c r="U55" s="33">
        <v>53.9</v>
      </c>
      <c r="V55" s="33">
        <v>10.9</v>
      </c>
      <c r="W55" s="36">
        <f t="shared" si="3"/>
        <v>0.025974025974026</v>
      </c>
      <c r="X55" s="36">
        <f t="shared" ref="X55:X60" si="69">H55/V55</f>
        <v>0.229357798165138</v>
      </c>
      <c r="Y55" s="36">
        <f t="shared" si="5"/>
        <v>0.255331824139164</v>
      </c>
      <c r="Z55" s="36">
        <f t="shared" si="6"/>
        <v>1.73158876518674</v>
      </c>
      <c r="AA55" s="36">
        <v>583.8</v>
      </c>
      <c r="AB55" s="36">
        <f t="shared" si="7"/>
        <v>2.766264090652</v>
      </c>
      <c r="AC55" s="36">
        <v>10.9</v>
      </c>
      <c r="AD55" s="36">
        <f t="shared" si="8"/>
        <v>1.03742649794062</v>
      </c>
      <c r="AE55" s="42">
        <f t="shared" si="9"/>
        <v>41.6192795095432</v>
      </c>
      <c r="AF55" s="43">
        <f t="shared" si="10"/>
        <v>1401.4668085646</v>
      </c>
      <c r="AG55" s="47">
        <f t="shared" si="11"/>
        <v>1443.08608807415</v>
      </c>
      <c r="AH55" s="46">
        <v>40.4082</v>
      </c>
    </row>
    <row r="56" spans="1:34">
      <c r="A56" s="5">
        <v>55</v>
      </c>
      <c r="B56" s="15">
        <v>30.88</v>
      </c>
      <c r="C56" s="16">
        <v>29.62</v>
      </c>
      <c r="D56" s="17">
        <v>370</v>
      </c>
      <c r="E56" s="30">
        <v>3</v>
      </c>
      <c r="F56" s="31" t="s">
        <v>36</v>
      </c>
      <c r="G56" s="26">
        <v>2</v>
      </c>
      <c r="H56" s="26">
        <v>0</v>
      </c>
      <c r="I56" s="5">
        <v>12.6</v>
      </c>
      <c r="J56" s="33">
        <f t="shared" ref="J56:O56" si="70">(6.9%*I56)+I56</f>
        <v>13.4694</v>
      </c>
      <c r="K56" s="33">
        <v>0</v>
      </c>
      <c r="L56" s="33">
        <f t="shared" si="70"/>
        <v>0</v>
      </c>
      <c r="M56" s="33">
        <f t="shared" si="1"/>
        <v>2</v>
      </c>
      <c r="N56" s="33">
        <f t="shared" si="2"/>
        <v>12.6</v>
      </c>
      <c r="O56" s="33">
        <f t="shared" si="70"/>
        <v>13.4694</v>
      </c>
      <c r="P56" s="33">
        <v>166.2</v>
      </c>
      <c r="Q56" s="33">
        <v>35.5</v>
      </c>
      <c r="R56" s="33">
        <v>3675.8</v>
      </c>
      <c r="S56" s="33"/>
      <c r="T56" s="33"/>
      <c r="U56" s="33">
        <v>166.2</v>
      </c>
      <c r="V56" s="33">
        <v>0</v>
      </c>
      <c r="W56" s="36">
        <f t="shared" si="3"/>
        <v>0.0120336943441637</v>
      </c>
      <c r="X56" s="36">
        <v>0</v>
      </c>
      <c r="Y56" s="36">
        <f t="shared" si="5"/>
        <v>0.0120336943441637</v>
      </c>
      <c r="Z56" s="36">
        <f t="shared" si="6"/>
        <v>2.22063101944809</v>
      </c>
      <c r="AA56" s="36">
        <v>3675.8</v>
      </c>
      <c r="AB56" s="36">
        <f t="shared" si="7"/>
        <v>3.56535187342699</v>
      </c>
      <c r="AC56" s="36">
        <v>35.5</v>
      </c>
      <c r="AD56" s="36">
        <f t="shared" si="8"/>
        <v>1.55022835305509</v>
      </c>
      <c r="AE56" s="42">
        <f t="shared" si="9"/>
        <v>13.8336761069836</v>
      </c>
      <c r="AF56" s="43">
        <f t="shared" si="10"/>
        <v>186.331316955405</v>
      </c>
      <c r="AG56" s="47">
        <f t="shared" si="11"/>
        <v>200.164993062389</v>
      </c>
      <c r="AH56" s="46">
        <v>16.16328</v>
      </c>
    </row>
    <row r="57" spans="1:34">
      <c r="A57" s="5">
        <v>56</v>
      </c>
      <c r="B57" s="15">
        <v>30.77</v>
      </c>
      <c r="C57" s="16">
        <v>30.14</v>
      </c>
      <c r="D57" s="17">
        <v>143</v>
      </c>
      <c r="E57" s="30">
        <v>3</v>
      </c>
      <c r="F57" s="31" t="s">
        <v>36</v>
      </c>
      <c r="G57" s="26">
        <v>1.5</v>
      </c>
      <c r="H57" s="26">
        <v>0</v>
      </c>
      <c r="I57" s="5">
        <v>7</v>
      </c>
      <c r="J57" s="33">
        <f t="shared" ref="J57:O57" si="71">(6.9%*I57)+I57</f>
        <v>7.483</v>
      </c>
      <c r="K57" s="33">
        <v>0</v>
      </c>
      <c r="L57" s="33">
        <f t="shared" si="71"/>
        <v>0</v>
      </c>
      <c r="M57" s="33">
        <f t="shared" si="1"/>
        <v>1.5</v>
      </c>
      <c r="N57" s="33">
        <f t="shared" si="2"/>
        <v>7</v>
      </c>
      <c r="O57" s="33">
        <f t="shared" si="71"/>
        <v>7.483</v>
      </c>
      <c r="P57" s="33">
        <v>201.4</v>
      </c>
      <c r="Q57" s="33">
        <v>16.8</v>
      </c>
      <c r="R57" s="33">
        <v>108.7</v>
      </c>
      <c r="S57" s="33"/>
      <c r="T57" s="33"/>
      <c r="U57" s="33">
        <v>201.4</v>
      </c>
      <c r="V57" s="33">
        <v>0</v>
      </c>
      <c r="W57" s="36">
        <f t="shared" si="3"/>
        <v>0.00744786494538232</v>
      </c>
      <c r="X57" s="36">
        <v>0</v>
      </c>
      <c r="Y57" s="36">
        <f t="shared" si="5"/>
        <v>0.00744786494538232</v>
      </c>
      <c r="Z57" s="36">
        <f t="shared" si="6"/>
        <v>2.3040594662176</v>
      </c>
      <c r="AA57" s="36">
        <v>108.7</v>
      </c>
      <c r="AB57" s="36">
        <f t="shared" si="7"/>
        <v>2.03622954408629</v>
      </c>
      <c r="AC57" s="36">
        <v>16.8</v>
      </c>
      <c r="AD57" s="36">
        <f t="shared" si="8"/>
        <v>1.22530928172586</v>
      </c>
      <c r="AE57" s="42">
        <f t="shared" si="9"/>
        <v>27.7991719902393</v>
      </c>
      <c r="AF57" s="43">
        <f t="shared" si="10"/>
        <v>208.02120400296</v>
      </c>
      <c r="AG57" s="47">
        <f t="shared" si="11"/>
        <v>235.8203759932</v>
      </c>
      <c r="AH57" s="46">
        <v>8.9796</v>
      </c>
    </row>
    <row r="58" spans="1:34">
      <c r="A58" s="5">
        <v>57</v>
      </c>
      <c r="B58" s="15">
        <v>29.57</v>
      </c>
      <c r="C58" s="16">
        <v>30.66</v>
      </c>
      <c r="D58" s="17">
        <v>370</v>
      </c>
      <c r="E58" s="30">
        <v>4</v>
      </c>
      <c r="F58" s="31" t="s">
        <v>34</v>
      </c>
      <c r="G58" s="26">
        <v>0.9</v>
      </c>
      <c r="H58" s="26">
        <v>2.2</v>
      </c>
      <c r="I58" s="5">
        <v>12.3</v>
      </c>
      <c r="J58" s="33">
        <f t="shared" ref="J58:O58" si="72">(6.9%*I58)+I58</f>
        <v>13.1487</v>
      </c>
      <c r="K58" s="33">
        <v>0</v>
      </c>
      <c r="L58" s="33">
        <f t="shared" si="72"/>
        <v>0</v>
      </c>
      <c r="M58" s="33">
        <f t="shared" si="1"/>
        <v>3.1</v>
      </c>
      <c r="N58" s="33">
        <f t="shared" si="2"/>
        <v>12.3</v>
      </c>
      <c r="O58" s="33">
        <f t="shared" si="72"/>
        <v>13.1487</v>
      </c>
      <c r="P58" s="33">
        <v>211.5</v>
      </c>
      <c r="Q58" s="33">
        <v>397.6</v>
      </c>
      <c r="R58" s="33">
        <v>18.3</v>
      </c>
      <c r="S58" s="33">
        <v>177.6</v>
      </c>
      <c r="T58" s="33"/>
      <c r="U58" s="33">
        <v>211.5</v>
      </c>
      <c r="V58" s="33">
        <v>397.6</v>
      </c>
      <c r="W58" s="36">
        <f t="shared" si="3"/>
        <v>0.00425531914893617</v>
      </c>
      <c r="X58" s="36">
        <f t="shared" si="69"/>
        <v>0.00553319919517103</v>
      </c>
      <c r="Y58" s="36">
        <f t="shared" si="5"/>
        <v>0.0097885183441072</v>
      </c>
      <c r="Z58" s="36">
        <f t="shared" si="6"/>
        <v>2.32531037171106</v>
      </c>
      <c r="AA58" s="36">
        <v>177.6</v>
      </c>
      <c r="AB58" s="36">
        <f t="shared" si="7"/>
        <v>2.24944296144258</v>
      </c>
      <c r="AC58" s="36">
        <v>18.3</v>
      </c>
      <c r="AD58" s="36">
        <f t="shared" si="8"/>
        <v>1.26245108973043</v>
      </c>
      <c r="AE58" s="42">
        <f t="shared" si="9"/>
        <v>25.6675766558453</v>
      </c>
      <c r="AF58" s="43">
        <f t="shared" si="10"/>
        <v>337.495265174714</v>
      </c>
      <c r="AG58" s="47">
        <f t="shared" si="11"/>
        <v>363.162841830559</v>
      </c>
      <c r="AH58" s="46">
        <v>15.77844</v>
      </c>
    </row>
    <row r="59" spans="1:34">
      <c r="A59" s="5">
        <v>58</v>
      </c>
      <c r="B59" s="15">
        <v>29.82</v>
      </c>
      <c r="C59" s="16">
        <v>28.4</v>
      </c>
      <c r="D59" s="19">
        <v>372</v>
      </c>
      <c r="E59" s="30">
        <v>4</v>
      </c>
      <c r="F59" s="31" t="s">
        <v>34</v>
      </c>
      <c r="G59" s="26">
        <v>0.7</v>
      </c>
      <c r="H59" s="26">
        <v>1.1</v>
      </c>
      <c r="I59" s="5">
        <v>18.5</v>
      </c>
      <c r="J59" s="33">
        <f t="shared" ref="J59:O59" si="73">(6.9%*I59)+I59</f>
        <v>19.7765</v>
      </c>
      <c r="K59" s="33">
        <v>0</v>
      </c>
      <c r="L59" s="33">
        <f t="shared" si="73"/>
        <v>0</v>
      </c>
      <c r="M59" s="33">
        <f t="shared" si="1"/>
        <v>1.8</v>
      </c>
      <c r="N59" s="33">
        <f t="shared" si="2"/>
        <v>18.5</v>
      </c>
      <c r="O59" s="33">
        <f t="shared" si="73"/>
        <v>19.7765</v>
      </c>
      <c r="P59" s="33">
        <v>269.2</v>
      </c>
      <c r="Q59" s="33">
        <v>924.3</v>
      </c>
      <c r="R59" s="33">
        <v>65</v>
      </c>
      <c r="S59" s="33">
        <v>425.3</v>
      </c>
      <c r="T59" s="33"/>
      <c r="U59" s="33">
        <v>269.2</v>
      </c>
      <c r="V59" s="33">
        <v>924.3</v>
      </c>
      <c r="W59" s="36">
        <f t="shared" si="3"/>
        <v>0.00260029717682021</v>
      </c>
      <c r="X59" s="36">
        <f t="shared" si="69"/>
        <v>0.00119008979768473</v>
      </c>
      <c r="Y59" s="36">
        <f t="shared" si="5"/>
        <v>0.00379038697450494</v>
      </c>
      <c r="Z59" s="36">
        <f t="shared" si="6"/>
        <v>2.43007505555194</v>
      </c>
      <c r="AA59" s="39">
        <v>425.3</v>
      </c>
      <c r="AB59" s="36">
        <f t="shared" si="7"/>
        <v>2.62869538271402</v>
      </c>
      <c r="AC59" s="39">
        <v>65</v>
      </c>
      <c r="AD59" s="36">
        <f t="shared" si="8"/>
        <v>1.81291335664286</v>
      </c>
      <c r="AE59" s="42">
        <f t="shared" si="9"/>
        <v>7.86859425184033</v>
      </c>
      <c r="AF59" s="43">
        <f t="shared" si="10"/>
        <v>155.61325422152</v>
      </c>
      <c r="AG59" s="47">
        <f t="shared" si="11"/>
        <v>163.481848473361</v>
      </c>
      <c r="AH59" s="46">
        <v>23.7318</v>
      </c>
    </row>
    <row r="60" spans="1:34">
      <c r="A60" s="5">
        <v>59</v>
      </c>
      <c r="B60" s="15">
        <v>30.55</v>
      </c>
      <c r="C60" s="16">
        <v>30.71</v>
      </c>
      <c r="D60" s="20">
        <v>314</v>
      </c>
      <c r="E60" s="30">
        <v>4</v>
      </c>
      <c r="F60" s="31" t="s">
        <v>34</v>
      </c>
      <c r="G60" s="26">
        <v>0.4</v>
      </c>
      <c r="H60" s="26">
        <v>0.9</v>
      </c>
      <c r="I60" s="5">
        <v>5.6</v>
      </c>
      <c r="J60" s="33">
        <f t="shared" ref="J60:O60" si="74">(6.9%*I60)+I60</f>
        <v>5.9864</v>
      </c>
      <c r="K60" s="33">
        <v>0</v>
      </c>
      <c r="L60" s="33">
        <f t="shared" si="74"/>
        <v>0</v>
      </c>
      <c r="M60" s="33">
        <f t="shared" si="1"/>
        <v>1.3</v>
      </c>
      <c r="N60" s="33">
        <f t="shared" si="2"/>
        <v>5.6</v>
      </c>
      <c r="O60" s="33">
        <f t="shared" si="74"/>
        <v>5.9864</v>
      </c>
      <c r="P60" s="33">
        <v>131.1</v>
      </c>
      <c r="Q60" s="33">
        <v>1212.6</v>
      </c>
      <c r="R60" s="33">
        <v>44.6</v>
      </c>
      <c r="S60" s="33">
        <v>120.2</v>
      </c>
      <c r="T60" s="33"/>
      <c r="U60" s="33">
        <v>131.1</v>
      </c>
      <c r="V60" s="33">
        <v>1213</v>
      </c>
      <c r="W60" s="36">
        <f t="shared" si="3"/>
        <v>0.0030511060259344</v>
      </c>
      <c r="X60" s="36">
        <f t="shared" si="69"/>
        <v>0.000741962077493817</v>
      </c>
      <c r="Y60" s="36">
        <f t="shared" si="5"/>
        <v>0.00379306810342822</v>
      </c>
      <c r="Z60" s="36">
        <f t="shared" si="6"/>
        <v>2.11760269169008</v>
      </c>
      <c r="AA60" s="36">
        <v>120.2</v>
      </c>
      <c r="AB60" s="36">
        <f t="shared" si="7"/>
        <v>2.07990446766672</v>
      </c>
      <c r="AC60" s="36">
        <v>44.6</v>
      </c>
      <c r="AD60" s="36">
        <f t="shared" si="8"/>
        <v>1.64933485871214</v>
      </c>
      <c r="AE60" s="42">
        <f t="shared" si="9"/>
        <v>11.1811913919347</v>
      </c>
      <c r="AF60" s="43">
        <f t="shared" si="10"/>
        <v>66.9350841486782</v>
      </c>
      <c r="AG60" s="47">
        <f t="shared" si="11"/>
        <v>78.1162755406129</v>
      </c>
      <c r="AH60" s="46">
        <v>7.18368</v>
      </c>
    </row>
    <row r="61" spans="1:34">
      <c r="A61" s="5">
        <v>60</v>
      </c>
      <c r="B61" s="21">
        <v>31.25</v>
      </c>
      <c r="C61" s="22">
        <v>30.55</v>
      </c>
      <c r="D61" s="17">
        <v>305</v>
      </c>
      <c r="E61" s="30">
        <v>3</v>
      </c>
      <c r="F61" s="31" t="s">
        <v>36</v>
      </c>
      <c r="G61" s="26">
        <v>3.7</v>
      </c>
      <c r="H61" s="26">
        <v>0</v>
      </c>
      <c r="I61" s="5">
        <v>47.5</v>
      </c>
      <c r="J61" s="33">
        <f t="shared" ref="J61:O61" si="75">(6.9%*I61)+I61</f>
        <v>50.7775</v>
      </c>
      <c r="K61" s="33">
        <v>0</v>
      </c>
      <c r="L61" s="33">
        <f t="shared" si="75"/>
        <v>0</v>
      </c>
      <c r="M61" s="33">
        <f t="shared" si="1"/>
        <v>3.7</v>
      </c>
      <c r="N61" s="33">
        <f t="shared" si="2"/>
        <v>47.5</v>
      </c>
      <c r="O61" s="33">
        <f t="shared" si="75"/>
        <v>50.7775</v>
      </c>
      <c r="P61" s="33">
        <v>265</v>
      </c>
      <c r="Q61" s="33">
        <v>29.9</v>
      </c>
      <c r="R61" s="33">
        <v>89.9</v>
      </c>
      <c r="S61" s="33"/>
      <c r="T61" s="33"/>
      <c r="U61" s="33">
        <v>265</v>
      </c>
      <c r="V61" s="33">
        <v>0</v>
      </c>
      <c r="W61" s="36">
        <f t="shared" si="3"/>
        <v>0.0139622641509434</v>
      </c>
      <c r="X61" s="36">
        <v>0</v>
      </c>
      <c r="Y61" s="36">
        <f t="shared" si="5"/>
        <v>0.0139622641509434</v>
      </c>
      <c r="Z61" s="36">
        <f t="shared" si="6"/>
        <v>2.42324587393681</v>
      </c>
      <c r="AA61" s="36">
        <v>89.9</v>
      </c>
      <c r="AB61" s="36">
        <f t="shared" si="7"/>
        <v>1.95375969173323</v>
      </c>
      <c r="AC61" s="36">
        <v>29.9</v>
      </c>
      <c r="AD61" s="36">
        <f t="shared" si="8"/>
        <v>1.47567118832443</v>
      </c>
      <c r="AE61" s="42">
        <f t="shared" si="9"/>
        <v>16.2362886314525</v>
      </c>
      <c r="AF61" s="43">
        <f t="shared" si="10"/>
        <v>824.438145983581</v>
      </c>
      <c r="AG61" s="47">
        <f t="shared" si="11"/>
        <v>840.674434615034</v>
      </c>
      <c r="AH61" s="46">
        <v>60.933</v>
      </c>
    </row>
    <row r="62" spans="1:34">
      <c r="A62" s="5">
        <v>61</v>
      </c>
      <c r="B62" s="15">
        <v>30.05</v>
      </c>
      <c r="C62" s="16">
        <v>29.58</v>
      </c>
      <c r="D62" s="18">
        <v>356</v>
      </c>
      <c r="E62" s="30">
        <v>4</v>
      </c>
      <c r="F62" s="31" t="s">
        <v>34</v>
      </c>
      <c r="G62" s="26">
        <v>1.7</v>
      </c>
      <c r="H62" s="26">
        <v>5.1</v>
      </c>
      <c r="I62" s="5">
        <v>14.9</v>
      </c>
      <c r="J62" s="33">
        <f t="shared" ref="J62:O62" si="76">(6.9%*I62)+I62</f>
        <v>15.9281</v>
      </c>
      <c r="K62" s="33">
        <v>0</v>
      </c>
      <c r="L62" s="33">
        <f t="shared" si="76"/>
        <v>0</v>
      </c>
      <c r="M62" s="33">
        <f t="shared" si="1"/>
        <v>6.8</v>
      </c>
      <c r="N62" s="33">
        <f t="shared" si="2"/>
        <v>14.9</v>
      </c>
      <c r="O62" s="33">
        <f t="shared" si="76"/>
        <v>15.9281</v>
      </c>
      <c r="P62" s="33">
        <v>143.2</v>
      </c>
      <c r="Q62" s="33">
        <v>469.5</v>
      </c>
      <c r="R62" s="33">
        <v>104.8</v>
      </c>
      <c r="S62" s="33">
        <v>794.4</v>
      </c>
      <c r="T62" s="33"/>
      <c r="U62" s="33">
        <v>143.2</v>
      </c>
      <c r="V62" s="5">
        <v>469.5</v>
      </c>
      <c r="W62" s="36">
        <f t="shared" si="3"/>
        <v>0.0118715083798883</v>
      </c>
      <c r="X62" s="36">
        <f t="shared" ref="X62:X64" si="77">H62/V62</f>
        <v>0.0108626198083067</v>
      </c>
      <c r="Y62" s="36">
        <f t="shared" si="5"/>
        <v>0.022734128188195</v>
      </c>
      <c r="Z62" s="36">
        <f t="shared" si="6"/>
        <v>2.15594301797184</v>
      </c>
      <c r="AA62" s="36">
        <v>794.4</v>
      </c>
      <c r="AB62" s="36">
        <f t="shared" si="7"/>
        <v>2.90003923548732</v>
      </c>
      <c r="AC62" s="36">
        <v>104.8</v>
      </c>
      <c r="AD62" s="36">
        <f t="shared" si="8"/>
        <v>2.02036128264771</v>
      </c>
      <c r="AE62" s="42">
        <f t="shared" si="9"/>
        <v>5.03945419869359</v>
      </c>
      <c r="AF62" s="43">
        <f t="shared" si="10"/>
        <v>80.2689304222114</v>
      </c>
      <c r="AG62" s="47">
        <f t="shared" si="11"/>
        <v>85.308384620905</v>
      </c>
      <c r="AH62" s="46">
        <v>19.11372</v>
      </c>
    </row>
    <row r="63" spans="1:34">
      <c r="A63" s="5">
        <v>62</v>
      </c>
      <c r="B63" s="15">
        <v>30.77</v>
      </c>
      <c r="C63" s="16">
        <v>30.14</v>
      </c>
      <c r="D63" s="18">
        <v>356</v>
      </c>
      <c r="E63" s="30">
        <v>4</v>
      </c>
      <c r="F63" s="31" t="s">
        <v>34</v>
      </c>
      <c r="G63" s="26">
        <v>1.2</v>
      </c>
      <c r="H63" s="26">
        <v>4.8</v>
      </c>
      <c r="I63" s="5">
        <v>14.3</v>
      </c>
      <c r="J63" s="33">
        <f t="shared" ref="J63:O63" si="78">(6.9%*I63)+I63</f>
        <v>15.2867</v>
      </c>
      <c r="K63" s="33">
        <v>0</v>
      </c>
      <c r="L63" s="33">
        <f t="shared" si="78"/>
        <v>0</v>
      </c>
      <c r="M63" s="33">
        <f t="shared" si="1"/>
        <v>6</v>
      </c>
      <c r="N63" s="33">
        <f t="shared" si="2"/>
        <v>14.3</v>
      </c>
      <c r="O63" s="33">
        <f t="shared" si="78"/>
        <v>15.2867</v>
      </c>
      <c r="P63" s="33">
        <v>98.9</v>
      </c>
      <c r="Q63" s="33">
        <v>453.6</v>
      </c>
      <c r="R63" s="33">
        <v>102</v>
      </c>
      <c r="S63" s="33">
        <v>533.9</v>
      </c>
      <c r="T63" s="33"/>
      <c r="U63" s="33">
        <v>98.9</v>
      </c>
      <c r="V63" s="33">
        <v>453.6</v>
      </c>
      <c r="W63" s="36">
        <f t="shared" si="3"/>
        <v>0.0121334681496461</v>
      </c>
      <c r="X63" s="36">
        <f t="shared" si="77"/>
        <v>0.0105820105820106</v>
      </c>
      <c r="Y63" s="36">
        <f t="shared" si="5"/>
        <v>0.0227154787316567</v>
      </c>
      <c r="Z63" s="36">
        <f t="shared" si="6"/>
        <v>1.99519629159718</v>
      </c>
      <c r="AA63" s="36">
        <v>533.9</v>
      </c>
      <c r="AB63" s="36">
        <f t="shared" si="7"/>
        <v>2.72745992085791</v>
      </c>
      <c r="AC63" s="39">
        <v>102</v>
      </c>
      <c r="AD63" s="36">
        <f t="shared" si="8"/>
        <v>2.00860017176192</v>
      </c>
      <c r="AE63" s="42">
        <f t="shared" si="9"/>
        <v>5.16838216934261</v>
      </c>
      <c r="AF63" s="43">
        <f t="shared" si="10"/>
        <v>79.0075077080896</v>
      </c>
      <c r="AG63" s="47">
        <f t="shared" si="11"/>
        <v>84.1758898774322</v>
      </c>
      <c r="AH63" s="46">
        <v>18.34404</v>
      </c>
    </row>
    <row r="64" spans="1:34">
      <c r="A64" s="5">
        <v>63</v>
      </c>
      <c r="B64" s="15">
        <v>31.01</v>
      </c>
      <c r="C64" s="16">
        <v>29.79</v>
      </c>
      <c r="D64" s="23">
        <v>338</v>
      </c>
      <c r="E64" s="30">
        <v>4</v>
      </c>
      <c r="F64" s="31" t="s">
        <v>43</v>
      </c>
      <c r="G64" s="26">
        <v>1</v>
      </c>
      <c r="H64" s="26">
        <v>5</v>
      </c>
      <c r="I64" s="5">
        <v>17.5</v>
      </c>
      <c r="J64" s="33">
        <f t="shared" ref="J64:O64" si="79">(6.9%*I64)+I64</f>
        <v>18.7075</v>
      </c>
      <c r="K64" s="33">
        <v>0</v>
      </c>
      <c r="L64" s="33">
        <f t="shared" si="79"/>
        <v>0</v>
      </c>
      <c r="M64" s="33">
        <f t="shared" si="1"/>
        <v>6</v>
      </c>
      <c r="N64" s="33">
        <f t="shared" si="2"/>
        <v>17.5</v>
      </c>
      <c r="O64" s="33">
        <f t="shared" si="79"/>
        <v>18.7075</v>
      </c>
      <c r="P64" s="33">
        <v>176.9</v>
      </c>
      <c r="Q64" s="33">
        <v>36.1</v>
      </c>
      <c r="R64" s="33">
        <v>140.9</v>
      </c>
      <c r="S64" s="33">
        <v>26.1</v>
      </c>
      <c r="T64" s="33"/>
      <c r="U64" s="33">
        <v>176.9</v>
      </c>
      <c r="V64" s="33">
        <v>36.1</v>
      </c>
      <c r="W64" s="36">
        <f t="shared" si="3"/>
        <v>0.00565291124929339</v>
      </c>
      <c r="X64" s="36">
        <f t="shared" si="77"/>
        <v>0.138504155124654</v>
      </c>
      <c r="Y64" s="36">
        <f t="shared" si="5"/>
        <v>0.144157066373947</v>
      </c>
      <c r="Z64" s="36">
        <f t="shared" si="6"/>
        <v>2.24772783290972</v>
      </c>
      <c r="AA64" s="36">
        <v>26.1</v>
      </c>
      <c r="AB64" s="36">
        <f t="shared" si="7"/>
        <v>1.41664050733828</v>
      </c>
      <c r="AC64" s="39">
        <v>36.1</v>
      </c>
      <c r="AD64" s="36">
        <f t="shared" si="8"/>
        <v>1.55750720190566</v>
      </c>
      <c r="AE64" s="42">
        <f t="shared" si="9"/>
        <v>13.6190769772231</v>
      </c>
      <c r="AF64" s="43">
        <f t="shared" si="10"/>
        <v>254.778882551402</v>
      </c>
      <c r="AG64" s="47">
        <f t="shared" si="11"/>
        <v>268.397959528625</v>
      </c>
      <c r="AH64" s="46">
        <v>22.449</v>
      </c>
    </row>
    <row r="65" spans="1:34">
      <c r="A65" s="5">
        <v>64</v>
      </c>
      <c r="B65" s="15">
        <v>30.51</v>
      </c>
      <c r="C65" s="16">
        <v>30.25</v>
      </c>
      <c r="D65" s="23">
        <v>316</v>
      </c>
      <c r="E65" s="30">
        <v>3</v>
      </c>
      <c r="F65" s="31" t="s">
        <v>36</v>
      </c>
      <c r="G65" s="26">
        <v>2.1</v>
      </c>
      <c r="H65" s="26">
        <v>0</v>
      </c>
      <c r="I65" s="5">
        <v>14.1</v>
      </c>
      <c r="J65" s="33">
        <f t="shared" ref="J65:O65" si="80">(6.9%*I65)+I65</f>
        <v>15.0729</v>
      </c>
      <c r="K65" s="33">
        <v>0</v>
      </c>
      <c r="L65" s="33">
        <f t="shared" si="80"/>
        <v>0</v>
      </c>
      <c r="M65" s="33">
        <f t="shared" si="1"/>
        <v>2.1</v>
      </c>
      <c r="N65" s="33">
        <f t="shared" si="2"/>
        <v>14.1</v>
      </c>
      <c r="O65" s="33">
        <f t="shared" si="80"/>
        <v>15.0729</v>
      </c>
      <c r="P65" s="33">
        <v>79.5</v>
      </c>
      <c r="Q65" s="33">
        <v>10.7</v>
      </c>
      <c r="R65" s="33">
        <v>365.4</v>
      </c>
      <c r="S65" s="33"/>
      <c r="T65" s="33"/>
      <c r="U65" s="33">
        <v>79.5</v>
      </c>
      <c r="V65" s="33">
        <v>0</v>
      </c>
      <c r="W65" s="36">
        <f t="shared" si="3"/>
        <v>0.0264150943396226</v>
      </c>
      <c r="X65" s="36">
        <v>0</v>
      </c>
      <c r="Y65" s="36">
        <f t="shared" si="5"/>
        <v>0.0264150943396226</v>
      </c>
      <c r="Z65" s="36">
        <f t="shared" si="6"/>
        <v>1.90036712865647</v>
      </c>
      <c r="AA65" s="36">
        <v>365.4</v>
      </c>
      <c r="AB65" s="36">
        <f t="shared" si="7"/>
        <v>2.56276854301652</v>
      </c>
      <c r="AC65" s="39">
        <v>10.7</v>
      </c>
      <c r="AD65" s="36">
        <f t="shared" si="8"/>
        <v>1.02938377768521</v>
      </c>
      <c r="AE65" s="42">
        <f t="shared" si="9"/>
        <v>42.3445038300839</v>
      </c>
      <c r="AF65" s="43">
        <f t="shared" si="10"/>
        <v>638.254471780472</v>
      </c>
      <c r="AG65" s="47">
        <f t="shared" si="11"/>
        <v>680.598975610556</v>
      </c>
      <c r="AH65" s="46">
        <v>18.08748</v>
      </c>
    </row>
    <row r="66" spans="1:34">
      <c r="A66" s="5">
        <v>65</v>
      </c>
      <c r="B66" s="15">
        <v>31.82</v>
      </c>
      <c r="C66" s="16">
        <v>31.45</v>
      </c>
      <c r="D66" s="18">
        <v>397</v>
      </c>
      <c r="E66" s="30">
        <v>4</v>
      </c>
      <c r="F66" s="31" t="s">
        <v>38</v>
      </c>
      <c r="G66" s="26">
        <v>0.9</v>
      </c>
      <c r="H66" s="26">
        <v>4.2</v>
      </c>
      <c r="I66" s="5">
        <v>14.7</v>
      </c>
      <c r="J66" s="33">
        <f t="shared" ref="J66:O66" si="81">(6.9%*I66)+I66</f>
        <v>15.7143</v>
      </c>
      <c r="K66" s="33">
        <v>0</v>
      </c>
      <c r="L66" s="33">
        <f t="shared" si="81"/>
        <v>0</v>
      </c>
      <c r="M66" s="33">
        <f t="shared" ref="M66:M129" si="82">G66+H66</f>
        <v>5.1</v>
      </c>
      <c r="N66" s="33">
        <f t="shared" ref="N66:N129" si="83">I66+K66</f>
        <v>14.7</v>
      </c>
      <c r="O66" s="33">
        <f t="shared" si="81"/>
        <v>15.7143</v>
      </c>
      <c r="P66" s="33">
        <v>62</v>
      </c>
      <c r="Q66" s="33">
        <v>13.7</v>
      </c>
      <c r="R66" s="33">
        <v>149.9</v>
      </c>
      <c r="S66" s="33">
        <v>268</v>
      </c>
      <c r="T66" s="33"/>
      <c r="U66" s="33">
        <v>62</v>
      </c>
      <c r="V66" s="33">
        <v>13.7</v>
      </c>
      <c r="W66" s="36">
        <f t="shared" ref="W66:W129" si="84">G66/U66</f>
        <v>0.0145161290322581</v>
      </c>
      <c r="X66" s="36">
        <f t="shared" ref="X66:X70" si="85">H66/V66</f>
        <v>0.306569343065693</v>
      </c>
      <c r="Y66" s="36">
        <f t="shared" ref="Y66:Y129" si="86">W66+X66</f>
        <v>0.321085472097952</v>
      </c>
      <c r="Z66" s="36">
        <f t="shared" ref="Z66:Z129" si="87">LOG10(U66)</f>
        <v>1.79239168949825</v>
      </c>
      <c r="AA66" s="36">
        <v>268</v>
      </c>
      <c r="AB66" s="36">
        <f t="shared" ref="AB66:AB129" si="88">LOG10(AA66)</f>
        <v>2.42813479402879</v>
      </c>
      <c r="AC66" s="39">
        <v>13.7</v>
      </c>
      <c r="AD66" s="36">
        <f t="shared" ref="AD66:AD129" si="89">LOG10(AC66)</f>
        <v>1.13672056715641</v>
      </c>
      <c r="AE66" s="42">
        <f t="shared" ref="AE66:AE129" si="90">386.4*(AC66)^-0.93283</f>
        <v>33.6256022181724</v>
      </c>
      <c r="AF66" s="43">
        <f t="shared" ref="AF66:AF129" si="91">J66*AE66</f>
        <v>528.402800937027</v>
      </c>
      <c r="AG66" s="47">
        <f t="shared" ref="AG66:AG129" si="92">AE66+AF66</f>
        <v>562.028403155199</v>
      </c>
      <c r="AH66" s="46">
        <v>18.85716</v>
      </c>
    </row>
    <row r="67" spans="1:34">
      <c r="A67" s="5">
        <v>66</v>
      </c>
      <c r="B67" s="15">
        <v>30.76</v>
      </c>
      <c r="C67" s="16">
        <v>30.45</v>
      </c>
      <c r="D67" s="23">
        <v>316</v>
      </c>
      <c r="E67" s="30">
        <v>4</v>
      </c>
      <c r="F67" s="31" t="s">
        <v>38</v>
      </c>
      <c r="G67" s="26">
        <v>0.5</v>
      </c>
      <c r="H67" s="26">
        <v>3.9</v>
      </c>
      <c r="I67" s="5">
        <v>37.3</v>
      </c>
      <c r="J67" s="33">
        <f t="shared" ref="J67:O67" si="93">(6.9%*I67)+I67</f>
        <v>39.8737</v>
      </c>
      <c r="K67" s="33">
        <v>0</v>
      </c>
      <c r="L67" s="33">
        <f t="shared" si="93"/>
        <v>0</v>
      </c>
      <c r="M67" s="33">
        <f t="shared" si="82"/>
        <v>4.4</v>
      </c>
      <c r="N67" s="33">
        <f t="shared" si="83"/>
        <v>37.3</v>
      </c>
      <c r="O67" s="33">
        <f t="shared" si="93"/>
        <v>39.8737</v>
      </c>
      <c r="P67" s="33">
        <v>37.1</v>
      </c>
      <c r="Q67" s="33">
        <v>4.6</v>
      </c>
      <c r="R67" s="33">
        <v>369.1</v>
      </c>
      <c r="S67" s="33">
        <v>95.2</v>
      </c>
      <c r="T67" s="33"/>
      <c r="U67" s="33">
        <v>37.1</v>
      </c>
      <c r="V67" s="33">
        <v>4.6</v>
      </c>
      <c r="W67" s="36">
        <f t="shared" si="84"/>
        <v>0.0134770889487871</v>
      </c>
      <c r="X67" s="36">
        <f t="shared" si="85"/>
        <v>0.847826086956522</v>
      </c>
      <c r="Y67" s="36">
        <f t="shared" si="86"/>
        <v>0.861303175905309</v>
      </c>
      <c r="Z67" s="36">
        <f t="shared" si="87"/>
        <v>1.56937390961505</v>
      </c>
      <c r="AA67" s="36">
        <v>95.2</v>
      </c>
      <c r="AB67" s="36">
        <f t="shared" si="88"/>
        <v>1.97863694838447</v>
      </c>
      <c r="AC67" s="39">
        <v>4.6</v>
      </c>
      <c r="AD67" s="36">
        <f t="shared" si="89"/>
        <v>0.662757831681574</v>
      </c>
      <c r="AE67" s="42">
        <f t="shared" si="90"/>
        <v>93.0672174860593</v>
      </c>
      <c r="AF67" s="43">
        <f t="shared" si="91"/>
        <v>3710.93430987388</v>
      </c>
      <c r="AG67" s="47">
        <f t="shared" si="92"/>
        <v>3804.00152735994</v>
      </c>
      <c r="AH67" s="46">
        <v>47.84844</v>
      </c>
    </row>
    <row r="68" spans="1:34">
      <c r="A68" s="5">
        <v>67</v>
      </c>
      <c r="B68" s="15">
        <v>31.03</v>
      </c>
      <c r="C68" s="16">
        <v>29.81</v>
      </c>
      <c r="D68" s="17">
        <v>423</v>
      </c>
      <c r="E68" s="30">
        <v>3</v>
      </c>
      <c r="F68" s="31" t="s">
        <v>36</v>
      </c>
      <c r="G68" s="26">
        <v>0.5</v>
      </c>
      <c r="H68" s="26">
        <v>0</v>
      </c>
      <c r="I68" s="5">
        <v>22.5</v>
      </c>
      <c r="J68" s="33">
        <f t="shared" ref="J68:O68" si="94">(6.9%*I68)+I68</f>
        <v>24.0525</v>
      </c>
      <c r="K68" s="33">
        <v>0</v>
      </c>
      <c r="L68" s="33">
        <f t="shared" si="94"/>
        <v>0</v>
      </c>
      <c r="M68" s="33">
        <f t="shared" si="82"/>
        <v>0.5</v>
      </c>
      <c r="N68" s="33">
        <f t="shared" si="83"/>
        <v>22.5</v>
      </c>
      <c r="O68" s="33">
        <f t="shared" si="94"/>
        <v>24.0525</v>
      </c>
      <c r="P68" s="33">
        <v>74.3</v>
      </c>
      <c r="Q68" s="33">
        <v>39.3</v>
      </c>
      <c r="R68" s="33">
        <v>197.6</v>
      </c>
      <c r="S68" s="33"/>
      <c r="T68" s="33"/>
      <c r="U68" s="33">
        <v>74.3</v>
      </c>
      <c r="V68" s="33">
        <v>0</v>
      </c>
      <c r="W68" s="36">
        <f t="shared" si="84"/>
        <v>0.00672947510094213</v>
      </c>
      <c r="X68" s="36">
        <v>0</v>
      </c>
      <c r="Y68" s="36">
        <f t="shared" si="86"/>
        <v>0.00672947510094213</v>
      </c>
      <c r="Z68" s="36">
        <f t="shared" si="87"/>
        <v>1.87098881376058</v>
      </c>
      <c r="AA68" s="36">
        <v>197.6</v>
      </c>
      <c r="AB68" s="36">
        <f t="shared" si="88"/>
        <v>2.29578694025161</v>
      </c>
      <c r="AC68" s="39">
        <v>39.3</v>
      </c>
      <c r="AD68" s="36">
        <f t="shared" si="89"/>
        <v>1.59439255037543</v>
      </c>
      <c r="AE68" s="42">
        <f t="shared" si="90"/>
        <v>12.5817170748694</v>
      </c>
      <c r="AF68" s="43">
        <f t="shared" si="91"/>
        <v>302.621749943295</v>
      </c>
      <c r="AG68" s="47">
        <f t="shared" si="92"/>
        <v>315.203467018165</v>
      </c>
      <c r="AH68" s="46">
        <v>28.863</v>
      </c>
    </row>
    <row r="69" spans="1:34">
      <c r="A69" s="5">
        <v>68</v>
      </c>
      <c r="B69" s="15">
        <v>31.15</v>
      </c>
      <c r="C69" s="16">
        <v>32.27</v>
      </c>
      <c r="D69" s="18">
        <v>326</v>
      </c>
      <c r="E69" s="30">
        <v>4</v>
      </c>
      <c r="F69" s="31" t="s">
        <v>34</v>
      </c>
      <c r="G69" s="26">
        <v>0.4</v>
      </c>
      <c r="H69" s="26">
        <v>1.4</v>
      </c>
      <c r="I69" s="5">
        <v>8.6</v>
      </c>
      <c r="J69" s="33">
        <f t="shared" ref="J69:O69" si="95">(6.9%*I69)+I69</f>
        <v>9.1934</v>
      </c>
      <c r="K69" s="33">
        <v>0</v>
      </c>
      <c r="L69" s="33">
        <f t="shared" si="95"/>
        <v>0</v>
      </c>
      <c r="M69" s="33">
        <f t="shared" si="82"/>
        <v>1.8</v>
      </c>
      <c r="N69" s="33">
        <f t="shared" si="83"/>
        <v>8.6</v>
      </c>
      <c r="O69" s="33">
        <f t="shared" si="95"/>
        <v>9.1934</v>
      </c>
      <c r="P69" s="33">
        <v>63.5</v>
      </c>
      <c r="Q69" s="33">
        <v>2220.7</v>
      </c>
      <c r="R69" s="33">
        <v>30.9</v>
      </c>
      <c r="S69" s="33">
        <v>1128.8</v>
      </c>
      <c r="T69" s="33"/>
      <c r="U69" s="33">
        <v>63.5</v>
      </c>
      <c r="V69" s="33">
        <v>2221</v>
      </c>
      <c r="W69" s="36">
        <f t="shared" si="84"/>
        <v>0.0062992125984252</v>
      </c>
      <c r="X69" s="36">
        <f t="shared" si="85"/>
        <v>0.000630346690679874</v>
      </c>
      <c r="Y69" s="36">
        <f t="shared" si="86"/>
        <v>0.00692955928910507</v>
      </c>
      <c r="Z69" s="36">
        <f t="shared" si="87"/>
        <v>1.80277372529198</v>
      </c>
      <c r="AA69" s="36">
        <v>1128.8</v>
      </c>
      <c r="AB69" s="36">
        <f t="shared" si="88"/>
        <v>3.05261700074629</v>
      </c>
      <c r="AC69" s="39">
        <v>30.9</v>
      </c>
      <c r="AD69" s="36">
        <f t="shared" si="89"/>
        <v>1.48995847942483</v>
      </c>
      <c r="AE69" s="42">
        <f t="shared" si="90"/>
        <v>15.7455976404416</v>
      </c>
      <c r="AF69" s="43">
        <f t="shared" si="91"/>
        <v>144.755577347635</v>
      </c>
      <c r="AG69" s="47">
        <f t="shared" si="92"/>
        <v>160.501174988077</v>
      </c>
      <c r="AH69" s="46">
        <v>11.03208</v>
      </c>
    </row>
    <row r="70" spans="1:34">
      <c r="A70" s="5">
        <v>69</v>
      </c>
      <c r="B70" s="15">
        <v>30.01</v>
      </c>
      <c r="C70" s="16">
        <v>31.99</v>
      </c>
      <c r="D70" s="17">
        <v>327</v>
      </c>
      <c r="E70" s="30">
        <v>4</v>
      </c>
      <c r="F70" s="31" t="s">
        <v>43</v>
      </c>
      <c r="G70" s="26">
        <v>1.6</v>
      </c>
      <c r="H70" s="26">
        <v>7</v>
      </c>
      <c r="I70" s="5">
        <v>23.6</v>
      </c>
      <c r="J70" s="33">
        <f t="shared" ref="J70:O70" si="96">(6.9%*I70)+I70</f>
        <v>25.2284</v>
      </c>
      <c r="K70" s="33">
        <v>0</v>
      </c>
      <c r="L70" s="33">
        <f t="shared" si="96"/>
        <v>0</v>
      </c>
      <c r="M70" s="33">
        <f t="shared" si="82"/>
        <v>8.6</v>
      </c>
      <c r="N70" s="33">
        <f t="shared" si="83"/>
        <v>23.6</v>
      </c>
      <c r="O70" s="33">
        <f t="shared" si="96"/>
        <v>25.2284</v>
      </c>
      <c r="P70" s="33">
        <v>480.9</v>
      </c>
      <c r="Q70" s="33">
        <v>537.2</v>
      </c>
      <c r="R70" s="33">
        <v>116</v>
      </c>
      <c r="S70" s="33">
        <v>2364</v>
      </c>
      <c r="T70" s="33"/>
      <c r="U70" s="33">
        <v>480.9</v>
      </c>
      <c r="V70" s="33">
        <v>537.2</v>
      </c>
      <c r="W70" s="36">
        <f t="shared" si="84"/>
        <v>0.0033270950301518</v>
      </c>
      <c r="X70" s="36">
        <f t="shared" si="85"/>
        <v>0.0130305286671631</v>
      </c>
      <c r="Y70" s="36">
        <f t="shared" si="86"/>
        <v>0.0163576236973149</v>
      </c>
      <c r="Z70" s="36">
        <f t="shared" si="87"/>
        <v>2.68205477707381</v>
      </c>
      <c r="AA70" s="36">
        <v>116</v>
      </c>
      <c r="AB70" s="36">
        <f t="shared" si="88"/>
        <v>2.06445798922692</v>
      </c>
      <c r="AC70" s="39">
        <v>37.2</v>
      </c>
      <c r="AD70" s="36">
        <f t="shared" si="89"/>
        <v>1.5705429398819</v>
      </c>
      <c r="AE70" s="42">
        <f t="shared" si="90"/>
        <v>13.2430356185472</v>
      </c>
      <c r="AF70" s="43">
        <f t="shared" si="91"/>
        <v>334.100599798956</v>
      </c>
      <c r="AG70" s="47">
        <f t="shared" si="92"/>
        <v>347.343635417503</v>
      </c>
      <c r="AH70" s="46">
        <v>30.27408</v>
      </c>
    </row>
    <row r="71" spans="1:34">
      <c r="A71" s="5">
        <v>70</v>
      </c>
      <c r="B71" s="15">
        <v>31.88</v>
      </c>
      <c r="C71" s="16">
        <v>30.07</v>
      </c>
      <c r="D71" s="17">
        <v>337</v>
      </c>
      <c r="E71" s="30">
        <v>3</v>
      </c>
      <c r="F71" s="31" t="s">
        <v>36</v>
      </c>
      <c r="G71" s="26">
        <v>1.2</v>
      </c>
      <c r="H71" s="26">
        <v>0</v>
      </c>
      <c r="I71" s="5">
        <v>21.4</v>
      </c>
      <c r="J71" s="33">
        <f t="shared" ref="J71:O71" si="97">(6.9%*I71)+I71</f>
        <v>22.8766</v>
      </c>
      <c r="K71" s="33">
        <v>0</v>
      </c>
      <c r="L71" s="33">
        <f t="shared" si="97"/>
        <v>0</v>
      </c>
      <c r="M71" s="33">
        <f t="shared" si="82"/>
        <v>1.2</v>
      </c>
      <c r="N71" s="33">
        <f t="shared" si="83"/>
        <v>21.4</v>
      </c>
      <c r="O71" s="33">
        <f t="shared" si="97"/>
        <v>22.8766</v>
      </c>
      <c r="P71" s="33">
        <v>77.5</v>
      </c>
      <c r="Q71" s="33">
        <v>22.6</v>
      </c>
      <c r="R71" s="33">
        <v>249.4</v>
      </c>
      <c r="S71" s="33"/>
      <c r="T71" s="33"/>
      <c r="U71" s="33">
        <v>77.5</v>
      </c>
      <c r="V71" s="33">
        <v>0</v>
      </c>
      <c r="W71" s="36">
        <f t="shared" si="84"/>
        <v>0.0154838709677419</v>
      </c>
      <c r="X71" s="36">
        <v>0</v>
      </c>
      <c r="Y71" s="36">
        <f t="shared" si="86"/>
        <v>0.0154838709677419</v>
      </c>
      <c r="Z71" s="36">
        <f t="shared" si="87"/>
        <v>1.88930170250631</v>
      </c>
      <c r="AA71" s="36">
        <v>249.4</v>
      </c>
      <c r="AB71" s="36">
        <f t="shared" si="88"/>
        <v>2.39689644914252</v>
      </c>
      <c r="AC71" s="39">
        <v>22.5</v>
      </c>
      <c r="AD71" s="36">
        <f t="shared" si="89"/>
        <v>1.35218251811136</v>
      </c>
      <c r="AE71" s="42">
        <f t="shared" si="90"/>
        <v>21.1680425281434</v>
      </c>
      <c r="AF71" s="43">
        <f t="shared" si="91"/>
        <v>484.252841699324</v>
      </c>
      <c r="AG71" s="47">
        <f t="shared" si="92"/>
        <v>505.420884227468</v>
      </c>
      <c r="AH71" s="46">
        <v>27.45192</v>
      </c>
    </row>
    <row r="72" spans="1:34">
      <c r="A72" s="5">
        <v>71</v>
      </c>
      <c r="B72" s="15">
        <v>31.38</v>
      </c>
      <c r="C72" s="16">
        <v>29.88</v>
      </c>
      <c r="D72" s="18">
        <v>328</v>
      </c>
      <c r="E72" s="30">
        <v>3</v>
      </c>
      <c r="F72" s="31" t="s">
        <v>36</v>
      </c>
      <c r="G72" s="26">
        <v>1.4</v>
      </c>
      <c r="H72" s="26">
        <v>0</v>
      </c>
      <c r="I72" s="5">
        <v>18.6</v>
      </c>
      <c r="J72" s="33">
        <f t="shared" ref="J72:O72" si="98">(6.9%*I72)+I72</f>
        <v>19.8834</v>
      </c>
      <c r="K72" s="33">
        <v>0</v>
      </c>
      <c r="L72" s="33">
        <f t="shared" si="98"/>
        <v>0</v>
      </c>
      <c r="M72" s="33">
        <f t="shared" si="82"/>
        <v>1.4</v>
      </c>
      <c r="N72" s="33">
        <f t="shared" si="83"/>
        <v>18.6</v>
      </c>
      <c r="O72" s="33">
        <f t="shared" si="98"/>
        <v>19.8834</v>
      </c>
      <c r="P72" s="33">
        <v>61.6</v>
      </c>
      <c r="Q72" s="33">
        <v>16.5</v>
      </c>
      <c r="R72" s="33">
        <v>301.9</v>
      </c>
      <c r="S72" s="33"/>
      <c r="T72" s="33"/>
      <c r="U72" s="33">
        <v>61.6</v>
      </c>
      <c r="V72" s="33">
        <v>0</v>
      </c>
      <c r="W72" s="36">
        <f t="shared" si="84"/>
        <v>0.0227272727272727</v>
      </c>
      <c r="X72" s="36">
        <v>0</v>
      </c>
      <c r="Y72" s="36">
        <f t="shared" si="86"/>
        <v>0.0227272727272727</v>
      </c>
      <c r="Z72" s="36">
        <f t="shared" si="87"/>
        <v>1.78958071216443</v>
      </c>
      <c r="AA72" s="36">
        <v>301.9</v>
      </c>
      <c r="AB72" s="36">
        <f t="shared" si="88"/>
        <v>2.4798631130231</v>
      </c>
      <c r="AC72" s="39">
        <v>16.5</v>
      </c>
      <c r="AD72" s="36">
        <f t="shared" si="89"/>
        <v>1.21748394421391</v>
      </c>
      <c r="AE72" s="42">
        <f t="shared" si="90"/>
        <v>28.270375046777</v>
      </c>
      <c r="AF72" s="43">
        <f t="shared" si="91"/>
        <v>562.111175205085</v>
      </c>
      <c r="AG72" s="47">
        <f t="shared" si="92"/>
        <v>590.381550251862</v>
      </c>
      <c r="AH72" s="46">
        <v>23.86008</v>
      </c>
    </row>
    <row r="73" spans="1:34">
      <c r="A73" s="5">
        <v>72</v>
      </c>
      <c r="B73" s="15">
        <v>30.98</v>
      </c>
      <c r="C73" s="16">
        <v>29.35</v>
      </c>
      <c r="D73" s="18">
        <v>364</v>
      </c>
      <c r="E73" s="30">
        <v>4</v>
      </c>
      <c r="F73" s="31" t="s">
        <v>34</v>
      </c>
      <c r="G73" s="26">
        <v>0.7</v>
      </c>
      <c r="H73" s="26">
        <v>2</v>
      </c>
      <c r="I73" s="5">
        <v>12.9</v>
      </c>
      <c r="J73" s="33">
        <f t="shared" ref="J73:O73" si="99">(6.9%*I73)+I73</f>
        <v>13.7901</v>
      </c>
      <c r="K73" s="33">
        <v>0</v>
      </c>
      <c r="L73" s="33">
        <f t="shared" si="99"/>
        <v>0</v>
      </c>
      <c r="M73" s="33">
        <f t="shared" si="82"/>
        <v>2.7</v>
      </c>
      <c r="N73" s="33">
        <f t="shared" si="83"/>
        <v>12.9</v>
      </c>
      <c r="O73" s="33">
        <f t="shared" si="99"/>
        <v>13.7901</v>
      </c>
      <c r="P73" s="33">
        <v>52.1</v>
      </c>
      <c r="Q73" s="33">
        <v>170</v>
      </c>
      <c r="R73" s="33">
        <v>31.3</v>
      </c>
      <c r="S73" s="33">
        <v>247.4</v>
      </c>
      <c r="T73" s="33"/>
      <c r="U73" s="33">
        <v>52.1</v>
      </c>
      <c r="V73" s="33">
        <v>170</v>
      </c>
      <c r="W73" s="36">
        <f t="shared" si="84"/>
        <v>0.0134357005758157</v>
      </c>
      <c r="X73" s="36">
        <f>H73/V73</f>
        <v>0.0117647058823529</v>
      </c>
      <c r="Y73" s="36">
        <f t="shared" si="86"/>
        <v>0.0252004064581687</v>
      </c>
      <c r="Z73" s="36">
        <f t="shared" si="87"/>
        <v>1.71683772329952</v>
      </c>
      <c r="AA73" s="36">
        <v>247.4</v>
      </c>
      <c r="AB73" s="36">
        <f t="shared" si="88"/>
        <v>2.3933996952931</v>
      </c>
      <c r="AC73" s="39">
        <v>31.3</v>
      </c>
      <c r="AD73" s="36">
        <f t="shared" si="89"/>
        <v>1.49554433754645</v>
      </c>
      <c r="AE73" s="42">
        <f t="shared" si="90"/>
        <v>15.5578110744386</v>
      </c>
      <c r="AF73" s="43">
        <f t="shared" si="91"/>
        <v>214.543770497616</v>
      </c>
      <c r="AG73" s="47">
        <f t="shared" si="92"/>
        <v>230.101581572055</v>
      </c>
      <c r="AH73" s="46">
        <v>16.54812</v>
      </c>
    </row>
    <row r="74" spans="1:34">
      <c r="A74" s="5">
        <v>73</v>
      </c>
      <c r="B74" s="15">
        <v>31.9</v>
      </c>
      <c r="C74" s="16">
        <v>30.85</v>
      </c>
      <c r="D74" s="18">
        <v>337</v>
      </c>
      <c r="E74" s="30">
        <v>3</v>
      </c>
      <c r="F74" s="31" t="s">
        <v>36</v>
      </c>
      <c r="G74" s="26">
        <v>2.7</v>
      </c>
      <c r="H74" s="26">
        <v>0</v>
      </c>
      <c r="I74" s="5">
        <v>13.4</v>
      </c>
      <c r="J74" s="33">
        <f t="shared" ref="J74:O74" si="100">(6.9%*I74)+I74</f>
        <v>14.3246</v>
      </c>
      <c r="K74" s="33">
        <v>0</v>
      </c>
      <c r="L74" s="33">
        <f t="shared" si="100"/>
        <v>0</v>
      </c>
      <c r="M74" s="33">
        <f t="shared" si="82"/>
        <v>2.7</v>
      </c>
      <c r="N74" s="33">
        <f t="shared" si="83"/>
        <v>13.4</v>
      </c>
      <c r="O74" s="33">
        <f t="shared" si="100"/>
        <v>14.3246</v>
      </c>
      <c r="P74" s="33">
        <v>101.7</v>
      </c>
      <c r="Q74" s="33">
        <v>13.2</v>
      </c>
      <c r="R74" s="33">
        <v>537.7</v>
      </c>
      <c r="S74" s="33"/>
      <c r="T74" s="33"/>
      <c r="U74" s="33">
        <v>101.7</v>
      </c>
      <c r="V74" s="33">
        <v>0</v>
      </c>
      <c r="W74" s="36">
        <f t="shared" si="84"/>
        <v>0.0265486725663717</v>
      </c>
      <c r="X74" s="36">
        <v>0</v>
      </c>
      <c r="Y74" s="36">
        <f t="shared" si="86"/>
        <v>0.0265486725663717</v>
      </c>
      <c r="Z74" s="36">
        <f t="shared" si="87"/>
        <v>2.00732095292274</v>
      </c>
      <c r="AA74" s="36">
        <v>537.7</v>
      </c>
      <c r="AB74" s="36">
        <f t="shared" si="88"/>
        <v>2.73054003647712</v>
      </c>
      <c r="AC74" s="39">
        <v>13.2</v>
      </c>
      <c r="AD74" s="36">
        <f t="shared" si="89"/>
        <v>1.12057393120585</v>
      </c>
      <c r="AE74" s="42">
        <f t="shared" si="90"/>
        <v>34.8122535110448</v>
      </c>
      <c r="AF74" s="43">
        <f t="shared" si="91"/>
        <v>498.671606644312</v>
      </c>
      <c r="AG74" s="47">
        <f t="shared" si="92"/>
        <v>533.483860155357</v>
      </c>
      <c r="AH74" s="46">
        <v>17.18952</v>
      </c>
    </row>
    <row r="75" spans="1:34">
      <c r="A75" s="5">
        <v>74</v>
      </c>
      <c r="B75" s="15">
        <v>31.13</v>
      </c>
      <c r="C75" s="16">
        <v>30.09</v>
      </c>
      <c r="D75" s="23">
        <v>321</v>
      </c>
      <c r="E75" s="30">
        <v>3</v>
      </c>
      <c r="F75" s="31" t="s">
        <v>36</v>
      </c>
      <c r="G75" s="26">
        <v>1.2</v>
      </c>
      <c r="H75" s="26">
        <v>0</v>
      </c>
      <c r="I75" s="5">
        <v>8.4</v>
      </c>
      <c r="J75" s="33">
        <f t="shared" ref="J75:O75" si="101">(6.9%*I75)+I75</f>
        <v>8.9796</v>
      </c>
      <c r="K75" s="33">
        <v>0</v>
      </c>
      <c r="L75" s="33">
        <f t="shared" si="101"/>
        <v>0</v>
      </c>
      <c r="M75" s="33">
        <f t="shared" si="82"/>
        <v>1.2</v>
      </c>
      <c r="N75" s="33">
        <f t="shared" si="83"/>
        <v>8.4</v>
      </c>
      <c r="O75" s="33">
        <f t="shared" si="101"/>
        <v>8.9796</v>
      </c>
      <c r="P75" s="33">
        <v>86.3</v>
      </c>
      <c r="Q75" s="33">
        <v>22.6</v>
      </c>
      <c r="R75" s="33">
        <v>369.5</v>
      </c>
      <c r="S75" s="33"/>
      <c r="T75" s="33"/>
      <c r="U75" s="33">
        <v>86.3</v>
      </c>
      <c r="V75" s="33">
        <v>0</v>
      </c>
      <c r="W75" s="36">
        <f t="shared" si="84"/>
        <v>0.0139049826187717</v>
      </c>
      <c r="X75" s="36">
        <v>0</v>
      </c>
      <c r="Y75" s="36">
        <f t="shared" si="86"/>
        <v>0.0139049826187717</v>
      </c>
      <c r="Z75" s="36">
        <f t="shared" si="87"/>
        <v>1.93601079571521</v>
      </c>
      <c r="AA75" s="36">
        <v>369.5</v>
      </c>
      <c r="AB75" s="36">
        <f t="shared" si="88"/>
        <v>2.56761444273084</v>
      </c>
      <c r="AC75" s="39">
        <v>22.6</v>
      </c>
      <c r="AD75" s="36">
        <f t="shared" si="89"/>
        <v>1.3541084391474</v>
      </c>
      <c r="AE75" s="42">
        <f t="shared" si="90"/>
        <v>21.0806570230713</v>
      </c>
      <c r="AF75" s="43">
        <f t="shared" si="91"/>
        <v>189.295867804371</v>
      </c>
      <c r="AG75" s="47">
        <f t="shared" si="92"/>
        <v>210.376524827442</v>
      </c>
      <c r="AH75" s="46">
        <v>10.77552</v>
      </c>
    </row>
    <row r="76" spans="1:34">
      <c r="A76" s="5">
        <v>75</v>
      </c>
      <c r="B76" s="15">
        <v>32.01</v>
      </c>
      <c r="C76" s="16">
        <v>29.86</v>
      </c>
      <c r="D76" s="23">
        <v>315</v>
      </c>
      <c r="E76" s="30">
        <v>3</v>
      </c>
      <c r="F76" s="31" t="s">
        <v>36</v>
      </c>
      <c r="G76" s="26">
        <v>1.6</v>
      </c>
      <c r="H76" s="26">
        <v>0</v>
      </c>
      <c r="I76" s="5">
        <v>17.6</v>
      </c>
      <c r="J76" s="33">
        <f t="shared" ref="J76:O76" si="102">(6.9%*I76)+I76</f>
        <v>18.8144</v>
      </c>
      <c r="K76" s="33">
        <v>0</v>
      </c>
      <c r="L76" s="33">
        <f t="shared" si="102"/>
        <v>0</v>
      </c>
      <c r="M76" s="33">
        <f t="shared" si="82"/>
        <v>1.6</v>
      </c>
      <c r="N76" s="33">
        <f t="shared" si="83"/>
        <v>17.6</v>
      </c>
      <c r="O76" s="33">
        <f t="shared" si="102"/>
        <v>18.8144</v>
      </c>
      <c r="P76" s="33">
        <v>119</v>
      </c>
      <c r="Q76" s="33">
        <v>29.5</v>
      </c>
      <c r="R76" s="33">
        <v>139</v>
      </c>
      <c r="S76" s="33"/>
      <c r="T76" s="33"/>
      <c r="U76" s="33">
        <v>119</v>
      </c>
      <c r="V76" s="33">
        <v>0</v>
      </c>
      <c r="W76" s="36">
        <f t="shared" si="84"/>
        <v>0.0134453781512605</v>
      </c>
      <c r="X76" s="36">
        <v>0</v>
      </c>
      <c r="Y76" s="36">
        <f t="shared" si="86"/>
        <v>0.0134453781512605</v>
      </c>
      <c r="Z76" s="36">
        <f t="shared" si="87"/>
        <v>2.07554696139253</v>
      </c>
      <c r="AA76" s="36">
        <v>139</v>
      </c>
      <c r="AB76" s="36">
        <f t="shared" si="88"/>
        <v>2.14301480025409</v>
      </c>
      <c r="AC76" s="39">
        <v>29.5</v>
      </c>
      <c r="AD76" s="36">
        <f t="shared" si="89"/>
        <v>1.46982201597816</v>
      </c>
      <c r="AE76" s="42">
        <f t="shared" si="90"/>
        <v>16.4415609428308</v>
      </c>
      <c r="AF76" s="43">
        <f t="shared" si="91"/>
        <v>309.338104202796</v>
      </c>
      <c r="AG76" s="47">
        <f t="shared" si="92"/>
        <v>325.779665145626</v>
      </c>
      <c r="AH76" s="46">
        <v>22.57728</v>
      </c>
    </row>
    <row r="77" spans="1:34">
      <c r="A77" s="5">
        <v>76</v>
      </c>
      <c r="B77" s="15">
        <v>29.71</v>
      </c>
      <c r="C77" s="16">
        <v>29.88</v>
      </c>
      <c r="D77" s="18">
        <v>317</v>
      </c>
      <c r="E77" s="30">
        <v>4</v>
      </c>
      <c r="F77" s="31" t="s">
        <v>34</v>
      </c>
      <c r="G77" s="26">
        <v>0.5</v>
      </c>
      <c r="H77" s="26">
        <v>2</v>
      </c>
      <c r="I77" s="5">
        <v>7.3</v>
      </c>
      <c r="J77" s="33">
        <f t="shared" ref="J77:O77" si="103">(6.9%*I77)+I77</f>
        <v>7.8037</v>
      </c>
      <c r="K77" s="33">
        <v>0</v>
      </c>
      <c r="L77" s="33">
        <f t="shared" si="103"/>
        <v>0</v>
      </c>
      <c r="M77" s="33">
        <f t="shared" si="82"/>
        <v>2.5</v>
      </c>
      <c r="N77" s="33">
        <f t="shared" si="83"/>
        <v>7.3</v>
      </c>
      <c r="O77" s="33">
        <f t="shared" si="103"/>
        <v>7.8037</v>
      </c>
      <c r="P77" s="33">
        <v>295.1</v>
      </c>
      <c r="Q77" s="33">
        <v>602</v>
      </c>
      <c r="R77" s="33">
        <v>70</v>
      </c>
      <c r="S77" s="33">
        <v>216.6</v>
      </c>
      <c r="T77" s="33"/>
      <c r="U77" s="33">
        <v>295.1</v>
      </c>
      <c r="V77" s="33">
        <v>602</v>
      </c>
      <c r="W77" s="36">
        <f t="shared" si="84"/>
        <v>0.00169434090138936</v>
      </c>
      <c r="X77" s="36">
        <f t="shared" ref="X77:X83" si="104">H77/V77</f>
        <v>0.00332225913621262</v>
      </c>
      <c r="Y77" s="36">
        <f t="shared" si="86"/>
        <v>0.00501660003760198</v>
      </c>
      <c r="Z77" s="36">
        <f t="shared" si="87"/>
        <v>2.46996920949996</v>
      </c>
      <c r="AA77" s="36">
        <v>216.6</v>
      </c>
      <c r="AB77" s="36">
        <f t="shared" si="88"/>
        <v>2.3356584522893</v>
      </c>
      <c r="AC77" s="39">
        <v>70</v>
      </c>
      <c r="AD77" s="36">
        <f t="shared" si="89"/>
        <v>1.84509804001426</v>
      </c>
      <c r="AE77" s="42">
        <f t="shared" si="90"/>
        <v>7.34301327048709</v>
      </c>
      <c r="AF77" s="43">
        <f t="shared" si="91"/>
        <v>57.3026726589001</v>
      </c>
      <c r="AG77" s="47">
        <f t="shared" si="92"/>
        <v>64.6456859293872</v>
      </c>
      <c r="AH77" s="46">
        <v>9.36444</v>
      </c>
    </row>
    <row r="78" spans="1:34">
      <c r="A78" s="5">
        <v>77</v>
      </c>
      <c r="B78" s="15">
        <v>29.5</v>
      </c>
      <c r="C78" s="16">
        <v>30.65</v>
      </c>
      <c r="D78" s="17">
        <v>365</v>
      </c>
      <c r="E78" s="30">
        <v>3</v>
      </c>
      <c r="F78" s="31" t="s">
        <v>36</v>
      </c>
      <c r="G78" s="26">
        <v>1.8</v>
      </c>
      <c r="H78" s="26">
        <v>0</v>
      </c>
      <c r="I78" s="5">
        <v>34.7</v>
      </c>
      <c r="J78" s="33">
        <f t="shared" ref="J78:O78" si="105">(6.9%*I78)+I78</f>
        <v>37.0943</v>
      </c>
      <c r="K78" s="33">
        <v>0</v>
      </c>
      <c r="L78" s="33">
        <f t="shared" si="105"/>
        <v>0</v>
      </c>
      <c r="M78" s="33">
        <f t="shared" si="82"/>
        <v>1.8</v>
      </c>
      <c r="N78" s="33">
        <f t="shared" si="83"/>
        <v>34.7</v>
      </c>
      <c r="O78" s="33">
        <f t="shared" si="105"/>
        <v>37.0943</v>
      </c>
      <c r="P78" s="33">
        <v>645.7</v>
      </c>
      <c r="Q78" s="33">
        <v>147.4</v>
      </c>
      <c r="R78" s="33">
        <v>934.6</v>
      </c>
      <c r="S78" s="33"/>
      <c r="T78" s="33"/>
      <c r="U78" s="33">
        <v>645.7</v>
      </c>
      <c r="V78" s="33">
        <v>0</v>
      </c>
      <c r="W78" s="36">
        <f t="shared" si="84"/>
        <v>0.00278767229363481</v>
      </c>
      <c r="X78" s="36">
        <v>0</v>
      </c>
      <c r="Y78" s="36">
        <f t="shared" si="86"/>
        <v>0.00278767229363481</v>
      </c>
      <c r="Z78" s="36">
        <f t="shared" si="87"/>
        <v>2.81003078640584</v>
      </c>
      <c r="AA78" s="36">
        <v>934.6</v>
      </c>
      <c r="AB78" s="36">
        <f t="shared" si="88"/>
        <v>2.97062577668829</v>
      </c>
      <c r="AC78" s="39">
        <v>147.4</v>
      </c>
      <c r="AD78" s="36">
        <f t="shared" si="89"/>
        <v>2.16849748352303</v>
      </c>
      <c r="AE78" s="42">
        <f t="shared" si="90"/>
        <v>3.66604346914067</v>
      </c>
      <c r="AF78" s="43">
        <f t="shared" si="91"/>
        <v>135.989316257345</v>
      </c>
      <c r="AG78" s="47">
        <f t="shared" si="92"/>
        <v>139.655359726486</v>
      </c>
      <c r="AH78" s="46">
        <v>44.51316</v>
      </c>
    </row>
    <row r="79" spans="1:34">
      <c r="A79" s="5">
        <v>78</v>
      </c>
      <c r="B79" s="15">
        <v>29.85</v>
      </c>
      <c r="C79" s="16">
        <v>28.45</v>
      </c>
      <c r="D79" s="23">
        <v>318</v>
      </c>
      <c r="E79" s="30">
        <v>3</v>
      </c>
      <c r="F79" s="31" t="s">
        <v>36</v>
      </c>
      <c r="G79" s="26">
        <v>0.9</v>
      </c>
      <c r="H79" s="26">
        <v>0</v>
      </c>
      <c r="I79" s="5">
        <v>13.2</v>
      </c>
      <c r="J79" s="33">
        <f t="shared" ref="J79:O79" si="106">(6.9%*I79)+I79</f>
        <v>14.1108</v>
      </c>
      <c r="K79" s="33">
        <v>0</v>
      </c>
      <c r="L79" s="33">
        <f t="shared" si="106"/>
        <v>0</v>
      </c>
      <c r="M79" s="33">
        <f t="shared" si="82"/>
        <v>0.9</v>
      </c>
      <c r="N79" s="33">
        <f t="shared" si="83"/>
        <v>13.2</v>
      </c>
      <c r="O79" s="33">
        <f t="shared" si="106"/>
        <v>14.1108</v>
      </c>
      <c r="P79" s="33">
        <v>80.6</v>
      </c>
      <c r="Q79" s="33">
        <v>23.1</v>
      </c>
      <c r="R79" s="33">
        <v>151.5</v>
      </c>
      <c r="S79" s="33"/>
      <c r="T79" s="33"/>
      <c r="U79" s="33">
        <v>80.6</v>
      </c>
      <c r="V79" s="33">
        <v>0</v>
      </c>
      <c r="W79" s="36">
        <f t="shared" si="84"/>
        <v>0.011166253101737</v>
      </c>
      <c r="X79" s="36">
        <v>0</v>
      </c>
      <c r="Y79" s="36">
        <f t="shared" si="86"/>
        <v>0.011166253101737</v>
      </c>
      <c r="Z79" s="36">
        <f t="shared" si="87"/>
        <v>1.90633504180509</v>
      </c>
      <c r="AA79" s="36">
        <v>151.5</v>
      </c>
      <c r="AB79" s="36">
        <f t="shared" si="88"/>
        <v>2.18041263283832</v>
      </c>
      <c r="AC79" s="39">
        <v>23.1</v>
      </c>
      <c r="AD79" s="36">
        <f t="shared" si="89"/>
        <v>1.36361197989214</v>
      </c>
      <c r="AE79" s="42">
        <f t="shared" si="90"/>
        <v>20.654703001437</v>
      </c>
      <c r="AF79" s="43">
        <f t="shared" si="91"/>
        <v>291.454383112677</v>
      </c>
      <c r="AG79" s="47">
        <f t="shared" si="92"/>
        <v>312.109086114114</v>
      </c>
      <c r="AH79" s="46">
        <v>16.93296</v>
      </c>
    </row>
    <row r="80" spans="1:34">
      <c r="A80" s="5">
        <v>79</v>
      </c>
      <c r="B80" s="15">
        <v>29.47</v>
      </c>
      <c r="C80" s="16">
        <v>30.67</v>
      </c>
      <c r="D80" s="18">
        <v>275</v>
      </c>
      <c r="E80" s="30">
        <v>5</v>
      </c>
      <c r="F80" s="31" t="s">
        <v>38</v>
      </c>
      <c r="G80" s="26">
        <v>1.5</v>
      </c>
      <c r="H80" s="26">
        <v>2.6</v>
      </c>
      <c r="I80" s="5">
        <v>4.6</v>
      </c>
      <c r="J80" s="33">
        <f t="shared" ref="J80:O80" si="107">(6.9%*I80)+I80</f>
        <v>4.9174</v>
      </c>
      <c r="K80" s="33">
        <v>21</v>
      </c>
      <c r="L80" s="33">
        <f t="shared" si="107"/>
        <v>22.449</v>
      </c>
      <c r="M80" s="33">
        <f t="shared" si="82"/>
        <v>4.1</v>
      </c>
      <c r="N80" s="33">
        <f t="shared" si="83"/>
        <v>25.6</v>
      </c>
      <c r="O80" s="33">
        <f t="shared" si="107"/>
        <v>27.3664</v>
      </c>
      <c r="P80" s="33">
        <v>407.3</v>
      </c>
      <c r="Q80" s="33">
        <v>51.8</v>
      </c>
      <c r="R80" s="33">
        <v>375.2</v>
      </c>
      <c r="S80" s="33">
        <v>55.8</v>
      </c>
      <c r="T80" s="33">
        <v>497.6</v>
      </c>
      <c r="U80" s="33">
        <v>407.3</v>
      </c>
      <c r="V80" s="33">
        <v>51.8</v>
      </c>
      <c r="W80" s="36">
        <f t="shared" si="84"/>
        <v>0.00368278909894427</v>
      </c>
      <c r="X80" s="36">
        <f t="shared" si="104"/>
        <v>0.0501930501930502</v>
      </c>
      <c r="Y80" s="36">
        <f t="shared" si="86"/>
        <v>0.0538758392919945</v>
      </c>
      <c r="Z80" s="36">
        <f t="shared" si="87"/>
        <v>2.609914410086</v>
      </c>
      <c r="AA80" s="36">
        <v>497.6</v>
      </c>
      <c r="AB80" s="36">
        <f t="shared" si="88"/>
        <v>2.69688037168276</v>
      </c>
      <c r="AC80" s="36">
        <v>51.8</v>
      </c>
      <c r="AD80" s="36">
        <f t="shared" si="89"/>
        <v>1.71432975974523</v>
      </c>
      <c r="AE80" s="42">
        <f t="shared" si="90"/>
        <v>9.72431207680691</v>
      </c>
      <c r="AF80" s="43">
        <f t="shared" si="91"/>
        <v>47.8183322064903</v>
      </c>
      <c r="AG80" s="47">
        <f t="shared" si="92"/>
        <v>57.5426442832972</v>
      </c>
      <c r="AH80" s="46">
        <v>9.829455</v>
      </c>
    </row>
    <row r="81" spans="1:34">
      <c r="A81" s="5">
        <v>80</v>
      </c>
      <c r="B81" s="15">
        <v>31.01</v>
      </c>
      <c r="C81" s="16">
        <v>29.73</v>
      </c>
      <c r="D81" s="17">
        <v>334</v>
      </c>
      <c r="E81" s="30">
        <v>4</v>
      </c>
      <c r="F81" s="31" t="s">
        <v>43</v>
      </c>
      <c r="G81" s="26">
        <v>1.3</v>
      </c>
      <c r="H81" s="26">
        <v>7.1</v>
      </c>
      <c r="I81" s="5">
        <v>13.4</v>
      </c>
      <c r="J81" s="33">
        <f t="shared" ref="J81:O81" si="108">(6.9%*I81)+I81</f>
        <v>14.3246</v>
      </c>
      <c r="K81" s="33">
        <v>0</v>
      </c>
      <c r="L81" s="33">
        <f t="shared" si="108"/>
        <v>0</v>
      </c>
      <c r="M81" s="33">
        <f t="shared" si="82"/>
        <v>8.4</v>
      </c>
      <c r="N81" s="33">
        <f t="shared" si="83"/>
        <v>13.4</v>
      </c>
      <c r="O81" s="33">
        <f t="shared" si="108"/>
        <v>14.3246</v>
      </c>
      <c r="P81" s="33">
        <v>143.7</v>
      </c>
      <c r="Q81" s="33">
        <v>25.4</v>
      </c>
      <c r="R81" s="33">
        <v>176.2</v>
      </c>
      <c r="S81" s="33">
        <v>25.2</v>
      </c>
      <c r="T81" s="33"/>
      <c r="U81" s="33">
        <v>143.7</v>
      </c>
      <c r="V81" s="33">
        <v>25.4</v>
      </c>
      <c r="W81" s="36">
        <f t="shared" si="84"/>
        <v>0.00904662491301322</v>
      </c>
      <c r="X81" s="36">
        <f t="shared" si="104"/>
        <v>0.279527559055118</v>
      </c>
      <c r="Y81" s="36">
        <f t="shared" si="86"/>
        <v>0.288574183968131</v>
      </c>
      <c r="Z81" s="36">
        <f t="shared" si="87"/>
        <v>2.15745676813423</v>
      </c>
      <c r="AA81" s="36">
        <v>25.2</v>
      </c>
      <c r="AB81" s="36">
        <f t="shared" si="88"/>
        <v>1.40140054078154</v>
      </c>
      <c r="AC81" s="36">
        <v>25.4</v>
      </c>
      <c r="AD81" s="36">
        <f t="shared" si="89"/>
        <v>1.40483371661994</v>
      </c>
      <c r="AE81" s="42">
        <f t="shared" si="90"/>
        <v>18.9045385911106</v>
      </c>
      <c r="AF81" s="43">
        <f t="shared" si="91"/>
        <v>270.799953502223</v>
      </c>
      <c r="AG81" s="47">
        <f t="shared" si="92"/>
        <v>289.704492093333</v>
      </c>
      <c r="AH81" s="46">
        <v>17.18952</v>
      </c>
    </row>
    <row r="82" spans="1:34">
      <c r="A82" s="5">
        <v>81</v>
      </c>
      <c r="B82" s="15">
        <v>29.34</v>
      </c>
      <c r="C82" s="16">
        <v>32.32</v>
      </c>
      <c r="D82" s="17">
        <v>334</v>
      </c>
      <c r="E82" s="30">
        <v>4</v>
      </c>
      <c r="F82" s="31" t="s">
        <v>34</v>
      </c>
      <c r="G82" s="26">
        <v>0.4</v>
      </c>
      <c r="H82" s="26">
        <v>0.7</v>
      </c>
      <c r="I82" s="5">
        <v>3.8</v>
      </c>
      <c r="J82" s="33">
        <f t="shared" ref="J82:O82" si="109">(6.9%*I82)+I82</f>
        <v>4.0622</v>
      </c>
      <c r="K82" s="33">
        <v>0</v>
      </c>
      <c r="L82" s="33">
        <f t="shared" si="109"/>
        <v>0</v>
      </c>
      <c r="M82" s="33">
        <f t="shared" si="82"/>
        <v>1.1</v>
      </c>
      <c r="N82" s="33">
        <f t="shared" si="83"/>
        <v>3.8</v>
      </c>
      <c r="O82" s="33">
        <f t="shared" si="109"/>
        <v>4.0622</v>
      </c>
      <c r="P82" s="33">
        <v>313.6</v>
      </c>
      <c r="Q82" s="33">
        <v>2146.6</v>
      </c>
      <c r="R82" s="33">
        <v>21.8</v>
      </c>
      <c r="S82" s="33">
        <v>418.4</v>
      </c>
      <c r="T82" s="33"/>
      <c r="U82" s="33">
        <v>313.6</v>
      </c>
      <c r="V82" s="33">
        <v>2147</v>
      </c>
      <c r="W82" s="36">
        <f t="shared" si="84"/>
        <v>0.00127551020408163</v>
      </c>
      <c r="X82" s="36">
        <f t="shared" si="104"/>
        <v>0.000326036329762459</v>
      </c>
      <c r="Y82" s="36">
        <f t="shared" si="86"/>
        <v>0.00160154653384409</v>
      </c>
      <c r="Z82" s="36">
        <f t="shared" si="87"/>
        <v>2.4963760540124</v>
      </c>
      <c r="AA82" s="36">
        <v>418.4</v>
      </c>
      <c r="AB82" s="36">
        <f t="shared" si="88"/>
        <v>2.62159167585922</v>
      </c>
      <c r="AC82" s="36">
        <v>21.8</v>
      </c>
      <c r="AD82" s="36">
        <f t="shared" si="89"/>
        <v>1.3384564936046</v>
      </c>
      <c r="AE82" s="42">
        <f t="shared" si="90"/>
        <v>21.8014182542752</v>
      </c>
      <c r="AF82" s="43">
        <f t="shared" si="91"/>
        <v>88.5617212325166</v>
      </c>
      <c r="AG82" s="47">
        <f t="shared" si="92"/>
        <v>110.363139486792</v>
      </c>
      <c r="AH82" s="46">
        <v>4.87464</v>
      </c>
    </row>
    <row r="83" spans="1:34">
      <c r="A83" s="5">
        <v>82</v>
      </c>
      <c r="B83" s="15">
        <v>31.01</v>
      </c>
      <c r="C83" s="16">
        <v>29.73</v>
      </c>
      <c r="D83" s="18">
        <v>336</v>
      </c>
      <c r="E83" s="30">
        <v>4</v>
      </c>
      <c r="F83" s="31" t="s">
        <v>43</v>
      </c>
      <c r="G83" s="26">
        <v>1.3</v>
      </c>
      <c r="H83" s="26">
        <v>7.9</v>
      </c>
      <c r="I83" s="5">
        <v>17.1</v>
      </c>
      <c r="J83" s="33">
        <f t="shared" ref="J83:O83" si="110">(6.9%*I83)+I83</f>
        <v>18.2799</v>
      </c>
      <c r="K83" s="33">
        <v>0</v>
      </c>
      <c r="L83" s="33">
        <f t="shared" si="110"/>
        <v>0</v>
      </c>
      <c r="M83" s="33">
        <f t="shared" si="82"/>
        <v>9.2</v>
      </c>
      <c r="N83" s="33">
        <f t="shared" si="83"/>
        <v>17.1</v>
      </c>
      <c r="O83" s="33">
        <f t="shared" si="110"/>
        <v>18.2799</v>
      </c>
      <c r="P83" s="33">
        <v>172.6</v>
      </c>
      <c r="Q83" s="33">
        <v>54.1</v>
      </c>
      <c r="R83" s="33">
        <v>96.6</v>
      </c>
      <c r="S83" s="33">
        <v>37.6</v>
      </c>
      <c r="T83" s="33"/>
      <c r="U83" s="33">
        <v>172.6</v>
      </c>
      <c r="V83" s="33">
        <v>54.1</v>
      </c>
      <c r="W83" s="36">
        <f t="shared" si="84"/>
        <v>0.00753186558516802</v>
      </c>
      <c r="X83" s="36">
        <f t="shared" si="104"/>
        <v>0.146025878003697</v>
      </c>
      <c r="Y83" s="36">
        <f t="shared" si="86"/>
        <v>0.153557743588865</v>
      </c>
      <c r="Z83" s="36">
        <f t="shared" si="87"/>
        <v>2.23704079137919</v>
      </c>
      <c r="AA83" s="36">
        <v>37.6</v>
      </c>
      <c r="AB83" s="36">
        <f t="shared" si="88"/>
        <v>1.57518784492766</v>
      </c>
      <c r="AC83" s="36">
        <v>54.1</v>
      </c>
      <c r="AD83" s="36">
        <f t="shared" si="89"/>
        <v>1.73319726510657</v>
      </c>
      <c r="AE83" s="42">
        <f t="shared" si="90"/>
        <v>9.3381041398326</v>
      </c>
      <c r="AF83" s="43">
        <f t="shared" si="91"/>
        <v>170.699609865726</v>
      </c>
      <c r="AG83" s="47">
        <f t="shared" si="92"/>
        <v>180.037714005559</v>
      </c>
      <c r="AH83" s="46">
        <v>21.93588</v>
      </c>
    </row>
    <row r="84" spans="1:34">
      <c r="A84" s="5">
        <v>83</v>
      </c>
      <c r="B84" s="15">
        <v>30.37</v>
      </c>
      <c r="C84" s="16">
        <v>29.78</v>
      </c>
      <c r="D84" s="23">
        <v>342</v>
      </c>
      <c r="E84" s="30">
        <v>3</v>
      </c>
      <c r="F84" s="31" t="s">
        <v>36</v>
      </c>
      <c r="G84" s="26">
        <v>2</v>
      </c>
      <c r="H84" s="26">
        <v>0</v>
      </c>
      <c r="I84" s="5">
        <v>14.3</v>
      </c>
      <c r="J84" s="33">
        <f t="shared" ref="J84:O84" si="111">(6.9%*I84)+I84</f>
        <v>15.2867</v>
      </c>
      <c r="K84" s="33">
        <v>0</v>
      </c>
      <c r="L84" s="33">
        <f t="shared" si="111"/>
        <v>0</v>
      </c>
      <c r="M84" s="33">
        <f t="shared" si="82"/>
        <v>2</v>
      </c>
      <c r="N84" s="33">
        <f t="shared" si="83"/>
        <v>14.3</v>
      </c>
      <c r="O84" s="33">
        <f t="shared" si="111"/>
        <v>15.2867</v>
      </c>
      <c r="P84" s="33">
        <v>931.9</v>
      </c>
      <c r="Q84" s="33">
        <v>46.2</v>
      </c>
      <c r="R84" s="33">
        <v>808.8</v>
      </c>
      <c r="S84" s="33"/>
      <c r="T84" s="33"/>
      <c r="U84" s="33">
        <v>931.9</v>
      </c>
      <c r="V84" s="33">
        <v>0</v>
      </c>
      <c r="W84" s="36">
        <f t="shared" si="84"/>
        <v>0.00214615302071038</v>
      </c>
      <c r="X84" s="36">
        <v>0</v>
      </c>
      <c r="Y84" s="36">
        <f t="shared" si="86"/>
        <v>0.00214615302071038</v>
      </c>
      <c r="Z84" s="36">
        <f t="shared" si="87"/>
        <v>2.96936931173353</v>
      </c>
      <c r="AA84" s="36">
        <v>808.8</v>
      </c>
      <c r="AB84" s="36">
        <f t="shared" si="88"/>
        <v>2.90784114258294</v>
      </c>
      <c r="AC84" s="36">
        <v>46.2</v>
      </c>
      <c r="AD84" s="36">
        <f t="shared" si="89"/>
        <v>1.66464197555613</v>
      </c>
      <c r="AE84" s="42">
        <f t="shared" si="90"/>
        <v>10.8195486408867</v>
      </c>
      <c r="AF84" s="43">
        <f t="shared" si="91"/>
        <v>165.395194208643</v>
      </c>
      <c r="AG84" s="47">
        <f t="shared" si="92"/>
        <v>176.214742849529</v>
      </c>
      <c r="AH84" s="46">
        <v>18.34404</v>
      </c>
    </row>
    <row r="85" spans="1:34">
      <c r="A85" s="5">
        <v>84</v>
      </c>
      <c r="B85" s="15">
        <v>31.4</v>
      </c>
      <c r="C85" s="16">
        <v>31.3</v>
      </c>
      <c r="D85" s="18">
        <v>296</v>
      </c>
      <c r="E85" s="30">
        <v>4</v>
      </c>
      <c r="F85" s="31" t="s">
        <v>43</v>
      </c>
      <c r="G85" s="26">
        <v>1.5</v>
      </c>
      <c r="H85" s="26">
        <v>2.3</v>
      </c>
      <c r="I85" s="5">
        <v>9.7</v>
      </c>
      <c r="J85" s="33">
        <f t="shared" ref="J85:O85" si="112">(6.9%*I85)+I85</f>
        <v>10.3693</v>
      </c>
      <c r="K85" s="33">
        <v>0</v>
      </c>
      <c r="L85" s="33">
        <f t="shared" si="112"/>
        <v>0</v>
      </c>
      <c r="M85" s="33">
        <f t="shared" si="82"/>
        <v>3.8</v>
      </c>
      <c r="N85" s="33">
        <f t="shared" si="83"/>
        <v>9.7</v>
      </c>
      <c r="O85" s="33">
        <f t="shared" si="112"/>
        <v>10.3693</v>
      </c>
      <c r="P85" s="33">
        <v>88.7</v>
      </c>
      <c r="Q85" s="33">
        <v>23.9</v>
      </c>
      <c r="R85" s="33">
        <v>745.1</v>
      </c>
      <c r="S85" s="33">
        <v>36.7</v>
      </c>
      <c r="T85" s="33"/>
      <c r="U85" s="33">
        <v>88.7</v>
      </c>
      <c r="V85" s="33">
        <v>23.9</v>
      </c>
      <c r="W85" s="36">
        <f t="shared" si="84"/>
        <v>0.0169109357384442</v>
      </c>
      <c r="X85" s="36">
        <f>H85/V85</f>
        <v>0.096234309623431</v>
      </c>
      <c r="Y85" s="36">
        <f t="shared" si="86"/>
        <v>0.113145245361875</v>
      </c>
      <c r="Z85" s="36">
        <f t="shared" si="87"/>
        <v>1.94792361983173</v>
      </c>
      <c r="AA85" s="36">
        <v>36.7</v>
      </c>
      <c r="AB85" s="36">
        <f t="shared" si="88"/>
        <v>1.56466606425209</v>
      </c>
      <c r="AC85" s="36">
        <v>23.9</v>
      </c>
      <c r="AD85" s="36">
        <f t="shared" si="89"/>
        <v>1.37839790094814</v>
      </c>
      <c r="AE85" s="42">
        <f t="shared" si="90"/>
        <v>20.0090377600874</v>
      </c>
      <c r="AF85" s="43">
        <f t="shared" si="91"/>
        <v>207.479715245675</v>
      </c>
      <c r="AG85" s="47">
        <f t="shared" si="92"/>
        <v>227.488753005762</v>
      </c>
      <c r="AH85" s="46">
        <v>12.44316</v>
      </c>
    </row>
    <row r="86" spans="1:34">
      <c r="A86" s="5">
        <v>85</v>
      </c>
      <c r="B86" s="15">
        <v>29.87</v>
      </c>
      <c r="C86" s="16">
        <v>30.1</v>
      </c>
      <c r="D86" s="18">
        <v>343</v>
      </c>
      <c r="E86" s="30">
        <v>3</v>
      </c>
      <c r="F86" s="31" t="s">
        <v>36</v>
      </c>
      <c r="G86" s="26">
        <v>0.8</v>
      </c>
      <c r="H86" s="26">
        <v>0</v>
      </c>
      <c r="I86" s="5">
        <v>8.7</v>
      </c>
      <c r="J86" s="33">
        <f t="shared" ref="J86:O86" si="113">(6.9%*I86)+I86</f>
        <v>9.3003</v>
      </c>
      <c r="K86" s="33">
        <v>0</v>
      </c>
      <c r="L86" s="33">
        <f t="shared" si="113"/>
        <v>0</v>
      </c>
      <c r="M86" s="33">
        <f t="shared" si="82"/>
        <v>0.8</v>
      </c>
      <c r="N86" s="33">
        <f t="shared" si="83"/>
        <v>8.7</v>
      </c>
      <c r="O86" s="33">
        <f t="shared" si="113"/>
        <v>9.3003</v>
      </c>
      <c r="P86" s="33">
        <v>176.9</v>
      </c>
      <c r="Q86" s="33">
        <v>19</v>
      </c>
      <c r="R86" s="33">
        <v>214</v>
      </c>
      <c r="S86" s="33"/>
      <c r="T86" s="33"/>
      <c r="U86" s="33">
        <v>176.9</v>
      </c>
      <c r="V86" s="33">
        <v>0</v>
      </c>
      <c r="W86" s="36">
        <f t="shared" si="84"/>
        <v>0.00452232899943471</v>
      </c>
      <c r="X86" s="36">
        <v>0</v>
      </c>
      <c r="Y86" s="36">
        <f t="shared" si="86"/>
        <v>0.00452232899943471</v>
      </c>
      <c r="Z86" s="36">
        <f t="shared" si="87"/>
        <v>2.24772783290972</v>
      </c>
      <c r="AA86" s="36">
        <v>214</v>
      </c>
      <c r="AB86" s="36">
        <f t="shared" si="88"/>
        <v>2.33041377334919</v>
      </c>
      <c r="AC86" s="36">
        <v>19</v>
      </c>
      <c r="AD86" s="36">
        <f t="shared" si="89"/>
        <v>1.27875360095283</v>
      </c>
      <c r="AE86" s="42">
        <f t="shared" si="90"/>
        <v>24.7843421635251</v>
      </c>
      <c r="AF86" s="43">
        <f t="shared" si="91"/>
        <v>230.501817423433</v>
      </c>
      <c r="AG86" s="47">
        <f t="shared" si="92"/>
        <v>255.286159586958</v>
      </c>
      <c r="AH86" s="46">
        <v>11.16036</v>
      </c>
    </row>
    <row r="87" spans="1:34">
      <c r="A87" s="5">
        <v>86</v>
      </c>
      <c r="B87" s="15">
        <v>29.97</v>
      </c>
      <c r="C87" s="16">
        <v>29.97</v>
      </c>
      <c r="D87" s="23">
        <v>335</v>
      </c>
      <c r="E87" s="30">
        <v>3</v>
      </c>
      <c r="F87" s="31" t="s">
        <v>36</v>
      </c>
      <c r="G87" s="26">
        <v>1.6</v>
      </c>
      <c r="H87" s="26">
        <v>0</v>
      </c>
      <c r="I87" s="5">
        <v>19.9</v>
      </c>
      <c r="J87" s="33">
        <f t="shared" ref="J87:O87" si="114">(6.9%*I87)+I87</f>
        <v>21.2731</v>
      </c>
      <c r="K87" s="33">
        <v>0</v>
      </c>
      <c r="L87" s="33">
        <f t="shared" si="114"/>
        <v>0</v>
      </c>
      <c r="M87" s="33">
        <f t="shared" si="82"/>
        <v>1.6</v>
      </c>
      <c r="N87" s="33">
        <f t="shared" si="83"/>
        <v>19.9</v>
      </c>
      <c r="O87" s="33">
        <f t="shared" si="114"/>
        <v>21.2731</v>
      </c>
      <c r="P87" s="33">
        <v>156.6</v>
      </c>
      <c r="Q87" s="33">
        <v>30.9</v>
      </c>
      <c r="R87" s="33">
        <v>404.1</v>
      </c>
      <c r="S87" s="33"/>
      <c r="T87" s="33"/>
      <c r="U87" s="33">
        <v>156.6</v>
      </c>
      <c r="V87" s="33">
        <v>0</v>
      </c>
      <c r="W87" s="36">
        <f t="shared" si="84"/>
        <v>0.0102171136653895</v>
      </c>
      <c r="X87" s="36">
        <v>0</v>
      </c>
      <c r="Y87" s="36">
        <f t="shared" si="86"/>
        <v>0.0102171136653895</v>
      </c>
      <c r="Z87" s="36">
        <f t="shared" si="87"/>
        <v>2.19479175772192</v>
      </c>
      <c r="AA87" s="36">
        <v>404.1</v>
      </c>
      <c r="AB87" s="36">
        <f t="shared" si="88"/>
        <v>2.60648885044265</v>
      </c>
      <c r="AC87" s="36">
        <v>30.9</v>
      </c>
      <c r="AD87" s="36">
        <f t="shared" si="89"/>
        <v>1.48995847942483</v>
      </c>
      <c r="AE87" s="42">
        <f t="shared" si="90"/>
        <v>15.7455976404416</v>
      </c>
      <c r="AF87" s="43">
        <f t="shared" si="91"/>
        <v>334.957673164877</v>
      </c>
      <c r="AG87" s="47">
        <f t="shared" si="92"/>
        <v>350.703270805319</v>
      </c>
      <c r="AH87" s="46">
        <v>25.52772</v>
      </c>
    </row>
    <row r="88" spans="1:34">
      <c r="A88" s="5">
        <v>87</v>
      </c>
      <c r="B88" s="15">
        <v>29.75</v>
      </c>
      <c r="C88" s="16">
        <v>30.83</v>
      </c>
      <c r="D88" s="23">
        <v>338</v>
      </c>
      <c r="E88" s="30">
        <v>3</v>
      </c>
      <c r="F88" s="31" t="s">
        <v>42</v>
      </c>
      <c r="G88" s="26">
        <v>3.4</v>
      </c>
      <c r="H88" s="26">
        <v>0</v>
      </c>
      <c r="I88" s="5">
        <v>8.5</v>
      </c>
      <c r="J88" s="33">
        <f t="shared" ref="J88:O88" si="115">(6.9%*I88)+I88</f>
        <v>9.0865</v>
      </c>
      <c r="K88" s="33">
        <v>0</v>
      </c>
      <c r="L88" s="33">
        <f t="shared" si="115"/>
        <v>0</v>
      </c>
      <c r="M88" s="33">
        <f t="shared" si="82"/>
        <v>3.4</v>
      </c>
      <c r="N88" s="33">
        <f t="shared" si="83"/>
        <v>8.5</v>
      </c>
      <c r="O88" s="33">
        <f t="shared" si="115"/>
        <v>9.0865</v>
      </c>
      <c r="P88" s="33">
        <v>457.5</v>
      </c>
      <c r="Q88" s="33">
        <v>140.2</v>
      </c>
      <c r="R88" s="33">
        <v>220.4</v>
      </c>
      <c r="S88" s="33"/>
      <c r="T88" s="33"/>
      <c r="U88" s="33">
        <v>457.5</v>
      </c>
      <c r="V88" s="33">
        <v>0</v>
      </c>
      <c r="W88" s="36">
        <f t="shared" si="84"/>
        <v>0.00743169398907104</v>
      </c>
      <c r="X88" s="36">
        <v>0</v>
      </c>
      <c r="Y88" s="36">
        <f t="shared" si="86"/>
        <v>0.00743169398907104</v>
      </c>
      <c r="Z88" s="36">
        <f t="shared" si="87"/>
        <v>2.66039109840247</v>
      </c>
      <c r="AA88" s="36">
        <v>220.4</v>
      </c>
      <c r="AB88" s="36">
        <f t="shared" si="88"/>
        <v>2.34321159017975</v>
      </c>
      <c r="AC88" s="36">
        <v>140.2</v>
      </c>
      <c r="AD88" s="36">
        <f t="shared" si="89"/>
        <v>2.14674801363064</v>
      </c>
      <c r="AE88" s="42">
        <f t="shared" si="90"/>
        <v>3.84137024633324</v>
      </c>
      <c r="AF88" s="43">
        <f t="shared" si="91"/>
        <v>34.9046107433069</v>
      </c>
      <c r="AG88" s="47">
        <f t="shared" si="92"/>
        <v>38.7459809896402</v>
      </c>
      <c r="AH88" s="46">
        <v>10.9038</v>
      </c>
    </row>
    <row r="89" spans="1:34">
      <c r="A89" s="5">
        <v>88</v>
      </c>
      <c r="B89" s="15">
        <v>30.56</v>
      </c>
      <c r="C89" s="16">
        <v>31.62</v>
      </c>
      <c r="D89" s="23">
        <v>316</v>
      </c>
      <c r="E89" s="30">
        <v>3</v>
      </c>
      <c r="F89" s="31" t="s">
        <v>36</v>
      </c>
      <c r="G89" s="26">
        <v>2.5</v>
      </c>
      <c r="H89" s="26">
        <v>0</v>
      </c>
      <c r="I89" s="5">
        <v>19.9</v>
      </c>
      <c r="J89" s="33">
        <f t="shared" ref="J89:O89" si="116">(6.9%*I89)+I89</f>
        <v>21.2731</v>
      </c>
      <c r="K89" s="33">
        <v>0</v>
      </c>
      <c r="L89" s="33">
        <f t="shared" si="116"/>
        <v>0</v>
      </c>
      <c r="M89" s="33">
        <f t="shared" si="82"/>
        <v>2.5</v>
      </c>
      <c r="N89" s="33">
        <f t="shared" si="83"/>
        <v>19.9</v>
      </c>
      <c r="O89" s="33">
        <f t="shared" si="116"/>
        <v>21.2731</v>
      </c>
      <c r="P89" s="33">
        <v>126.6</v>
      </c>
      <c r="Q89" s="33">
        <v>27.1</v>
      </c>
      <c r="R89" s="33">
        <v>99.8</v>
      </c>
      <c r="S89" s="33"/>
      <c r="T89" s="33"/>
      <c r="U89" s="33">
        <v>126.6</v>
      </c>
      <c r="V89" s="33">
        <v>0</v>
      </c>
      <c r="W89" s="36">
        <f t="shared" si="84"/>
        <v>0.0197472353870458</v>
      </c>
      <c r="X89" s="36">
        <v>0</v>
      </c>
      <c r="Y89" s="36">
        <f t="shared" si="86"/>
        <v>0.0197472353870458</v>
      </c>
      <c r="Z89" s="36">
        <f t="shared" si="87"/>
        <v>2.10243370568134</v>
      </c>
      <c r="AA89" s="36">
        <v>99.8</v>
      </c>
      <c r="AB89" s="36">
        <f t="shared" si="88"/>
        <v>1.99913054128737</v>
      </c>
      <c r="AC89" s="36">
        <v>27.1</v>
      </c>
      <c r="AD89" s="36">
        <f t="shared" si="89"/>
        <v>1.43296929087441</v>
      </c>
      <c r="AE89" s="42">
        <f t="shared" si="90"/>
        <v>17.7959171066207</v>
      </c>
      <c r="AF89" s="43">
        <f t="shared" si="91"/>
        <v>378.574324200852</v>
      </c>
      <c r="AG89" s="47">
        <f t="shared" si="92"/>
        <v>396.370241307473</v>
      </c>
      <c r="AH89" s="46">
        <v>25.52772</v>
      </c>
    </row>
    <row r="90" spans="1:34">
      <c r="A90" s="5">
        <v>89</v>
      </c>
      <c r="B90" s="48">
        <v>29.82</v>
      </c>
      <c r="C90" s="49">
        <v>32.27</v>
      </c>
      <c r="D90" s="50">
        <v>331</v>
      </c>
      <c r="E90" s="60">
        <v>3</v>
      </c>
      <c r="F90" s="31" t="s">
        <v>36</v>
      </c>
      <c r="G90" s="26">
        <v>0.9</v>
      </c>
      <c r="H90" s="26">
        <v>0</v>
      </c>
      <c r="I90" s="5">
        <v>2.4</v>
      </c>
      <c r="J90" s="33">
        <f t="shared" ref="J90:O90" si="117">(6.9%*I90)+I90</f>
        <v>2.5656</v>
      </c>
      <c r="K90" s="33">
        <v>0</v>
      </c>
      <c r="L90" s="33">
        <f t="shared" si="117"/>
        <v>0</v>
      </c>
      <c r="M90" s="33">
        <f t="shared" si="82"/>
        <v>0.9</v>
      </c>
      <c r="N90" s="33">
        <f t="shared" si="83"/>
        <v>2.4</v>
      </c>
      <c r="O90" s="33">
        <f t="shared" si="117"/>
        <v>2.5656</v>
      </c>
      <c r="P90" s="33">
        <v>159.8</v>
      </c>
      <c r="Q90" s="33">
        <v>877.5</v>
      </c>
      <c r="R90" s="33">
        <v>152.7</v>
      </c>
      <c r="S90" s="33"/>
      <c r="T90" s="33"/>
      <c r="U90" s="33">
        <v>159.8</v>
      </c>
      <c r="V90" s="33">
        <v>0</v>
      </c>
      <c r="W90" s="36">
        <f t="shared" si="84"/>
        <v>0.00563204005006258</v>
      </c>
      <c r="X90" s="36">
        <v>0</v>
      </c>
      <c r="Y90" s="36">
        <f t="shared" si="86"/>
        <v>0.00563204005006258</v>
      </c>
      <c r="Z90" s="36">
        <f t="shared" si="87"/>
        <v>2.20357677497797</v>
      </c>
      <c r="AA90" s="36">
        <v>152.7</v>
      </c>
      <c r="AB90" s="36">
        <f t="shared" si="88"/>
        <v>2.18383903705642</v>
      </c>
      <c r="AC90" s="39">
        <v>152.7</v>
      </c>
      <c r="AD90" s="36">
        <f t="shared" si="89"/>
        <v>2.18383903705642</v>
      </c>
      <c r="AE90" s="42">
        <f t="shared" si="90"/>
        <v>3.54720713072692</v>
      </c>
      <c r="AF90" s="43">
        <f t="shared" si="91"/>
        <v>9.10071461459298</v>
      </c>
      <c r="AG90" s="47">
        <f t="shared" si="92"/>
        <v>12.6479217453199</v>
      </c>
      <c r="AH90" s="46">
        <v>3.07872</v>
      </c>
    </row>
    <row r="91" spans="1:34">
      <c r="A91" s="5">
        <v>90</v>
      </c>
      <c r="B91" s="48">
        <v>31.98</v>
      </c>
      <c r="C91" s="49">
        <v>32.15</v>
      </c>
      <c r="D91" s="50">
        <v>364</v>
      </c>
      <c r="E91" s="60">
        <v>3</v>
      </c>
      <c r="F91" s="31" t="s">
        <v>36</v>
      </c>
      <c r="G91" s="26">
        <v>2.1</v>
      </c>
      <c r="H91" s="26">
        <v>0</v>
      </c>
      <c r="I91" s="5">
        <v>8.1</v>
      </c>
      <c r="J91" s="33">
        <f t="shared" ref="J91:O91" si="118">(6.9%*I91)+I91</f>
        <v>8.6589</v>
      </c>
      <c r="K91" s="33">
        <v>0</v>
      </c>
      <c r="L91" s="33">
        <f t="shared" si="118"/>
        <v>0</v>
      </c>
      <c r="M91" s="33">
        <f t="shared" si="82"/>
        <v>2.1</v>
      </c>
      <c r="N91" s="33">
        <f t="shared" si="83"/>
        <v>8.1</v>
      </c>
      <c r="O91" s="33">
        <f t="shared" si="118"/>
        <v>8.6589</v>
      </c>
      <c r="P91" s="33">
        <v>166</v>
      </c>
      <c r="Q91" s="33">
        <v>40.2</v>
      </c>
      <c r="R91" s="33">
        <v>481</v>
      </c>
      <c r="S91" s="33"/>
      <c r="T91" s="33"/>
      <c r="U91" s="33">
        <v>166</v>
      </c>
      <c r="V91" s="33">
        <v>0</v>
      </c>
      <c r="W91" s="36">
        <f t="shared" si="84"/>
        <v>0.0126506024096386</v>
      </c>
      <c r="X91" s="36">
        <v>0</v>
      </c>
      <c r="Y91" s="36">
        <f t="shared" si="86"/>
        <v>0.0126506024096386</v>
      </c>
      <c r="Z91" s="36">
        <f t="shared" si="87"/>
        <v>2.22010808804005</v>
      </c>
      <c r="AA91" s="36">
        <v>481</v>
      </c>
      <c r="AB91" s="36">
        <f t="shared" si="88"/>
        <v>2.68214507637383</v>
      </c>
      <c r="AC91" s="39">
        <v>40.2</v>
      </c>
      <c r="AD91" s="36">
        <f t="shared" si="89"/>
        <v>1.60422605308447</v>
      </c>
      <c r="AE91" s="42">
        <f t="shared" si="90"/>
        <v>12.3187581413491</v>
      </c>
      <c r="AF91" s="43">
        <f t="shared" si="91"/>
        <v>106.666894870127</v>
      </c>
      <c r="AG91" s="47">
        <f t="shared" si="92"/>
        <v>118.985653011476</v>
      </c>
      <c r="AH91" s="46">
        <v>10.39068</v>
      </c>
    </row>
    <row r="92" spans="1:34">
      <c r="A92" s="5">
        <v>91</v>
      </c>
      <c r="B92" s="48">
        <v>32.05</v>
      </c>
      <c r="C92" s="49">
        <v>31.89</v>
      </c>
      <c r="D92" s="51">
        <v>304</v>
      </c>
      <c r="E92" s="60">
        <v>3</v>
      </c>
      <c r="F92" s="31" t="s">
        <v>36</v>
      </c>
      <c r="G92" s="26">
        <v>1.8</v>
      </c>
      <c r="H92" s="26">
        <v>0</v>
      </c>
      <c r="I92" s="5">
        <v>4.9</v>
      </c>
      <c r="J92" s="33">
        <f t="shared" ref="J92:O92" si="119">(6.9%*I92)+I92</f>
        <v>5.2381</v>
      </c>
      <c r="K92" s="33">
        <v>0</v>
      </c>
      <c r="L92" s="33">
        <f t="shared" si="119"/>
        <v>0</v>
      </c>
      <c r="M92" s="33">
        <f t="shared" si="82"/>
        <v>1.8</v>
      </c>
      <c r="N92" s="33">
        <f t="shared" si="83"/>
        <v>4.9</v>
      </c>
      <c r="O92" s="33">
        <f t="shared" si="119"/>
        <v>5.2381</v>
      </c>
      <c r="P92" s="33">
        <v>564.9</v>
      </c>
      <c r="Q92" s="33">
        <v>36.3</v>
      </c>
      <c r="R92" s="33">
        <v>1793.7</v>
      </c>
      <c r="S92" s="33"/>
      <c r="T92" s="33"/>
      <c r="U92" s="33">
        <v>564.9</v>
      </c>
      <c r="V92" s="33">
        <v>0</v>
      </c>
      <c r="W92" s="36">
        <f t="shared" si="84"/>
        <v>0.00318640467339352</v>
      </c>
      <c r="X92" s="36">
        <v>0</v>
      </c>
      <c r="Y92" s="36">
        <f t="shared" si="86"/>
        <v>0.00318640467339352</v>
      </c>
      <c r="Z92" s="36">
        <f t="shared" si="87"/>
        <v>2.75197157473633</v>
      </c>
      <c r="AA92" s="36">
        <v>1793.7</v>
      </c>
      <c r="AB92" s="36">
        <f t="shared" si="88"/>
        <v>3.25374980813981</v>
      </c>
      <c r="AC92" s="39">
        <v>36.3</v>
      </c>
      <c r="AD92" s="36">
        <f t="shared" si="89"/>
        <v>1.55990662503611</v>
      </c>
      <c r="AE92" s="42">
        <f t="shared" si="90"/>
        <v>13.5490679468394</v>
      </c>
      <c r="AF92" s="43">
        <f t="shared" si="91"/>
        <v>70.9713728123396</v>
      </c>
      <c r="AG92" s="47">
        <f t="shared" si="92"/>
        <v>84.520440759179</v>
      </c>
      <c r="AH92" s="46">
        <v>6.28572</v>
      </c>
    </row>
    <row r="93" spans="1:34">
      <c r="A93" s="5">
        <v>92</v>
      </c>
      <c r="B93" s="48">
        <v>30.38</v>
      </c>
      <c r="C93" s="49">
        <v>32.11</v>
      </c>
      <c r="D93" s="50">
        <v>330</v>
      </c>
      <c r="E93" s="60">
        <v>4</v>
      </c>
      <c r="F93" s="31" t="s">
        <v>34</v>
      </c>
      <c r="G93" s="26">
        <v>0.7</v>
      </c>
      <c r="H93" s="26">
        <v>1.2</v>
      </c>
      <c r="I93" s="5">
        <v>7.9</v>
      </c>
      <c r="J93" s="33">
        <f t="shared" ref="J93:O93" si="120">(6.9%*I93)+I93</f>
        <v>8.4451</v>
      </c>
      <c r="K93" s="33">
        <v>0</v>
      </c>
      <c r="L93" s="33">
        <f t="shared" si="120"/>
        <v>0</v>
      </c>
      <c r="M93" s="33">
        <f t="shared" si="82"/>
        <v>1.9</v>
      </c>
      <c r="N93" s="33">
        <f t="shared" si="83"/>
        <v>7.9</v>
      </c>
      <c r="O93" s="33">
        <f t="shared" si="120"/>
        <v>8.4451</v>
      </c>
      <c r="P93" s="33">
        <v>1176.1</v>
      </c>
      <c r="Q93" s="33">
        <v>98.8</v>
      </c>
      <c r="R93" s="33">
        <v>218.1</v>
      </c>
      <c r="S93" s="33"/>
      <c r="T93" s="33"/>
      <c r="U93" s="33">
        <v>1176.1</v>
      </c>
      <c r="V93" s="33">
        <v>98.8</v>
      </c>
      <c r="W93" s="36">
        <f t="shared" si="84"/>
        <v>0.000595187484057478</v>
      </c>
      <c r="X93" s="36">
        <f>H93/V93</f>
        <v>0.0121457489878543</v>
      </c>
      <c r="Y93" s="36">
        <f t="shared" si="86"/>
        <v>0.0127409364719117</v>
      </c>
      <c r="Z93" s="36">
        <f t="shared" si="87"/>
        <v>3.07044424997295</v>
      </c>
      <c r="AA93" s="36">
        <v>218.1</v>
      </c>
      <c r="AB93" s="36">
        <f t="shared" si="88"/>
        <v>2.3386556655787</v>
      </c>
      <c r="AC93" s="39">
        <v>98.8</v>
      </c>
      <c r="AD93" s="36">
        <f t="shared" si="89"/>
        <v>1.99475694458763</v>
      </c>
      <c r="AE93" s="42">
        <f t="shared" si="90"/>
        <v>5.3243671725403</v>
      </c>
      <c r="AF93" s="43">
        <f t="shared" si="91"/>
        <v>44.9648132088201</v>
      </c>
      <c r="AG93" s="47">
        <f t="shared" si="92"/>
        <v>50.2891803813604</v>
      </c>
      <c r="AH93" s="46">
        <v>10.13412</v>
      </c>
    </row>
    <row r="94" spans="1:34">
      <c r="A94" s="5">
        <v>93</v>
      </c>
      <c r="B94" s="48">
        <v>31.92</v>
      </c>
      <c r="C94" s="49">
        <v>31.79</v>
      </c>
      <c r="D94" s="50">
        <v>323</v>
      </c>
      <c r="E94" s="60">
        <v>3</v>
      </c>
      <c r="F94" s="31" t="s">
        <v>36</v>
      </c>
      <c r="G94" s="26">
        <v>1.5</v>
      </c>
      <c r="H94" s="26">
        <v>0</v>
      </c>
      <c r="I94" s="5">
        <v>14.8</v>
      </c>
      <c r="J94" s="33">
        <f t="shared" ref="J94:O94" si="121">(6.9%*I94)+I94</f>
        <v>15.8212</v>
      </c>
      <c r="K94" s="33">
        <v>0</v>
      </c>
      <c r="L94" s="33">
        <f t="shared" si="121"/>
        <v>0</v>
      </c>
      <c r="M94" s="33">
        <f t="shared" si="82"/>
        <v>1.5</v>
      </c>
      <c r="N94" s="33">
        <f t="shared" si="83"/>
        <v>14.8</v>
      </c>
      <c r="O94" s="33">
        <f t="shared" si="121"/>
        <v>15.8212</v>
      </c>
      <c r="P94" s="33">
        <v>219</v>
      </c>
      <c r="Q94" s="33">
        <v>42.2</v>
      </c>
      <c r="R94" s="33">
        <v>1677.2</v>
      </c>
      <c r="S94" s="33"/>
      <c r="T94" s="33"/>
      <c r="U94" s="33">
        <v>219</v>
      </c>
      <c r="V94" s="33">
        <f t="shared" ref="V94:V99" si="122">H94</f>
        <v>0</v>
      </c>
      <c r="W94" s="36">
        <f t="shared" si="84"/>
        <v>0.00684931506849315</v>
      </c>
      <c r="X94" s="36">
        <v>0</v>
      </c>
      <c r="Y94" s="36">
        <f t="shared" si="86"/>
        <v>0.00684931506849315</v>
      </c>
      <c r="Z94" s="36">
        <f t="shared" si="87"/>
        <v>2.34044411484012</v>
      </c>
      <c r="AA94" s="36">
        <v>1677.2</v>
      </c>
      <c r="AB94" s="36">
        <f t="shared" si="88"/>
        <v>3.22458485373153</v>
      </c>
      <c r="AC94" s="39">
        <v>42.2</v>
      </c>
      <c r="AD94" s="36">
        <f t="shared" si="89"/>
        <v>1.62531245096167</v>
      </c>
      <c r="AE94" s="42">
        <f t="shared" si="90"/>
        <v>11.7732645828731</v>
      </c>
      <c r="AF94" s="43">
        <f t="shared" si="91"/>
        <v>186.267173618552</v>
      </c>
      <c r="AG94" s="47">
        <f t="shared" si="92"/>
        <v>198.040438201425</v>
      </c>
      <c r="AH94" s="46">
        <v>18.98544</v>
      </c>
    </row>
    <row r="95" spans="1:34">
      <c r="A95" s="5">
        <v>94</v>
      </c>
      <c r="B95" s="48">
        <v>31.46</v>
      </c>
      <c r="C95" s="49">
        <v>32.26</v>
      </c>
      <c r="D95" s="50">
        <v>342</v>
      </c>
      <c r="E95" s="60">
        <v>3</v>
      </c>
      <c r="F95" s="31" t="s">
        <v>36</v>
      </c>
      <c r="G95" s="26">
        <v>0.9</v>
      </c>
      <c r="H95" s="26">
        <v>0</v>
      </c>
      <c r="I95" s="5">
        <v>12.7</v>
      </c>
      <c r="J95" s="33">
        <f t="shared" ref="J95:O95" si="123">(6.9%*I95)+I95</f>
        <v>13.5763</v>
      </c>
      <c r="K95" s="33">
        <v>0</v>
      </c>
      <c r="L95" s="33">
        <f t="shared" si="123"/>
        <v>0</v>
      </c>
      <c r="M95" s="33">
        <f t="shared" si="82"/>
        <v>0.9</v>
      </c>
      <c r="N95" s="33">
        <f t="shared" si="83"/>
        <v>12.7</v>
      </c>
      <c r="O95" s="33">
        <f t="shared" si="123"/>
        <v>13.5763</v>
      </c>
      <c r="P95" s="33">
        <v>2524.2</v>
      </c>
      <c r="Q95" s="33">
        <v>533.2</v>
      </c>
      <c r="R95" s="33">
        <v>2158.5</v>
      </c>
      <c r="S95" s="33"/>
      <c r="T95" s="33"/>
      <c r="U95" s="33">
        <v>2524.2</v>
      </c>
      <c r="V95" s="33">
        <f t="shared" si="122"/>
        <v>0</v>
      </c>
      <c r="W95" s="36">
        <f t="shared" si="84"/>
        <v>0.000356548609460423</v>
      </c>
      <c r="X95" s="36">
        <v>0</v>
      </c>
      <c r="Y95" s="36">
        <f t="shared" si="86"/>
        <v>0.000356548609460423</v>
      </c>
      <c r="Z95" s="36">
        <f t="shared" si="87"/>
        <v>3.40212376240064</v>
      </c>
      <c r="AA95" s="36">
        <v>2158.5</v>
      </c>
      <c r="AB95" s="36">
        <f t="shared" si="88"/>
        <v>3.33415205299229</v>
      </c>
      <c r="AC95" s="39">
        <v>533.2</v>
      </c>
      <c r="AD95" s="36">
        <f t="shared" si="89"/>
        <v>2.72689014074182</v>
      </c>
      <c r="AE95" s="42">
        <f t="shared" si="90"/>
        <v>1.10487255985449</v>
      </c>
      <c r="AF95" s="43">
        <f t="shared" si="91"/>
        <v>15.0000813343526</v>
      </c>
      <c r="AG95" s="47">
        <f t="shared" si="92"/>
        <v>16.104953894207</v>
      </c>
      <c r="AH95" s="46">
        <v>16.29156</v>
      </c>
    </row>
    <row r="96" spans="1:34">
      <c r="A96" s="5">
        <v>95</v>
      </c>
      <c r="B96" s="52">
        <v>31.71</v>
      </c>
      <c r="C96" s="53">
        <v>28.3</v>
      </c>
      <c r="D96" s="54">
        <v>268</v>
      </c>
      <c r="E96" s="59">
        <v>3</v>
      </c>
      <c r="F96" s="55" t="s">
        <v>36</v>
      </c>
      <c r="G96" s="26">
        <v>0.8</v>
      </c>
      <c r="H96" s="26">
        <v>0</v>
      </c>
      <c r="I96" s="5">
        <v>29.3</v>
      </c>
      <c r="J96" s="33">
        <f t="shared" ref="J96:O96" si="124">(6.9%*I96)+I96</f>
        <v>31.3217</v>
      </c>
      <c r="K96" s="33">
        <v>0</v>
      </c>
      <c r="L96" s="33">
        <f t="shared" si="124"/>
        <v>0</v>
      </c>
      <c r="M96" s="33">
        <f t="shared" si="82"/>
        <v>0.8</v>
      </c>
      <c r="N96" s="33">
        <f t="shared" si="83"/>
        <v>29.3</v>
      </c>
      <c r="O96" s="33">
        <f t="shared" si="124"/>
        <v>31.3217</v>
      </c>
      <c r="P96" s="33">
        <v>117.2</v>
      </c>
      <c r="Q96" s="33">
        <v>14.1</v>
      </c>
      <c r="R96" s="33">
        <v>99.3</v>
      </c>
      <c r="S96" s="33"/>
      <c r="T96" s="33"/>
      <c r="U96" s="33">
        <v>117.2</v>
      </c>
      <c r="V96" s="33">
        <f t="shared" si="122"/>
        <v>0</v>
      </c>
      <c r="W96" s="36">
        <f t="shared" si="84"/>
        <v>0.0068259385665529</v>
      </c>
      <c r="X96" s="36">
        <v>0</v>
      </c>
      <c r="Y96" s="36">
        <f t="shared" si="86"/>
        <v>0.0068259385665529</v>
      </c>
      <c r="Z96" s="36">
        <f t="shared" si="87"/>
        <v>2.06892761168207</v>
      </c>
      <c r="AA96" s="39">
        <v>99.3</v>
      </c>
      <c r="AB96" s="36">
        <f t="shared" si="88"/>
        <v>1.99694924849538</v>
      </c>
      <c r="AC96" s="39">
        <v>14</v>
      </c>
      <c r="AD96" s="36">
        <f t="shared" si="89"/>
        <v>1.14612803567824</v>
      </c>
      <c r="AE96" s="42">
        <f t="shared" si="90"/>
        <v>32.9529653897592</v>
      </c>
      <c r="AF96" s="43">
        <f t="shared" si="91"/>
        <v>1032.14289604842</v>
      </c>
      <c r="AG96" s="47">
        <f t="shared" si="92"/>
        <v>1065.09586143818</v>
      </c>
      <c r="AH96" s="46">
        <v>37.58604</v>
      </c>
    </row>
    <row r="97" spans="1:34">
      <c r="A97" s="5">
        <v>96</v>
      </c>
      <c r="B97" s="52">
        <v>32.07</v>
      </c>
      <c r="C97" s="53">
        <v>28.01</v>
      </c>
      <c r="D97" s="55">
        <v>335</v>
      </c>
      <c r="E97" s="59">
        <v>3</v>
      </c>
      <c r="F97" s="55" t="s">
        <v>36</v>
      </c>
      <c r="G97" s="26">
        <v>3</v>
      </c>
      <c r="H97" s="26">
        <v>0</v>
      </c>
      <c r="I97" s="5">
        <v>10.6</v>
      </c>
      <c r="J97" s="33">
        <f t="shared" ref="J97:O97" si="125">(6.9%*I97)+I97</f>
        <v>11.3314</v>
      </c>
      <c r="K97" s="33">
        <v>0</v>
      </c>
      <c r="L97" s="33">
        <f t="shared" si="125"/>
        <v>0</v>
      </c>
      <c r="M97" s="33">
        <f t="shared" si="82"/>
        <v>3</v>
      </c>
      <c r="N97" s="33">
        <f t="shared" si="83"/>
        <v>10.6</v>
      </c>
      <c r="O97" s="33">
        <f t="shared" si="125"/>
        <v>11.3314</v>
      </c>
      <c r="P97" s="33">
        <v>250.9</v>
      </c>
      <c r="Q97" s="33">
        <v>101.6</v>
      </c>
      <c r="R97" s="33">
        <v>682.7</v>
      </c>
      <c r="S97" s="33"/>
      <c r="T97" s="33"/>
      <c r="U97" s="33">
        <v>250.9</v>
      </c>
      <c r="V97" s="33">
        <f t="shared" si="122"/>
        <v>0</v>
      </c>
      <c r="W97" s="36">
        <f t="shared" si="84"/>
        <v>0.0119569549621363</v>
      </c>
      <c r="X97" s="36">
        <v>0</v>
      </c>
      <c r="Y97" s="36">
        <f t="shared" si="86"/>
        <v>0.0119569549621363</v>
      </c>
      <c r="Z97" s="36">
        <f t="shared" si="87"/>
        <v>2.39950066131461</v>
      </c>
      <c r="AA97" s="39">
        <v>682.7</v>
      </c>
      <c r="AB97" s="36">
        <f t="shared" si="88"/>
        <v>2.83422990285168</v>
      </c>
      <c r="AC97" s="39">
        <v>101.6</v>
      </c>
      <c r="AD97" s="36">
        <f t="shared" si="89"/>
        <v>2.0068937079479</v>
      </c>
      <c r="AE97" s="42">
        <f t="shared" si="90"/>
        <v>5.18736085181024</v>
      </c>
      <c r="AF97" s="43">
        <f t="shared" si="91"/>
        <v>58.7800607562025</v>
      </c>
      <c r="AG97" s="47">
        <f t="shared" si="92"/>
        <v>63.9674216080128</v>
      </c>
      <c r="AH97" s="46">
        <v>13.59768</v>
      </c>
    </row>
    <row r="98" spans="1:34">
      <c r="A98" s="5">
        <v>97</v>
      </c>
      <c r="B98" s="52">
        <v>32.04</v>
      </c>
      <c r="C98" s="53">
        <v>28.85</v>
      </c>
      <c r="D98" s="56">
        <v>321</v>
      </c>
      <c r="E98" s="59">
        <v>3</v>
      </c>
      <c r="F98" s="55" t="s">
        <v>36</v>
      </c>
      <c r="G98" s="26">
        <v>1.9</v>
      </c>
      <c r="H98" s="26">
        <v>0</v>
      </c>
      <c r="I98" s="5">
        <v>5.1</v>
      </c>
      <c r="J98" s="33">
        <f t="shared" ref="J98:O98" si="126">(6.9%*I98)+I98</f>
        <v>5.4519</v>
      </c>
      <c r="K98" s="33">
        <v>0</v>
      </c>
      <c r="L98" s="33">
        <f t="shared" si="126"/>
        <v>0</v>
      </c>
      <c r="M98" s="33">
        <f t="shared" si="82"/>
        <v>1.9</v>
      </c>
      <c r="N98" s="33">
        <f t="shared" si="83"/>
        <v>5.1</v>
      </c>
      <c r="O98" s="33">
        <f t="shared" si="126"/>
        <v>5.4519</v>
      </c>
      <c r="P98" s="33">
        <v>872.6</v>
      </c>
      <c r="Q98" s="33">
        <v>49.6</v>
      </c>
      <c r="R98" s="33">
        <v>134.6</v>
      </c>
      <c r="S98" s="33"/>
      <c r="T98" s="33"/>
      <c r="U98" s="33">
        <v>872.6</v>
      </c>
      <c r="V98" s="33">
        <f t="shared" si="122"/>
        <v>0</v>
      </c>
      <c r="W98" s="36">
        <f t="shared" si="84"/>
        <v>0.00217740087096035</v>
      </c>
      <c r="X98" s="36">
        <v>0</v>
      </c>
      <c r="Y98" s="36">
        <f t="shared" si="86"/>
        <v>0.00217740087096035</v>
      </c>
      <c r="Z98" s="36">
        <f t="shared" si="87"/>
        <v>2.9408152086508</v>
      </c>
      <c r="AA98" s="39">
        <v>134.6</v>
      </c>
      <c r="AB98" s="36">
        <f t="shared" si="88"/>
        <v>2.12904505988796</v>
      </c>
      <c r="AC98" s="39">
        <v>49.6</v>
      </c>
      <c r="AD98" s="36">
        <f t="shared" si="89"/>
        <v>1.6954816764902</v>
      </c>
      <c r="AE98" s="42">
        <f t="shared" si="90"/>
        <v>10.1260704707394</v>
      </c>
      <c r="AF98" s="43">
        <f t="shared" si="91"/>
        <v>55.2063235994243</v>
      </c>
      <c r="AG98" s="47">
        <f t="shared" si="92"/>
        <v>65.3323940701637</v>
      </c>
      <c r="AH98" s="46">
        <v>6.54228</v>
      </c>
    </row>
    <row r="99" spans="1:34">
      <c r="A99" s="5">
        <v>98</v>
      </c>
      <c r="B99" s="52">
        <v>32.06</v>
      </c>
      <c r="C99" s="53">
        <v>28.44</v>
      </c>
      <c r="D99" s="56">
        <v>321</v>
      </c>
      <c r="E99" s="59">
        <v>3</v>
      </c>
      <c r="F99" s="55" t="s">
        <v>36</v>
      </c>
      <c r="G99" s="26">
        <v>1.6</v>
      </c>
      <c r="H99" s="26">
        <v>0</v>
      </c>
      <c r="I99" s="5">
        <v>12</v>
      </c>
      <c r="J99" s="33">
        <f t="shared" ref="J99:O99" si="127">(6.9%*I99)+I99</f>
        <v>12.828</v>
      </c>
      <c r="K99" s="33">
        <v>0</v>
      </c>
      <c r="L99" s="33">
        <f t="shared" si="127"/>
        <v>0</v>
      </c>
      <c r="M99" s="33">
        <f t="shared" si="82"/>
        <v>1.6</v>
      </c>
      <c r="N99" s="33">
        <f t="shared" si="83"/>
        <v>12</v>
      </c>
      <c r="O99" s="33">
        <f t="shared" si="127"/>
        <v>12.828</v>
      </c>
      <c r="P99" s="33">
        <v>184.7</v>
      </c>
      <c r="Q99" s="33">
        <v>26.2</v>
      </c>
      <c r="R99" s="33">
        <v>175.3</v>
      </c>
      <c r="S99" s="33"/>
      <c r="T99" s="33"/>
      <c r="U99" s="33">
        <v>184.7</v>
      </c>
      <c r="V99" s="33">
        <f t="shared" si="122"/>
        <v>0</v>
      </c>
      <c r="W99" s="36">
        <f t="shared" si="84"/>
        <v>0.00866269626421224</v>
      </c>
      <c r="X99" s="36">
        <v>0</v>
      </c>
      <c r="Y99" s="36">
        <f t="shared" si="86"/>
        <v>0.00866269626421224</v>
      </c>
      <c r="Z99" s="36">
        <f t="shared" si="87"/>
        <v>2.26646689544024</v>
      </c>
      <c r="AA99" s="39">
        <v>175.3</v>
      </c>
      <c r="AB99" s="36">
        <f t="shared" si="88"/>
        <v>2.24378191609379</v>
      </c>
      <c r="AC99" s="39">
        <v>26.2</v>
      </c>
      <c r="AD99" s="36">
        <f t="shared" si="89"/>
        <v>1.41830129131975</v>
      </c>
      <c r="AE99" s="42">
        <f t="shared" si="90"/>
        <v>18.3655155480636</v>
      </c>
      <c r="AF99" s="43">
        <f t="shared" si="91"/>
        <v>235.59283345056</v>
      </c>
      <c r="AG99" s="47">
        <f t="shared" si="92"/>
        <v>253.958348998623</v>
      </c>
      <c r="AH99" s="46">
        <v>15.3936</v>
      </c>
    </row>
    <row r="100" spans="1:34">
      <c r="A100" s="5">
        <v>99</v>
      </c>
      <c r="B100" s="52">
        <v>32.06</v>
      </c>
      <c r="C100" s="53">
        <v>28.6</v>
      </c>
      <c r="D100" s="55">
        <v>305</v>
      </c>
      <c r="E100" s="59">
        <v>5</v>
      </c>
      <c r="F100" s="55" t="s">
        <v>44</v>
      </c>
      <c r="G100" s="26">
        <v>1.4</v>
      </c>
      <c r="H100" s="26">
        <v>4.6</v>
      </c>
      <c r="I100" s="5">
        <v>10.6</v>
      </c>
      <c r="J100" s="33">
        <f t="shared" ref="J100:O100" si="128">(6.9%*I100)+I100</f>
        <v>11.3314</v>
      </c>
      <c r="K100" s="33">
        <v>17.6</v>
      </c>
      <c r="L100" s="33">
        <f t="shared" si="128"/>
        <v>18.8144</v>
      </c>
      <c r="M100" s="33">
        <f t="shared" si="82"/>
        <v>6</v>
      </c>
      <c r="N100" s="33">
        <f t="shared" si="83"/>
        <v>28.2</v>
      </c>
      <c r="O100" s="33">
        <f t="shared" si="128"/>
        <v>30.1458</v>
      </c>
      <c r="P100" s="33">
        <v>372</v>
      </c>
      <c r="Q100" s="33">
        <v>118</v>
      </c>
      <c r="R100" s="33">
        <v>644.2</v>
      </c>
      <c r="S100" s="33">
        <v>137.3</v>
      </c>
      <c r="T100" s="33">
        <v>1544</v>
      </c>
      <c r="U100" s="33">
        <v>372</v>
      </c>
      <c r="V100" s="33">
        <v>118</v>
      </c>
      <c r="W100" s="36">
        <f t="shared" si="84"/>
        <v>0.00376344086021505</v>
      </c>
      <c r="X100" s="36">
        <f t="shared" ref="X100:X102" si="129">H100/V100</f>
        <v>0.0389830508474576</v>
      </c>
      <c r="Y100" s="36">
        <f t="shared" si="86"/>
        <v>0.0427464917076727</v>
      </c>
      <c r="Z100" s="36">
        <f t="shared" si="87"/>
        <v>2.5705429398819</v>
      </c>
      <c r="AA100" s="39">
        <v>1544.2</v>
      </c>
      <c r="AB100" s="36">
        <f t="shared" si="88"/>
        <v>3.18870354811843</v>
      </c>
      <c r="AC100" s="39">
        <v>118</v>
      </c>
      <c r="AD100" s="36">
        <f t="shared" si="89"/>
        <v>2.07188200730613</v>
      </c>
      <c r="AE100" s="42">
        <f t="shared" si="90"/>
        <v>4.51152558770186</v>
      </c>
      <c r="AF100" s="43">
        <f t="shared" si="91"/>
        <v>51.1219010444849</v>
      </c>
      <c r="AG100" s="47">
        <f t="shared" si="92"/>
        <v>55.6334266321867</v>
      </c>
      <c r="AH100" s="46">
        <v>16.8902</v>
      </c>
    </row>
    <row r="101" spans="1:34">
      <c r="A101" s="5">
        <v>100</v>
      </c>
      <c r="B101" s="57">
        <v>30.8</v>
      </c>
      <c r="C101" s="58">
        <v>28.92</v>
      </c>
      <c r="D101" s="55">
        <v>408</v>
      </c>
      <c r="E101" s="61">
        <v>4</v>
      </c>
      <c r="F101" s="62" t="s">
        <v>38</v>
      </c>
      <c r="G101" s="26">
        <v>1.4</v>
      </c>
      <c r="H101" s="26">
        <v>5.4</v>
      </c>
      <c r="I101" s="5">
        <v>44.5</v>
      </c>
      <c r="J101" s="33">
        <f t="shared" ref="J101:O101" si="130">(6.9%*I101)+I101</f>
        <v>47.5705</v>
      </c>
      <c r="K101" s="33">
        <v>0</v>
      </c>
      <c r="L101" s="33">
        <f t="shared" si="130"/>
        <v>0</v>
      </c>
      <c r="M101" s="33">
        <f t="shared" si="82"/>
        <v>6.8</v>
      </c>
      <c r="N101" s="33">
        <f t="shared" si="83"/>
        <v>44.5</v>
      </c>
      <c r="O101" s="33">
        <f t="shared" si="130"/>
        <v>47.5705</v>
      </c>
      <c r="P101" s="33">
        <v>115.5</v>
      </c>
      <c r="Q101" s="33">
        <v>41</v>
      </c>
      <c r="R101" s="33">
        <v>163.5</v>
      </c>
      <c r="S101" s="33">
        <v>528.8</v>
      </c>
      <c r="T101" s="33"/>
      <c r="U101" s="33">
        <v>115.5</v>
      </c>
      <c r="V101" s="33">
        <v>41</v>
      </c>
      <c r="W101" s="36">
        <f t="shared" si="84"/>
        <v>0.0121212121212121</v>
      </c>
      <c r="X101" s="36">
        <f t="shared" si="129"/>
        <v>0.131707317073171</v>
      </c>
      <c r="Y101" s="36">
        <f t="shared" si="86"/>
        <v>0.143828529194383</v>
      </c>
      <c r="Z101" s="36">
        <f t="shared" si="87"/>
        <v>2.06258198422816</v>
      </c>
      <c r="AA101" s="39">
        <v>528.8</v>
      </c>
      <c r="AB101" s="36">
        <f t="shared" si="88"/>
        <v>2.72329144647758</v>
      </c>
      <c r="AC101" s="39">
        <v>41</v>
      </c>
      <c r="AD101" s="36">
        <f t="shared" si="89"/>
        <v>1.61278385671974</v>
      </c>
      <c r="AE101" s="42">
        <f t="shared" si="90"/>
        <v>12.0943895480096</v>
      </c>
      <c r="AF101" s="43">
        <f t="shared" si="91"/>
        <v>575.336157993592</v>
      </c>
      <c r="AG101" s="47">
        <f t="shared" si="92"/>
        <v>587.430547541601</v>
      </c>
      <c r="AH101" s="46">
        <v>57.0846</v>
      </c>
    </row>
    <row r="102" spans="1:34">
      <c r="A102" s="5">
        <v>101</v>
      </c>
      <c r="B102" s="57">
        <v>30.44</v>
      </c>
      <c r="C102" s="58">
        <v>28.56</v>
      </c>
      <c r="D102" s="54">
        <v>322</v>
      </c>
      <c r="E102" s="61">
        <v>4</v>
      </c>
      <c r="F102" s="61" t="s">
        <v>34</v>
      </c>
      <c r="G102" s="26">
        <v>1.3</v>
      </c>
      <c r="H102" s="26">
        <v>2.6</v>
      </c>
      <c r="I102" s="5">
        <v>8.7</v>
      </c>
      <c r="J102" s="33">
        <f t="shared" ref="J102:O102" si="131">(6.9%*I102)+I102</f>
        <v>9.3003</v>
      </c>
      <c r="K102" s="33">
        <v>0</v>
      </c>
      <c r="L102" s="33">
        <f t="shared" si="131"/>
        <v>0</v>
      </c>
      <c r="M102" s="33">
        <f t="shared" si="82"/>
        <v>3.9</v>
      </c>
      <c r="N102" s="33">
        <f t="shared" si="83"/>
        <v>8.7</v>
      </c>
      <c r="O102" s="33">
        <f t="shared" si="131"/>
        <v>9.3003</v>
      </c>
      <c r="P102" s="33">
        <v>171.1</v>
      </c>
      <c r="Q102" s="33">
        <v>380.6</v>
      </c>
      <c r="R102" s="33">
        <v>96.5</v>
      </c>
      <c r="S102" s="33">
        <v>450.1</v>
      </c>
      <c r="T102" s="33"/>
      <c r="U102" s="33">
        <v>171.1</v>
      </c>
      <c r="V102" s="33">
        <v>380.6</v>
      </c>
      <c r="W102" s="36">
        <f t="shared" si="84"/>
        <v>0.0075978959672706</v>
      </c>
      <c r="X102" s="36">
        <f t="shared" si="129"/>
        <v>0.00683131897004729</v>
      </c>
      <c r="Y102" s="36">
        <f t="shared" si="86"/>
        <v>0.0144292149373179</v>
      </c>
      <c r="Z102" s="36">
        <f t="shared" si="87"/>
        <v>2.2332500095411</v>
      </c>
      <c r="AA102" s="39">
        <v>450.1</v>
      </c>
      <c r="AB102" s="36">
        <f t="shared" si="88"/>
        <v>2.65330901293848</v>
      </c>
      <c r="AC102" s="39">
        <v>96.5</v>
      </c>
      <c r="AD102" s="36">
        <f t="shared" si="89"/>
        <v>1.98452731334379</v>
      </c>
      <c r="AE102" s="42">
        <f t="shared" si="90"/>
        <v>5.44265121509138</v>
      </c>
      <c r="AF102" s="43">
        <f t="shared" si="91"/>
        <v>50.6182890957143</v>
      </c>
      <c r="AG102" s="47">
        <f t="shared" si="92"/>
        <v>56.0609403108057</v>
      </c>
      <c r="AH102" s="46">
        <v>11.16036</v>
      </c>
    </row>
    <row r="103" spans="1:34">
      <c r="A103" s="5">
        <v>102</v>
      </c>
      <c r="B103" s="57">
        <v>30.9</v>
      </c>
      <c r="C103" s="58">
        <v>29.24</v>
      </c>
      <c r="D103" s="59">
        <v>379</v>
      </c>
      <c r="E103" s="61">
        <v>3</v>
      </c>
      <c r="F103" s="62" t="s">
        <v>36</v>
      </c>
      <c r="G103" s="26">
        <v>2.3</v>
      </c>
      <c r="H103" s="26">
        <v>0</v>
      </c>
      <c r="I103" s="5">
        <v>6.3</v>
      </c>
      <c r="J103" s="33">
        <f t="shared" ref="J103:O103" si="132">(6.9%*I103)+I103</f>
        <v>6.7347</v>
      </c>
      <c r="K103" s="33">
        <v>0</v>
      </c>
      <c r="L103" s="33">
        <f t="shared" si="132"/>
        <v>0</v>
      </c>
      <c r="M103" s="33">
        <f t="shared" si="82"/>
        <v>2.3</v>
      </c>
      <c r="N103" s="33">
        <f t="shared" si="83"/>
        <v>6.3</v>
      </c>
      <c r="O103" s="33">
        <f t="shared" si="132"/>
        <v>6.7347</v>
      </c>
      <c r="P103" s="33">
        <v>205.4</v>
      </c>
      <c r="Q103" s="33">
        <v>49.5</v>
      </c>
      <c r="R103" s="33">
        <v>17762.3</v>
      </c>
      <c r="S103" s="33"/>
      <c r="T103" s="33"/>
      <c r="U103" s="33">
        <v>205.4</v>
      </c>
      <c r="V103" s="33">
        <f t="shared" ref="V103:V106" si="133">H103</f>
        <v>0</v>
      </c>
      <c r="W103" s="36">
        <f t="shared" si="84"/>
        <v>0.0111976630963973</v>
      </c>
      <c r="X103" s="36">
        <v>0</v>
      </c>
      <c r="Y103" s="36">
        <f t="shared" si="86"/>
        <v>0.0111976630963973</v>
      </c>
      <c r="Z103" s="36">
        <f t="shared" si="87"/>
        <v>2.31260043926126</v>
      </c>
      <c r="AA103" s="39">
        <v>17762.3</v>
      </c>
      <c r="AB103" s="36">
        <f t="shared" si="88"/>
        <v>4.24949920089272</v>
      </c>
      <c r="AC103" s="39">
        <v>49.5</v>
      </c>
      <c r="AD103" s="36">
        <f t="shared" si="89"/>
        <v>1.69460519893357</v>
      </c>
      <c r="AE103" s="42">
        <f t="shared" si="90"/>
        <v>10.1451518078852</v>
      </c>
      <c r="AF103" s="43">
        <f t="shared" si="91"/>
        <v>68.3245538805643</v>
      </c>
      <c r="AG103" s="47">
        <f t="shared" si="92"/>
        <v>78.4697056884495</v>
      </c>
      <c r="AH103" s="46">
        <v>8.08164</v>
      </c>
    </row>
    <row r="104" spans="1:34">
      <c r="A104" s="5">
        <v>103</v>
      </c>
      <c r="B104" s="57">
        <v>31.09</v>
      </c>
      <c r="C104" s="58">
        <v>28.58</v>
      </c>
      <c r="D104" s="59">
        <v>331</v>
      </c>
      <c r="E104" s="61">
        <v>3</v>
      </c>
      <c r="F104" s="62" t="s">
        <v>36</v>
      </c>
      <c r="G104" s="26">
        <v>5.5</v>
      </c>
      <c r="H104" s="26">
        <v>0</v>
      </c>
      <c r="I104" s="5">
        <v>26</v>
      </c>
      <c r="J104" s="33">
        <f t="shared" ref="J104:O104" si="134">(6.9%*I104)+I104</f>
        <v>27.794</v>
      </c>
      <c r="K104" s="33">
        <v>0</v>
      </c>
      <c r="L104" s="33">
        <f t="shared" si="134"/>
        <v>0</v>
      </c>
      <c r="M104" s="33">
        <f t="shared" si="82"/>
        <v>5.5</v>
      </c>
      <c r="N104" s="33">
        <f t="shared" si="83"/>
        <v>26</v>
      </c>
      <c r="O104" s="33">
        <f t="shared" si="134"/>
        <v>27.794</v>
      </c>
      <c r="P104" s="33">
        <v>197.5</v>
      </c>
      <c r="Q104" s="33">
        <v>43.4</v>
      </c>
      <c r="R104" s="33">
        <v>346.6</v>
      </c>
      <c r="S104" s="33"/>
      <c r="T104" s="33"/>
      <c r="U104" s="33">
        <v>197.5</v>
      </c>
      <c r="V104" s="33">
        <f t="shared" si="133"/>
        <v>0</v>
      </c>
      <c r="W104" s="36">
        <f t="shared" si="84"/>
        <v>0.0278481012658228</v>
      </c>
      <c r="X104" s="36">
        <v>0</v>
      </c>
      <c r="Y104" s="36">
        <f t="shared" si="86"/>
        <v>0.0278481012658228</v>
      </c>
      <c r="Z104" s="36">
        <f t="shared" si="87"/>
        <v>2.29556709996248</v>
      </c>
      <c r="AA104" s="39">
        <v>346.6</v>
      </c>
      <c r="AB104" s="36">
        <f t="shared" si="88"/>
        <v>2.5398285583779</v>
      </c>
      <c r="AC104" s="39">
        <v>43.4</v>
      </c>
      <c r="AD104" s="36">
        <f t="shared" si="89"/>
        <v>1.63748972951251</v>
      </c>
      <c r="AE104" s="42">
        <f t="shared" si="90"/>
        <v>11.4693174492099</v>
      </c>
      <c r="AF104" s="43">
        <f t="shared" si="91"/>
        <v>318.77820918334</v>
      </c>
      <c r="AG104" s="47">
        <f t="shared" si="92"/>
        <v>330.24752663255</v>
      </c>
      <c r="AH104" s="46">
        <v>33.3528</v>
      </c>
    </row>
    <row r="105" spans="1:34">
      <c r="A105" s="5">
        <v>104</v>
      </c>
      <c r="B105" s="57">
        <v>31.17</v>
      </c>
      <c r="C105" s="58">
        <v>28.72</v>
      </c>
      <c r="D105" s="55">
        <v>389</v>
      </c>
      <c r="E105" s="61">
        <v>3</v>
      </c>
      <c r="F105" s="62" t="s">
        <v>36</v>
      </c>
      <c r="G105" s="26">
        <v>7.7</v>
      </c>
      <c r="H105" s="26">
        <v>0</v>
      </c>
      <c r="I105" s="5">
        <v>21.7</v>
      </c>
      <c r="J105" s="33">
        <f t="shared" ref="J105:O105" si="135">(6.9%*I105)+I105</f>
        <v>23.1973</v>
      </c>
      <c r="K105" s="33">
        <v>0</v>
      </c>
      <c r="L105" s="33">
        <f t="shared" si="135"/>
        <v>0</v>
      </c>
      <c r="M105" s="33">
        <f t="shared" si="82"/>
        <v>7.7</v>
      </c>
      <c r="N105" s="33">
        <f t="shared" si="83"/>
        <v>21.7</v>
      </c>
      <c r="O105" s="33">
        <f t="shared" si="135"/>
        <v>23.1973</v>
      </c>
      <c r="P105" s="33">
        <v>347.8</v>
      </c>
      <c r="Q105" s="33">
        <v>61.2</v>
      </c>
      <c r="R105" s="33">
        <v>848.7</v>
      </c>
      <c r="S105" s="33"/>
      <c r="T105" s="33"/>
      <c r="U105" s="33">
        <v>347.8</v>
      </c>
      <c r="V105" s="33">
        <f t="shared" si="133"/>
        <v>0</v>
      </c>
      <c r="W105" s="36">
        <f t="shared" si="84"/>
        <v>0.0221391604370328</v>
      </c>
      <c r="X105" s="36">
        <v>0</v>
      </c>
      <c r="Y105" s="36">
        <f t="shared" si="86"/>
        <v>0.0221391604370328</v>
      </c>
      <c r="Z105" s="36">
        <f t="shared" si="87"/>
        <v>2.54132957766669</v>
      </c>
      <c r="AA105" s="39">
        <v>848.7</v>
      </c>
      <c r="AB105" s="36">
        <f t="shared" si="88"/>
        <v>2.92875420217665</v>
      </c>
      <c r="AC105" s="39">
        <v>61.2</v>
      </c>
      <c r="AD105" s="36">
        <f t="shared" si="89"/>
        <v>1.78675142214556</v>
      </c>
      <c r="AE105" s="42">
        <f t="shared" si="90"/>
        <v>8.32341959611162</v>
      </c>
      <c r="AF105" s="43">
        <f t="shared" si="91"/>
        <v>193.08086139688</v>
      </c>
      <c r="AG105" s="47">
        <f t="shared" si="92"/>
        <v>201.404280992992</v>
      </c>
      <c r="AH105" s="46">
        <v>27.83676</v>
      </c>
    </row>
    <row r="106" spans="1:34">
      <c r="A106" s="5">
        <v>105</v>
      </c>
      <c r="B106" s="57">
        <v>30.55</v>
      </c>
      <c r="C106" s="58">
        <v>28.7</v>
      </c>
      <c r="D106" s="55">
        <v>354</v>
      </c>
      <c r="E106" s="61">
        <v>3</v>
      </c>
      <c r="F106" s="62" t="s">
        <v>36</v>
      </c>
      <c r="G106" s="26">
        <v>2.9</v>
      </c>
      <c r="H106" s="26">
        <v>0</v>
      </c>
      <c r="I106" s="5">
        <v>40.1</v>
      </c>
      <c r="J106" s="33">
        <f t="shared" ref="J106:O106" si="136">(6.9%*I106)+I106</f>
        <v>42.8669</v>
      </c>
      <c r="K106" s="33">
        <v>0</v>
      </c>
      <c r="L106" s="33">
        <f t="shared" si="136"/>
        <v>0</v>
      </c>
      <c r="M106" s="33">
        <f t="shared" si="82"/>
        <v>2.9</v>
      </c>
      <c r="N106" s="33">
        <f t="shared" si="83"/>
        <v>40.1</v>
      </c>
      <c r="O106" s="33">
        <f t="shared" si="136"/>
        <v>42.8669</v>
      </c>
      <c r="P106" s="33">
        <v>372</v>
      </c>
      <c r="Q106" s="33">
        <v>50.2</v>
      </c>
      <c r="R106" s="33">
        <v>805.3</v>
      </c>
      <c r="S106" s="33"/>
      <c r="T106" s="33"/>
      <c r="U106" s="33">
        <v>372</v>
      </c>
      <c r="V106" s="33">
        <f t="shared" si="133"/>
        <v>0</v>
      </c>
      <c r="W106" s="36">
        <f t="shared" si="84"/>
        <v>0.00779569892473118</v>
      </c>
      <c r="X106" s="36">
        <v>0</v>
      </c>
      <c r="Y106" s="36">
        <f t="shared" si="86"/>
        <v>0.00779569892473118</v>
      </c>
      <c r="Z106" s="36">
        <f t="shared" si="87"/>
        <v>2.5705429398819</v>
      </c>
      <c r="AA106" s="39">
        <v>805.3</v>
      </c>
      <c r="AB106" s="36">
        <f t="shared" si="88"/>
        <v>2.90595769909243</v>
      </c>
      <c r="AC106" s="39">
        <v>50.2</v>
      </c>
      <c r="AD106" s="36">
        <f t="shared" si="89"/>
        <v>1.70070371714502</v>
      </c>
      <c r="AE106" s="42">
        <f t="shared" si="90"/>
        <v>10.0131257266037</v>
      </c>
      <c r="AF106" s="43">
        <f t="shared" si="91"/>
        <v>429.231659209746</v>
      </c>
      <c r="AG106" s="47">
        <f t="shared" si="92"/>
        <v>439.24478493635</v>
      </c>
      <c r="AH106" s="46">
        <v>51.44028</v>
      </c>
    </row>
    <row r="107" spans="1:34">
      <c r="A107" s="5">
        <v>106</v>
      </c>
      <c r="B107" s="57">
        <v>30.1</v>
      </c>
      <c r="C107" s="58">
        <v>29.42</v>
      </c>
      <c r="D107" s="30">
        <v>275</v>
      </c>
      <c r="E107" s="61">
        <v>4</v>
      </c>
      <c r="F107" s="62" t="s">
        <v>34</v>
      </c>
      <c r="G107" s="26">
        <v>0.8</v>
      </c>
      <c r="H107" s="26">
        <v>1.5</v>
      </c>
      <c r="I107" s="5">
        <v>26.3</v>
      </c>
      <c r="J107" s="33">
        <f t="shared" ref="J107:O107" si="137">(6.9%*I107)+I107</f>
        <v>28.1147</v>
      </c>
      <c r="K107" s="33">
        <v>0</v>
      </c>
      <c r="L107" s="33">
        <f t="shared" si="137"/>
        <v>0</v>
      </c>
      <c r="M107" s="33">
        <f t="shared" si="82"/>
        <v>2.3</v>
      </c>
      <c r="N107" s="33">
        <f t="shared" si="83"/>
        <v>26.3</v>
      </c>
      <c r="O107" s="33">
        <f t="shared" si="137"/>
        <v>28.1147</v>
      </c>
      <c r="P107" s="33">
        <v>235.7</v>
      </c>
      <c r="Q107" s="33">
        <v>422.4</v>
      </c>
      <c r="R107" s="33">
        <v>75.3</v>
      </c>
      <c r="S107" s="33">
        <v>593.9</v>
      </c>
      <c r="T107" s="33"/>
      <c r="U107" s="33">
        <v>235.7</v>
      </c>
      <c r="V107" s="33">
        <v>422.4</v>
      </c>
      <c r="W107" s="36">
        <f t="shared" si="84"/>
        <v>0.00339414509970301</v>
      </c>
      <c r="X107" s="36">
        <f t="shared" ref="X107:X109" si="138">H107/V107</f>
        <v>0.00355113636363636</v>
      </c>
      <c r="Y107" s="36">
        <f t="shared" si="86"/>
        <v>0.00694528146333938</v>
      </c>
      <c r="Z107" s="36">
        <f t="shared" si="87"/>
        <v>2.37235958252432</v>
      </c>
      <c r="AA107" s="39">
        <v>593.9</v>
      </c>
      <c r="AB107" s="36">
        <f t="shared" si="88"/>
        <v>2.77371332527702</v>
      </c>
      <c r="AC107" s="39">
        <v>75.3</v>
      </c>
      <c r="AD107" s="36">
        <f t="shared" si="89"/>
        <v>1.8767949762007</v>
      </c>
      <c r="AE107" s="42">
        <f t="shared" si="90"/>
        <v>6.85972112231318</v>
      </c>
      <c r="AF107" s="43">
        <f t="shared" si="91"/>
        <v>192.859001437498</v>
      </c>
      <c r="AG107" s="47">
        <f t="shared" si="92"/>
        <v>199.718722559812</v>
      </c>
      <c r="AH107" s="46">
        <v>33.73764</v>
      </c>
    </row>
    <row r="108" spans="1:34">
      <c r="A108" s="5">
        <v>107</v>
      </c>
      <c r="B108" s="57">
        <v>31.24</v>
      </c>
      <c r="C108" s="58">
        <v>28.11</v>
      </c>
      <c r="D108" s="54">
        <v>326</v>
      </c>
      <c r="E108" s="61">
        <v>4</v>
      </c>
      <c r="F108" s="62" t="s">
        <v>38</v>
      </c>
      <c r="G108" s="26">
        <v>1.6</v>
      </c>
      <c r="H108" s="26">
        <v>6.5</v>
      </c>
      <c r="I108" s="5">
        <v>15.8</v>
      </c>
      <c r="J108" s="33">
        <f t="shared" ref="J108:O108" si="139">(6.9%*I108)+I108</f>
        <v>16.8902</v>
      </c>
      <c r="K108" s="33">
        <v>0</v>
      </c>
      <c r="L108" s="33">
        <f t="shared" si="139"/>
        <v>0</v>
      </c>
      <c r="M108" s="33">
        <f t="shared" si="82"/>
        <v>8.1</v>
      </c>
      <c r="N108" s="33">
        <f t="shared" si="83"/>
        <v>15.8</v>
      </c>
      <c r="O108" s="33">
        <f t="shared" si="139"/>
        <v>16.8902</v>
      </c>
      <c r="P108" s="33">
        <v>111.3</v>
      </c>
      <c r="Q108" s="33">
        <v>22.4</v>
      </c>
      <c r="R108" s="33">
        <v>83.7</v>
      </c>
      <c r="S108" s="33">
        <v>128.4</v>
      </c>
      <c r="T108" s="33"/>
      <c r="U108" s="33">
        <v>111.3</v>
      </c>
      <c r="V108" s="33">
        <v>22.4</v>
      </c>
      <c r="W108" s="36">
        <f t="shared" si="84"/>
        <v>0.0143755615453729</v>
      </c>
      <c r="X108" s="36">
        <f t="shared" si="138"/>
        <v>0.290178571428571</v>
      </c>
      <c r="Y108" s="36">
        <f t="shared" si="86"/>
        <v>0.304554132973944</v>
      </c>
      <c r="Z108" s="36">
        <f t="shared" si="87"/>
        <v>2.04649516433471</v>
      </c>
      <c r="AA108" s="36">
        <v>128.4</v>
      </c>
      <c r="AB108" s="36">
        <f t="shared" si="88"/>
        <v>2.10856502373283</v>
      </c>
      <c r="AC108" s="39">
        <v>22.4</v>
      </c>
      <c r="AD108" s="36">
        <f t="shared" si="89"/>
        <v>1.35024801833416</v>
      </c>
      <c r="AE108" s="42">
        <f t="shared" si="90"/>
        <v>21.2561819442006</v>
      </c>
      <c r="AF108" s="43">
        <f t="shared" si="91"/>
        <v>359.021164273937</v>
      </c>
      <c r="AG108" s="47">
        <f t="shared" si="92"/>
        <v>380.277346218138</v>
      </c>
      <c r="AH108" s="46">
        <v>20.26824</v>
      </c>
    </row>
    <row r="109" spans="1:34">
      <c r="A109" s="5">
        <v>108</v>
      </c>
      <c r="B109" s="57">
        <v>29.79</v>
      </c>
      <c r="C109" s="58">
        <v>29.09</v>
      </c>
      <c r="D109" s="55">
        <v>298</v>
      </c>
      <c r="E109" s="61">
        <v>4</v>
      </c>
      <c r="F109" s="62" t="s">
        <v>34</v>
      </c>
      <c r="G109" s="26">
        <v>1.3</v>
      </c>
      <c r="H109" s="26">
        <v>3.7</v>
      </c>
      <c r="I109" s="5">
        <v>8</v>
      </c>
      <c r="J109" s="33">
        <f t="shared" ref="J109:O109" si="140">(6.9%*I109)+I109</f>
        <v>8.552</v>
      </c>
      <c r="K109" s="33">
        <v>0</v>
      </c>
      <c r="L109" s="33">
        <f t="shared" si="140"/>
        <v>0</v>
      </c>
      <c r="M109" s="33">
        <f t="shared" si="82"/>
        <v>5</v>
      </c>
      <c r="N109" s="33">
        <f t="shared" si="83"/>
        <v>8</v>
      </c>
      <c r="O109" s="33">
        <f t="shared" si="140"/>
        <v>8.552</v>
      </c>
      <c r="P109" s="33">
        <v>273.2</v>
      </c>
      <c r="Q109" s="33">
        <v>330.6</v>
      </c>
      <c r="R109" s="33">
        <v>55.4</v>
      </c>
      <c r="S109" s="33">
        <v>856.7</v>
      </c>
      <c r="T109" s="33"/>
      <c r="U109" s="33">
        <v>273.2</v>
      </c>
      <c r="V109" s="33">
        <v>330.6</v>
      </c>
      <c r="W109" s="36">
        <f t="shared" si="84"/>
        <v>0.00475841874084919</v>
      </c>
      <c r="X109" s="36">
        <f t="shared" si="138"/>
        <v>0.0111917725347852</v>
      </c>
      <c r="Y109" s="36">
        <f t="shared" si="86"/>
        <v>0.0159501912756344</v>
      </c>
      <c r="Z109" s="36">
        <f t="shared" si="87"/>
        <v>2.43648069500949</v>
      </c>
      <c r="AA109" s="39">
        <v>856.7</v>
      </c>
      <c r="AB109" s="36">
        <f t="shared" si="88"/>
        <v>2.93282876690085</v>
      </c>
      <c r="AC109" s="39">
        <v>55.4</v>
      </c>
      <c r="AD109" s="36">
        <f t="shared" si="89"/>
        <v>1.74350976472843</v>
      </c>
      <c r="AE109" s="42">
        <f t="shared" si="90"/>
        <v>9.1335351381302</v>
      </c>
      <c r="AF109" s="43">
        <f t="shared" si="91"/>
        <v>78.1099925012894</v>
      </c>
      <c r="AG109" s="47">
        <f t="shared" si="92"/>
        <v>87.2435276394196</v>
      </c>
      <c r="AH109" s="46">
        <v>10.2624</v>
      </c>
    </row>
    <row r="110" spans="1:34">
      <c r="A110" s="5">
        <v>109</v>
      </c>
      <c r="B110" s="57">
        <v>29.7</v>
      </c>
      <c r="C110" s="58">
        <v>28.25</v>
      </c>
      <c r="D110" s="30">
        <v>354</v>
      </c>
      <c r="E110" s="61">
        <v>3</v>
      </c>
      <c r="F110" s="62" t="s">
        <v>36</v>
      </c>
      <c r="G110" s="26">
        <v>1.8</v>
      </c>
      <c r="H110" s="26">
        <v>0</v>
      </c>
      <c r="I110" s="5">
        <v>16.8</v>
      </c>
      <c r="J110" s="33">
        <f t="shared" ref="J110:O110" si="141">(6.9%*I110)+I110</f>
        <v>17.9592</v>
      </c>
      <c r="K110" s="33">
        <v>0</v>
      </c>
      <c r="L110" s="33">
        <f t="shared" si="141"/>
        <v>0</v>
      </c>
      <c r="M110" s="33">
        <f t="shared" si="82"/>
        <v>1.8</v>
      </c>
      <c r="N110" s="33">
        <f t="shared" si="83"/>
        <v>16.8</v>
      </c>
      <c r="O110" s="33">
        <f t="shared" si="141"/>
        <v>17.9592</v>
      </c>
      <c r="P110" s="33">
        <v>32.7</v>
      </c>
      <c r="Q110" s="33">
        <v>21</v>
      </c>
      <c r="R110" s="33">
        <v>827.9</v>
      </c>
      <c r="S110" s="33"/>
      <c r="T110" s="33"/>
      <c r="U110" s="33">
        <v>32.7</v>
      </c>
      <c r="V110" s="33">
        <v>21</v>
      </c>
      <c r="W110" s="36">
        <f t="shared" si="84"/>
        <v>0.055045871559633</v>
      </c>
      <c r="X110" s="36">
        <v>0</v>
      </c>
      <c r="Y110" s="36">
        <f t="shared" si="86"/>
        <v>0.055045871559633</v>
      </c>
      <c r="Z110" s="36">
        <f t="shared" si="87"/>
        <v>1.51454775266029</v>
      </c>
      <c r="AA110" s="39">
        <v>827.9</v>
      </c>
      <c r="AB110" s="36">
        <f t="shared" si="88"/>
        <v>2.91797788259291</v>
      </c>
      <c r="AC110" s="39">
        <v>21</v>
      </c>
      <c r="AD110" s="36">
        <f t="shared" si="89"/>
        <v>1.32221929473392</v>
      </c>
      <c r="AE110" s="42">
        <f t="shared" si="90"/>
        <v>22.5751837037664</v>
      </c>
      <c r="AF110" s="43">
        <f t="shared" si="91"/>
        <v>405.432239172681</v>
      </c>
      <c r="AG110" s="47">
        <f t="shared" si="92"/>
        <v>428.007422876447</v>
      </c>
      <c r="AH110" s="46">
        <v>21.55104</v>
      </c>
    </row>
    <row r="111" spans="1:34">
      <c r="A111" s="5">
        <v>110</v>
      </c>
      <c r="B111" s="57">
        <v>29.4</v>
      </c>
      <c r="C111" s="58">
        <v>28.34</v>
      </c>
      <c r="D111" s="55">
        <v>327</v>
      </c>
      <c r="E111" s="61">
        <v>4</v>
      </c>
      <c r="F111" s="61" t="s">
        <v>34</v>
      </c>
      <c r="G111" s="26">
        <v>0.5</v>
      </c>
      <c r="H111" s="26">
        <v>1.1</v>
      </c>
      <c r="I111" s="5">
        <v>23.1</v>
      </c>
      <c r="J111" s="33">
        <f t="shared" ref="J111:O111" si="142">(6.9%*I111)+I111</f>
        <v>24.6939</v>
      </c>
      <c r="K111" s="33">
        <v>0</v>
      </c>
      <c r="L111" s="33">
        <f t="shared" si="142"/>
        <v>0</v>
      </c>
      <c r="M111" s="33">
        <f t="shared" si="82"/>
        <v>1.6</v>
      </c>
      <c r="N111" s="33">
        <f t="shared" si="83"/>
        <v>23.1</v>
      </c>
      <c r="O111" s="33">
        <f t="shared" si="142"/>
        <v>24.6939</v>
      </c>
      <c r="P111" s="33">
        <v>290.7</v>
      </c>
      <c r="Q111" s="33">
        <v>263</v>
      </c>
      <c r="R111" s="33">
        <v>71.5</v>
      </c>
      <c r="S111" s="33">
        <v>270.4</v>
      </c>
      <c r="T111" s="33"/>
      <c r="U111" s="33">
        <v>290.7</v>
      </c>
      <c r="V111" s="33">
        <v>263</v>
      </c>
      <c r="W111" s="36">
        <f t="shared" si="84"/>
        <v>0.00171998624011008</v>
      </c>
      <c r="X111" s="36">
        <f>H111/V111</f>
        <v>0.00418250950570342</v>
      </c>
      <c r="Y111" s="36">
        <f t="shared" si="86"/>
        <v>0.0059024957458135</v>
      </c>
      <c r="Z111" s="36">
        <f t="shared" si="87"/>
        <v>2.46344503177043</v>
      </c>
      <c r="AA111" s="36">
        <v>270.4</v>
      </c>
      <c r="AB111" s="36">
        <f t="shared" si="88"/>
        <v>2.4320066872696</v>
      </c>
      <c r="AC111" s="39">
        <v>71.5</v>
      </c>
      <c r="AD111" s="36">
        <f t="shared" si="89"/>
        <v>1.85430604180108</v>
      </c>
      <c r="AE111" s="42">
        <f t="shared" si="90"/>
        <v>7.19920951444846</v>
      </c>
      <c r="AF111" s="43">
        <f t="shared" si="91"/>
        <v>177.776559828839</v>
      </c>
      <c r="AG111" s="47">
        <f t="shared" si="92"/>
        <v>184.975769343287</v>
      </c>
      <c r="AH111" s="46">
        <v>29.63268</v>
      </c>
    </row>
    <row r="112" spans="1:34">
      <c r="A112" s="5">
        <v>111</v>
      </c>
      <c r="B112" s="57">
        <v>30.4</v>
      </c>
      <c r="C112" s="58">
        <v>28.24</v>
      </c>
      <c r="D112" s="59">
        <v>343</v>
      </c>
      <c r="E112" s="61">
        <v>4</v>
      </c>
      <c r="F112" s="61" t="s">
        <v>37</v>
      </c>
      <c r="G112" s="26">
        <v>2.8</v>
      </c>
      <c r="H112" s="26">
        <v>23.9</v>
      </c>
      <c r="I112" s="5">
        <v>13.3</v>
      </c>
      <c r="J112" s="33">
        <f t="shared" ref="J112:O112" si="143">(6.9%*I112)+I112</f>
        <v>14.2177</v>
      </c>
      <c r="K112" s="33">
        <v>0</v>
      </c>
      <c r="L112" s="33">
        <f t="shared" si="143"/>
        <v>0</v>
      </c>
      <c r="M112" s="33">
        <f t="shared" si="82"/>
        <v>26.7</v>
      </c>
      <c r="N112" s="33">
        <f t="shared" si="83"/>
        <v>13.3</v>
      </c>
      <c r="O112" s="33">
        <f t="shared" si="143"/>
        <v>14.2177</v>
      </c>
      <c r="P112" s="33">
        <v>240.2</v>
      </c>
      <c r="Q112" s="33">
        <v>336</v>
      </c>
      <c r="R112" s="33">
        <v>388.5</v>
      </c>
      <c r="S112" s="33">
        <v>665.3</v>
      </c>
      <c r="T112" s="33"/>
      <c r="U112" s="33">
        <v>240.2</v>
      </c>
      <c r="V112" s="33">
        <v>336</v>
      </c>
      <c r="W112" s="36">
        <f t="shared" si="84"/>
        <v>0.0116569525395504</v>
      </c>
      <c r="X112" s="36">
        <f>H112/V112</f>
        <v>0.0711309523809524</v>
      </c>
      <c r="Y112" s="36">
        <f t="shared" si="86"/>
        <v>0.0827879049205028</v>
      </c>
      <c r="Z112" s="36">
        <f t="shared" si="87"/>
        <v>2.38057300306689</v>
      </c>
      <c r="AA112" s="36">
        <v>665.3</v>
      </c>
      <c r="AB112" s="36">
        <f t="shared" si="88"/>
        <v>2.82301752344605</v>
      </c>
      <c r="AC112" s="39">
        <v>936</v>
      </c>
      <c r="AD112" s="36">
        <f t="shared" si="89"/>
        <v>2.9712758487381</v>
      </c>
      <c r="AE112" s="42">
        <f t="shared" si="90"/>
        <v>0.653644886117353</v>
      </c>
      <c r="AF112" s="43">
        <f t="shared" si="91"/>
        <v>9.29332689735069</v>
      </c>
      <c r="AG112" s="47">
        <f t="shared" si="92"/>
        <v>9.94697178346804</v>
      </c>
      <c r="AH112" s="46">
        <v>17.06124</v>
      </c>
    </row>
    <row r="113" spans="1:34">
      <c r="A113" s="5">
        <v>112</v>
      </c>
      <c r="B113" s="57">
        <v>30.23</v>
      </c>
      <c r="C113" s="58">
        <v>28.07</v>
      </c>
      <c r="D113" s="54">
        <v>343</v>
      </c>
      <c r="E113" s="61">
        <v>4</v>
      </c>
      <c r="F113" s="61" t="s">
        <v>36</v>
      </c>
      <c r="G113" s="26">
        <v>2.2</v>
      </c>
      <c r="H113" s="26">
        <v>0</v>
      </c>
      <c r="I113" s="5">
        <v>4.4</v>
      </c>
      <c r="J113" s="33">
        <f t="shared" ref="J113:O113" si="144">(6.9%*I113)+I113</f>
        <v>4.7036</v>
      </c>
      <c r="K113" s="33">
        <v>0</v>
      </c>
      <c r="L113" s="33">
        <f t="shared" si="144"/>
        <v>0</v>
      </c>
      <c r="M113" s="33">
        <f t="shared" si="82"/>
        <v>2.2</v>
      </c>
      <c r="N113" s="33">
        <f t="shared" si="83"/>
        <v>4.4</v>
      </c>
      <c r="O113" s="33">
        <f t="shared" si="144"/>
        <v>4.7036</v>
      </c>
      <c r="P113" s="33">
        <v>90.4</v>
      </c>
      <c r="Q113" s="33">
        <v>15.6</v>
      </c>
      <c r="R113" s="33">
        <v>9086.7</v>
      </c>
      <c r="S113" s="33"/>
      <c r="T113" s="33"/>
      <c r="U113" s="33">
        <v>90.4</v>
      </c>
      <c r="V113" s="33">
        <f t="shared" ref="V113:V116" si="145">H113</f>
        <v>0</v>
      </c>
      <c r="W113" s="36">
        <f t="shared" si="84"/>
        <v>0.0243362831858407</v>
      </c>
      <c r="X113" s="36">
        <v>0</v>
      </c>
      <c r="Y113" s="36">
        <f t="shared" si="86"/>
        <v>0.0243362831858407</v>
      </c>
      <c r="Z113" s="36">
        <f t="shared" si="87"/>
        <v>1.95616843047536</v>
      </c>
      <c r="AA113" s="36">
        <v>9086.7</v>
      </c>
      <c r="AB113" s="36">
        <f t="shared" si="88"/>
        <v>3.95840618993264</v>
      </c>
      <c r="AC113" s="39">
        <v>15.6</v>
      </c>
      <c r="AD113" s="36">
        <f t="shared" si="89"/>
        <v>1.19312459835446</v>
      </c>
      <c r="AE113" s="42">
        <f t="shared" si="90"/>
        <v>29.788915921952</v>
      </c>
      <c r="AF113" s="43">
        <f t="shared" si="91"/>
        <v>140.115144930493</v>
      </c>
      <c r="AG113" s="47">
        <f t="shared" si="92"/>
        <v>169.904060852445</v>
      </c>
      <c r="AH113" s="46">
        <v>5.64432</v>
      </c>
    </row>
    <row r="114" spans="1:34">
      <c r="A114" s="5">
        <v>113</v>
      </c>
      <c r="B114" s="57">
        <v>30.9</v>
      </c>
      <c r="C114" s="58">
        <v>28.24</v>
      </c>
      <c r="D114" s="54">
        <v>310</v>
      </c>
      <c r="E114" s="61">
        <v>3</v>
      </c>
      <c r="F114" s="61" t="s">
        <v>36</v>
      </c>
      <c r="G114" s="26">
        <v>3.8</v>
      </c>
      <c r="H114" s="26">
        <v>0</v>
      </c>
      <c r="I114" s="5">
        <v>10.7</v>
      </c>
      <c r="J114" s="33">
        <f t="shared" ref="J114:O114" si="146">(6.9%*I114)+I114</f>
        <v>11.4383</v>
      </c>
      <c r="K114" s="33">
        <v>0</v>
      </c>
      <c r="L114" s="33">
        <f t="shared" si="146"/>
        <v>0</v>
      </c>
      <c r="M114" s="33">
        <f t="shared" si="82"/>
        <v>3.8</v>
      </c>
      <c r="N114" s="33">
        <f t="shared" si="83"/>
        <v>10.7</v>
      </c>
      <c r="O114" s="33">
        <f t="shared" si="146"/>
        <v>11.4383</v>
      </c>
      <c r="P114" s="33">
        <v>718.8</v>
      </c>
      <c r="Q114" s="33">
        <v>95.5</v>
      </c>
      <c r="R114" s="33">
        <v>2779.1</v>
      </c>
      <c r="S114" s="33"/>
      <c r="T114" s="33"/>
      <c r="U114" s="33">
        <v>718.8</v>
      </c>
      <c r="V114" s="33">
        <f t="shared" si="145"/>
        <v>0</v>
      </c>
      <c r="W114" s="36">
        <f t="shared" si="84"/>
        <v>0.00528658875904285</v>
      </c>
      <c r="X114" s="36">
        <v>0</v>
      </c>
      <c r="Y114" s="36">
        <f t="shared" si="86"/>
        <v>0.00528658875904285</v>
      </c>
      <c r="Z114" s="36">
        <f t="shared" si="87"/>
        <v>2.85660806843694</v>
      </c>
      <c r="AA114" s="39">
        <v>2779.1</v>
      </c>
      <c r="AB114" s="36">
        <f t="shared" si="88"/>
        <v>3.44390417422135</v>
      </c>
      <c r="AC114" s="39">
        <v>95.5</v>
      </c>
      <c r="AD114" s="36">
        <f t="shared" si="89"/>
        <v>1.98000337158375</v>
      </c>
      <c r="AE114" s="42">
        <f t="shared" si="90"/>
        <v>5.49579560742501</v>
      </c>
      <c r="AF114" s="43">
        <f t="shared" si="91"/>
        <v>62.8625588964095</v>
      </c>
      <c r="AG114" s="47">
        <f t="shared" si="92"/>
        <v>68.3583545038345</v>
      </c>
      <c r="AH114" s="46">
        <v>13.72596</v>
      </c>
    </row>
    <row r="115" spans="1:34">
      <c r="A115" s="5">
        <v>114</v>
      </c>
      <c r="B115" s="57">
        <v>31.08</v>
      </c>
      <c r="C115" s="58">
        <v>28.37</v>
      </c>
      <c r="D115" s="54">
        <v>341</v>
      </c>
      <c r="E115" s="61">
        <v>3</v>
      </c>
      <c r="F115" s="61" t="s">
        <v>36</v>
      </c>
      <c r="G115" s="26">
        <v>1.9</v>
      </c>
      <c r="H115" s="26">
        <v>0</v>
      </c>
      <c r="I115" s="5">
        <v>12.4</v>
      </c>
      <c r="J115" s="33">
        <f t="shared" ref="J115:O115" si="147">(6.9%*I115)+I115</f>
        <v>13.2556</v>
      </c>
      <c r="K115" s="33">
        <v>0</v>
      </c>
      <c r="L115" s="33">
        <f t="shared" si="147"/>
        <v>0</v>
      </c>
      <c r="M115" s="33">
        <f t="shared" si="82"/>
        <v>1.9</v>
      </c>
      <c r="N115" s="33">
        <f t="shared" si="83"/>
        <v>12.4</v>
      </c>
      <c r="O115" s="33">
        <f t="shared" si="147"/>
        <v>13.2556</v>
      </c>
      <c r="P115" s="33">
        <v>99.6</v>
      </c>
      <c r="Q115" s="33">
        <v>21.2</v>
      </c>
      <c r="R115" s="33">
        <v>592.7</v>
      </c>
      <c r="S115" s="33"/>
      <c r="T115" s="33"/>
      <c r="U115" s="33">
        <v>99.6</v>
      </c>
      <c r="V115" s="33">
        <f t="shared" si="145"/>
        <v>0</v>
      </c>
      <c r="W115" s="36">
        <f t="shared" si="84"/>
        <v>0.0190763052208835</v>
      </c>
      <c r="X115" s="36">
        <v>0</v>
      </c>
      <c r="Y115" s="36">
        <f t="shared" si="86"/>
        <v>0.0190763052208835</v>
      </c>
      <c r="Z115" s="36">
        <f t="shared" si="87"/>
        <v>1.9982593384237</v>
      </c>
      <c r="AA115" s="39">
        <v>592.7</v>
      </c>
      <c r="AB115" s="36">
        <f t="shared" si="88"/>
        <v>2.77283492723902</v>
      </c>
      <c r="AC115" s="39">
        <v>21.2</v>
      </c>
      <c r="AD115" s="36">
        <f t="shared" si="89"/>
        <v>1.32633586092875</v>
      </c>
      <c r="AE115" s="42">
        <f t="shared" si="90"/>
        <v>22.3764525397995</v>
      </c>
      <c r="AF115" s="43">
        <f t="shared" si="91"/>
        <v>296.613304286567</v>
      </c>
      <c r="AG115" s="47">
        <f t="shared" si="92"/>
        <v>318.989756826366</v>
      </c>
      <c r="AH115" s="46">
        <v>15.90672</v>
      </c>
    </row>
    <row r="116" spans="1:34">
      <c r="A116" s="5">
        <v>115</v>
      </c>
      <c r="B116" s="57">
        <v>29.74</v>
      </c>
      <c r="C116" s="58">
        <v>28.73</v>
      </c>
      <c r="D116" s="55">
        <v>329</v>
      </c>
      <c r="E116" s="61">
        <v>3</v>
      </c>
      <c r="F116" s="61" t="s">
        <v>36</v>
      </c>
      <c r="G116" s="26">
        <v>3</v>
      </c>
      <c r="H116" s="26">
        <v>0</v>
      </c>
      <c r="I116" s="5">
        <v>8</v>
      </c>
      <c r="J116" s="33">
        <f t="shared" ref="J116:O116" si="148">(6.9%*I116)+I116</f>
        <v>8.552</v>
      </c>
      <c r="K116" s="33">
        <v>0</v>
      </c>
      <c r="L116" s="33">
        <f t="shared" si="148"/>
        <v>0</v>
      </c>
      <c r="M116" s="33">
        <f t="shared" si="82"/>
        <v>3</v>
      </c>
      <c r="N116" s="33">
        <f t="shared" si="83"/>
        <v>8</v>
      </c>
      <c r="O116" s="33">
        <f t="shared" si="148"/>
        <v>8.552</v>
      </c>
      <c r="P116" s="33">
        <v>210.4</v>
      </c>
      <c r="Q116" s="33">
        <v>26.8</v>
      </c>
      <c r="R116" s="33">
        <v>1023.4</v>
      </c>
      <c r="S116" s="33"/>
      <c r="T116" s="33"/>
      <c r="U116" s="33">
        <v>210.4</v>
      </c>
      <c r="V116" s="33">
        <f t="shared" si="145"/>
        <v>0</v>
      </c>
      <c r="W116" s="36">
        <f t="shared" si="84"/>
        <v>0.0142585551330798</v>
      </c>
      <c r="X116" s="36">
        <v>0</v>
      </c>
      <c r="Y116" s="36">
        <f t="shared" si="86"/>
        <v>0.0142585551330798</v>
      </c>
      <c r="Z116" s="36">
        <f t="shared" si="87"/>
        <v>2.3230457354817</v>
      </c>
      <c r="AA116" s="39">
        <v>1023.4</v>
      </c>
      <c r="AB116" s="36">
        <f t="shared" si="88"/>
        <v>3.0100454126361</v>
      </c>
      <c r="AC116" s="39">
        <v>26.8</v>
      </c>
      <c r="AD116" s="36">
        <f t="shared" si="89"/>
        <v>1.42813479402879</v>
      </c>
      <c r="AE116" s="42">
        <f t="shared" si="90"/>
        <v>17.9816747453074</v>
      </c>
      <c r="AF116" s="43">
        <f t="shared" si="91"/>
        <v>153.779282421869</v>
      </c>
      <c r="AG116" s="47">
        <f t="shared" si="92"/>
        <v>171.760957167176</v>
      </c>
      <c r="AH116" s="46">
        <v>10.2624</v>
      </c>
    </row>
    <row r="117" spans="1:34">
      <c r="A117" s="5">
        <v>116</v>
      </c>
      <c r="B117" s="6">
        <v>35.6</v>
      </c>
      <c r="C117" s="7">
        <v>28.18</v>
      </c>
      <c r="D117" s="55">
        <v>342</v>
      </c>
      <c r="E117" s="63">
        <v>4</v>
      </c>
      <c r="F117" s="64" t="s">
        <v>34</v>
      </c>
      <c r="G117" s="26">
        <v>0.8</v>
      </c>
      <c r="H117" s="26">
        <v>2.5</v>
      </c>
      <c r="I117" s="5">
        <v>18.8</v>
      </c>
      <c r="J117" s="33">
        <f t="shared" ref="J117:O117" si="149">(6.9%*I117)+I117</f>
        <v>20.0972</v>
      </c>
      <c r="K117" s="33">
        <v>0</v>
      </c>
      <c r="L117" s="33">
        <f t="shared" si="149"/>
        <v>0</v>
      </c>
      <c r="M117" s="33">
        <f t="shared" si="82"/>
        <v>3.3</v>
      </c>
      <c r="N117" s="33">
        <f t="shared" si="83"/>
        <v>18.8</v>
      </c>
      <c r="O117" s="33">
        <f t="shared" si="149"/>
        <v>20.0972</v>
      </c>
      <c r="P117" s="33">
        <v>104.1</v>
      </c>
      <c r="Q117" s="33">
        <v>823.3</v>
      </c>
      <c r="R117" s="33">
        <v>162.6</v>
      </c>
      <c r="S117" s="33">
        <v>772.5</v>
      </c>
      <c r="T117" s="33"/>
      <c r="U117" s="33">
        <v>104.1</v>
      </c>
      <c r="V117" s="33">
        <v>823.3</v>
      </c>
      <c r="W117" s="36">
        <f t="shared" si="84"/>
        <v>0.00768491834774256</v>
      </c>
      <c r="X117" s="36">
        <f>H117/V117</f>
        <v>0.00303656018462286</v>
      </c>
      <c r="Y117" s="36">
        <f t="shared" si="86"/>
        <v>0.0107214785323654</v>
      </c>
      <c r="Z117" s="36">
        <f t="shared" si="87"/>
        <v>2.01745072951054</v>
      </c>
      <c r="AA117" s="65">
        <v>772.5</v>
      </c>
      <c r="AB117" s="36">
        <f t="shared" si="88"/>
        <v>2.88789848809687</v>
      </c>
      <c r="AC117" s="37">
        <v>162.6</v>
      </c>
      <c r="AD117" s="36">
        <f t="shared" si="89"/>
        <v>2.21112054125805</v>
      </c>
      <c r="AE117" s="42">
        <f t="shared" si="90"/>
        <v>3.34531904691282</v>
      </c>
      <c r="AF117" s="43">
        <f t="shared" si="91"/>
        <v>67.2315459496163</v>
      </c>
      <c r="AG117" s="47">
        <f t="shared" si="92"/>
        <v>70.5768649965291</v>
      </c>
      <c r="AH117" s="46">
        <v>24.11664</v>
      </c>
    </row>
    <row r="118" spans="1:34">
      <c r="A118" s="5">
        <v>117</v>
      </c>
      <c r="B118" s="6">
        <v>35.85</v>
      </c>
      <c r="C118" s="7">
        <v>29.11</v>
      </c>
      <c r="D118" s="59">
        <v>403</v>
      </c>
      <c r="E118" s="63">
        <v>3</v>
      </c>
      <c r="F118" s="64" t="s">
        <v>36</v>
      </c>
      <c r="G118" s="26">
        <v>12.6</v>
      </c>
      <c r="H118" s="26">
        <v>0</v>
      </c>
      <c r="I118" s="5">
        <v>25</v>
      </c>
      <c r="J118" s="33">
        <f t="shared" ref="J118:O118" si="150">(6.9%*I118)+I118</f>
        <v>26.725</v>
      </c>
      <c r="K118" s="33">
        <v>0</v>
      </c>
      <c r="L118" s="33">
        <f t="shared" si="150"/>
        <v>0</v>
      </c>
      <c r="M118" s="33">
        <f t="shared" si="82"/>
        <v>12.6</v>
      </c>
      <c r="N118" s="33">
        <f t="shared" si="83"/>
        <v>25</v>
      </c>
      <c r="O118" s="33">
        <f t="shared" si="150"/>
        <v>26.725</v>
      </c>
      <c r="P118" s="33">
        <v>93</v>
      </c>
      <c r="Q118" s="33">
        <v>25.2</v>
      </c>
      <c r="R118" s="33">
        <v>147.6</v>
      </c>
      <c r="S118" s="33"/>
      <c r="T118" s="33"/>
      <c r="U118" s="33">
        <v>93</v>
      </c>
      <c r="V118" s="33">
        <f t="shared" ref="V118:V120" si="151">H118</f>
        <v>0</v>
      </c>
      <c r="W118" s="36">
        <f t="shared" si="84"/>
        <v>0.135483870967742</v>
      </c>
      <c r="X118" s="36">
        <v>0</v>
      </c>
      <c r="Y118" s="36">
        <f t="shared" si="86"/>
        <v>0.135483870967742</v>
      </c>
      <c r="Z118" s="36">
        <f t="shared" si="87"/>
        <v>1.96848294855394</v>
      </c>
      <c r="AA118" s="65">
        <v>147.6</v>
      </c>
      <c r="AB118" s="36">
        <f t="shared" si="88"/>
        <v>2.16908635748702</v>
      </c>
      <c r="AC118" s="37">
        <v>125.2</v>
      </c>
      <c r="AD118" s="36">
        <f t="shared" si="89"/>
        <v>2.09760432887441</v>
      </c>
      <c r="AE118" s="42">
        <f t="shared" si="90"/>
        <v>4.26902670585951</v>
      </c>
      <c r="AF118" s="43">
        <f t="shared" si="91"/>
        <v>114.089738714095</v>
      </c>
      <c r="AG118" s="47">
        <f t="shared" si="92"/>
        <v>118.358765419955</v>
      </c>
      <c r="AH118" s="46">
        <v>32.07</v>
      </c>
    </row>
    <row r="119" spans="1:34">
      <c r="A119" s="5">
        <v>118</v>
      </c>
      <c r="B119" s="6">
        <v>35.28</v>
      </c>
      <c r="C119" s="7">
        <v>29.29</v>
      </c>
      <c r="D119" s="55">
        <v>350</v>
      </c>
      <c r="E119" s="63">
        <v>3</v>
      </c>
      <c r="F119" s="64" t="s">
        <v>36</v>
      </c>
      <c r="G119" s="26">
        <v>1.3</v>
      </c>
      <c r="H119" s="26">
        <v>0</v>
      </c>
      <c r="I119" s="5">
        <v>14</v>
      </c>
      <c r="J119" s="33">
        <f t="shared" ref="J119:O119" si="152">(6.9%*I119)+I119</f>
        <v>14.966</v>
      </c>
      <c r="K119" s="33">
        <v>0</v>
      </c>
      <c r="L119" s="33">
        <f t="shared" si="152"/>
        <v>0</v>
      </c>
      <c r="M119" s="33">
        <f t="shared" si="82"/>
        <v>1.3</v>
      </c>
      <c r="N119" s="33">
        <f t="shared" si="83"/>
        <v>14</v>
      </c>
      <c r="O119" s="33">
        <f t="shared" si="152"/>
        <v>14.966</v>
      </c>
      <c r="P119" s="33">
        <v>960.8</v>
      </c>
      <c r="Q119" s="33">
        <v>319</v>
      </c>
      <c r="R119" s="33">
        <v>395.8</v>
      </c>
      <c r="S119" s="33"/>
      <c r="T119" s="33"/>
      <c r="U119" s="33">
        <v>960.8</v>
      </c>
      <c r="V119" s="33">
        <f t="shared" si="151"/>
        <v>0</v>
      </c>
      <c r="W119" s="36">
        <f t="shared" si="84"/>
        <v>0.00135303913405495</v>
      </c>
      <c r="X119" s="36">
        <v>0</v>
      </c>
      <c r="Y119" s="36">
        <f t="shared" si="86"/>
        <v>0.00135303913405495</v>
      </c>
      <c r="Z119" s="36">
        <f t="shared" si="87"/>
        <v>2.98263299439485</v>
      </c>
      <c r="AA119" s="65">
        <v>482.2</v>
      </c>
      <c r="AB119" s="36">
        <f t="shared" si="88"/>
        <v>2.68322720604143</v>
      </c>
      <c r="AC119" s="37">
        <v>319</v>
      </c>
      <c r="AD119" s="36">
        <f t="shared" si="89"/>
        <v>2.50379068305718</v>
      </c>
      <c r="AE119" s="42">
        <f t="shared" si="90"/>
        <v>1.78412818816247</v>
      </c>
      <c r="AF119" s="43">
        <f t="shared" si="91"/>
        <v>26.7012624640395</v>
      </c>
      <c r="AG119" s="47">
        <f t="shared" si="92"/>
        <v>28.4853906522019</v>
      </c>
      <c r="AH119" s="46">
        <v>17.9592</v>
      </c>
    </row>
    <row r="120" spans="1:34">
      <c r="A120" s="5">
        <v>119</v>
      </c>
      <c r="B120" s="6">
        <v>35.31</v>
      </c>
      <c r="C120" s="7">
        <v>29.22</v>
      </c>
      <c r="D120" s="55">
        <v>340</v>
      </c>
      <c r="E120" s="63">
        <v>3</v>
      </c>
      <c r="F120" s="64" t="s">
        <v>36</v>
      </c>
      <c r="G120" s="26">
        <v>2.2</v>
      </c>
      <c r="H120" s="26">
        <v>0</v>
      </c>
      <c r="I120" s="5">
        <v>30.5</v>
      </c>
      <c r="J120" s="33">
        <f t="shared" ref="J120:O120" si="153">(6.9%*I120)+I120</f>
        <v>32.6045</v>
      </c>
      <c r="K120" s="33">
        <v>0</v>
      </c>
      <c r="L120" s="33">
        <f t="shared" si="153"/>
        <v>0</v>
      </c>
      <c r="M120" s="33">
        <f t="shared" si="82"/>
        <v>2.2</v>
      </c>
      <c r="N120" s="33">
        <f t="shared" si="83"/>
        <v>30.5</v>
      </c>
      <c r="O120" s="33">
        <f t="shared" si="153"/>
        <v>32.6045</v>
      </c>
      <c r="P120" s="33">
        <v>464.2</v>
      </c>
      <c r="Q120" s="33">
        <v>170.8</v>
      </c>
      <c r="R120" s="33">
        <v>395.8</v>
      </c>
      <c r="S120" s="33"/>
      <c r="T120" s="33"/>
      <c r="U120" s="33">
        <v>464.2</v>
      </c>
      <c r="V120" s="33">
        <f t="shared" si="151"/>
        <v>0</v>
      </c>
      <c r="W120" s="36">
        <f t="shared" si="84"/>
        <v>0.004739336492891</v>
      </c>
      <c r="X120" s="36">
        <v>0</v>
      </c>
      <c r="Y120" s="36">
        <f t="shared" si="86"/>
        <v>0.004739336492891</v>
      </c>
      <c r="Z120" s="36">
        <f t="shared" si="87"/>
        <v>2.6667051361199</v>
      </c>
      <c r="AA120" s="65">
        <v>395.8</v>
      </c>
      <c r="AB120" s="36">
        <f t="shared" si="88"/>
        <v>2.59747578987038</v>
      </c>
      <c r="AC120" s="37">
        <v>170.8</v>
      </c>
      <c r="AD120" s="36">
        <f t="shared" si="89"/>
        <v>2.23248786635299</v>
      </c>
      <c r="AE120" s="42">
        <f t="shared" si="90"/>
        <v>3.1952545457665</v>
      </c>
      <c r="AF120" s="43">
        <f t="shared" si="91"/>
        <v>104.179676837444</v>
      </c>
      <c r="AG120" s="47">
        <f t="shared" si="92"/>
        <v>107.37493138321</v>
      </c>
      <c r="AH120" s="46">
        <v>39.1254</v>
      </c>
    </row>
    <row r="121" spans="1:34">
      <c r="A121" s="5">
        <v>120</v>
      </c>
      <c r="B121" s="9">
        <v>34.6</v>
      </c>
      <c r="C121" s="10">
        <v>28.55</v>
      </c>
      <c r="D121" s="59">
        <v>355</v>
      </c>
      <c r="E121" s="63">
        <v>4</v>
      </c>
      <c r="F121" s="64" t="s">
        <v>34</v>
      </c>
      <c r="G121" s="26">
        <v>6.1</v>
      </c>
      <c r="H121" s="26">
        <v>13.2</v>
      </c>
      <c r="I121" s="5">
        <v>17.4</v>
      </c>
      <c r="J121" s="33">
        <f t="shared" ref="J121:O121" si="154">(6.9%*I121)+I121</f>
        <v>18.6006</v>
      </c>
      <c r="K121" s="33">
        <v>0</v>
      </c>
      <c r="L121" s="33">
        <f t="shared" si="154"/>
        <v>0</v>
      </c>
      <c r="M121" s="33">
        <f t="shared" si="82"/>
        <v>19.3</v>
      </c>
      <c r="N121" s="33">
        <f t="shared" si="83"/>
        <v>17.4</v>
      </c>
      <c r="O121" s="33">
        <f t="shared" si="154"/>
        <v>18.6006</v>
      </c>
      <c r="P121" s="33">
        <v>183</v>
      </c>
      <c r="Q121" s="33">
        <v>892.3</v>
      </c>
      <c r="R121" s="33">
        <v>91.6</v>
      </c>
      <c r="S121" s="33">
        <v>479.4</v>
      </c>
      <c r="T121" s="33"/>
      <c r="U121" s="33">
        <v>183</v>
      </c>
      <c r="V121" s="33">
        <v>892.3</v>
      </c>
      <c r="W121" s="36">
        <f t="shared" si="84"/>
        <v>0.0333333333333333</v>
      </c>
      <c r="X121" s="36">
        <f>H121/V121</f>
        <v>0.0147932309761291</v>
      </c>
      <c r="Y121" s="36">
        <f t="shared" si="86"/>
        <v>0.0481265643094624</v>
      </c>
      <c r="Z121" s="36">
        <f t="shared" si="87"/>
        <v>2.26245108973043</v>
      </c>
      <c r="AA121" s="65">
        <v>479.4</v>
      </c>
      <c r="AB121" s="36">
        <f t="shared" si="88"/>
        <v>2.68069802969763</v>
      </c>
      <c r="AC121" s="37">
        <v>91.6</v>
      </c>
      <c r="AD121" s="36">
        <f t="shared" si="89"/>
        <v>1.96189547366785</v>
      </c>
      <c r="AE121" s="42">
        <f t="shared" si="90"/>
        <v>5.71376221894293</v>
      </c>
      <c r="AF121" s="43">
        <f t="shared" si="91"/>
        <v>106.27940552967</v>
      </c>
      <c r="AG121" s="47">
        <f t="shared" si="92"/>
        <v>111.993167748613</v>
      </c>
      <c r="AH121" s="46">
        <v>22.32072</v>
      </c>
    </row>
    <row r="122" spans="1:34">
      <c r="A122" s="5">
        <v>121</v>
      </c>
      <c r="B122" s="6">
        <v>35.26</v>
      </c>
      <c r="C122" s="7">
        <v>31.32</v>
      </c>
      <c r="D122" s="54">
        <v>309.6</v>
      </c>
      <c r="E122" s="63">
        <v>3</v>
      </c>
      <c r="F122" s="64" t="s">
        <v>36</v>
      </c>
      <c r="G122" s="26">
        <v>10.5</v>
      </c>
      <c r="H122" s="26">
        <v>0</v>
      </c>
      <c r="I122" s="5">
        <v>25</v>
      </c>
      <c r="J122" s="33">
        <f t="shared" ref="J122:O122" si="155">(6.9%*I122)+I122</f>
        <v>26.725</v>
      </c>
      <c r="K122" s="33">
        <v>0</v>
      </c>
      <c r="L122" s="33">
        <f t="shared" si="155"/>
        <v>0</v>
      </c>
      <c r="M122" s="33">
        <f t="shared" si="82"/>
        <v>10.5</v>
      </c>
      <c r="N122" s="33">
        <f t="shared" si="83"/>
        <v>25</v>
      </c>
      <c r="O122" s="33">
        <f t="shared" si="155"/>
        <v>26.725</v>
      </c>
      <c r="P122" s="33">
        <v>111.1</v>
      </c>
      <c r="Q122" s="33">
        <v>30.6</v>
      </c>
      <c r="R122" s="33">
        <v>245.3</v>
      </c>
      <c r="S122" s="33"/>
      <c r="T122" s="33"/>
      <c r="U122" s="33">
        <v>111.1</v>
      </c>
      <c r="V122" s="33">
        <f t="shared" ref="V122:V130" si="156">H122</f>
        <v>0</v>
      </c>
      <c r="W122" s="36">
        <f t="shared" si="84"/>
        <v>0.0945094509450945</v>
      </c>
      <c r="X122" s="36">
        <v>0</v>
      </c>
      <c r="Y122" s="36">
        <f t="shared" si="86"/>
        <v>0.0945094509450945</v>
      </c>
      <c r="Z122" s="36">
        <f t="shared" si="87"/>
        <v>2.04571405894087</v>
      </c>
      <c r="AA122" s="65">
        <v>245.3</v>
      </c>
      <c r="AB122" s="36">
        <f t="shared" si="88"/>
        <v>2.38969754820639</v>
      </c>
      <c r="AC122" s="37">
        <v>30.6</v>
      </c>
      <c r="AD122" s="36">
        <f t="shared" si="89"/>
        <v>1.48572142648158</v>
      </c>
      <c r="AE122" s="42">
        <f t="shared" si="90"/>
        <v>15.889550056123</v>
      </c>
      <c r="AF122" s="43">
        <f t="shared" si="91"/>
        <v>424.648225249886</v>
      </c>
      <c r="AG122" s="47">
        <f t="shared" si="92"/>
        <v>440.537775306009</v>
      </c>
      <c r="AH122" s="46">
        <v>32.07</v>
      </c>
    </row>
    <row r="123" spans="1:34">
      <c r="A123" s="5">
        <v>122</v>
      </c>
      <c r="B123" s="6">
        <v>35.76</v>
      </c>
      <c r="C123" s="7">
        <v>28.89</v>
      </c>
      <c r="D123" s="54">
        <v>306</v>
      </c>
      <c r="E123" s="63">
        <v>3</v>
      </c>
      <c r="F123" s="64" t="s">
        <v>36</v>
      </c>
      <c r="G123" s="26">
        <v>2</v>
      </c>
      <c r="H123" s="26">
        <v>0</v>
      </c>
      <c r="I123" s="5">
        <v>2.7</v>
      </c>
      <c r="J123" s="33">
        <f t="shared" ref="J123:O123" si="157">(6.9%*I123)+I123</f>
        <v>2.8863</v>
      </c>
      <c r="K123" s="33">
        <v>0</v>
      </c>
      <c r="L123" s="33">
        <f t="shared" si="157"/>
        <v>0</v>
      </c>
      <c r="M123" s="33">
        <f t="shared" si="82"/>
        <v>2</v>
      </c>
      <c r="N123" s="33">
        <f t="shared" si="83"/>
        <v>2.7</v>
      </c>
      <c r="O123" s="33">
        <f t="shared" si="157"/>
        <v>2.8863</v>
      </c>
      <c r="P123" s="33">
        <v>586.5</v>
      </c>
      <c r="Q123" s="33">
        <v>55.6</v>
      </c>
      <c r="R123" s="33">
        <v>646.1</v>
      </c>
      <c r="S123" s="33"/>
      <c r="T123" s="33"/>
      <c r="U123" s="33">
        <v>586.5</v>
      </c>
      <c r="V123" s="33">
        <f t="shared" si="156"/>
        <v>0</v>
      </c>
      <c r="W123" s="36">
        <f t="shared" si="84"/>
        <v>0.00341005967604433</v>
      </c>
      <c r="X123" s="36">
        <v>0</v>
      </c>
      <c r="Y123" s="36">
        <f t="shared" si="86"/>
        <v>0.00341005967604433</v>
      </c>
      <c r="Z123" s="36">
        <f t="shared" si="87"/>
        <v>2.76826801645155</v>
      </c>
      <c r="AA123" s="65">
        <v>646.1</v>
      </c>
      <c r="AB123" s="36">
        <f t="shared" si="88"/>
        <v>2.81029974104017</v>
      </c>
      <c r="AC123" s="37">
        <v>55.6</v>
      </c>
      <c r="AD123" s="36">
        <f t="shared" si="89"/>
        <v>1.74507479158206</v>
      </c>
      <c r="AE123" s="42">
        <f t="shared" si="90"/>
        <v>9.10288382085534</v>
      </c>
      <c r="AF123" s="43">
        <f t="shared" si="91"/>
        <v>26.2736535721348</v>
      </c>
      <c r="AG123" s="47">
        <f t="shared" si="92"/>
        <v>35.3765373929901</v>
      </c>
      <c r="AH123" s="46">
        <v>3.46356</v>
      </c>
    </row>
    <row r="124" spans="1:34">
      <c r="A124" s="5">
        <v>123</v>
      </c>
      <c r="B124" s="6">
        <v>35.87</v>
      </c>
      <c r="C124" s="7">
        <v>29.47</v>
      </c>
      <c r="D124" s="55">
        <v>357</v>
      </c>
      <c r="E124" s="63">
        <v>4</v>
      </c>
      <c r="F124" s="64" t="s">
        <v>34</v>
      </c>
      <c r="G124" s="26">
        <v>0.4</v>
      </c>
      <c r="H124" s="26">
        <v>0.8</v>
      </c>
      <c r="I124" s="5">
        <v>12.1</v>
      </c>
      <c r="J124" s="33">
        <f t="shared" ref="J124:O124" si="158">(6.9%*I124)+I124</f>
        <v>12.9349</v>
      </c>
      <c r="K124" s="33">
        <v>0</v>
      </c>
      <c r="L124" s="33">
        <f t="shared" si="158"/>
        <v>0</v>
      </c>
      <c r="M124" s="33">
        <f t="shared" si="82"/>
        <v>1.2</v>
      </c>
      <c r="N124" s="33">
        <f t="shared" si="83"/>
        <v>12.1</v>
      </c>
      <c r="O124" s="33">
        <f t="shared" si="158"/>
        <v>12.9349</v>
      </c>
      <c r="P124" s="33">
        <v>64.8</v>
      </c>
      <c r="Q124" s="33">
        <v>307.6</v>
      </c>
      <c r="R124" s="33">
        <v>156</v>
      </c>
      <c r="S124" s="33">
        <v>712.6</v>
      </c>
      <c r="T124" s="33"/>
      <c r="U124" s="33">
        <v>64.8</v>
      </c>
      <c r="V124" s="33">
        <v>307.6</v>
      </c>
      <c r="W124" s="36">
        <f t="shared" si="84"/>
        <v>0.00617283950617284</v>
      </c>
      <c r="X124" s="36">
        <f>H124/V124</f>
        <v>0.00260078023407022</v>
      </c>
      <c r="Y124" s="36">
        <f t="shared" si="86"/>
        <v>0.00877361974024306</v>
      </c>
      <c r="Z124" s="36">
        <f t="shared" si="87"/>
        <v>1.81157500587059</v>
      </c>
      <c r="AA124" s="65">
        <v>712.6</v>
      </c>
      <c r="AB124" s="36">
        <f t="shared" si="88"/>
        <v>2.852845818015</v>
      </c>
      <c r="AC124" s="37">
        <v>156</v>
      </c>
      <c r="AD124" s="36">
        <f t="shared" si="89"/>
        <v>2.19312459835446</v>
      </c>
      <c r="AE124" s="42">
        <f t="shared" si="90"/>
        <v>3.47716018932351</v>
      </c>
      <c r="AF124" s="43">
        <f t="shared" si="91"/>
        <v>44.9767193328807</v>
      </c>
      <c r="AG124" s="47">
        <f t="shared" si="92"/>
        <v>48.4538795222042</v>
      </c>
      <c r="AH124" s="46">
        <v>15.52188</v>
      </c>
    </row>
    <row r="125" spans="1:34">
      <c r="A125" s="5">
        <v>124</v>
      </c>
      <c r="B125" s="15">
        <v>32.57</v>
      </c>
      <c r="C125" s="16">
        <v>30.48</v>
      </c>
      <c r="D125" s="18">
        <v>309</v>
      </c>
      <c r="E125" s="30">
        <v>3</v>
      </c>
      <c r="F125" s="31" t="s">
        <v>36</v>
      </c>
      <c r="G125" s="26">
        <v>1.1</v>
      </c>
      <c r="H125" s="26">
        <v>0</v>
      </c>
      <c r="I125" s="5">
        <v>19.5</v>
      </c>
      <c r="J125" s="33">
        <f t="shared" ref="J125:O125" si="159">(6.9%*I125)+I125</f>
        <v>20.8455</v>
      </c>
      <c r="K125" s="33">
        <v>0</v>
      </c>
      <c r="L125" s="33">
        <f t="shared" si="159"/>
        <v>0</v>
      </c>
      <c r="M125" s="33">
        <f t="shared" si="82"/>
        <v>1.1</v>
      </c>
      <c r="N125" s="33">
        <f t="shared" si="83"/>
        <v>19.5</v>
      </c>
      <c r="O125" s="33">
        <f t="shared" si="159"/>
        <v>20.8455</v>
      </c>
      <c r="P125" s="33">
        <v>100.7</v>
      </c>
      <c r="Q125" s="33">
        <v>32.6</v>
      </c>
      <c r="R125" s="33">
        <v>67</v>
      </c>
      <c r="S125" s="33"/>
      <c r="T125" s="33"/>
      <c r="U125" s="33">
        <v>100.7</v>
      </c>
      <c r="V125" s="33">
        <f t="shared" si="156"/>
        <v>0</v>
      </c>
      <c r="W125" s="36">
        <f t="shared" si="84"/>
        <v>0.0109235352532274</v>
      </c>
      <c r="X125" s="36">
        <v>0</v>
      </c>
      <c r="Y125" s="36">
        <f t="shared" si="86"/>
        <v>0.0109235352532274</v>
      </c>
      <c r="Z125" s="36">
        <f t="shared" si="87"/>
        <v>2.00302947055362</v>
      </c>
      <c r="AA125" s="36">
        <v>67</v>
      </c>
      <c r="AB125" s="36">
        <f t="shared" si="88"/>
        <v>1.82607480270083</v>
      </c>
      <c r="AC125" s="38">
        <v>32.6</v>
      </c>
      <c r="AD125" s="36">
        <f t="shared" si="89"/>
        <v>1.51321760006794</v>
      </c>
      <c r="AE125" s="42">
        <f t="shared" si="90"/>
        <v>14.9782937596324</v>
      </c>
      <c r="AF125" s="43">
        <f t="shared" si="91"/>
        <v>312.230022566416</v>
      </c>
      <c r="AG125" s="47">
        <f t="shared" si="92"/>
        <v>327.208316326049</v>
      </c>
      <c r="AH125" s="46">
        <v>25.0146</v>
      </c>
    </row>
    <row r="126" spans="1:34">
      <c r="A126" s="5">
        <v>125</v>
      </c>
      <c r="B126" s="15">
        <v>33.67</v>
      </c>
      <c r="C126" s="16">
        <v>29.99</v>
      </c>
      <c r="D126" s="18">
        <v>201</v>
      </c>
      <c r="E126" s="30">
        <v>3</v>
      </c>
      <c r="F126" s="31" t="s">
        <v>36</v>
      </c>
      <c r="G126" s="26">
        <v>12.7</v>
      </c>
      <c r="H126" s="26">
        <v>0</v>
      </c>
      <c r="I126" s="5">
        <v>24</v>
      </c>
      <c r="J126" s="33">
        <f t="shared" ref="J126:O126" si="160">(6.9%*I126)+I126</f>
        <v>25.656</v>
      </c>
      <c r="K126" s="33">
        <v>0</v>
      </c>
      <c r="L126" s="33">
        <f t="shared" si="160"/>
        <v>0</v>
      </c>
      <c r="M126" s="33">
        <f t="shared" si="82"/>
        <v>12.7</v>
      </c>
      <c r="N126" s="33">
        <f t="shared" si="83"/>
        <v>24</v>
      </c>
      <c r="O126" s="33">
        <f t="shared" si="160"/>
        <v>25.656</v>
      </c>
      <c r="P126" s="33">
        <v>60.8</v>
      </c>
      <c r="Q126" s="33">
        <v>10.1</v>
      </c>
      <c r="R126" s="33">
        <v>231.5</v>
      </c>
      <c r="S126" s="33"/>
      <c r="T126" s="33"/>
      <c r="U126" s="33">
        <v>60.8</v>
      </c>
      <c r="V126" s="33">
        <f t="shared" si="156"/>
        <v>0</v>
      </c>
      <c r="W126" s="36">
        <f t="shared" si="84"/>
        <v>0.208881578947368</v>
      </c>
      <c r="X126" s="36">
        <v>0</v>
      </c>
      <c r="Y126" s="36">
        <f t="shared" si="86"/>
        <v>0.208881578947368</v>
      </c>
      <c r="Z126" s="36">
        <f t="shared" si="87"/>
        <v>1.78390357927273</v>
      </c>
      <c r="AA126" s="36">
        <v>231.5</v>
      </c>
      <c r="AB126" s="36">
        <f t="shared" si="88"/>
        <v>2.36455099535397</v>
      </c>
      <c r="AC126" s="38">
        <v>10.1</v>
      </c>
      <c r="AD126" s="36">
        <f t="shared" si="89"/>
        <v>1.00432137378264</v>
      </c>
      <c r="AE126" s="42">
        <f t="shared" si="90"/>
        <v>44.6864660529971</v>
      </c>
      <c r="AF126" s="43">
        <f t="shared" si="91"/>
        <v>1146.47597305569</v>
      </c>
      <c r="AG126" s="47">
        <f t="shared" si="92"/>
        <v>1191.16243910869</v>
      </c>
      <c r="AH126" s="46">
        <v>30.7872</v>
      </c>
    </row>
    <row r="127" spans="1:34">
      <c r="A127" s="5">
        <v>126</v>
      </c>
      <c r="B127" s="15">
        <v>32.66</v>
      </c>
      <c r="C127" s="16">
        <v>30.17</v>
      </c>
      <c r="D127" s="18">
        <v>292</v>
      </c>
      <c r="E127" s="30">
        <v>3</v>
      </c>
      <c r="F127" s="31" t="s">
        <v>36</v>
      </c>
      <c r="G127" s="26">
        <v>2.3</v>
      </c>
      <c r="H127" s="26">
        <v>0</v>
      </c>
      <c r="I127" s="5">
        <v>11.7</v>
      </c>
      <c r="J127" s="33">
        <f t="shared" ref="J127:O127" si="161">(6.9%*I127)+I127</f>
        <v>12.5073</v>
      </c>
      <c r="K127" s="33">
        <v>0</v>
      </c>
      <c r="L127" s="33">
        <f t="shared" si="161"/>
        <v>0</v>
      </c>
      <c r="M127" s="33">
        <f t="shared" si="82"/>
        <v>2.3</v>
      </c>
      <c r="N127" s="33">
        <f t="shared" si="83"/>
        <v>11.7</v>
      </c>
      <c r="O127" s="33">
        <f t="shared" si="161"/>
        <v>12.5073</v>
      </c>
      <c r="P127" s="33">
        <v>84.2</v>
      </c>
      <c r="Q127" s="33">
        <v>17.6</v>
      </c>
      <c r="R127" s="33">
        <v>50.8</v>
      </c>
      <c r="S127" s="33"/>
      <c r="T127" s="33"/>
      <c r="U127" s="33">
        <v>84.2</v>
      </c>
      <c r="V127" s="33">
        <f t="shared" si="156"/>
        <v>0</v>
      </c>
      <c r="W127" s="36">
        <f t="shared" si="84"/>
        <v>0.0273159144893112</v>
      </c>
      <c r="X127" s="36">
        <v>0</v>
      </c>
      <c r="Y127" s="36">
        <f t="shared" si="86"/>
        <v>0.0273159144893112</v>
      </c>
      <c r="Z127" s="36">
        <f t="shared" si="87"/>
        <v>1.92531209149965</v>
      </c>
      <c r="AA127" s="36">
        <v>50.8</v>
      </c>
      <c r="AB127" s="36">
        <f t="shared" si="88"/>
        <v>1.70586371228392</v>
      </c>
      <c r="AC127" s="38">
        <v>17.6</v>
      </c>
      <c r="AD127" s="36">
        <f t="shared" si="89"/>
        <v>1.24551266781415</v>
      </c>
      <c r="AE127" s="42">
        <f t="shared" si="90"/>
        <v>26.6186199638687</v>
      </c>
      <c r="AF127" s="43">
        <f t="shared" si="91"/>
        <v>332.927065474096</v>
      </c>
      <c r="AG127" s="47">
        <f t="shared" si="92"/>
        <v>359.545685437964</v>
      </c>
      <c r="AH127" s="46">
        <v>15.00876</v>
      </c>
    </row>
    <row r="128" spans="1:34">
      <c r="A128" s="5">
        <v>127</v>
      </c>
      <c r="B128" s="15">
        <v>32.59</v>
      </c>
      <c r="C128" s="16">
        <v>30.16</v>
      </c>
      <c r="D128" s="23">
        <v>310</v>
      </c>
      <c r="E128" s="30">
        <v>3</v>
      </c>
      <c r="F128" s="31" t="s">
        <v>36</v>
      </c>
      <c r="G128" s="26">
        <v>3</v>
      </c>
      <c r="H128" s="26">
        <v>0</v>
      </c>
      <c r="I128" s="5">
        <v>24</v>
      </c>
      <c r="J128" s="33">
        <f t="shared" ref="J128:O128" si="162">(6.9%*I128)+I128</f>
        <v>25.656</v>
      </c>
      <c r="K128" s="33">
        <v>0</v>
      </c>
      <c r="L128" s="33">
        <f t="shared" si="162"/>
        <v>0</v>
      </c>
      <c r="M128" s="33">
        <f t="shared" si="82"/>
        <v>3</v>
      </c>
      <c r="N128" s="33">
        <f t="shared" si="83"/>
        <v>24</v>
      </c>
      <c r="O128" s="33">
        <f t="shared" si="162"/>
        <v>25.656</v>
      </c>
      <c r="P128" s="33">
        <v>45.9</v>
      </c>
      <c r="Q128" s="33">
        <v>14.4</v>
      </c>
      <c r="R128" s="33">
        <v>825.9</v>
      </c>
      <c r="S128" s="33"/>
      <c r="T128" s="33"/>
      <c r="U128" s="33">
        <v>45.9</v>
      </c>
      <c r="V128" s="33">
        <f t="shared" si="156"/>
        <v>0</v>
      </c>
      <c r="W128" s="36">
        <f t="shared" si="84"/>
        <v>0.065359477124183</v>
      </c>
      <c r="X128" s="36">
        <v>0</v>
      </c>
      <c r="Y128" s="36">
        <f t="shared" si="86"/>
        <v>0.065359477124183</v>
      </c>
      <c r="Z128" s="36">
        <f t="shared" si="87"/>
        <v>1.66181268553726</v>
      </c>
      <c r="AA128" s="36">
        <v>825.9</v>
      </c>
      <c r="AB128" s="36">
        <f t="shared" si="88"/>
        <v>2.91692746611299</v>
      </c>
      <c r="AC128" s="38">
        <v>14.4</v>
      </c>
      <c r="AD128" s="36">
        <f t="shared" si="89"/>
        <v>1.15836249209525</v>
      </c>
      <c r="AE128" s="42">
        <f t="shared" si="90"/>
        <v>32.0982854004289</v>
      </c>
      <c r="AF128" s="43">
        <f t="shared" si="91"/>
        <v>823.513610233404</v>
      </c>
      <c r="AG128" s="47">
        <f t="shared" si="92"/>
        <v>855.611895633833</v>
      </c>
      <c r="AH128" s="46">
        <v>30.7872</v>
      </c>
    </row>
    <row r="129" spans="1:34">
      <c r="A129" s="5">
        <v>128</v>
      </c>
      <c r="B129" s="15">
        <v>33.43</v>
      </c>
      <c r="C129" s="16">
        <v>29.59</v>
      </c>
      <c r="D129" s="17">
        <v>303</v>
      </c>
      <c r="E129" s="30">
        <v>3</v>
      </c>
      <c r="F129" s="31" t="s">
        <v>36</v>
      </c>
      <c r="G129" s="26">
        <v>12.3</v>
      </c>
      <c r="H129" s="26">
        <v>0</v>
      </c>
      <c r="I129" s="5">
        <v>26</v>
      </c>
      <c r="J129" s="33">
        <f t="shared" ref="J129:O129" si="163">(6.9%*I129)+I129</f>
        <v>27.794</v>
      </c>
      <c r="K129" s="33">
        <v>0</v>
      </c>
      <c r="L129" s="33">
        <f t="shared" si="163"/>
        <v>0</v>
      </c>
      <c r="M129" s="33">
        <f t="shared" si="82"/>
        <v>12.3</v>
      </c>
      <c r="N129" s="33">
        <f t="shared" si="83"/>
        <v>26</v>
      </c>
      <c r="O129" s="33">
        <f t="shared" si="163"/>
        <v>27.794</v>
      </c>
      <c r="P129" s="33">
        <v>38.7</v>
      </c>
      <c r="Q129" s="33">
        <v>6.2</v>
      </c>
      <c r="R129" s="33">
        <v>181.3</v>
      </c>
      <c r="S129" s="33"/>
      <c r="T129" s="33"/>
      <c r="U129" s="33">
        <v>38.7</v>
      </c>
      <c r="V129" s="33">
        <f t="shared" si="156"/>
        <v>0</v>
      </c>
      <c r="W129" s="36">
        <f t="shared" si="84"/>
        <v>0.317829457364341</v>
      </c>
      <c r="X129" s="36">
        <v>0</v>
      </c>
      <c r="Y129" s="36">
        <f t="shared" si="86"/>
        <v>0.317829457364341</v>
      </c>
      <c r="Z129" s="36">
        <f t="shared" si="87"/>
        <v>1.58771096501891</v>
      </c>
      <c r="AA129" s="36">
        <v>181.3</v>
      </c>
      <c r="AB129" s="36">
        <f t="shared" si="88"/>
        <v>2.25839780409551</v>
      </c>
      <c r="AC129" s="38">
        <v>6.2</v>
      </c>
      <c r="AD129" s="36">
        <f t="shared" si="89"/>
        <v>0.792391689498254</v>
      </c>
      <c r="AE129" s="42">
        <f t="shared" si="90"/>
        <v>70.4482773698902</v>
      </c>
      <c r="AF129" s="43">
        <f t="shared" si="91"/>
        <v>1958.03942121873</v>
      </c>
      <c r="AG129" s="47">
        <f t="shared" si="92"/>
        <v>2028.48769858862</v>
      </c>
      <c r="AH129" s="46">
        <v>33.3528</v>
      </c>
    </row>
    <row r="130" spans="1:34">
      <c r="A130" s="5">
        <v>129</v>
      </c>
      <c r="B130" s="15">
        <v>32.88</v>
      </c>
      <c r="C130" s="16">
        <v>30.26</v>
      </c>
      <c r="D130" s="18">
        <v>308</v>
      </c>
      <c r="E130" s="30">
        <v>3</v>
      </c>
      <c r="F130" s="31" t="s">
        <v>36</v>
      </c>
      <c r="G130" s="26">
        <v>2.6</v>
      </c>
      <c r="H130" s="26">
        <v>0</v>
      </c>
      <c r="I130" s="5">
        <v>9.3</v>
      </c>
      <c r="J130" s="33">
        <f t="shared" ref="J130:O130" si="164">(6.9%*I130)+I130</f>
        <v>9.9417</v>
      </c>
      <c r="K130" s="33">
        <v>0</v>
      </c>
      <c r="L130" s="33">
        <f t="shared" si="164"/>
        <v>0</v>
      </c>
      <c r="M130" s="33">
        <f t="shared" ref="M130:M193" si="165">G130+H130</f>
        <v>2.6</v>
      </c>
      <c r="N130" s="33">
        <f t="shared" ref="N130:N193" si="166">I130+K130</f>
        <v>9.3</v>
      </c>
      <c r="O130" s="33">
        <f t="shared" si="164"/>
        <v>9.9417</v>
      </c>
      <c r="P130" s="33">
        <v>114.2</v>
      </c>
      <c r="Q130" s="33">
        <v>21.8</v>
      </c>
      <c r="R130" s="33">
        <v>635.2</v>
      </c>
      <c r="S130" s="33"/>
      <c r="T130" s="33"/>
      <c r="U130" s="33">
        <v>114.2</v>
      </c>
      <c r="V130" s="33">
        <f t="shared" si="156"/>
        <v>0</v>
      </c>
      <c r="W130" s="36">
        <f t="shared" ref="W130:W193" si="167">G130/U130</f>
        <v>0.0227670753064799</v>
      </c>
      <c r="X130" s="36">
        <v>0</v>
      </c>
      <c r="Y130" s="36">
        <f t="shared" ref="Y130:Y193" si="168">W130+X130</f>
        <v>0.0227670753064799</v>
      </c>
      <c r="Z130" s="36">
        <f t="shared" ref="Z130:Z193" si="169">LOG10(U130)</f>
        <v>2.05766610390983</v>
      </c>
      <c r="AA130" s="36">
        <v>635.2</v>
      </c>
      <c r="AB130" s="36">
        <f t="shared" ref="AB130:AB193" si="170">LOG10(AA130)</f>
        <v>2.80291048941904</v>
      </c>
      <c r="AC130" s="38">
        <v>21.8</v>
      </c>
      <c r="AD130" s="36">
        <f t="shared" ref="AD130:AD193" si="171">LOG10(AC130)</f>
        <v>1.3384564936046</v>
      </c>
      <c r="AE130" s="42">
        <f t="shared" ref="AE130:AE193" si="172">386.4*(AC130)^-0.93283</f>
        <v>21.8014182542752</v>
      </c>
      <c r="AF130" s="43">
        <f t="shared" ref="AF130:AF193" si="173">J130*AE130</f>
        <v>216.743159858528</v>
      </c>
      <c r="AG130" s="47">
        <f t="shared" ref="AG130:AG193" si="174">AE130+AF130</f>
        <v>238.544578112803</v>
      </c>
      <c r="AH130" s="46">
        <v>11.93004</v>
      </c>
    </row>
    <row r="131" spans="1:34">
      <c r="A131" s="5">
        <v>130</v>
      </c>
      <c r="B131" s="15">
        <v>33.16</v>
      </c>
      <c r="C131" s="16">
        <v>29.81</v>
      </c>
      <c r="D131" s="18">
        <v>428</v>
      </c>
      <c r="E131" s="30">
        <v>4</v>
      </c>
      <c r="F131" s="31" t="s">
        <v>34</v>
      </c>
      <c r="G131" s="26">
        <v>0.5</v>
      </c>
      <c r="H131" s="26">
        <v>9.5</v>
      </c>
      <c r="I131" s="5">
        <v>17.3</v>
      </c>
      <c r="J131" s="33">
        <f t="shared" ref="J131:O131" si="175">(6.9%*I131)+I131</f>
        <v>18.4937</v>
      </c>
      <c r="K131" s="33">
        <v>0</v>
      </c>
      <c r="L131" s="33">
        <f t="shared" si="175"/>
        <v>0</v>
      </c>
      <c r="M131" s="33">
        <f t="shared" si="165"/>
        <v>10</v>
      </c>
      <c r="N131" s="33">
        <f t="shared" si="166"/>
        <v>17.3</v>
      </c>
      <c r="O131" s="33">
        <f t="shared" si="175"/>
        <v>18.4937</v>
      </c>
      <c r="P131" s="33">
        <v>30.7</v>
      </c>
      <c r="Q131" s="33">
        <v>224.4</v>
      </c>
      <c r="R131" s="33">
        <v>22.3</v>
      </c>
      <c r="S131" s="33">
        <v>217</v>
      </c>
      <c r="T131" s="33"/>
      <c r="U131" s="33">
        <v>30.7</v>
      </c>
      <c r="V131" s="33">
        <v>224.4</v>
      </c>
      <c r="W131" s="36">
        <f t="shared" si="167"/>
        <v>0.0162866449511401</v>
      </c>
      <c r="X131" s="36">
        <f t="shared" ref="X131:X136" si="176">H131/V131</f>
        <v>0.0423351158645276</v>
      </c>
      <c r="Y131" s="36">
        <f t="shared" si="168"/>
        <v>0.0586217608156677</v>
      </c>
      <c r="Z131" s="36">
        <f t="shared" si="169"/>
        <v>1.48713837547719</v>
      </c>
      <c r="AA131" s="36">
        <v>217</v>
      </c>
      <c r="AB131" s="36">
        <f t="shared" si="170"/>
        <v>2.33645973384853</v>
      </c>
      <c r="AC131" s="38">
        <v>22.3</v>
      </c>
      <c r="AD131" s="36">
        <f t="shared" si="171"/>
        <v>1.34830486304816</v>
      </c>
      <c r="AE131" s="42">
        <f t="shared" si="172"/>
        <v>21.3450851849685</v>
      </c>
      <c r="AF131" s="43">
        <f t="shared" si="173"/>
        <v>394.749601885251</v>
      </c>
      <c r="AG131" s="47">
        <f t="shared" si="174"/>
        <v>416.09468707022</v>
      </c>
      <c r="AH131" s="46">
        <v>22.19244</v>
      </c>
    </row>
    <row r="132" spans="1:34">
      <c r="A132" s="5">
        <v>131</v>
      </c>
      <c r="B132" s="15">
        <v>33.76</v>
      </c>
      <c r="C132" s="16">
        <v>30.31</v>
      </c>
      <c r="D132" s="17">
        <v>273</v>
      </c>
      <c r="E132" s="30">
        <v>3</v>
      </c>
      <c r="F132" s="31" t="s">
        <v>36</v>
      </c>
      <c r="G132" s="26">
        <v>4.5</v>
      </c>
      <c r="H132" s="26">
        <v>0</v>
      </c>
      <c r="I132" s="5">
        <v>27.4</v>
      </c>
      <c r="J132" s="33">
        <f t="shared" ref="J132:O132" si="177">(6.9%*I132)+I132</f>
        <v>29.2906</v>
      </c>
      <c r="K132" s="33">
        <v>0</v>
      </c>
      <c r="L132" s="33">
        <f t="shared" si="177"/>
        <v>0</v>
      </c>
      <c r="M132" s="33">
        <f t="shared" si="165"/>
        <v>4.5</v>
      </c>
      <c r="N132" s="33">
        <f t="shared" si="166"/>
        <v>27.4</v>
      </c>
      <c r="O132" s="33">
        <f t="shared" si="177"/>
        <v>29.2906</v>
      </c>
      <c r="P132" s="33">
        <v>81.2</v>
      </c>
      <c r="Q132" s="33">
        <v>19.6</v>
      </c>
      <c r="R132" s="33">
        <v>204.2</v>
      </c>
      <c r="S132" s="33"/>
      <c r="T132" s="33"/>
      <c r="U132" s="33">
        <v>81.2</v>
      </c>
      <c r="V132" s="33">
        <f t="shared" ref="V132:V134" si="178">H132</f>
        <v>0</v>
      </c>
      <c r="W132" s="36">
        <f t="shared" si="167"/>
        <v>0.0554187192118227</v>
      </c>
      <c r="X132" s="36">
        <v>0</v>
      </c>
      <c r="Y132" s="36">
        <f t="shared" si="168"/>
        <v>0.0554187192118227</v>
      </c>
      <c r="Z132" s="36">
        <f t="shared" si="169"/>
        <v>1.90955602924118</v>
      </c>
      <c r="AA132" s="36">
        <v>204.2</v>
      </c>
      <c r="AB132" s="36">
        <f t="shared" si="170"/>
        <v>2.31005573775089</v>
      </c>
      <c r="AC132" s="38">
        <v>19.6</v>
      </c>
      <c r="AD132" s="36">
        <f t="shared" si="171"/>
        <v>1.29225607135648</v>
      </c>
      <c r="AE132" s="42">
        <f t="shared" si="172"/>
        <v>24.0758642931307</v>
      </c>
      <c r="AF132" s="43">
        <f t="shared" si="173"/>
        <v>705.196510664373</v>
      </c>
      <c r="AG132" s="47">
        <f t="shared" si="174"/>
        <v>729.272374957504</v>
      </c>
      <c r="AH132" s="46">
        <v>35.14872</v>
      </c>
    </row>
    <row r="133" spans="1:34">
      <c r="A133" s="5">
        <v>132</v>
      </c>
      <c r="B133" s="15">
        <v>32.46</v>
      </c>
      <c r="C133" s="16">
        <v>29.48</v>
      </c>
      <c r="D133" s="17">
        <v>338</v>
      </c>
      <c r="E133" s="30">
        <v>3</v>
      </c>
      <c r="F133" s="31" t="s">
        <v>36</v>
      </c>
      <c r="G133" s="26">
        <v>4.2</v>
      </c>
      <c r="H133" s="26">
        <v>0</v>
      </c>
      <c r="I133" s="5">
        <v>25</v>
      </c>
      <c r="J133" s="33">
        <f t="shared" ref="J133:O133" si="179">(6.9%*I133)+I133</f>
        <v>26.725</v>
      </c>
      <c r="K133" s="33">
        <v>0</v>
      </c>
      <c r="L133" s="33">
        <f t="shared" si="179"/>
        <v>0</v>
      </c>
      <c r="M133" s="33">
        <f t="shared" si="165"/>
        <v>4.2</v>
      </c>
      <c r="N133" s="33">
        <f t="shared" si="166"/>
        <v>25</v>
      </c>
      <c r="O133" s="33">
        <f t="shared" si="179"/>
        <v>26.725</v>
      </c>
      <c r="P133" s="33">
        <v>56.5</v>
      </c>
      <c r="Q133" s="33">
        <v>14</v>
      </c>
      <c r="R133" s="33">
        <v>34.5</v>
      </c>
      <c r="S133" s="33"/>
      <c r="T133" s="33"/>
      <c r="U133" s="33">
        <v>56.5</v>
      </c>
      <c r="V133" s="33">
        <f t="shared" si="178"/>
        <v>0</v>
      </c>
      <c r="W133" s="36">
        <f t="shared" si="167"/>
        <v>0.0743362831858407</v>
      </c>
      <c r="X133" s="36">
        <v>0</v>
      </c>
      <c r="Y133" s="36">
        <f t="shared" si="168"/>
        <v>0.0743362831858407</v>
      </c>
      <c r="Z133" s="36">
        <f t="shared" si="169"/>
        <v>1.75204844781944</v>
      </c>
      <c r="AA133" s="36">
        <v>34.5</v>
      </c>
      <c r="AB133" s="36">
        <f t="shared" si="170"/>
        <v>1.53781909507327</v>
      </c>
      <c r="AC133" s="38">
        <v>14</v>
      </c>
      <c r="AD133" s="36">
        <f t="shared" si="171"/>
        <v>1.14612803567824</v>
      </c>
      <c r="AE133" s="42">
        <f t="shared" si="172"/>
        <v>32.9529653897592</v>
      </c>
      <c r="AF133" s="43">
        <f t="shared" si="173"/>
        <v>880.668000041315</v>
      </c>
      <c r="AG133" s="47">
        <f t="shared" si="174"/>
        <v>913.620965431074</v>
      </c>
      <c r="AH133" s="46">
        <v>32.07</v>
      </c>
    </row>
    <row r="134" spans="1:34">
      <c r="A134" s="5">
        <v>133</v>
      </c>
      <c r="B134" s="15">
        <v>33.22</v>
      </c>
      <c r="C134" s="16">
        <v>29.28</v>
      </c>
      <c r="D134" s="18">
        <v>331</v>
      </c>
      <c r="E134" s="30">
        <v>3</v>
      </c>
      <c r="F134" s="31" t="s">
        <v>36</v>
      </c>
      <c r="G134" s="26">
        <v>1.3</v>
      </c>
      <c r="H134" s="26">
        <v>0</v>
      </c>
      <c r="I134" s="5">
        <v>13.6</v>
      </c>
      <c r="J134" s="33">
        <f t="shared" ref="J134:O134" si="180">(6.9%*I134)+I134</f>
        <v>14.5384</v>
      </c>
      <c r="K134" s="33">
        <v>0</v>
      </c>
      <c r="L134" s="33">
        <f t="shared" si="180"/>
        <v>0</v>
      </c>
      <c r="M134" s="33">
        <f t="shared" si="165"/>
        <v>1.3</v>
      </c>
      <c r="N134" s="33">
        <f t="shared" si="166"/>
        <v>13.6</v>
      </c>
      <c r="O134" s="33">
        <f t="shared" si="180"/>
        <v>14.5384</v>
      </c>
      <c r="P134" s="33">
        <v>135</v>
      </c>
      <c r="Q134" s="33">
        <v>20.7</v>
      </c>
      <c r="R134" s="33">
        <v>393.2</v>
      </c>
      <c r="S134" s="33"/>
      <c r="T134" s="33"/>
      <c r="U134" s="33">
        <v>135</v>
      </c>
      <c r="V134" s="33">
        <f t="shared" si="178"/>
        <v>0</v>
      </c>
      <c r="W134" s="36">
        <f t="shared" si="167"/>
        <v>0.00962962962962963</v>
      </c>
      <c r="X134" s="36">
        <v>0</v>
      </c>
      <c r="Y134" s="36">
        <f t="shared" si="168"/>
        <v>0.00962962962962963</v>
      </c>
      <c r="Z134" s="36">
        <f t="shared" si="169"/>
        <v>2.13033376849501</v>
      </c>
      <c r="AA134" s="36">
        <v>393.2</v>
      </c>
      <c r="AB134" s="36">
        <f t="shared" si="170"/>
        <v>2.5946135091601</v>
      </c>
      <c r="AC134" s="38">
        <v>20.7</v>
      </c>
      <c r="AD134" s="36">
        <f t="shared" si="171"/>
        <v>1.31597034545692</v>
      </c>
      <c r="AE134" s="42">
        <f t="shared" si="172"/>
        <v>22.8802360359345</v>
      </c>
      <c r="AF134" s="43">
        <f t="shared" si="173"/>
        <v>332.64202358483</v>
      </c>
      <c r="AG134" s="47">
        <f t="shared" si="174"/>
        <v>355.522259620765</v>
      </c>
      <c r="AH134" s="46">
        <v>17.44608</v>
      </c>
    </row>
    <row r="135" spans="1:34">
      <c r="A135" s="5">
        <v>134</v>
      </c>
      <c r="B135" s="15">
        <v>33.01</v>
      </c>
      <c r="C135" s="16">
        <v>29.89</v>
      </c>
      <c r="D135" s="23">
        <v>318</v>
      </c>
      <c r="E135" s="30">
        <v>4</v>
      </c>
      <c r="F135" s="31" t="s">
        <v>34</v>
      </c>
      <c r="G135" s="26">
        <v>1</v>
      </c>
      <c r="H135" s="26">
        <v>4.6</v>
      </c>
      <c r="I135" s="5">
        <v>23.4</v>
      </c>
      <c r="J135" s="33">
        <f t="shared" ref="J135:O135" si="181">(6.9%*I135)+I135</f>
        <v>25.0146</v>
      </c>
      <c r="K135" s="33">
        <v>27.6</v>
      </c>
      <c r="L135" s="33">
        <f t="shared" si="181"/>
        <v>29.5044</v>
      </c>
      <c r="M135" s="33">
        <f t="shared" si="165"/>
        <v>5.6</v>
      </c>
      <c r="N135" s="33">
        <f t="shared" si="166"/>
        <v>51</v>
      </c>
      <c r="O135" s="33">
        <f t="shared" si="181"/>
        <v>54.519</v>
      </c>
      <c r="P135" s="33">
        <v>65</v>
      </c>
      <c r="Q135" s="33">
        <v>81.7</v>
      </c>
      <c r="R135" s="33">
        <v>115.5</v>
      </c>
      <c r="S135" s="33">
        <v>65.6</v>
      </c>
      <c r="T135" s="33">
        <v>142.9</v>
      </c>
      <c r="U135" s="33">
        <v>65</v>
      </c>
      <c r="V135" s="33">
        <v>81.7</v>
      </c>
      <c r="W135" s="36">
        <f t="shared" si="167"/>
        <v>0.0153846153846154</v>
      </c>
      <c r="X135" s="36">
        <f t="shared" si="176"/>
        <v>0.0563035495716034</v>
      </c>
      <c r="Y135" s="36">
        <f t="shared" si="168"/>
        <v>0.0716881649562188</v>
      </c>
      <c r="Z135" s="36">
        <f t="shared" si="169"/>
        <v>1.81291335664286</v>
      </c>
      <c r="AA135" s="36">
        <v>142.9</v>
      </c>
      <c r="AB135" s="36">
        <f t="shared" si="170"/>
        <v>2.15503222879097</v>
      </c>
      <c r="AC135" s="38">
        <v>41.7</v>
      </c>
      <c r="AD135" s="36">
        <f t="shared" si="171"/>
        <v>1.62013605497376</v>
      </c>
      <c r="AE135" s="42">
        <f t="shared" si="172"/>
        <v>11.9048958842849</v>
      </c>
      <c r="AF135" s="43">
        <f t="shared" si="173"/>
        <v>297.796208587032</v>
      </c>
      <c r="AG135" s="47">
        <f t="shared" si="174"/>
        <v>309.701104471317</v>
      </c>
      <c r="AH135" s="46">
        <v>35.18079</v>
      </c>
    </row>
    <row r="136" spans="1:34">
      <c r="A136" s="5">
        <v>135</v>
      </c>
      <c r="B136" s="15">
        <v>32.42</v>
      </c>
      <c r="C136" s="16">
        <v>30.95</v>
      </c>
      <c r="D136" s="23">
        <v>327</v>
      </c>
      <c r="E136" s="30">
        <v>4</v>
      </c>
      <c r="F136" s="31" t="s">
        <v>43</v>
      </c>
      <c r="G136" s="26">
        <v>1</v>
      </c>
      <c r="H136" s="26">
        <v>6</v>
      </c>
      <c r="I136" s="5">
        <v>15.6</v>
      </c>
      <c r="J136" s="33">
        <f t="shared" ref="J136:O136" si="182">(6.9%*I136)+I136</f>
        <v>16.6764</v>
      </c>
      <c r="K136" s="33">
        <v>0</v>
      </c>
      <c r="L136" s="33">
        <f t="shared" si="182"/>
        <v>0</v>
      </c>
      <c r="M136" s="33">
        <f t="shared" si="165"/>
        <v>7</v>
      </c>
      <c r="N136" s="33">
        <f t="shared" si="166"/>
        <v>15.6</v>
      </c>
      <c r="O136" s="33">
        <f t="shared" si="182"/>
        <v>16.6764</v>
      </c>
      <c r="P136" s="33">
        <v>61.5</v>
      </c>
      <c r="Q136" s="33">
        <v>14.3</v>
      </c>
      <c r="R136" s="33">
        <v>249.7</v>
      </c>
      <c r="S136" s="33">
        <v>33.9</v>
      </c>
      <c r="T136" s="33"/>
      <c r="U136" s="33">
        <v>61.5</v>
      </c>
      <c r="V136" s="33">
        <v>14.3</v>
      </c>
      <c r="W136" s="36">
        <f t="shared" si="167"/>
        <v>0.016260162601626</v>
      </c>
      <c r="X136" s="36">
        <f t="shared" si="176"/>
        <v>0.41958041958042</v>
      </c>
      <c r="Y136" s="36">
        <f t="shared" si="168"/>
        <v>0.435840582182046</v>
      </c>
      <c r="Z136" s="36">
        <f t="shared" si="169"/>
        <v>1.78887511577542</v>
      </c>
      <c r="AA136" s="36">
        <v>33.9</v>
      </c>
      <c r="AB136" s="36">
        <f t="shared" si="170"/>
        <v>1.53019969820308</v>
      </c>
      <c r="AC136" s="38">
        <v>14.3</v>
      </c>
      <c r="AD136" s="36">
        <f t="shared" si="171"/>
        <v>1.15533603746506</v>
      </c>
      <c r="AE136" s="42">
        <f t="shared" si="172"/>
        <v>32.3076226644908</v>
      </c>
      <c r="AF136" s="43">
        <f t="shared" si="173"/>
        <v>538.774838602114</v>
      </c>
      <c r="AG136" s="47">
        <f t="shared" si="174"/>
        <v>571.082461266605</v>
      </c>
      <c r="AH136" s="46">
        <v>20.01168</v>
      </c>
    </row>
    <row r="137" spans="1:34">
      <c r="A137" s="5">
        <v>136</v>
      </c>
      <c r="B137" s="15">
        <v>32.72</v>
      </c>
      <c r="C137" s="16">
        <v>29.95</v>
      </c>
      <c r="D137" s="18">
        <v>307</v>
      </c>
      <c r="E137" s="30">
        <v>3</v>
      </c>
      <c r="F137" s="31" t="s">
        <v>36</v>
      </c>
      <c r="G137" s="26">
        <v>10</v>
      </c>
      <c r="H137" s="26">
        <v>0</v>
      </c>
      <c r="I137" s="5">
        <v>26</v>
      </c>
      <c r="J137" s="33">
        <f t="shared" ref="J137:O137" si="183">(6.9%*I137)+I137</f>
        <v>27.794</v>
      </c>
      <c r="K137" s="33">
        <v>0</v>
      </c>
      <c r="L137" s="33">
        <f t="shared" si="183"/>
        <v>0</v>
      </c>
      <c r="M137" s="33">
        <f t="shared" si="165"/>
        <v>10</v>
      </c>
      <c r="N137" s="33">
        <f t="shared" si="166"/>
        <v>26</v>
      </c>
      <c r="O137" s="33">
        <f t="shared" si="183"/>
        <v>27.794</v>
      </c>
      <c r="P137" s="33">
        <v>71.2</v>
      </c>
      <c r="Q137" s="33">
        <v>33</v>
      </c>
      <c r="R137" s="33">
        <v>1030.6</v>
      </c>
      <c r="S137" s="33"/>
      <c r="T137" s="33"/>
      <c r="U137" s="33">
        <v>71.2</v>
      </c>
      <c r="V137" s="33">
        <f t="shared" ref="V137:V143" si="184">H137</f>
        <v>0</v>
      </c>
      <c r="W137" s="36">
        <f t="shared" si="167"/>
        <v>0.140449438202247</v>
      </c>
      <c r="X137" s="36">
        <v>0</v>
      </c>
      <c r="Y137" s="36">
        <f t="shared" si="168"/>
        <v>0.140449438202247</v>
      </c>
      <c r="Z137" s="36">
        <f t="shared" si="169"/>
        <v>1.85247999363686</v>
      </c>
      <c r="AA137" s="36">
        <v>1030.6</v>
      </c>
      <c r="AB137" s="36">
        <f t="shared" si="170"/>
        <v>3.01309013812506</v>
      </c>
      <c r="AC137" s="38">
        <v>33</v>
      </c>
      <c r="AD137" s="36">
        <f t="shared" si="171"/>
        <v>1.51851393987789</v>
      </c>
      <c r="AE137" s="42">
        <f t="shared" si="172"/>
        <v>14.8088644941267</v>
      </c>
      <c r="AF137" s="43">
        <f t="shared" si="173"/>
        <v>411.597579749757</v>
      </c>
      <c r="AG137" s="47">
        <f t="shared" si="174"/>
        <v>426.406444243884</v>
      </c>
      <c r="AH137" s="46">
        <v>33.3528</v>
      </c>
    </row>
    <row r="138" spans="1:34">
      <c r="A138" s="5">
        <v>137</v>
      </c>
      <c r="B138" s="15">
        <v>33.37</v>
      </c>
      <c r="C138" s="16">
        <v>29.75</v>
      </c>
      <c r="D138" s="23">
        <v>331</v>
      </c>
      <c r="E138" s="30">
        <v>3</v>
      </c>
      <c r="F138" s="31" t="s">
        <v>36</v>
      </c>
      <c r="G138" s="26">
        <v>2.1</v>
      </c>
      <c r="H138" s="26">
        <v>0</v>
      </c>
      <c r="I138" s="5">
        <v>36.5</v>
      </c>
      <c r="J138" s="33">
        <f t="shared" ref="J138:O138" si="185">(6.9%*I138)+I138</f>
        <v>39.0185</v>
      </c>
      <c r="K138" s="33">
        <v>0</v>
      </c>
      <c r="L138" s="33">
        <f t="shared" si="185"/>
        <v>0</v>
      </c>
      <c r="M138" s="33">
        <f t="shared" si="165"/>
        <v>2.1</v>
      </c>
      <c r="N138" s="33">
        <f t="shared" si="166"/>
        <v>36.5</v>
      </c>
      <c r="O138" s="33">
        <f t="shared" si="185"/>
        <v>39.0185</v>
      </c>
      <c r="P138" s="33">
        <v>104.9</v>
      </c>
      <c r="Q138" s="33">
        <v>9.2</v>
      </c>
      <c r="R138" s="33">
        <v>382.7</v>
      </c>
      <c r="S138" s="33"/>
      <c r="T138" s="33"/>
      <c r="U138" s="33">
        <v>104.9</v>
      </c>
      <c r="V138" s="33">
        <f t="shared" si="184"/>
        <v>0</v>
      </c>
      <c r="W138" s="36">
        <f t="shared" si="167"/>
        <v>0.0200190657769304</v>
      </c>
      <c r="X138" s="36">
        <v>0</v>
      </c>
      <c r="Y138" s="36">
        <f t="shared" si="168"/>
        <v>0.0200190657769304</v>
      </c>
      <c r="Z138" s="36">
        <f t="shared" si="169"/>
        <v>2.02077548819356</v>
      </c>
      <c r="AA138" s="36">
        <v>382.7</v>
      </c>
      <c r="AB138" s="36">
        <f t="shared" si="170"/>
        <v>2.5828584622245</v>
      </c>
      <c r="AC138" s="38">
        <v>19.2</v>
      </c>
      <c r="AD138" s="36">
        <f t="shared" si="171"/>
        <v>1.28330122870355</v>
      </c>
      <c r="AE138" s="42">
        <f t="shared" si="172"/>
        <v>24.5434286606794</v>
      </c>
      <c r="AF138" s="43">
        <f t="shared" si="173"/>
        <v>957.64777119672</v>
      </c>
      <c r="AG138" s="47">
        <f t="shared" si="174"/>
        <v>982.191199857399</v>
      </c>
      <c r="AH138" s="46">
        <v>46.8222</v>
      </c>
    </row>
    <row r="139" spans="1:34">
      <c r="A139" s="5">
        <v>138</v>
      </c>
      <c r="B139" s="15">
        <v>32.36</v>
      </c>
      <c r="C139" s="16">
        <v>30.45</v>
      </c>
      <c r="D139" s="18">
        <v>309</v>
      </c>
      <c r="E139" s="30">
        <v>4</v>
      </c>
      <c r="F139" s="31" t="s">
        <v>38</v>
      </c>
      <c r="G139" s="26">
        <v>0.7</v>
      </c>
      <c r="H139" s="26">
        <v>2.3</v>
      </c>
      <c r="I139" s="5">
        <v>28.5</v>
      </c>
      <c r="J139" s="33">
        <f t="shared" ref="J139:O139" si="186">(6.9%*I139)+I139</f>
        <v>30.4665</v>
      </c>
      <c r="K139" s="33">
        <v>0</v>
      </c>
      <c r="L139" s="33">
        <f t="shared" si="186"/>
        <v>0</v>
      </c>
      <c r="M139" s="33">
        <f t="shared" si="165"/>
        <v>3</v>
      </c>
      <c r="N139" s="33">
        <f t="shared" si="166"/>
        <v>28.5</v>
      </c>
      <c r="O139" s="33">
        <f t="shared" si="186"/>
        <v>30.4665</v>
      </c>
      <c r="P139" s="33">
        <v>23.1</v>
      </c>
      <c r="Q139" s="33">
        <v>12</v>
      </c>
      <c r="R139" s="33">
        <v>89.2</v>
      </c>
      <c r="S139" s="33">
        <v>182.2</v>
      </c>
      <c r="T139" s="33"/>
      <c r="U139" s="33">
        <v>23.1</v>
      </c>
      <c r="V139" s="33">
        <v>12</v>
      </c>
      <c r="W139" s="36">
        <f t="shared" si="167"/>
        <v>0.0303030303030303</v>
      </c>
      <c r="X139" s="36">
        <f>H139/V139</f>
        <v>0.191666666666667</v>
      </c>
      <c r="Y139" s="36">
        <f t="shared" si="168"/>
        <v>0.221969696969697</v>
      </c>
      <c r="Z139" s="36">
        <f t="shared" si="169"/>
        <v>1.36361197989214</v>
      </c>
      <c r="AA139" s="36">
        <v>182.2</v>
      </c>
      <c r="AB139" s="36">
        <f t="shared" si="170"/>
        <v>2.26054837263698</v>
      </c>
      <c r="AC139" s="38">
        <v>12</v>
      </c>
      <c r="AD139" s="36">
        <f t="shared" si="171"/>
        <v>1.07918124604762</v>
      </c>
      <c r="AE139" s="42">
        <f t="shared" si="172"/>
        <v>38.0491076583984</v>
      </c>
      <c r="AF139" s="43">
        <f t="shared" si="173"/>
        <v>1159.22313847459</v>
      </c>
      <c r="AG139" s="47">
        <f t="shared" si="174"/>
        <v>1197.27224613299</v>
      </c>
      <c r="AH139" s="46">
        <v>36.5598</v>
      </c>
    </row>
    <row r="140" spans="1:34">
      <c r="A140" s="5">
        <v>139</v>
      </c>
      <c r="B140" s="15">
        <v>32.65</v>
      </c>
      <c r="C140" s="16">
        <v>29.83</v>
      </c>
      <c r="D140" s="17">
        <v>326</v>
      </c>
      <c r="E140" s="30">
        <v>3</v>
      </c>
      <c r="F140" s="31" t="s">
        <v>36</v>
      </c>
      <c r="G140" s="26">
        <v>2.1</v>
      </c>
      <c r="H140" s="26">
        <v>0</v>
      </c>
      <c r="I140" s="5">
        <v>23.1</v>
      </c>
      <c r="J140" s="33">
        <f t="shared" ref="J140:O140" si="187">(6.9%*I140)+I140</f>
        <v>24.6939</v>
      </c>
      <c r="K140" s="33">
        <v>0</v>
      </c>
      <c r="L140" s="33">
        <f t="shared" si="187"/>
        <v>0</v>
      </c>
      <c r="M140" s="33">
        <f t="shared" si="165"/>
        <v>2.1</v>
      </c>
      <c r="N140" s="33">
        <f t="shared" si="166"/>
        <v>23.1</v>
      </c>
      <c r="O140" s="33">
        <f t="shared" si="187"/>
        <v>24.6939</v>
      </c>
      <c r="P140" s="33">
        <v>104</v>
      </c>
      <c r="Q140" s="33">
        <v>9.2</v>
      </c>
      <c r="R140" s="33">
        <v>68</v>
      </c>
      <c r="S140" s="33"/>
      <c r="T140" s="33"/>
      <c r="U140" s="33">
        <v>104</v>
      </c>
      <c r="V140" s="33">
        <f t="shared" si="184"/>
        <v>0</v>
      </c>
      <c r="W140" s="36">
        <f t="shared" si="167"/>
        <v>0.0201923076923077</v>
      </c>
      <c r="X140" s="36">
        <v>0</v>
      </c>
      <c r="Y140" s="36">
        <f t="shared" si="168"/>
        <v>0.0201923076923077</v>
      </c>
      <c r="Z140" s="36">
        <f t="shared" si="169"/>
        <v>2.01703333929878</v>
      </c>
      <c r="AA140" s="36">
        <v>68</v>
      </c>
      <c r="AB140" s="36">
        <f t="shared" si="170"/>
        <v>1.83250891270624</v>
      </c>
      <c r="AC140" s="38">
        <v>9.2</v>
      </c>
      <c r="AD140" s="36">
        <f t="shared" si="171"/>
        <v>0.963787827345555</v>
      </c>
      <c r="AE140" s="42">
        <f t="shared" si="172"/>
        <v>48.7513805641429</v>
      </c>
      <c r="AF140" s="43">
        <f t="shared" si="173"/>
        <v>1203.86171651289</v>
      </c>
      <c r="AG140" s="47">
        <f t="shared" si="174"/>
        <v>1252.61309707703</v>
      </c>
      <c r="AH140" s="46">
        <v>29.63268</v>
      </c>
    </row>
    <row r="141" spans="1:34">
      <c r="A141" s="5">
        <v>140</v>
      </c>
      <c r="B141" s="15">
        <v>32.19</v>
      </c>
      <c r="C141" s="16">
        <v>29.52</v>
      </c>
      <c r="D141" s="18">
        <v>338</v>
      </c>
      <c r="E141" s="30">
        <v>3</v>
      </c>
      <c r="F141" s="31" t="s">
        <v>36</v>
      </c>
      <c r="G141" s="26">
        <v>1.4</v>
      </c>
      <c r="H141" s="26">
        <v>0</v>
      </c>
      <c r="I141" s="5">
        <v>27.2</v>
      </c>
      <c r="J141" s="33">
        <f t="shared" ref="J141:O141" si="188">(6.9%*I141)+I141</f>
        <v>29.0768</v>
      </c>
      <c r="K141" s="33">
        <v>0</v>
      </c>
      <c r="L141" s="33">
        <f t="shared" si="188"/>
        <v>0</v>
      </c>
      <c r="M141" s="33">
        <f t="shared" si="165"/>
        <v>1.4</v>
      </c>
      <c r="N141" s="33">
        <f t="shared" si="166"/>
        <v>27.2</v>
      </c>
      <c r="O141" s="33">
        <f t="shared" si="188"/>
        <v>29.0768</v>
      </c>
      <c r="P141" s="33">
        <v>94.3</v>
      </c>
      <c r="Q141" s="33">
        <v>12.3</v>
      </c>
      <c r="R141" s="33">
        <v>34.9</v>
      </c>
      <c r="S141" s="33"/>
      <c r="T141" s="33"/>
      <c r="U141" s="33">
        <v>94.3</v>
      </c>
      <c r="V141" s="33">
        <f t="shared" si="184"/>
        <v>0</v>
      </c>
      <c r="W141" s="36">
        <f t="shared" si="167"/>
        <v>0.0148462354188759</v>
      </c>
      <c r="X141" s="36">
        <v>0</v>
      </c>
      <c r="Y141" s="36">
        <f t="shared" si="168"/>
        <v>0.0148462354188759</v>
      </c>
      <c r="Z141" s="36">
        <f t="shared" si="169"/>
        <v>1.97451169273733</v>
      </c>
      <c r="AA141" s="36">
        <v>34.9</v>
      </c>
      <c r="AB141" s="36">
        <f t="shared" si="170"/>
        <v>1.54282542695918</v>
      </c>
      <c r="AC141" s="38">
        <v>12.3</v>
      </c>
      <c r="AD141" s="36">
        <f t="shared" si="171"/>
        <v>1.0899051114394</v>
      </c>
      <c r="AE141" s="42">
        <f t="shared" si="172"/>
        <v>37.1827008577798</v>
      </c>
      <c r="AF141" s="43">
        <f t="shared" si="173"/>
        <v>1081.15395630149</v>
      </c>
      <c r="AG141" s="47">
        <f t="shared" si="174"/>
        <v>1118.33665715927</v>
      </c>
      <c r="AH141" s="46">
        <v>34.89216</v>
      </c>
    </row>
    <row r="142" spans="1:34">
      <c r="A142" s="5">
        <v>141</v>
      </c>
      <c r="B142" s="15">
        <v>32.95</v>
      </c>
      <c r="C142" s="16">
        <v>30.17</v>
      </c>
      <c r="D142" s="23">
        <v>302</v>
      </c>
      <c r="E142" s="30">
        <v>3</v>
      </c>
      <c r="F142" s="31" t="s">
        <v>36</v>
      </c>
      <c r="G142" s="26">
        <v>2.4</v>
      </c>
      <c r="H142" s="26">
        <v>0</v>
      </c>
      <c r="I142" s="5">
        <v>25</v>
      </c>
      <c r="J142" s="33">
        <f t="shared" ref="J142:O142" si="189">(6.9%*I142)+I142</f>
        <v>26.725</v>
      </c>
      <c r="K142" s="33">
        <v>0</v>
      </c>
      <c r="L142" s="33">
        <f t="shared" si="189"/>
        <v>0</v>
      </c>
      <c r="M142" s="33">
        <f t="shared" si="165"/>
        <v>2.4</v>
      </c>
      <c r="N142" s="33">
        <f t="shared" si="166"/>
        <v>25</v>
      </c>
      <c r="O142" s="33">
        <f t="shared" si="189"/>
        <v>26.725</v>
      </c>
      <c r="P142" s="33">
        <v>55.2</v>
      </c>
      <c r="Q142" s="33">
        <v>14.5</v>
      </c>
      <c r="R142" s="33">
        <v>251.1</v>
      </c>
      <c r="S142" s="33"/>
      <c r="T142" s="33"/>
      <c r="U142" s="33">
        <v>55.2</v>
      </c>
      <c r="V142" s="33">
        <f t="shared" si="184"/>
        <v>0</v>
      </c>
      <c r="W142" s="36">
        <f t="shared" si="167"/>
        <v>0.0434782608695652</v>
      </c>
      <c r="X142" s="36">
        <v>0</v>
      </c>
      <c r="Y142" s="36">
        <f t="shared" si="168"/>
        <v>0.0434782608695652</v>
      </c>
      <c r="Z142" s="36">
        <f t="shared" si="169"/>
        <v>1.7419390777292</v>
      </c>
      <c r="AA142" s="36">
        <v>251.1</v>
      </c>
      <c r="AB142" s="36">
        <f t="shared" si="170"/>
        <v>2.39984671271292</v>
      </c>
      <c r="AC142" s="38">
        <v>14.5</v>
      </c>
      <c r="AD142" s="36">
        <f t="shared" si="171"/>
        <v>1.16136800223497</v>
      </c>
      <c r="AE142" s="42">
        <f t="shared" si="172"/>
        <v>31.8917392218905</v>
      </c>
      <c r="AF142" s="43">
        <f t="shared" si="173"/>
        <v>852.306730705023</v>
      </c>
      <c r="AG142" s="47">
        <f t="shared" si="174"/>
        <v>884.198469926914</v>
      </c>
      <c r="AH142" s="46">
        <v>32.07</v>
      </c>
    </row>
    <row r="143" spans="1:34">
      <c r="A143" s="5">
        <v>142</v>
      </c>
      <c r="B143" s="15">
        <v>32.78</v>
      </c>
      <c r="C143" s="16">
        <v>30.55</v>
      </c>
      <c r="D143" s="18">
        <v>296</v>
      </c>
      <c r="E143" s="30">
        <v>3</v>
      </c>
      <c r="F143" s="31" t="s">
        <v>36</v>
      </c>
      <c r="G143" s="26">
        <v>0.9</v>
      </c>
      <c r="H143" s="26">
        <v>0</v>
      </c>
      <c r="I143" s="5">
        <v>27.7</v>
      </c>
      <c r="J143" s="33">
        <f t="shared" ref="J143:O143" si="190">(6.9%*I143)+I143</f>
        <v>29.6113</v>
      </c>
      <c r="K143" s="33">
        <v>0</v>
      </c>
      <c r="L143" s="33">
        <f t="shared" si="190"/>
        <v>0</v>
      </c>
      <c r="M143" s="33">
        <f t="shared" si="165"/>
        <v>0.9</v>
      </c>
      <c r="N143" s="33">
        <f t="shared" si="166"/>
        <v>27.7</v>
      </c>
      <c r="O143" s="33">
        <f t="shared" si="190"/>
        <v>29.6113</v>
      </c>
      <c r="P143" s="33">
        <v>106.7</v>
      </c>
      <c r="Q143" s="33">
        <v>22.1</v>
      </c>
      <c r="R143" s="33">
        <v>82.5</v>
      </c>
      <c r="S143" s="33"/>
      <c r="T143" s="33"/>
      <c r="U143" s="33">
        <v>106.7</v>
      </c>
      <c r="V143" s="33">
        <f t="shared" si="184"/>
        <v>0</v>
      </c>
      <c r="W143" s="36">
        <f t="shared" si="167"/>
        <v>0.0084348641049672</v>
      </c>
      <c r="X143" s="36">
        <v>0</v>
      </c>
      <c r="Y143" s="36">
        <f t="shared" si="168"/>
        <v>0.0084348641049672</v>
      </c>
      <c r="Z143" s="36">
        <f t="shared" si="169"/>
        <v>2.02816441942447</v>
      </c>
      <c r="AA143" s="36">
        <v>82.5</v>
      </c>
      <c r="AB143" s="36">
        <f t="shared" si="170"/>
        <v>1.91645394854993</v>
      </c>
      <c r="AC143" s="38">
        <v>22.1</v>
      </c>
      <c r="AD143" s="36">
        <f t="shared" si="171"/>
        <v>1.34439227368511</v>
      </c>
      <c r="AE143" s="42">
        <f t="shared" si="172"/>
        <v>21.5252236774549</v>
      </c>
      <c r="AF143" s="43">
        <f t="shared" si="173"/>
        <v>637.389855880219</v>
      </c>
      <c r="AG143" s="47">
        <f t="shared" si="174"/>
        <v>658.915079557674</v>
      </c>
      <c r="AH143" s="46">
        <v>35.53356</v>
      </c>
    </row>
    <row r="144" spans="1:34">
      <c r="A144" s="5">
        <v>143</v>
      </c>
      <c r="B144" s="15">
        <v>32.54</v>
      </c>
      <c r="C144" s="16">
        <v>29.67</v>
      </c>
      <c r="D144" s="18">
        <v>319</v>
      </c>
      <c r="E144" s="30">
        <v>4</v>
      </c>
      <c r="F144" s="31" t="s">
        <v>38</v>
      </c>
      <c r="G144" s="26">
        <v>0.8</v>
      </c>
      <c r="H144" s="26">
        <v>5</v>
      </c>
      <c r="I144" s="5">
        <v>19.8</v>
      </c>
      <c r="J144" s="33">
        <f t="shared" ref="J144:O144" si="191">(6.9%*I144)+I144</f>
        <v>21.1662</v>
      </c>
      <c r="K144" s="33">
        <v>0</v>
      </c>
      <c r="L144" s="33">
        <f t="shared" si="191"/>
        <v>0</v>
      </c>
      <c r="M144" s="33">
        <f t="shared" si="165"/>
        <v>5.8</v>
      </c>
      <c r="N144" s="33">
        <f t="shared" si="166"/>
        <v>19.8</v>
      </c>
      <c r="O144" s="33">
        <f t="shared" si="191"/>
        <v>21.1662</v>
      </c>
      <c r="P144" s="33">
        <v>51.6</v>
      </c>
      <c r="Q144" s="33">
        <v>19</v>
      </c>
      <c r="R144" s="33">
        <v>104</v>
      </c>
      <c r="S144" s="33">
        <v>76.1</v>
      </c>
      <c r="T144" s="33"/>
      <c r="U144" s="33">
        <v>51.6</v>
      </c>
      <c r="V144" s="33">
        <v>19</v>
      </c>
      <c r="W144" s="36">
        <f t="shared" si="167"/>
        <v>0.0155038759689922</v>
      </c>
      <c r="X144" s="36">
        <f t="shared" ref="X144:X148" si="192">H144/V144</f>
        <v>0.263157894736842</v>
      </c>
      <c r="Y144" s="36">
        <f t="shared" si="168"/>
        <v>0.278661770705834</v>
      </c>
      <c r="Z144" s="36">
        <f t="shared" si="169"/>
        <v>1.71264970162721</v>
      </c>
      <c r="AA144" s="36">
        <v>76.1</v>
      </c>
      <c r="AB144" s="36">
        <f t="shared" si="170"/>
        <v>1.88138465677057</v>
      </c>
      <c r="AC144" s="38">
        <v>19</v>
      </c>
      <c r="AD144" s="36">
        <f t="shared" si="171"/>
        <v>1.27875360095283</v>
      </c>
      <c r="AE144" s="42">
        <f t="shared" si="172"/>
        <v>24.7843421635251</v>
      </c>
      <c r="AF144" s="43">
        <f t="shared" si="173"/>
        <v>524.590343101606</v>
      </c>
      <c r="AG144" s="47">
        <f t="shared" si="174"/>
        <v>549.374685265131</v>
      </c>
      <c r="AH144" s="46">
        <v>25.39944</v>
      </c>
    </row>
    <row r="145" spans="1:34">
      <c r="A145" s="5">
        <v>144</v>
      </c>
      <c r="B145" s="15">
        <v>33.1</v>
      </c>
      <c r="C145" s="16">
        <v>29.43</v>
      </c>
      <c r="D145" s="23">
        <v>323</v>
      </c>
      <c r="E145" s="30">
        <v>4</v>
      </c>
      <c r="F145" s="31" t="s">
        <v>40</v>
      </c>
      <c r="G145" s="26">
        <v>0.5</v>
      </c>
      <c r="H145" s="26">
        <v>1.2</v>
      </c>
      <c r="I145" s="5">
        <v>2.7</v>
      </c>
      <c r="J145" s="33">
        <f t="shared" ref="J145:O145" si="193">(6.9%*I145)+I145</f>
        <v>2.8863</v>
      </c>
      <c r="K145" s="33">
        <v>0</v>
      </c>
      <c r="L145" s="33">
        <f t="shared" si="193"/>
        <v>0</v>
      </c>
      <c r="M145" s="33">
        <f t="shared" si="165"/>
        <v>1.7</v>
      </c>
      <c r="N145" s="33">
        <f t="shared" si="166"/>
        <v>2.7</v>
      </c>
      <c r="O145" s="33">
        <f t="shared" si="193"/>
        <v>2.8863</v>
      </c>
      <c r="P145" s="33">
        <v>20.1</v>
      </c>
      <c r="Q145" s="33">
        <v>76.5</v>
      </c>
      <c r="R145" s="33">
        <v>69.5</v>
      </c>
      <c r="S145" s="33">
        <v>132.9</v>
      </c>
      <c r="T145" s="33"/>
      <c r="U145" s="33">
        <v>20.1</v>
      </c>
      <c r="V145" s="33">
        <v>76.5</v>
      </c>
      <c r="W145" s="36">
        <f t="shared" si="167"/>
        <v>0.0248756218905473</v>
      </c>
      <c r="X145" s="36">
        <f t="shared" si="192"/>
        <v>0.0156862745098039</v>
      </c>
      <c r="Y145" s="36">
        <f t="shared" si="168"/>
        <v>0.0405618964003512</v>
      </c>
      <c r="Z145" s="36">
        <f t="shared" si="169"/>
        <v>1.30319605742049</v>
      </c>
      <c r="AA145" s="36">
        <v>132.9</v>
      </c>
      <c r="AB145" s="36">
        <f t="shared" si="170"/>
        <v>2.12352498094273</v>
      </c>
      <c r="AC145" s="38">
        <v>9.5</v>
      </c>
      <c r="AD145" s="36">
        <f t="shared" si="171"/>
        <v>0.977723605288848</v>
      </c>
      <c r="AE145" s="42">
        <f t="shared" si="172"/>
        <v>47.3137321587615</v>
      </c>
      <c r="AF145" s="43">
        <f t="shared" si="173"/>
        <v>136.561625129833</v>
      </c>
      <c r="AG145" s="47">
        <f t="shared" si="174"/>
        <v>183.875357288595</v>
      </c>
      <c r="AH145" s="46">
        <v>3.46356</v>
      </c>
    </row>
    <row r="146" spans="1:34">
      <c r="A146" s="5">
        <v>145</v>
      </c>
      <c r="B146" s="15">
        <v>32.96</v>
      </c>
      <c r="C146" s="16">
        <v>29.41</v>
      </c>
      <c r="D146" s="20">
        <v>183</v>
      </c>
      <c r="E146" s="30">
        <v>3</v>
      </c>
      <c r="F146" s="31" t="s">
        <v>36</v>
      </c>
      <c r="G146" s="26">
        <v>1.1</v>
      </c>
      <c r="H146" s="26">
        <v>0</v>
      </c>
      <c r="I146" s="5">
        <v>16.9</v>
      </c>
      <c r="J146" s="33">
        <f t="shared" ref="J146:O146" si="194">(6.9%*I146)+I146</f>
        <v>18.0661</v>
      </c>
      <c r="K146" s="33">
        <v>0</v>
      </c>
      <c r="L146" s="33">
        <f t="shared" si="194"/>
        <v>0</v>
      </c>
      <c r="M146" s="33">
        <f t="shared" si="165"/>
        <v>1.1</v>
      </c>
      <c r="N146" s="33">
        <f t="shared" si="166"/>
        <v>16.9</v>
      </c>
      <c r="O146" s="33">
        <f t="shared" si="194"/>
        <v>18.0661</v>
      </c>
      <c r="P146" s="33">
        <v>52.6</v>
      </c>
      <c r="Q146" s="33">
        <v>14.3</v>
      </c>
      <c r="R146" s="33">
        <v>68.2</v>
      </c>
      <c r="S146" s="33"/>
      <c r="T146" s="33"/>
      <c r="U146" s="33">
        <v>52.6</v>
      </c>
      <c r="V146" s="33">
        <f t="shared" ref="V146:V149" si="195">H146</f>
        <v>0</v>
      </c>
      <c r="W146" s="36">
        <f t="shared" si="167"/>
        <v>0.0209125475285171</v>
      </c>
      <c r="X146" s="36">
        <v>0</v>
      </c>
      <c r="Y146" s="36">
        <f t="shared" si="168"/>
        <v>0.0209125475285171</v>
      </c>
      <c r="Z146" s="36">
        <f t="shared" si="169"/>
        <v>1.72098574415374</v>
      </c>
      <c r="AA146" s="36">
        <v>68.2</v>
      </c>
      <c r="AB146" s="36">
        <f t="shared" si="170"/>
        <v>1.83378437465648</v>
      </c>
      <c r="AC146" s="38">
        <v>14.3</v>
      </c>
      <c r="AD146" s="36">
        <f t="shared" si="171"/>
        <v>1.15533603746506</v>
      </c>
      <c r="AE146" s="42">
        <f t="shared" si="172"/>
        <v>32.3076226644908</v>
      </c>
      <c r="AF146" s="43">
        <f t="shared" si="173"/>
        <v>583.672741818957</v>
      </c>
      <c r="AG146" s="47">
        <f t="shared" si="174"/>
        <v>615.980364483447</v>
      </c>
      <c r="AH146" s="46">
        <v>21.67932</v>
      </c>
    </row>
    <row r="147" spans="1:34">
      <c r="A147" s="5">
        <v>146</v>
      </c>
      <c r="B147" s="15">
        <v>32.97</v>
      </c>
      <c r="C147" s="16">
        <v>29.12</v>
      </c>
      <c r="D147" s="23">
        <v>303</v>
      </c>
      <c r="E147" s="30">
        <v>3</v>
      </c>
      <c r="F147" s="31" t="s">
        <v>36</v>
      </c>
      <c r="G147" s="26">
        <v>1.1</v>
      </c>
      <c r="H147" s="26">
        <v>0</v>
      </c>
      <c r="I147" s="5">
        <v>16.1</v>
      </c>
      <c r="J147" s="33">
        <f t="shared" ref="J147:O147" si="196">(6.9%*I147)+I147</f>
        <v>17.2109</v>
      </c>
      <c r="K147" s="33">
        <v>0</v>
      </c>
      <c r="L147" s="33">
        <f t="shared" si="196"/>
        <v>0</v>
      </c>
      <c r="M147" s="33">
        <f t="shared" si="165"/>
        <v>1.1</v>
      </c>
      <c r="N147" s="33">
        <f t="shared" si="166"/>
        <v>16.1</v>
      </c>
      <c r="O147" s="33">
        <f t="shared" si="196"/>
        <v>17.2109</v>
      </c>
      <c r="P147" s="33">
        <v>69.5</v>
      </c>
      <c r="Q147" s="33">
        <v>20</v>
      </c>
      <c r="R147" s="33">
        <v>310.2</v>
      </c>
      <c r="S147" s="33"/>
      <c r="T147" s="33"/>
      <c r="U147" s="33">
        <v>69.5</v>
      </c>
      <c r="V147" s="33">
        <f t="shared" si="195"/>
        <v>0</v>
      </c>
      <c r="W147" s="36">
        <f t="shared" si="167"/>
        <v>0.0158273381294964</v>
      </c>
      <c r="X147" s="36">
        <v>0</v>
      </c>
      <c r="Y147" s="36">
        <f t="shared" si="168"/>
        <v>0.0158273381294964</v>
      </c>
      <c r="Z147" s="36">
        <f t="shared" si="169"/>
        <v>1.84198480459011</v>
      </c>
      <c r="AA147" s="36">
        <v>310.2</v>
      </c>
      <c r="AB147" s="36">
        <f t="shared" si="170"/>
        <v>2.49164179347759</v>
      </c>
      <c r="AC147" s="38">
        <v>20</v>
      </c>
      <c r="AD147" s="36">
        <f t="shared" si="171"/>
        <v>1.30102999566398</v>
      </c>
      <c r="AE147" s="42">
        <f t="shared" si="172"/>
        <v>23.6263866443705</v>
      </c>
      <c r="AF147" s="43">
        <f t="shared" si="173"/>
        <v>406.631377897596</v>
      </c>
      <c r="AG147" s="47">
        <f t="shared" si="174"/>
        <v>430.257764541967</v>
      </c>
      <c r="AH147" s="46">
        <v>20.65308</v>
      </c>
    </row>
    <row r="148" spans="1:34">
      <c r="A148" s="5">
        <v>147</v>
      </c>
      <c r="B148" s="15">
        <v>33.2</v>
      </c>
      <c r="C148" s="16">
        <v>30.01</v>
      </c>
      <c r="D148" s="20">
        <v>308</v>
      </c>
      <c r="E148" s="30">
        <v>4</v>
      </c>
      <c r="F148" s="31" t="s">
        <v>34</v>
      </c>
      <c r="G148" s="26">
        <v>0.5</v>
      </c>
      <c r="H148" s="26">
        <v>16.3</v>
      </c>
      <c r="I148" s="5">
        <v>18.8</v>
      </c>
      <c r="J148" s="33">
        <f t="shared" ref="J148:O148" si="197">(6.9%*I148)+I148</f>
        <v>20.0972</v>
      </c>
      <c r="K148" s="33">
        <v>0</v>
      </c>
      <c r="L148" s="33">
        <f t="shared" si="197"/>
        <v>0</v>
      </c>
      <c r="M148" s="33">
        <f t="shared" si="165"/>
        <v>16.8</v>
      </c>
      <c r="N148" s="33">
        <f t="shared" si="166"/>
        <v>18.8</v>
      </c>
      <c r="O148" s="33">
        <f t="shared" si="197"/>
        <v>20.0972</v>
      </c>
      <c r="P148" s="33">
        <v>460.9</v>
      </c>
      <c r="Q148" s="33">
        <v>886.7</v>
      </c>
      <c r="R148" s="33">
        <v>21.3</v>
      </c>
      <c r="S148" s="33">
        <v>1549.6</v>
      </c>
      <c r="T148" s="33"/>
      <c r="U148" s="33">
        <v>460.9</v>
      </c>
      <c r="V148" s="33">
        <v>886.7</v>
      </c>
      <c r="W148" s="36">
        <f t="shared" si="167"/>
        <v>0.00108483402039488</v>
      </c>
      <c r="X148" s="36">
        <f t="shared" si="192"/>
        <v>0.0183827675651291</v>
      </c>
      <c r="Y148" s="36">
        <f t="shared" si="168"/>
        <v>0.019467601585524</v>
      </c>
      <c r="Z148" s="36">
        <f t="shared" si="169"/>
        <v>2.66360670812452</v>
      </c>
      <c r="AA148" s="36">
        <v>1549.6</v>
      </c>
      <c r="AB148" s="36">
        <f t="shared" si="170"/>
        <v>3.19021960771105</v>
      </c>
      <c r="AC148" s="38">
        <v>21.3</v>
      </c>
      <c r="AD148" s="36">
        <f t="shared" si="171"/>
        <v>1.32837960343874</v>
      </c>
      <c r="AE148" s="42">
        <f t="shared" si="172"/>
        <v>22.2784397558926</v>
      </c>
      <c r="AF148" s="43">
        <f t="shared" si="173"/>
        <v>447.734259462124</v>
      </c>
      <c r="AG148" s="47">
        <f t="shared" si="174"/>
        <v>470.012699218017</v>
      </c>
      <c r="AH148" s="46">
        <v>24.11664</v>
      </c>
    </row>
    <row r="149" spans="1:34">
      <c r="A149" s="5">
        <v>148</v>
      </c>
      <c r="B149" s="15">
        <v>33.74</v>
      </c>
      <c r="C149" s="16">
        <v>30.5</v>
      </c>
      <c r="D149" s="17">
        <v>292</v>
      </c>
      <c r="E149" s="30">
        <v>3</v>
      </c>
      <c r="F149" s="31" t="s">
        <v>36</v>
      </c>
      <c r="G149" s="26">
        <v>10.2</v>
      </c>
      <c r="H149" s="26">
        <v>0</v>
      </c>
      <c r="I149" s="5">
        <v>29.7</v>
      </c>
      <c r="J149" s="33">
        <f t="shared" ref="J149:O149" si="198">(6.9%*I149)+I149</f>
        <v>31.7493</v>
      </c>
      <c r="K149" s="33">
        <v>0</v>
      </c>
      <c r="L149" s="33">
        <f t="shared" si="198"/>
        <v>0</v>
      </c>
      <c r="M149" s="33">
        <f t="shared" si="165"/>
        <v>10.2</v>
      </c>
      <c r="N149" s="33">
        <f t="shared" si="166"/>
        <v>29.7</v>
      </c>
      <c r="O149" s="33">
        <f t="shared" si="198"/>
        <v>31.7493</v>
      </c>
      <c r="P149" s="33">
        <v>42.9</v>
      </c>
      <c r="Q149" s="33">
        <v>19</v>
      </c>
      <c r="R149" s="33">
        <v>75.4</v>
      </c>
      <c r="S149" s="33"/>
      <c r="T149" s="33"/>
      <c r="U149" s="33">
        <v>42.9</v>
      </c>
      <c r="V149" s="33">
        <f t="shared" si="195"/>
        <v>0</v>
      </c>
      <c r="W149" s="36">
        <f t="shared" si="167"/>
        <v>0.237762237762238</v>
      </c>
      <c r="X149" s="36">
        <v>0</v>
      </c>
      <c r="Y149" s="36">
        <f t="shared" si="168"/>
        <v>0.237762237762238</v>
      </c>
      <c r="Z149" s="36">
        <f t="shared" si="169"/>
        <v>1.63245729218472</v>
      </c>
      <c r="AA149" s="36">
        <v>75.4</v>
      </c>
      <c r="AB149" s="36">
        <f t="shared" si="170"/>
        <v>1.87737134586977</v>
      </c>
      <c r="AC149" s="38">
        <v>19</v>
      </c>
      <c r="AD149" s="36">
        <f t="shared" si="171"/>
        <v>1.27875360095283</v>
      </c>
      <c r="AE149" s="42">
        <f t="shared" si="172"/>
        <v>24.7843421635251</v>
      </c>
      <c r="AF149" s="43">
        <f t="shared" si="173"/>
        <v>786.885514652408</v>
      </c>
      <c r="AG149" s="47">
        <f t="shared" si="174"/>
        <v>811.669856815934</v>
      </c>
      <c r="AH149" s="46">
        <v>38.09916</v>
      </c>
    </row>
    <row r="150" spans="1:34">
      <c r="A150" s="5">
        <v>149</v>
      </c>
      <c r="B150" s="15">
        <v>32.71</v>
      </c>
      <c r="C150" s="16">
        <v>29.36</v>
      </c>
      <c r="D150" s="17">
        <v>285</v>
      </c>
      <c r="E150" s="30">
        <v>5</v>
      </c>
      <c r="F150" s="31" t="s">
        <v>43</v>
      </c>
      <c r="G150" s="26">
        <v>0.5</v>
      </c>
      <c r="H150" s="26">
        <v>3.8</v>
      </c>
      <c r="I150" s="5">
        <v>7</v>
      </c>
      <c r="J150" s="33">
        <f t="shared" ref="J150:O150" si="199">(6.9%*I150)+I150</f>
        <v>7.483</v>
      </c>
      <c r="K150" s="33">
        <v>9.7</v>
      </c>
      <c r="L150" s="33">
        <f t="shared" si="199"/>
        <v>10.3693</v>
      </c>
      <c r="M150" s="33">
        <f t="shared" si="165"/>
        <v>4.3</v>
      </c>
      <c r="N150" s="33">
        <f t="shared" si="166"/>
        <v>16.7</v>
      </c>
      <c r="O150" s="33">
        <f t="shared" si="199"/>
        <v>17.8523</v>
      </c>
      <c r="P150" s="33">
        <v>29.1</v>
      </c>
      <c r="Q150" s="33">
        <v>1362.7</v>
      </c>
      <c r="R150" s="33">
        <v>302.4</v>
      </c>
      <c r="S150" s="33">
        <v>264</v>
      </c>
      <c r="T150" s="33">
        <v>217.2</v>
      </c>
      <c r="U150" s="33">
        <v>29.1</v>
      </c>
      <c r="V150" s="33">
        <v>302.4</v>
      </c>
      <c r="W150" s="36">
        <f t="shared" si="167"/>
        <v>0.0171821305841924</v>
      </c>
      <c r="X150" s="36">
        <f>H150/V150</f>
        <v>0.0125661375661376</v>
      </c>
      <c r="Y150" s="36">
        <f t="shared" si="168"/>
        <v>0.02974826815033</v>
      </c>
      <c r="Z150" s="36">
        <f t="shared" si="169"/>
        <v>1.46389298898591</v>
      </c>
      <c r="AA150" s="36">
        <v>217.2</v>
      </c>
      <c r="AB150" s="36">
        <f t="shared" si="170"/>
        <v>2.33685982091681</v>
      </c>
      <c r="AC150" s="38">
        <v>302.4</v>
      </c>
      <c r="AD150" s="36">
        <f t="shared" si="171"/>
        <v>2.48058178682917</v>
      </c>
      <c r="AE150" s="42">
        <f t="shared" si="172"/>
        <v>1.87532269536906</v>
      </c>
      <c r="AF150" s="43">
        <f t="shared" si="173"/>
        <v>14.0330397294467</v>
      </c>
      <c r="AG150" s="47">
        <f t="shared" si="174"/>
        <v>15.9083624248157</v>
      </c>
      <c r="AH150" s="46">
        <v>10.7942275</v>
      </c>
    </row>
    <row r="151" spans="1:34">
      <c r="A151" s="5">
        <v>150</v>
      </c>
      <c r="B151" s="15">
        <v>32.82</v>
      </c>
      <c r="C151" s="16">
        <v>29.1</v>
      </c>
      <c r="D151" s="18">
        <v>289</v>
      </c>
      <c r="E151" s="30">
        <v>3</v>
      </c>
      <c r="F151" s="31" t="s">
        <v>36</v>
      </c>
      <c r="G151" s="26">
        <v>1.5</v>
      </c>
      <c r="H151" s="26">
        <v>0</v>
      </c>
      <c r="I151" s="5">
        <v>22</v>
      </c>
      <c r="J151" s="33">
        <f t="shared" ref="J151:O151" si="200">(6.9%*I151)+I151</f>
        <v>23.518</v>
      </c>
      <c r="K151" s="33">
        <v>0</v>
      </c>
      <c r="L151" s="33">
        <f t="shared" si="200"/>
        <v>0</v>
      </c>
      <c r="M151" s="33">
        <f t="shared" si="165"/>
        <v>1.5</v>
      </c>
      <c r="N151" s="33">
        <f t="shared" si="166"/>
        <v>22</v>
      </c>
      <c r="O151" s="33">
        <f t="shared" si="200"/>
        <v>23.518</v>
      </c>
      <c r="P151" s="33">
        <v>124.2</v>
      </c>
      <c r="Q151" s="33">
        <v>15.7</v>
      </c>
      <c r="R151" s="33">
        <v>165.4</v>
      </c>
      <c r="S151" s="33"/>
      <c r="T151" s="33"/>
      <c r="U151" s="33">
        <v>124.2</v>
      </c>
      <c r="V151" s="33">
        <f t="shared" ref="V151:V155" si="201">H151</f>
        <v>0</v>
      </c>
      <c r="W151" s="36">
        <f t="shared" si="167"/>
        <v>0.0120772946859903</v>
      </c>
      <c r="X151" s="36">
        <v>0</v>
      </c>
      <c r="Y151" s="36">
        <f t="shared" si="168"/>
        <v>0.0120772946859903</v>
      </c>
      <c r="Z151" s="36">
        <f t="shared" si="169"/>
        <v>2.09412159584056</v>
      </c>
      <c r="AA151" s="36">
        <v>165.4</v>
      </c>
      <c r="AB151" s="36">
        <f t="shared" si="170"/>
        <v>2.21853550521653</v>
      </c>
      <c r="AC151" s="38">
        <v>15.7</v>
      </c>
      <c r="AD151" s="36">
        <f t="shared" si="171"/>
        <v>1.19589965240923</v>
      </c>
      <c r="AE151" s="42">
        <f t="shared" si="172"/>
        <v>29.6118843787528</v>
      </c>
      <c r="AF151" s="43">
        <f t="shared" si="173"/>
        <v>696.412296819509</v>
      </c>
      <c r="AG151" s="47">
        <f t="shared" si="174"/>
        <v>726.024181198262</v>
      </c>
      <c r="AH151" s="46">
        <v>28.2216</v>
      </c>
    </row>
    <row r="152" spans="1:34">
      <c r="A152" s="5">
        <v>151</v>
      </c>
      <c r="B152" s="15">
        <v>32.91</v>
      </c>
      <c r="C152" s="16">
        <v>29.34</v>
      </c>
      <c r="D152" s="17">
        <v>326</v>
      </c>
      <c r="E152" s="56">
        <v>4</v>
      </c>
      <c r="F152" s="33" t="s">
        <v>43</v>
      </c>
      <c r="G152" s="26">
        <v>1.1</v>
      </c>
      <c r="H152" s="26">
        <v>6.4</v>
      </c>
      <c r="I152" s="5">
        <v>19.3</v>
      </c>
      <c r="J152" s="33">
        <f t="shared" ref="J152:O152" si="202">(6.9%*I152)+I152</f>
        <v>20.6317</v>
      </c>
      <c r="K152" s="33">
        <v>0</v>
      </c>
      <c r="L152" s="33">
        <f t="shared" si="202"/>
        <v>0</v>
      </c>
      <c r="M152" s="33">
        <f t="shared" si="165"/>
        <v>7.5</v>
      </c>
      <c r="N152" s="33">
        <f t="shared" si="166"/>
        <v>19.3</v>
      </c>
      <c r="O152" s="33">
        <f t="shared" si="202"/>
        <v>20.6317</v>
      </c>
      <c r="P152" s="33">
        <v>129.1</v>
      </c>
      <c r="Q152" s="33">
        <v>21</v>
      </c>
      <c r="R152" s="33">
        <v>263.9</v>
      </c>
      <c r="S152" s="33">
        <v>38.2</v>
      </c>
      <c r="T152" s="33"/>
      <c r="U152" s="33">
        <v>129.1</v>
      </c>
      <c r="V152" s="33">
        <v>263.9</v>
      </c>
      <c r="W152" s="36">
        <f t="shared" si="167"/>
        <v>0.00852052672347018</v>
      </c>
      <c r="X152" s="36">
        <f>H152/V152</f>
        <v>0.024251610458507</v>
      </c>
      <c r="Y152" s="36">
        <f t="shared" si="168"/>
        <v>0.0327721371819772</v>
      </c>
      <c r="Z152" s="36">
        <f t="shared" si="169"/>
        <v>2.11092624226642</v>
      </c>
      <c r="AA152" s="38">
        <v>38.2</v>
      </c>
      <c r="AB152" s="36">
        <f t="shared" si="170"/>
        <v>1.58206336291171</v>
      </c>
      <c r="AC152" s="38">
        <v>21</v>
      </c>
      <c r="AD152" s="36">
        <f t="shared" si="171"/>
        <v>1.32221929473392</v>
      </c>
      <c r="AE152" s="42">
        <f t="shared" si="172"/>
        <v>22.5751837037664</v>
      </c>
      <c r="AF152" s="43">
        <f t="shared" si="173"/>
        <v>465.764417620997</v>
      </c>
      <c r="AG152" s="47">
        <f t="shared" si="174"/>
        <v>488.339601324763</v>
      </c>
      <c r="AH152" s="46">
        <v>24.75804</v>
      </c>
    </row>
    <row r="153" spans="1:34">
      <c r="A153" s="5">
        <v>152</v>
      </c>
      <c r="B153" s="15">
        <v>32.3</v>
      </c>
      <c r="C153" s="16">
        <v>29.56</v>
      </c>
      <c r="D153" s="17">
        <v>338</v>
      </c>
      <c r="E153" s="30">
        <v>3</v>
      </c>
      <c r="F153" s="31" t="s">
        <v>36</v>
      </c>
      <c r="G153" s="26">
        <v>1</v>
      </c>
      <c r="H153" s="26">
        <v>0</v>
      </c>
      <c r="I153" s="5">
        <v>17.1</v>
      </c>
      <c r="J153" s="33">
        <f t="shared" ref="J153:O153" si="203">(6.9%*I153)+I153</f>
        <v>18.2799</v>
      </c>
      <c r="K153" s="33">
        <v>0</v>
      </c>
      <c r="L153" s="33">
        <f t="shared" si="203"/>
        <v>0</v>
      </c>
      <c r="M153" s="33">
        <f t="shared" si="165"/>
        <v>1</v>
      </c>
      <c r="N153" s="33">
        <f t="shared" si="166"/>
        <v>17.1</v>
      </c>
      <c r="O153" s="33">
        <f t="shared" si="203"/>
        <v>18.2799</v>
      </c>
      <c r="P153" s="33">
        <v>68.8</v>
      </c>
      <c r="Q153" s="33">
        <v>16.8</v>
      </c>
      <c r="R153" s="33">
        <v>53.3</v>
      </c>
      <c r="S153" s="33"/>
      <c r="T153" s="33"/>
      <c r="U153" s="33">
        <v>68.8</v>
      </c>
      <c r="V153" s="33">
        <f t="shared" si="201"/>
        <v>0</v>
      </c>
      <c r="W153" s="36">
        <f t="shared" si="167"/>
        <v>0.0145348837209302</v>
      </c>
      <c r="X153" s="36">
        <v>0</v>
      </c>
      <c r="Y153" s="36">
        <f t="shared" si="168"/>
        <v>0.0145348837209302</v>
      </c>
      <c r="Z153" s="36">
        <f t="shared" si="169"/>
        <v>1.83758843823551</v>
      </c>
      <c r="AA153" s="36">
        <v>53.3</v>
      </c>
      <c r="AB153" s="36">
        <f t="shared" si="170"/>
        <v>1.72672720902657</v>
      </c>
      <c r="AC153" s="38">
        <v>16.8</v>
      </c>
      <c r="AD153" s="36">
        <f t="shared" si="171"/>
        <v>1.22530928172586</v>
      </c>
      <c r="AE153" s="42">
        <f t="shared" si="172"/>
        <v>27.7991719902393</v>
      </c>
      <c r="AF153" s="43">
        <f t="shared" si="173"/>
        <v>508.166084064375</v>
      </c>
      <c r="AG153" s="47">
        <f t="shared" si="174"/>
        <v>535.965256054614</v>
      </c>
      <c r="AH153" s="46">
        <v>21.93588</v>
      </c>
    </row>
    <row r="154" spans="1:34">
      <c r="A154" s="5">
        <v>153</v>
      </c>
      <c r="B154" s="15">
        <v>32.36</v>
      </c>
      <c r="C154" s="16">
        <v>29.48</v>
      </c>
      <c r="D154" s="18">
        <v>339</v>
      </c>
      <c r="E154" s="30">
        <v>3</v>
      </c>
      <c r="F154" s="31" t="s">
        <v>36</v>
      </c>
      <c r="G154" s="26">
        <v>6.5</v>
      </c>
      <c r="H154" s="26">
        <v>0</v>
      </c>
      <c r="I154" s="5">
        <v>27</v>
      </c>
      <c r="J154" s="33">
        <f t="shared" ref="J154:O154" si="204">(6.9%*I154)+I154</f>
        <v>28.863</v>
      </c>
      <c r="K154" s="33">
        <v>0</v>
      </c>
      <c r="L154" s="33">
        <f t="shared" si="204"/>
        <v>0</v>
      </c>
      <c r="M154" s="33">
        <f t="shared" si="165"/>
        <v>6.5</v>
      </c>
      <c r="N154" s="33">
        <f t="shared" si="166"/>
        <v>27</v>
      </c>
      <c r="O154" s="33">
        <f t="shared" si="204"/>
        <v>28.863</v>
      </c>
      <c r="P154" s="33">
        <v>109.2</v>
      </c>
      <c r="Q154" s="33">
        <v>83.1</v>
      </c>
      <c r="R154" s="33">
        <v>177.2</v>
      </c>
      <c r="S154" s="33"/>
      <c r="T154" s="33"/>
      <c r="U154" s="33">
        <v>109.2</v>
      </c>
      <c r="V154" s="33">
        <f t="shared" si="201"/>
        <v>0</v>
      </c>
      <c r="W154" s="36">
        <f t="shared" si="167"/>
        <v>0.0595238095238095</v>
      </c>
      <c r="X154" s="36">
        <v>0</v>
      </c>
      <c r="Y154" s="36">
        <f t="shared" si="168"/>
        <v>0.0595238095238095</v>
      </c>
      <c r="Z154" s="36">
        <f t="shared" si="169"/>
        <v>2.03822263836872</v>
      </c>
      <c r="AA154" s="36">
        <v>177.2</v>
      </c>
      <c r="AB154" s="36">
        <f t="shared" si="170"/>
        <v>2.24846371755103</v>
      </c>
      <c r="AC154" s="38">
        <v>83.1</v>
      </c>
      <c r="AD154" s="36">
        <f t="shared" si="171"/>
        <v>1.91960102378411</v>
      </c>
      <c r="AE154" s="42">
        <f t="shared" si="172"/>
        <v>6.25713744330191</v>
      </c>
      <c r="AF154" s="43">
        <f t="shared" si="173"/>
        <v>180.599758026023</v>
      </c>
      <c r="AG154" s="47">
        <f t="shared" si="174"/>
        <v>186.856895469325</v>
      </c>
      <c r="AH154" s="46">
        <v>34.6356</v>
      </c>
    </row>
    <row r="155" spans="1:34">
      <c r="A155" s="5">
        <v>154</v>
      </c>
      <c r="B155" s="15">
        <v>33.01</v>
      </c>
      <c r="C155" s="16">
        <v>30.09</v>
      </c>
      <c r="D155" s="23">
        <v>309</v>
      </c>
      <c r="E155" s="30">
        <v>3</v>
      </c>
      <c r="F155" s="31" t="s">
        <v>36</v>
      </c>
      <c r="G155" s="26">
        <v>0.7</v>
      </c>
      <c r="H155" s="26">
        <v>0</v>
      </c>
      <c r="I155" s="5">
        <v>14.1</v>
      </c>
      <c r="J155" s="33">
        <f t="shared" ref="J155:O155" si="205">(6.9%*I155)+I155</f>
        <v>15.0729</v>
      </c>
      <c r="K155" s="33">
        <v>0</v>
      </c>
      <c r="L155" s="33">
        <f t="shared" si="205"/>
        <v>0</v>
      </c>
      <c r="M155" s="33">
        <f t="shared" si="165"/>
        <v>0.7</v>
      </c>
      <c r="N155" s="33">
        <f t="shared" si="166"/>
        <v>14.1</v>
      </c>
      <c r="O155" s="33">
        <f t="shared" si="205"/>
        <v>15.0729</v>
      </c>
      <c r="P155" s="33">
        <v>81</v>
      </c>
      <c r="Q155" s="33">
        <v>15.4</v>
      </c>
      <c r="R155" s="33">
        <v>283.3</v>
      </c>
      <c r="S155" s="33"/>
      <c r="T155" s="33"/>
      <c r="U155" s="33">
        <v>81</v>
      </c>
      <c r="V155" s="33">
        <f t="shared" si="201"/>
        <v>0</v>
      </c>
      <c r="W155" s="36">
        <f t="shared" si="167"/>
        <v>0.00864197530864197</v>
      </c>
      <c r="X155" s="36">
        <v>0</v>
      </c>
      <c r="Y155" s="36">
        <f t="shared" si="168"/>
        <v>0.00864197530864197</v>
      </c>
      <c r="Z155" s="36">
        <f t="shared" si="169"/>
        <v>1.90848501887865</v>
      </c>
      <c r="AA155" s="36">
        <v>283.3</v>
      </c>
      <c r="AB155" s="36">
        <f t="shared" si="170"/>
        <v>2.45224657452044</v>
      </c>
      <c r="AC155" s="38">
        <v>15.4</v>
      </c>
      <c r="AD155" s="36">
        <f t="shared" si="171"/>
        <v>1.18752072083646</v>
      </c>
      <c r="AE155" s="42">
        <f t="shared" si="172"/>
        <v>30.149642283024</v>
      </c>
      <c r="AF155" s="43">
        <f t="shared" si="173"/>
        <v>454.442543167793</v>
      </c>
      <c r="AG155" s="47">
        <f t="shared" si="174"/>
        <v>484.592185450817</v>
      </c>
      <c r="AH155" s="46">
        <v>18.08748</v>
      </c>
    </row>
    <row r="156" spans="1:34">
      <c r="A156" s="5">
        <v>155</v>
      </c>
      <c r="B156" s="15">
        <v>33.69</v>
      </c>
      <c r="C156" s="16">
        <v>29.59</v>
      </c>
      <c r="D156" s="66">
        <v>310</v>
      </c>
      <c r="E156" s="30">
        <v>3</v>
      </c>
      <c r="F156" s="31" t="s">
        <v>36</v>
      </c>
      <c r="G156" s="26">
        <v>0.5</v>
      </c>
      <c r="H156" s="26">
        <v>13.5</v>
      </c>
      <c r="I156" s="5">
        <v>12.8</v>
      </c>
      <c r="J156" s="33">
        <f t="shared" ref="J156:O156" si="206">(6.9%*I156)+I156</f>
        <v>13.6832</v>
      </c>
      <c r="K156" s="33">
        <v>0</v>
      </c>
      <c r="L156" s="33">
        <f t="shared" si="206"/>
        <v>0</v>
      </c>
      <c r="M156" s="33">
        <f t="shared" si="165"/>
        <v>14</v>
      </c>
      <c r="N156" s="33">
        <f t="shared" si="166"/>
        <v>12.8</v>
      </c>
      <c r="O156" s="33">
        <f t="shared" si="206"/>
        <v>13.6832</v>
      </c>
      <c r="P156" s="33">
        <v>224.9</v>
      </c>
      <c r="Q156" s="33">
        <v>112.1</v>
      </c>
      <c r="R156" s="33">
        <v>562</v>
      </c>
      <c r="S156" s="33"/>
      <c r="T156" s="33"/>
      <c r="U156" s="33">
        <v>224.9</v>
      </c>
      <c r="V156" s="33">
        <v>112.1</v>
      </c>
      <c r="W156" s="36">
        <f t="shared" si="167"/>
        <v>0.00222321031569586</v>
      </c>
      <c r="X156" s="36">
        <f>H156/V156</f>
        <v>0.12042818911686</v>
      </c>
      <c r="Y156" s="36">
        <f t="shared" si="168"/>
        <v>0.122651399432556</v>
      </c>
      <c r="Z156" s="36">
        <f t="shared" si="169"/>
        <v>2.35198945543563</v>
      </c>
      <c r="AA156" s="36">
        <v>562</v>
      </c>
      <c r="AB156" s="36">
        <f t="shared" si="170"/>
        <v>2.74973631556906</v>
      </c>
      <c r="AC156" s="38">
        <v>112.1</v>
      </c>
      <c r="AD156" s="36">
        <f t="shared" si="171"/>
        <v>2.04960561259497</v>
      </c>
      <c r="AE156" s="42">
        <f t="shared" si="172"/>
        <v>4.73264048066969</v>
      </c>
      <c r="AF156" s="43">
        <f t="shared" si="173"/>
        <v>64.7576662250996</v>
      </c>
      <c r="AG156" s="47">
        <f t="shared" si="174"/>
        <v>69.4903067057693</v>
      </c>
      <c r="AH156" s="46">
        <v>16.41984</v>
      </c>
    </row>
    <row r="157" spans="1:34">
      <c r="A157" s="5">
        <v>156</v>
      </c>
      <c r="B157" s="15">
        <v>33.51</v>
      </c>
      <c r="C157" s="16">
        <v>30.05</v>
      </c>
      <c r="D157" s="23">
        <v>286</v>
      </c>
      <c r="E157" s="30">
        <v>3</v>
      </c>
      <c r="F157" s="31" t="s">
        <v>36</v>
      </c>
      <c r="G157" s="26">
        <v>1.3</v>
      </c>
      <c r="H157" s="26">
        <v>0</v>
      </c>
      <c r="I157" s="5">
        <v>20.3</v>
      </c>
      <c r="J157" s="33">
        <f t="shared" ref="J157:O157" si="207">(6.9%*I157)+I157</f>
        <v>21.7007</v>
      </c>
      <c r="K157" s="33">
        <v>0</v>
      </c>
      <c r="L157" s="33">
        <f t="shared" si="207"/>
        <v>0</v>
      </c>
      <c r="M157" s="33">
        <f t="shared" si="165"/>
        <v>1.3</v>
      </c>
      <c r="N157" s="33">
        <f t="shared" si="166"/>
        <v>20.3</v>
      </c>
      <c r="O157" s="33">
        <f t="shared" si="207"/>
        <v>21.7007</v>
      </c>
      <c r="P157" s="33">
        <v>149.1</v>
      </c>
      <c r="Q157" s="33">
        <v>25.9</v>
      </c>
      <c r="R157" s="33">
        <v>226.6</v>
      </c>
      <c r="S157" s="33"/>
      <c r="T157" s="33"/>
      <c r="U157" s="33">
        <v>149.1</v>
      </c>
      <c r="V157" s="33">
        <f t="shared" ref="V157:V162" si="208">H157</f>
        <v>0</v>
      </c>
      <c r="W157" s="36">
        <f t="shared" si="167"/>
        <v>0.00871898054996647</v>
      </c>
      <c r="X157" s="36">
        <v>0</v>
      </c>
      <c r="Y157" s="36">
        <f t="shared" si="168"/>
        <v>0.00871898054996647</v>
      </c>
      <c r="Z157" s="36">
        <f t="shared" si="169"/>
        <v>2.17347764345299</v>
      </c>
      <c r="AA157" s="36">
        <v>226.6</v>
      </c>
      <c r="AB157" s="36">
        <f t="shared" si="170"/>
        <v>2.35525990552738</v>
      </c>
      <c r="AC157" s="38">
        <v>25.9</v>
      </c>
      <c r="AD157" s="36">
        <f t="shared" si="171"/>
        <v>1.41329976408125</v>
      </c>
      <c r="AE157" s="42">
        <f t="shared" si="172"/>
        <v>18.5638777093453</v>
      </c>
      <c r="AF157" s="43">
        <f t="shared" si="173"/>
        <v>402.84914100719</v>
      </c>
      <c r="AG157" s="47">
        <f t="shared" si="174"/>
        <v>421.413018716535</v>
      </c>
      <c r="AH157" s="46">
        <v>26.04084</v>
      </c>
    </row>
    <row r="158" spans="1:34">
      <c r="A158" s="5">
        <v>157</v>
      </c>
      <c r="B158" s="15">
        <v>33.85</v>
      </c>
      <c r="C158" s="16">
        <v>29.76</v>
      </c>
      <c r="D158" s="23">
        <v>321</v>
      </c>
      <c r="E158" s="56">
        <v>4</v>
      </c>
      <c r="F158" s="33" t="s">
        <v>45</v>
      </c>
      <c r="G158" s="26">
        <v>0.8</v>
      </c>
      <c r="H158" s="26">
        <v>13.9</v>
      </c>
      <c r="I158" s="5">
        <v>17</v>
      </c>
      <c r="J158" s="33">
        <f t="shared" ref="J158:O158" si="209">(6.9%*I158)+I158</f>
        <v>18.173</v>
      </c>
      <c r="K158" s="33">
        <v>0</v>
      </c>
      <c r="L158" s="33">
        <f t="shared" si="209"/>
        <v>0</v>
      </c>
      <c r="M158" s="33">
        <f t="shared" si="165"/>
        <v>14.7</v>
      </c>
      <c r="N158" s="33">
        <f t="shared" si="166"/>
        <v>17</v>
      </c>
      <c r="O158" s="33">
        <f t="shared" si="209"/>
        <v>18.173</v>
      </c>
      <c r="P158" s="33">
        <v>117.7</v>
      </c>
      <c r="Q158" s="33">
        <v>35.1</v>
      </c>
      <c r="R158" s="33">
        <v>7</v>
      </c>
      <c r="S158" s="33">
        <v>246.6</v>
      </c>
      <c r="T158" s="33"/>
      <c r="U158" s="33">
        <v>117.7</v>
      </c>
      <c r="V158" s="33">
        <v>35.1</v>
      </c>
      <c r="W158" s="36">
        <f t="shared" si="167"/>
        <v>0.00679694137638063</v>
      </c>
      <c r="X158" s="36">
        <f>H158/V158</f>
        <v>0.396011396011396</v>
      </c>
      <c r="Y158" s="36">
        <f t="shared" si="168"/>
        <v>0.402808337387777</v>
      </c>
      <c r="Z158" s="36">
        <f t="shared" si="169"/>
        <v>2.07077646284343</v>
      </c>
      <c r="AA158" s="38">
        <v>246.6</v>
      </c>
      <c r="AB158" s="36">
        <f t="shared" si="170"/>
        <v>2.39199307225971</v>
      </c>
      <c r="AC158" s="38">
        <v>27</v>
      </c>
      <c r="AD158" s="36">
        <f t="shared" si="171"/>
        <v>1.43136376415899</v>
      </c>
      <c r="AE158" s="42">
        <f t="shared" si="172"/>
        <v>17.8573930441911</v>
      </c>
      <c r="AF158" s="43">
        <f t="shared" si="173"/>
        <v>324.522403792085</v>
      </c>
      <c r="AG158" s="47">
        <f t="shared" si="174"/>
        <v>342.379796836276</v>
      </c>
      <c r="AH158" s="46">
        <v>21.8076</v>
      </c>
    </row>
    <row r="159" spans="1:34">
      <c r="A159" s="5">
        <v>158</v>
      </c>
      <c r="B159" s="15">
        <v>32.16</v>
      </c>
      <c r="C159" s="16">
        <v>29.97</v>
      </c>
      <c r="D159" s="23">
        <v>321</v>
      </c>
      <c r="E159" s="30">
        <v>3</v>
      </c>
      <c r="F159" s="31" t="s">
        <v>36</v>
      </c>
      <c r="G159" s="26">
        <v>2.6</v>
      </c>
      <c r="H159" s="26">
        <v>0</v>
      </c>
      <c r="I159" s="5">
        <v>28.2</v>
      </c>
      <c r="J159" s="33">
        <f t="shared" ref="J159:O159" si="210">(6.9%*I159)+I159</f>
        <v>30.1458</v>
      </c>
      <c r="K159" s="33">
        <v>0</v>
      </c>
      <c r="L159" s="33">
        <f t="shared" si="210"/>
        <v>0</v>
      </c>
      <c r="M159" s="33">
        <f t="shared" si="165"/>
        <v>2.6</v>
      </c>
      <c r="N159" s="33">
        <f t="shared" si="166"/>
        <v>28.2</v>
      </c>
      <c r="O159" s="33">
        <f t="shared" si="210"/>
        <v>30.1458</v>
      </c>
      <c r="P159" s="33">
        <v>241.7</v>
      </c>
      <c r="Q159" s="33">
        <v>37.7</v>
      </c>
      <c r="R159" s="33">
        <v>216.1</v>
      </c>
      <c r="S159" s="33"/>
      <c r="T159" s="33"/>
      <c r="U159" s="33">
        <v>241.7</v>
      </c>
      <c r="V159" s="33">
        <f t="shared" si="208"/>
        <v>0</v>
      </c>
      <c r="W159" s="36">
        <f t="shared" si="167"/>
        <v>0.0107571369466281</v>
      </c>
      <c r="X159" s="36">
        <v>0</v>
      </c>
      <c r="Y159" s="36">
        <f t="shared" si="168"/>
        <v>0.0107571369466281</v>
      </c>
      <c r="Z159" s="36">
        <f t="shared" si="169"/>
        <v>2.38327665040765</v>
      </c>
      <c r="AA159" s="36">
        <v>216.1</v>
      </c>
      <c r="AB159" s="36">
        <f t="shared" si="170"/>
        <v>2.33465476688324</v>
      </c>
      <c r="AC159" s="38">
        <v>37.7</v>
      </c>
      <c r="AD159" s="36">
        <f t="shared" si="171"/>
        <v>1.57634135020579</v>
      </c>
      <c r="AE159" s="42">
        <f t="shared" si="172"/>
        <v>13.079122759048</v>
      </c>
      <c r="AF159" s="43">
        <f t="shared" si="173"/>
        <v>394.280618869711</v>
      </c>
      <c r="AG159" s="47">
        <f t="shared" si="174"/>
        <v>407.359741628759</v>
      </c>
      <c r="AH159" s="46">
        <v>36.17496</v>
      </c>
    </row>
    <row r="160" spans="1:34">
      <c r="A160" s="5">
        <v>159</v>
      </c>
      <c r="B160" s="48">
        <v>34.78</v>
      </c>
      <c r="C160" s="49">
        <v>31.93</v>
      </c>
      <c r="D160" s="67">
        <v>321</v>
      </c>
      <c r="E160" s="60">
        <v>4</v>
      </c>
      <c r="F160" s="31" t="s">
        <v>41</v>
      </c>
      <c r="G160" s="26">
        <v>1.9</v>
      </c>
      <c r="H160" s="26">
        <v>0</v>
      </c>
      <c r="I160" s="5">
        <v>2.4</v>
      </c>
      <c r="J160" s="33">
        <f t="shared" ref="J160:O160" si="211">(6.9%*I160)+I160</f>
        <v>2.5656</v>
      </c>
      <c r="K160" s="33">
        <v>0</v>
      </c>
      <c r="L160" s="33">
        <f t="shared" si="211"/>
        <v>0</v>
      </c>
      <c r="M160" s="33">
        <f t="shared" si="165"/>
        <v>1.9</v>
      </c>
      <c r="N160" s="33">
        <f t="shared" si="166"/>
        <v>2.4</v>
      </c>
      <c r="O160" s="33">
        <f t="shared" si="211"/>
        <v>2.5656</v>
      </c>
      <c r="P160" s="33">
        <v>1352.3</v>
      </c>
      <c r="Q160" s="33">
        <v>230.2</v>
      </c>
      <c r="R160" s="33">
        <v>940.3</v>
      </c>
      <c r="S160" s="33"/>
      <c r="T160" s="33"/>
      <c r="U160" s="33">
        <v>1352.3</v>
      </c>
      <c r="V160" s="33">
        <f t="shared" si="208"/>
        <v>0</v>
      </c>
      <c r="W160" s="36">
        <f t="shared" si="167"/>
        <v>0.00140501368039636</v>
      </c>
      <c r="X160" s="36">
        <v>0</v>
      </c>
      <c r="Y160" s="36">
        <f t="shared" si="168"/>
        <v>0.00140501368039636</v>
      </c>
      <c r="Z160" s="36">
        <f t="shared" si="169"/>
        <v>3.13107304803435</v>
      </c>
      <c r="AA160" s="36">
        <v>940.3</v>
      </c>
      <c r="AB160" s="36">
        <f t="shared" si="170"/>
        <v>2.97326643610853</v>
      </c>
      <c r="AC160" s="38">
        <v>230.2</v>
      </c>
      <c r="AD160" s="36">
        <f t="shared" si="171"/>
        <v>2.36210531929377</v>
      </c>
      <c r="AE160" s="42">
        <f t="shared" si="172"/>
        <v>2.41876910517768</v>
      </c>
      <c r="AF160" s="43">
        <f t="shared" si="173"/>
        <v>6.20559401624386</v>
      </c>
      <c r="AG160" s="47">
        <f t="shared" si="174"/>
        <v>8.62436312142155</v>
      </c>
      <c r="AH160" s="46">
        <v>3.07872</v>
      </c>
    </row>
    <row r="161" spans="1:34">
      <c r="A161" s="5">
        <v>160</v>
      </c>
      <c r="B161" s="48">
        <v>34.55</v>
      </c>
      <c r="C161" s="49">
        <v>30.25</v>
      </c>
      <c r="D161" s="50">
        <v>257</v>
      </c>
      <c r="E161" s="60">
        <v>3</v>
      </c>
      <c r="F161" s="31" t="s">
        <v>36</v>
      </c>
      <c r="G161" s="26">
        <v>1.4</v>
      </c>
      <c r="H161" s="26">
        <v>0</v>
      </c>
      <c r="I161" s="5">
        <v>24.8</v>
      </c>
      <c r="J161" s="33">
        <f t="shared" ref="J161:O161" si="212">(6.9%*I161)+I161</f>
        <v>26.5112</v>
      </c>
      <c r="K161" s="33">
        <v>0</v>
      </c>
      <c r="L161" s="33">
        <f t="shared" si="212"/>
        <v>0</v>
      </c>
      <c r="M161" s="33">
        <f t="shared" si="165"/>
        <v>1.4</v>
      </c>
      <c r="N161" s="33">
        <f t="shared" si="166"/>
        <v>24.8</v>
      </c>
      <c r="O161" s="33">
        <f t="shared" si="212"/>
        <v>26.5112</v>
      </c>
      <c r="P161" s="33">
        <v>248</v>
      </c>
      <c r="Q161" s="33">
        <v>46.3</v>
      </c>
      <c r="R161" s="33">
        <v>274.8</v>
      </c>
      <c r="S161" s="33"/>
      <c r="T161" s="33"/>
      <c r="U161" s="33">
        <v>248</v>
      </c>
      <c r="V161" s="33">
        <f t="shared" si="208"/>
        <v>0</v>
      </c>
      <c r="W161" s="36">
        <f t="shared" si="167"/>
        <v>0.00564516129032258</v>
      </c>
      <c r="X161" s="36">
        <v>0</v>
      </c>
      <c r="Y161" s="36">
        <f t="shared" si="168"/>
        <v>0.00564516129032258</v>
      </c>
      <c r="Z161" s="36">
        <f t="shared" si="169"/>
        <v>2.39445168082622</v>
      </c>
      <c r="AA161" s="36">
        <v>274.8</v>
      </c>
      <c r="AB161" s="36">
        <f t="shared" si="170"/>
        <v>2.43901672838751</v>
      </c>
      <c r="AC161" s="38">
        <v>46.3</v>
      </c>
      <c r="AD161" s="36">
        <f t="shared" si="171"/>
        <v>1.66558099101795</v>
      </c>
      <c r="AE161" s="42">
        <f t="shared" si="172"/>
        <v>10.7977483552901</v>
      </c>
      <c r="AF161" s="43">
        <f t="shared" si="173"/>
        <v>286.261266196766</v>
      </c>
      <c r="AG161" s="47">
        <f t="shared" si="174"/>
        <v>297.059014552056</v>
      </c>
      <c r="AH161" s="46">
        <v>31.81344</v>
      </c>
    </row>
    <row r="162" spans="1:34">
      <c r="A162" s="5">
        <v>161</v>
      </c>
      <c r="B162" s="48">
        <v>32.26</v>
      </c>
      <c r="C162" s="49">
        <v>31.94</v>
      </c>
      <c r="D162" s="68">
        <v>308</v>
      </c>
      <c r="E162" s="60">
        <v>3</v>
      </c>
      <c r="F162" s="31" t="s">
        <v>36</v>
      </c>
      <c r="G162" s="26">
        <v>1.7</v>
      </c>
      <c r="H162" s="26">
        <v>0</v>
      </c>
      <c r="I162" s="5">
        <v>11.6</v>
      </c>
      <c r="J162" s="33">
        <f t="shared" ref="J162:O162" si="213">(6.9%*I162)+I162</f>
        <v>12.4004</v>
      </c>
      <c r="K162" s="33">
        <v>0</v>
      </c>
      <c r="L162" s="33">
        <f t="shared" si="213"/>
        <v>0</v>
      </c>
      <c r="M162" s="33">
        <f t="shared" si="165"/>
        <v>1.7</v>
      </c>
      <c r="N162" s="33">
        <f t="shared" si="166"/>
        <v>11.6</v>
      </c>
      <c r="O162" s="33">
        <f t="shared" si="213"/>
        <v>12.4004</v>
      </c>
      <c r="P162" s="33">
        <v>360.7</v>
      </c>
      <c r="Q162" s="33">
        <v>43</v>
      </c>
      <c r="R162" s="33">
        <v>793.5</v>
      </c>
      <c r="S162" s="33"/>
      <c r="T162" s="33"/>
      <c r="U162" s="33">
        <v>360.7</v>
      </c>
      <c r="V162" s="33">
        <f t="shared" si="208"/>
        <v>0</v>
      </c>
      <c r="W162" s="36">
        <f t="shared" si="167"/>
        <v>0.00471305794288883</v>
      </c>
      <c r="X162" s="36">
        <v>0</v>
      </c>
      <c r="Y162" s="36">
        <f t="shared" si="168"/>
        <v>0.00471305794288883</v>
      </c>
      <c r="Z162" s="36">
        <f t="shared" si="169"/>
        <v>2.55714614231836</v>
      </c>
      <c r="AA162" s="36">
        <v>793.5</v>
      </c>
      <c r="AB162" s="36">
        <f t="shared" si="170"/>
        <v>2.89954693109087</v>
      </c>
      <c r="AC162" s="38">
        <v>43</v>
      </c>
      <c r="AD162" s="36">
        <f t="shared" si="171"/>
        <v>1.63346845557959</v>
      </c>
      <c r="AE162" s="42">
        <f t="shared" si="172"/>
        <v>11.5688113269886</v>
      </c>
      <c r="AF162" s="43">
        <f t="shared" si="173"/>
        <v>143.45788797919</v>
      </c>
      <c r="AG162" s="47">
        <f t="shared" si="174"/>
        <v>155.026699306178</v>
      </c>
      <c r="AH162" s="46">
        <v>14.88048</v>
      </c>
    </row>
    <row r="163" spans="1:34">
      <c r="A163" s="5">
        <v>162</v>
      </c>
      <c r="B163" s="48">
        <v>33.69</v>
      </c>
      <c r="C163" s="49">
        <v>32.61</v>
      </c>
      <c r="D163" s="50">
        <v>310</v>
      </c>
      <c r="E163" s="60">
        <v>4</v>
      </c>
      <c r="F163" s="31" t="s">
        <v>37</v>
      </c>
      <c r="G163" s="26">
        <v>1.2</v>
      </c>
      <c r="H163" s="26">
        <v>22.4</v>
      </c>
      <c r="I163" s="5">
        <v>9</v>
      </c>
      <c r="J163" s="33">
        <f t="shared" ref="J163:O163" si="214">(6.9%*I163)+I163</f>
        <v>9.621</v>
      </c>
      <c r="K163" s="33">
        <v>0</v>
      </c>
      <c r="L163" s="33">
        <f t="shared" si="214"/>
        <v>0</v>
      </c>
      <c r="M163" s="33">
        <f t="shared" si="165"/>
        <v>23.6</v>
      </c>
      <c r="N163" s="33">
        <f t="shared" si="166"/>
        <v>9</v>
      </c>
      <c r="O163" s="33">
        <f t="shared" si="214"/>
        <v>9.621</v>
      </c>
      <c r="P163" s="33">
        <v>336.3</v>
      </c>
      <c r="Q163" s="33">
        <v>255.3</v>
      </c>
      <c r="R163" s="33">
        <v>1185.3</v>
      </c>
      <c r="S163" s="33">
        <v>176</v>
      </c>
      <c r="T163" s="33"/>
      <c r="U163" s="33">
        <v>336.3</v>
      </c>
      <c r="V163" s="33">
        <v>255.3</v>
      </c>
      <c r="W163" s="36">
        <f t="shared" si="167"/>
        <v>0.00356824264049955</v>
      </c>
      <c r="X163" s="36">
        <f>H163/V163</f>
        <v>0.0877399138268703</v>
      </c>
      <c r="Y163" s="36">
        <f t="shared" si="168"/>
        <v>0.0913081564673699</v>
      </c>
      <c r="Z163" s="36">
        <f t="shared" si="169"/>
        <v>2.52672686731464</v>
      </c>
      <c r="AA163" s="36">
        <v>176</v>
      </c>
      <c r="AB163" s="36">
        <f t="shared" si="170"/>
        <v>2.24551266781415</v>
      </c>
      <c r="AC163" s="38">
        <v>255.3</v>
      </c>
      <c r="AD163" s="36">
        <f t="shared" si="171"/>
        <v>2.40705081480425</v>
      </c>
      <c r="AE163" s="42">
        <f t="shared" si="172"/>
        <v>2.19617986822779</v>
      </c>
      <c r="AF163" s="43">
        <f t="shared" si="173"/>
        <v>21.1294465122195</v>
      </c>
      <c r="AG163" s="47">
        <f t="shared" si="174"/>
        <v>23.3256263804473</v>
      </c>
      <c r="AH163" s="46">
        <v>11.5452</v>
      </c>
    </row>
    <row r="164" spans="1:34">
      <c r="A164" s="5">
        <v>163</v>
      </c>
      <c r="B164" s="48">
        <v>32.69</v>
      </c>
      <c r="C164" s="49">
        <v>32.18</v>
      </c>
      <c r="D164" s="50">
        <v>310</v>
      </c>
      <c r="E164" s="60">
        <v>3</v>
      </c>
      <c r="F164" s="31" t="s">
        <v>39</v>
      </c>
      <c r="G164" s="26">
        <v>1.7</v>
      </c>
      <c r="H164" s="26">
        <v>0</v>
      </c>
      <c r="I164" s="5">
        <v>10</v>
      </c>
      <c r="J164" s="33">
        <f t="shared" ref="J164:O164" si="215">(6.9%*I164)+I164</f>
        <v>10.69</v>
      </c>
      <c r="K164" s="33">
        <v>0</v>
      </c>
      <c r="L164" s="33">
        <f t="shared" si="215"/>
        <v>0</v>
      </c>
      <c r="M164" s="33">
        <f t="shared" si="165"/>
        <v>1.7</v>
      </c>
      <c r="N164" s="33">
        <f t="shared" si="166"/>
        <v>10</v>
      </c>
      <c r="O164" s="33">
        <f t="shared" si="215"/>
        <v>10.69</v>
      </c>
      <c r="P164" s="33">
        <v>212.6</v>
      </c>
      <c r="Q164" s="33">
        <v>82.8</v>
      </c>
      <c r="R164" s="33">
        <v>183.9</v>
      </c>
      <c r="S164" s="33"/>
      <c r="T164" s="33"/>
      <c r="U164" s="33">
        <v>212.6</v>
      </c>
      <c r="V164" s="33">
        <f t="shared" ref="V164:V177" si="216">H164</f>
        <v>0</v>
      </c>
      <c r="W164" s="36">
        <f t="shared" si="167"/>
        <v>0.00799623706491063</v>
      </c>
      <c r="X164" s="36">
        <v>0</v>
      </c>
      <c r="Y164" s="36">
        <f t="shared" si="168"/>
        <v>0.00799623706491063</v>
      </c>
      <c r="Z164" s="36">
        <f t="shared" si="169"/>
        <v>2.32756326018728</v>
      </c>
      <c r="AA164" s="36">
        <v>183.9</v>
      </c>
      <c r="AB164" s="36">
        <f t="shared" si="170"/>
        <v>2.26458172923808</v>
      </c>
      <c r="AC164" s="38">
        <v>82.8</v>
      </c>
      <c r="AD164" s="36">
        <f t="shared" si="171"/>
        <v>1.91803033678488</v>
      </c>
      <c r="AE164" s="42">
        <f t="shared" si="172"/>
        <v>6.27828286424271</v>
      </c>
      <c r="AF164" s="43">
        <f t="shared" si="173"/>
        <v>67.1148438187546</v>
      </c>
      <c r="AG164" s="47">
        <f t="shared" si="174"/>
        <v>73.3931266829973</v>
      </c>
      <c r="AH164" s="46">
        <v>12.828</v>
      </c>
    </row>
    <row r="165" spans="1:34">
      <c r="A165" s="5">
        <v>164</v>
      </c>
      <c r="B165" s="48">
        <v>32.47</v>
      </c>
      <c r="C165" s="49">
        <v>31.56</v>
      </c>
      <c r="D165" s="50">
        <v>351</v>
      </c>
      <c r="E165" s="60">
        <v>3</v>
      </c>
      <c r="F165" s="31" t="s">
        <v>35</v>
      </c>
      <c r="G165" s="26">
        <v>1.1</v>
      </c>
      <c r="H165" s="26">
        <v>0</v>
      </c>
      <c r="I165" s="5">
        <v>11.3</v>
      </c>
      <c r="J165" s="33">
        <f t="shared" ref="J165:O165" si="217">(6.9%*I165)+I165</f>
        <v>12.0797</v>
      </c>
      <c r="K165" s="33">
        <v>0</v>
      </c>
      <c r="L165" s="33">
        <f t="shared" si="217"/>
        <v>0</v>
      </c>
      <c r="M165" s="33">
        <f t="shared" si="165"/>
        <v>1.1</v>
      </c>
      <c r="N165" s="33">
        <f t="shared" si="166"/>
        <v>11.3</v>
      </c>
      <c r="O165" s="33">
        <f t="shared" si="217"/>
        <v>12.0797</v>
      </c>
      <c r="P165" s="33">
        <v>22.7</v>
      </c>
      <c r="Q165" s="33">
        <v>68.8</v>
      </c>
      <c r="R165" s="33">
        <v>755.7</v>
      </c>
      <c r="S165" s="33"/>
      <c r="T165" s="33"/>
      <c r="U165" s="33">
        <v>22.7</v>
      </c>
      <c r="V165" s="33">
        <f t="shared" si="216"/>
        <v>0</v>
      </c>
      <c r="W165" s="36">
        <f t="shared" si="167"/>
        <v>0.0484581497797357</v>
      </c>
      <c r="X165" s="36">
        <v>0</v>
      </c>
      <c r="Y165" s="36">
        <f t="shared" si="168"/>
        <v>0.0484581497797357</v>
      </c>
      <c r="Z165" s="36">
        <f t="shared" si="169"/>
        <v>1.35602585719312</v>
      </c>
      <c r="AA165" s="36">
        <v>755.7</v>
      </c>
      <c r="AB165" s="36">
        <f t="shared" si="170"/>
        <v>2.87834942221778</v>
      </c>
      <c r="AC165" s="38">
        <v>68.8</v>
      </c>
      <c r="AD165" s="36">
        <f t="shared" si="171"/>
        <v>1.83758843823551</v>
      </c>
      <c r="AE165" s="42">
        <f t="shared" si="172"/>
        <v>7.46241667589102</v>
      </c>
      <c r="AF165" s="43">
        <f t="shared" si="173"/>
        <v>90.1437547197607</v>
      </c>
      <c r="AG165" s="47">
        <f t="shared" si="174"/>
        <v>97.6061713956518</v>
      </c>
      <c r="AH165" s="46">
        <v>14.49564</v>
      </c>
    </row>
    <row r="166" spans="1:34">
      <c r="A166" s="5">
        <v>165</v>
      </c>
      <c r="B166" s="48">
        <v>34.08</v>
      </c>
      <c r="C166" s="49">
        <v>31.55</v>
      </c>
      <c r="D166" s="50">
        <v>278</v>
      </c>
      <c r="E166" s="60">
        <v>3</v>
      </c>
      <c r="F166" s="31" t="s">
        <v>36</v>
      </c>
      <c r="G166" s="26">
        <v>1.5</v>
      </c>
      <c r="H166" s="26">
        <v>0</v>
      </c>
      <c r="I166" s="5">
        <v>12.9</v>
      </c>
      <c r="J166" s="33">
        <f t="shared" ref="J166:O166" si="218">(6.9%*I166)+I166</f>
        <v>13.7901</v>
      </c>
      <c r="K166" s="33">
        <v>0</v>
      </c>
      <c r="L166" s="33">
        <f t="shared" si="218"/>
        <v>0</v>
      </c>
      <c r="M166" s="33">
        <f t="shared" si="165"/>
        <v>1.5</v>
      </c>
      <c r="N166" s="33">
        <f t="shared" si="166"/>
        <v>12.9</v>
      </c>
      <c r="O166" s="33">
        <f t="shared" si="218"/>
        <v>13.7901</v>
      </c>
      <c r="P166" s="33">
        <v>389.1</v>
      </c>
      <c r="Q166" s="33">
        <v>63.6</v>
      </c>
      <c r="R166" s="33">
        <v>466.6</v>
      </c>
      <c r="S166" s="33"/>
      <c r="T166" s="33"/>
      <c r="U166" s="33">
        <v>389.1</v>
      </c>
      <c r="V166" s="33">
        <f t="shared" si="216"/>
        <v>0</v>
      </c>
      <c r="W166" s="36">
        <f t="shared" si="167"/>
        <v>0.0038550501156515</v>
      </c>
      <c r="X166" s="36">
        <v>0</v>
      </c>
      <c r="Y166" s="36">
        <f t="shared" si="168"/>
        <v>0.0038550501156515</v>
      </c>
      <c r="Z166" s="36">
        <f t="shared" si="169"/>
        <v>2.59006123080374</v>
      </c>
      <c r="AA166" s="36">
        <v>466.6</v>
      </c>
      <c r="AB166" s="36">
        <f t="shared" si="170"/>
        <v>2.66894473445773</v>
      </c>
      <c r="AC166" s="38">
        <v>63.6</v>
      </c>
      <c r="AD166" s="36">
        <f t="shared" si="171"/>
        <v>1.80345711564841</v>
      </c>
      <c r="AE166" s="42">
        <f t="shared" si="172"/>
        <v>8.0300493913711</v>
      </c>
      <c r="AF166" s="43">
        <f t="shared" si="173"/>
        <v>110.735184111947</v>
      </c>
      <c r="AG166" s="47">
        <f t="shared" si="174"/>
        <v>118.765233503318</v>
      </c>
      <c r="AH166" s="46">
        <v>16.54812</v>
      </c>
    </row>
    <row r="167" spans="1:34">
      <c r="A167" s="5">
        <v>166</v>
      </c>
      <c r="B167" s="48">
        <v>33.37</v>
      </c>
      <c r="C167" s="49">
        <v>31.42</v>
      </c>
      <c r="D167" s="50">
        <v>294</v>
      </c>
      <c r="E167" s="60">
        <v>3</v>
      </c>
      <c r="F167" s="31" t="s">
        <v>36</v>
      </c>
      <c r="G167" s="26">
        <v>8</v>
      </c>
      <c r="H167" s="26">
        <v>0</v>
      </c>
      <c r="I167" s="5">
        <v>27.8</v>
      </c>
      <c r="J167" s="33">
        <f t="shared" ref="J167:O167" si="219">(6.9%*I167)+I167</f>
        <v>29.7182</v>
      </c>
      <c r="K167" s="33">
        <v>0</v>
      </c>
      <c r="L167" s="33">
        <f t="shared" si="219"/>
        <v>0</v>
      </c>
      <c r="M167" s="33">
        <f t="shared" si="165"/>
        <v>8</v>
      </c>
      <c r="N167" s="33">
        <f t="shared" si="166"/>
        <v>27.8</v>
      </c>
      <c r="O167" s="33">
        <f t="shared" si="219"/>
        <v>29.7182</v>
      </c>
      <c r="P167" s="33">
        <v>118.8</v>
      </c>
      <c r="Q167" s="33">
        <v>14.1</v>
      </c>
      <c r="R167" s="33">
        <v>442.2</v>
      </c>
      <c r="S167" s="33"/>
      <c r="T167" s="33"/>
      <c r="U167" s="33">
        <v>118.8</v>
      </c>
      <c r="V167" s="33">
        <f t="shared" si="216"/>
        <v>0</v>
      </c>
      <c r="W167" s="36">
        <f t="shared" si="167"/>
        <v>0.0673400673400673</v>
      </c>
      <c r="X167" s="36">
        <v>0</v>
      </c>
      <c r="Y167" s="36">
        <f t="shared" si="168"/>
        <v>0.0673400673400673</v>
      </c>
      <c r="Z167" s="36">
        <f t="shared" si="169"/>
        <v>2.07481644064517</v>
      </c>
      <c r="AA167" s="36">
        <v>442.2</v>
      </c>
      <c r="AB167" s="36">
        <f t="shared" si="170"/>
        <v>2.6456187382427</v>
      </c>
      <c r="AC167" s="38">
        <v>14.1</v>
      </c>
      <c r="AD167" s="36">
        <f t="shared" si="171"/>
        <v>1.14921911265538</v>
      </c>
      <c r="AE167" s="42">
        <f t="shared" si="172"/>
        <v>32.7349025873803</v>
      </c>
      <c r="AF167" s="43">
        <f t="shared" si="173"/>
        <v>972.822382072285</v>
      </c>
      <c r="AG167" s="47">
        <f t="shared" si="174"/>
        <v>1005.55728465967</v>
      </c>
      <c r="AH167" s="46">
        <v>35.66184</v>
      </c>
    </row>
    <row r="168" spans="1:34">
      <c r="A168" s="26">
        <v>167</v>
      </c>
      <c r="B168" s="69">
        <v>35.04</v>
      </c>
      <c r="C168" s="69">
        <v>31.89</v>
      </c>
      <c r="D168" s="70">
        <v>335</v>
      </c>
      <c r="E168" s="72">
        <v>3</v>
      </c>
      <c r="F168" s="26" t="s">
        <v>36</v>
      </c>
      <c r="G168" s="26">
        <v>1</v>
      </c>
      <c r="H168" s="26">
        <v>0</v>
      </c>
      <c r="I168" s="5">
        <v>17.2</v>
      </c>
      <c r="J168" s="26">
        <f t="shared" ref="J168:O168" si="220">(6.9%*I168)+I168</f>
        <v>18.3868</v>
      </c>
      <c r="K168" s="26">
        <v>0</v>
      </c>
      <c r="L168" s="26">
        <f t="shared" si="220"/>
        <v>0</v>
      </c>
      <c r="M168" s="26">
        <f t="shared" si="165"/>
        <v>1</v>
      </c>
      <c r="N168" s="26">
        <f t="shared" si="166"/>
        <v>17.2</v>
      </c>
      <c r="O168" s="26">
        <f t="shared" si="220"/>
        <v>18.3868</v>
      </c>
      <c r="P168" s="26">
        <v>154</v>
      </c>
      <c r="Q168" s="26">
        <v>101.5</v>
      </c>
      <c r="R168" s="26">
        <v>358.3</v>
      </c>
      <c r="S168" s="26"/>
      <c r="T168" s="26"/>
      <c r="U168" s="26">
        <v>154</v>
      </c>
      <c r="V168" s="26">
        <f t="shared" si="216"/>
        <v>0</v>
      </c>
      <c r="W168" s="74">
        <f t="shared" si="167"/>
        <v>0.00649350649350649</v>
      </c>
      <c r="X168" s="74">
        <v>0</v>
      </c>
      <c r="Y168" s="74">
        <f t="shared" si="168"/>
        <v>0.00649350649350649</v>
      </c>
      <c r="Z168" s="74">
        <f t="shared" si="169"/>
        <v>2.18752072083646</v>
      </c>
      <c r="AA168" s="74">
        <v>358.3</v>
      </c>
      <c r="AB168" s="74">
        <f t="shared" si="170"/>
        <v>2.55424680816611</v>
      </c>
      <c r="AC168" s="74">
        <v>101.6</v>
      </c>
      <c r="AD168" s="74">
        <f t="shared" si="171"/>
        <v>2.0068937079479</v>
      </c>
      <c r="AE168" s="75">
        <f t="shared" si="172"/>
        <v>5.18736085181024</v>
      </c>
      <c r="AF168" s="76">
        <f t="shared" si="173"/>
        <v>95.3789665100645</v>
      </c>
      <c r="AG168" s="47">
        <f t="shared" si="174"/>
        <v>100.566327361875</v>
      </c>
      <c r="AH168" s="77">
        <v>22.06416</v>
      </c>
    </row>
    <row r="169" spans="1:34">
      <c r="A169" s="5">
        <v>168</v>
      </c>
      <c r="B169" s="48">
        <v>32.19</v>
      </c>
      <c r="C169" s="49">
        <v>31.84</v>
      </c>
      <c r="D169" s="68">
        <v>293</v>
      </c>
      <c r="E169" s="60">
        <v>3</v>
      </c>
      <c r="F169" s="31" t="s">
        <v>36</v>
      </c>
      <c r="G169" s="26">
        <v>2</v>
      </c>
      <c r="H169" s="26">
        <v>0</v>
      </c>
      <c r="I169" s="5">
        <v>8</v>
      </c>
      <c r="J169" s="33">
        <f t="shared" ref="J169:O169" si="221">(6.9%*I169)+I169</f>
        <v>8.552</v>
      </c>
      <c r="K169" s="33">
        <v>0</v>
      </c>
      <c r="L169" s="33">
        <f t="shared" si="221"/>
        <v>0</v>
      </c>
      <c r="M169" s="33">
        <f t="shared" si="165"/>
        <v>2</v>
      </c>
      <c r="N169" s="33">
        <f t="shared" si="166"/>
        <v>8</v>
      </c>
      <c r="O169" s="33">
        <f t="shared" si="221"/>
        <v>8.552</v>
      </c>
      <c r="P169" s="33">
        <v>633.9</v>
      </c>
      <c r="Q169" s="33">
        <v>45.8</v>
      </c>
      <c r="R169" s="33">
        <v>411.4</v>
      </c>
      <c r="S169" s="33"/>
      <c r="T169" s="33"/>
      <c r="U169" s="33">
        <v>633.9</v>
      </c>
      <c r="V169" s="33">
        <f t="shared" si="216"/>
        <v>0</v>
      </c>
      <c r="W169" s="36">
        <f t="shared" si="167"/>
        <v>0.00315507177788295</v>
      </c>
      <c r="X169" s="36">
        <v>0</v>
      </c>
      <c r="Y169" s="36">
        <f t="shared" si="168"/>
        <v>0.00315507177788295</v>
      </c>
      <c r="Z169" s="36">
        <f t="shared" si="169"/>
        <v>2.80202075177198</v>
      </c>
      <c r="AA169" s="36">
        <v>411.4</v>
      </c>
      <c r="AB169" s="36">
        <f t="shared" si="170"/>
        <v>2.61426428735871</v>
      </c>
      <c r="AC169" s="38">
        <v>45.8</v>
      </c>
      <c r="AD169" s="36">
        <f t="shared" si="171"/>
        <v>1.66086547800387</v>
      </c>
      <c r="AE169" s="42">
        <f t="shared" si="172"/>
        <v>10.9076695867995</v>
      </c>
      <c r="AF169" s="43">
        <f t="shared" si="173"/>
        <v>93.2823903063096</v>
      </c>
      <c r="AG169" s="47">
        <f t="shared" si="174"/>
        <v>104.190059893109</v>
      </c>
      <c r="AH169" s="46">
        <v>10.2624</v>
      </c>
    </row>
    <row r="170" spans="1:34">
      <c r="A170" s="5">
        <v>169</v>
      </c>
      <c r="B170" s="48">
        <v>35.65</v>
      </c>
      <c r="C170" s="49">
        <v>31</v>
      </c>
      <c r="D170" s="50">
        <v>318</v>
      </c>
      <c r="E170" s="60">
        <v>3</v>
      </c>
      <c r="F170" s="31" t="s">
        <v>36</v>
      </c>
      <c r="G170" s="26">
        <v>2.3</v>
      </c>
      <c r="H170" s="26">
        <v>0</v>
      </c>
      <c r="I170" s="5">
        <v>16.5</v>
      </c>
      <c r="J170" s="33">
        <f t="shared" ref="J170:O170" si="222">(6.9%*I170)+I170</f>
        <v>17.6385</v>
      </c>
      <c r="K170" s="33">
        <v>0</v>
      </c>
      <c r="L170" s="33">
        <f t="shared" si="222"/>
        <v>0</v>
      </c>
      <c r="M170" s="33">
        <f t="shared" si="165"/>
        <v>2.3</v>
      </c>
      <c r="N170" s="33">
        <f t="shared" si="166"/>
        <v>16.5</v>
      </c>
      <c r="O170" s="33">
        <f t="shared" si="222"/>
        <v>17.6385</v>
      </c>
      <c r="P170" s="33">
        <v>178.8</v>
      </c>
      <c r="Q170" s="33">
        <v>23.7</v>
      </c>
      <c r="R170" s="33">
        <v>110</v>
      </c>
      <c r="S170" s="33"/>
      <c r="T170" s="33"/>
      <c r="U170" s="33">
        <v>178.8</v>
      </c>
      <c r="V170" s="33">
        <f t="shared" si="216"/>
        <v>0</v>
      </c>
      <c r="W170" s="36">
        <f t="shared" si="167"/>
        <v>0.0128635346756152</v>
      </c>
      <c r="X170" s="36">
        <v>0</v>
      </c>
      <c r="Y170" s="36">
        <f t="shared" si="168"/>
        <v>0.0128635346756152</v>
      </c>
      <c r="Z170" s="36">
        <f t="shared" si="169"/>
        <v>2.2523675144599</v>
      </c>
      <c r="AA170" s="36">
        <v>110</v>
      </c>
      <c r="AB170" s="36">
        <f t="shared" si="170"/>
        <v>2.04139268515822</v>
      </c>
      <c r="AC170" s="38">
        <v>23.7</v>
      </c>
      <c r="AD170" s="36">
        <f t="shared" si="171"/>
        <v>1.3747483460101</v>
      </c>
      <c r="AE170" s="42">
        <f t="shared" si="172"/>
        <v>20.1665040597022</v>
      </c>
      <c r="AF170" s="43">
        <f t="shared" si="173"/>
        <v>355.706881857057</v>
      </c>
      <c r="AG170" s="47">
        <f t="shared" si="174"/>
        <v>375.873385916759</v>
      </c>
      <c r="AH170" s="46">
        <v>21.1662</v>
      </c>
    </row>
    <row r="171" spans="1:34">
      <c r="A171" s="5">
        <v>170</v>
      </c>
      <c r="B171" s="48">
        <v>34.8</v>
      </c>
      <c r="C171" s="49">
        <v>30.26</v>
      </c>
      <c r="D171" s="68">
        <v>298</v>
      </c>
      <c r="E171" s="60">
        <v>3</v>
      </c>
      <c r="F171" s="31" t="s">
        <v>36</v>
      </c>
      <c r="G171" s="26">
        <v>3.8</v>
      </c>
      <c r="H171" s="26">
        <v>0</v>
      </c>
      <c r="I171" s="5">
        <v>17.2</v>
      </c>
      <c r="J171" s="33">
        <f t="shared" ref="J171:O171" si="223">(6.9%*I171)+I171</f>
        <v>18.3868</v>
      </c>
      <c r="K171" s="33">
        <v>0</v>
      </c>
      <c r="L171" s="33">
        <f t="shared" si="223"/>
        <v>0</v>
      </c>
      <c r="M171" s="33">
        <f t="shared" si="165"/>
        <v>3.8</v>
      </c>
      <c r="N171" s="33">
        <f t="shared" si="166"/>
        <v>17.2</v>
      </c>
      <c r="O171" s="33">
        <f t="shared" si="223"/>
        <v>18.3868</v>
      </c>
      <c r="P171" s="33">
        <v>116.5</v>
      </c>
      <c r="Q171" s="33">
        <v>33.3</v>
      </c>
      <c r="R171" s="33">
        <v>2906.3</v>
      </c>
      <c r="S171" s="33"/>
      <c r="T171" s="33"/>
      <c r="U171" s="33">
        <v>116.5</v>
      </c>
      <c r="V171" s="33">
        <f t="shared" si="216"/>
        <v>0</v>
      </c>
      <c r="W171" s="36">
        <f t="shared" si="167"/>
        <v>0.032618025751073</v>
      </c>
      <c r="X171" s="36">
        <v>0</v>
      </c>
      <c r="Y171" s="36">
        <f t="shared" si="168"/>
        <v>0.032618025751073</v>
      </c>
      <c r="Z171" s="36">
        <f t="shared" si="169"/>
        <v>2.06632592536204</v>
      </c>
      <c r="AA171" s="36">
        <v>2906.3</v>
      </c>
      <c r="AB171" s="36">
        <f t="shared" si="170"/>
        <v>3.46334044190278</v>
      </c>
      <c r="AC171" s="38">
        <v>33.3</v>
      </c>
      <c r="AD171" s="36">
        <f t="shared" si="171"/>
        <v>1.52244423350632</v>
      </c>
      <c r="AE171" s="42">
        <f t="shared" si="172"/>
        <v>14.6843748883767</v>
      </c>
      <c r="AF171" s="43">
        <f t="shared" si="173"/>
        <v>269.998664197605</v>
      </c>
      <c r="AG171" s="47">
        <f t="shared" si="174"/>
        <v>284.683039085981</v>
      </c>
      <c r="AH171" s="46">
        <v>22.06416</v>
      </c>
    </row>
    <row r="172" spans="1:34">
      <c r="A172" s="5">
        <v>171</v>
      </c>
      <c r="B172" s="48">
        <v>32.93</v>
      </c>
      <c r="C172" s="49">
        <v>32.46</v>
      </c>
      <c r="D172" s="50">
        <v>339</v>
      </c>
      <c r="E172" s="60">
        <v>3</v>
      </c>
      <c r="F172" s="31" t="s">
        <v>36</v>
      </c>
      <c r="G172" s="26">
        <v>1.8</v>
      </c>
      <c r="H172" s="26">
        <v>0</v>
      </c>
      <c r="I172" s="5">
        <v>18.4</v>
      </c>
      <c r="J172" s="33">
        <f t="shared" ref="J172:O172" si="224">(6.9%*I172)+I172</f>
        <v>19.6696</v>
      </c>
      <c r="K172" s="33">
        <v>0</v>
      </c>
      <c r="L172" s="33">
        <f t="shared" si="224"/>
        <v>0</v>
      </c>
      <c r="M172" s="33">
        <f t="shared" si="165"/>
        <v>1.8</v>
      </c>
      <c r="N172" s="33">
        <f t="shared" si="166"/>
        <v>18.4</v>
      </c>
      <c r="O172" s="33">
        <f t="shared" si="224"/>
        <v>19.6696</v>
      </c>
      <c r="P172" s="33">
        <v>1229.8</v>
      </c>
      <c r="Q172" s="33">
        <v>84.4</v>
      </c>
      <c r="R172" s="33">
        <v>7522.9</v>
      </c>
      <c r="S172" s="33"/>
      <c r="T172" s="33"/>
      <c r="U172" s="33">
        <v>1229.8</v>
      </c>
      <c r="V172" s="33">
        <f t="shared" si="216"/>
        <v>0</v>
      </c>
      <c r="W172" s="36">
        <f t="shared" si="167"/>
        <v>0.00146365262644332</v>
      </c>
      <c r="X172" s="36">
        <v>0</v>
      </c>
      <c r="Y172" s="36">
        <f t="shared" si="168"/>
        <v>0.00146365262644332</v>
      </c>
      <c r="Z172" s="36">
        <f t="shared" si="169"/>
        <v>3.08983448870863</v>
      </c>
      <c r="AA172" s="36">
        <v>7522.9</v>
      </c>
      <c r="AB172" s="36">
        <f t="shared" si="170"/>
        <v>3.87638528889125</v>
      </c>
      <c r="AC172" s="38">
        <v>84.4</v>
      </c>
      <c r="AD172" s="36">
        <f t="shared" si="171"/>
        <v>1.92634244662566</v>
      </c>
      <c r="AE172" s="42">
        <f t="shared" si="172"/>
        <v>6.16718665998547</v>
      </c>
      <c r="AF172" s="43">
        <f t="shared" si="173"/>
        <v>121.30609472725</v>
      </c>
      <c r="AG172" s="47">
        <f t="shared" si="174"/>
        <v>127.473281387236</v>
      </c>
      <c r="AH172" s="46">
        <v>23.60352</v>
      </c>
    </row>
    <row r="173" spans="1:34">
      <c r="A173" s="5">
        <v>172</v>
      </c>
      <c r="B173" s="48">
        <v>35.03</v>
      </c>
      <c r="C173" s="49">
        <v>32.15</v>
      </c>
      <c r="D173" s="68">
        <v>332</v>
      </c>
      <c r="E173" s="60">
        <v>3</v>
      </c>
      <c r="F173" s="31" t="s">
        <v>36</v>
      </c>
      <c r="G173" s="26">
        <v>1.6</v>
      </c>
      <c r="H173" s="26">
        <v>0</v>
      </c>
      <c r="I173" s="5">
        <v>32.8</v>
      </c>
      <c r="J173" s="33">
        <f t="shared" ref="J173:O173" si="225">(6.9%*I173)+I173</f>
        <v>35.0632</v>
      </c>
      <c r="K173" s="33">
        <v>0</v>
      </c>
      <c r="L173" s="33">
        <f t="shared" si="225"/>
        <v>0</v>
      </c>
      <c r="M173" s="33">
        <f t="shared" si="165"/>
        <v>1.6</v>
      </c>
      <c r="N173" s="33">
        <f t="shared" si="166"/>
        <v>32.8</v>
      </c>
      <c r="O173" s="33">
        <f t="shared" si="225"/>
        <v>35.0632</v>
      </c>
      <c r="P173" s="33">
        <v>942.1</v>
      </c>
      <c r="Q173" s="33">
        <v>32.9</v>
      </c>
      <c r="R173" s="33">
        <v>361.6</v>
      </c>
      <c r="S173" s="33"/>
      <c r="T173" s="33"/>
      <c r="U173" s="33">
        <v>942.1</v>
      </c>
      <c r="V173" s="33">
        <f t="shared" si="216"/>
        <v>0</v>
      </c>
      <c r="W173" s="36">
        <f t="shared" si="167"/>
        <v>0.00169833351024307</v>
      </c>
      <c r="X173" s="36">
        <v>0</v>
      </c>
      <c r="Y173" s="36">
        <f t="shared" si="168"/>
        <v>0.00169833351024307</v>
      </c>
      <c r="Z173" s="36">
        <f t="shared" si="169"/>
        <v>2.97409700379413</v>
      </c>
      <c r="AA173" s="36">
        <v>361.6</v>
      </c>
      <c r="AB173" s="36">
        <f t="shared" si="170"/>
        <v>2.55822842180333</v>
      </c>
      <c r="AC173" s="38">
        <v>32.9</v>
      </c>
      <c r="AD173" s="36">
        <f t="shared" si="171"/>
        <v>1.51719589794997</v>
      </c>
      <c r="AE173" s="42">
        <f t="shared" si="172"/>
        <v>14.8508485196923</v>
      </c>
      <c r="AF173" s="43">
        <f t="shared" si="173"/>
        <v>520.718271815675</v>
      </c>
      <c r="AG173" s="47">
        <f t="shared" si="174"/>
        <v>535.569120335368</v>
      </c>
      <c r="AH173" s="46">
        <v>42.07584</v>
      </c>
    </row>
    <row r="174" spans="1:34">
      <c r="A174" s="5">
        <v>173</v>
      </c>
      <c r="B174" s="48">
        <v>35.37</v>
      </c>
      <c r="C174" s="49">
        <v>31.87</v>
      </c>
      <c r="D174" s="50">
        <v>333</v>
      </c>
      <c r="E174" s="60">
        <v>3</v>
      </c>
      <c r="F174" s="31" t="s">
        <v>36</v>
      </c>
      <c r="G174" s="26">
        <v>1.7</v>
      </c>
      <c r="H174" s="26">
        <v>0</v>
      </c>
      <c r="I174" s="5">
        <v>13.5</v>
      </c>
      <c r="J174" s="33">
        <f t="shared" ref="J174:O174" si="226">(6.9%*I174)+I174</f>
        <v>14.4315</v>
      </c>
      <c r="K174" s="33">
        <v>0</v>
      </c>
      <c r="L174" s="33">
        <f t="shared" si="226"/>
        <v>0</v>
      </c>
      <c r="M174" s="33">
        <f t="shared" si="165"/>
        <v>1.7</v>
      </c>
      <c r="N174" s="33">
        <f t="shared" si="166"/>
        <v>13.5</v>
      </c>
      <c r="O174" s="33">
        <f t="shared" si="226"/>
        <v>14.4315</v>
      </c>
      <c r="P174" s="33">
        <v>882.3</v>
      </c>
      <c r="Q174" s="33">
        <v>48.9</v>
      </c>
      <c r="R174" s="33">
        <v>1572.5</v>
      </c>
      <c r="S174" s="33"/>
      <c r="T174" s="33"/>
      <c r="U174" s="33">
        <v>882.3</v>
      </c>
      <c r="V174" s="33">
        <f t="shared" si="216"/>
        <v>0</v>
      </c>
      <c r="W174" s="36">
        <f t="shared" si="167"/>
        <v>0.00192678227360308</v>
      </c>
      <c r="X174" s="36">
        <v>0</v>
      </c>
      <c r="Y174" s="36">
        <f t="shared" si="168"/>
        <v>0.00192678227360308</v>
      </c>
      <c r="Z174" s="36">
        <f t="shared" si="169"/>
        <v>2.94561627922673</v>
      </c>
      <c r="AA174" s="36">
        <v>1572.5</v>
      </c>
      <c r="AB174" s="36">
        <f t="shared" si="170"/>
        <v>3.19659065411731</v>
      </c>
      <c r="AC174" s="38">
        <v>48.9</v>
      </c>
      <c r="AD174" s="36">
        <f t="shared" si="171"/>
        <v>1.68930885912362</v>
      </c>
      <c r="AE174" s="42">
        <f t="shared" si="172"/>
        <v>10.2612232068729</v>
      </c>
      <c r="AF174" s="43">
        <f t="shared" si="173"/>
        <v>148.084842709987</v>
      </c>
      <c r="AG174" s="47">
        <f t="shared" si="174"/>
        <v>158.34606591686</v>
      </c>
      <c r="AH174" s="46">
        <v>17.3178</v>
      </c>
    </row>
    <row r="175" spans="1:34">
      <c r="A175" s="5">
        <v>174</v>
      </c>
      <c r="B175" s="48">
        <v>34.98</v>
      </c>
      <c r="C175" s="49">
        <v>30.34</v>
      </c>
      <c r="D175" s="68">
        <v>302</v>
      </c>
      <c r="E175" s="60">
        <v>3</v>
      </c>
      <c r="F175" s="31" t="s">
        <v>36</v>
      </c>
      <c r="G175" s="26">
        <v>12.3</v>
      </c>
      <c r="H175" s="26">
        <v>0</v>
      </c>
      <c r="I175" s="5">
        <v>9.2</v>
      </c>
      <c r="J175" s="33">
        <f t="shared" ref="J175:O175" si="227">(6.9%*I175)+I175</f>
        <v>9.8348</v>
      </c>
      <c r="K175" s="33">
        <v>0</v>
      </c>
      <c r="L175" s="33">
        <f t="shared" si="227"/>
        <v>0</v>
      </c>
      <c r="M175" s="33">
        <f t="shared" si="165"/>
        <v>12.3</v>
      </c>
      <c r="N175" s="33">
        <f t="shared" si="166"/>
        <v>9.2</v>
      </c>
      <c r="O175" s="33">
        <f t="shared" si="227"/>
        <v>9.8348</v>
      </c>
      <c r="P175" s="33">
        <v>1052.2</v>
      </c>
      <c r="Q175" s="33">
        <v>36.9</v>
      </c>
      <c r="R175" s="33">
        <v>278.1</v>
      </c>
      <c r="S175" s="33"/>
      <c r="T175" s="33"/>
      <c r="U175" s="33">
        <v>1052.2</v>
      </c>
      <c r="V175" s="33">
        <f t="shared" si="216"/>
        <v>0</v>
      </c>
      <c r="W175" s="36">
        <f t="shared" si="167"/>
        <v>0.0116897928150542</v>
      </c>
      <c r="X175" s="36">
        <v>0</v>
      </c>
      <c r="Y175" s="36">
        <f t="shared" si="168"/>
        <v>0.0116897928150542</v>
      </c>
      <c r="Z175" s="36">
        <f t="shared" si="169"/>
        <v>3.02209829746114</v>
      </c>
      <c r="AA175" s="36">
        <v>278.1</v>
      </c>
      <c r="AB175" s="36">
        <f t="shared" si="170"/>
        <v>2.44420098886416</v>
      </c>
      <c r="AC175" s="38">
        <v>36.9</v>
      </c>
      <c r="AD175" s="36">
        <f t="shared" si="171"/>
        <v>1.56702636615906</v>
      </c>
      <c r="AE175" s="42">
        <f t="shared" si="172"/>
        <v>13.3434432406784</v>
      </c>
      <c r="AF175" s="43">
        <f t="shared" si="173"/>
        <v>131.230095583424</v>
      </c>
      <c r="AG175" s="47">
        <f t="shared" si="174"/>
        <v>144.573538824102</v>
      </c>
      <c r="AH175" s="46">
        <v>11.80176</v>
      </c>
    </row>
    <row r="176" spans="1:34">
      <c r="A176" s="5">
        <v>175</v>
      </c>
      <c r="B176" s="48">
        <v>34.76</v>
      </c>
      <c r="C176" s="49">
        <v>32.14</v>
      </c>
      <c r="D176" s="50">
        <v>305</v>
      </c>
      <c r="E176" s="60">
        <v>3</v>
      </c>
      <c r="F176" s="31" t="s">
        <v>35</v>
      </c>
      <c r="G176" s="26">
        <v>1.1</v>
      </c>
      <c r="H176" s="26">
        <v>0</v>
      </c>
      <c r="I176" s="5">
        <v>22.2</v>
      </c>
      <c r="J176" s="33">
        <f t="shared" ref="J176:O176" si="228">(6.9%*I176)+I176</f>
        <v>23.7318</v>
      </c>
      <c r="K176" s="33">
        <v>0</v>
      </c>
      <c r="L176" s="33">
        <f t="shared" si="228"/>
        <v>0</v>
      </c>
      <c r="M176" s="33">
        <f t="shared" si="165"/>
        <v>1.1</v>
      </c>
      <c r="N176" s="33">
        <f t="shared" si="166"/>
        <v>22.2</v>
      </c>
      <c r="O176" s="33">
        <f t="shared" si="228"/>
        <v>23.7318</v>
      </c>
      <c r="P176" s="33">
        <v>13.7</v>
      </c>
      <c r="Q176" s="33">
        <v>9.5</v>
      </c>
      <c r="R176" s="33">
        <v>169.2</v>
      </c>
      <c r="S176" s="33"/>
      <c r="T176" s="33"/>
      <c r="U176" s="33">
        <v>13.7</v>
      </c>
      <c r="V176" s="33">
        <f t="shared" si="216"/>
        <v>0</v>
      </c>
      <c r="W176" s="36">
        <f t="shared" si="167"/>
        <v>0.0802919708029197</v>
      </c>
      <c r="X176" s="36">
        <v>0</v>
      </c>
      <c r="Y176" s="36">
        <f t="shared" si="168"/>
        <v>0.0802919708029197</v>
      </c>
      <c r="Z176" s="36">
        <f t="shared" si="169"/>
        <v>1.13672056715641</v>
      </c>
      <c r="AA176" s="36">
        <v>169.2</v>
      </c>
      <c r="AB176" s="36">
        <f t="shared" si="170"/>
        <v>2.228400358703</v>
      </c>
      <c r="AC176" s="38">
        <v>9.5</v>
      </c>
      <c r="AD176" s="36">
        <f t="shared" si="171"/>
        <v>0.977723605288848</v>
      </c>
      <c r="AE176" s="42">
        <f t="shared" si="172"/>
        <v>47.3137321587615</v>
      </c>
      <c r="AF176" s="43">
        <f t="shared" si="173"/>
        <v>1122.8400288453</v>
      </c>
      <c r="AG176" s="47">
        <f t="shared" si="174"/>
        <v>1170.15376100406</v>
      </c>
      <c r="AH176" s="46">
        <v>28.47816</v>
      </c>
    </row>
    <row r="177" spans="1:34">
      <c r="A177" s="5">
        <v>176</v>
      </c>
      <c r="B177" s="48">
        <v>35.15</v>
      </c>
      <c r="C177" s="49">
        <v>30.92</v>
      </c>
      <c r="D177" s="67">
        <v>310</v>
      </c>
      <c r="E177" s="60">
        <v>3</v>
      </c>
      <c r="F177" s="31" t="s">
        <v>36</v>
      </c>
      <c r="G177" s="26">
        <v>2.1</v>
      </c>
      <c r="H177" s="26">
        <v>0</v>
      </c>
      <c r="I177" s="5">
        <v>8.8</v>
      </c>
      <c r="J177" s="33">
        <f t="shared" ref="J177:O177" si="229">(6.9%*I177)+I177</f>
        <v>9.4072</v>
      </c>
      <c r="K177" s="33">
        <v>0</v>
      </c>
      <c r="L177" s="33">
        <f t="shared" si="229"/>
        <v>0</v>
      </c>
      <c r="M177" s="33">
        <f t="shared" si="165"/>
        <v>2.1</v>
      </c>
      <c r="N177" s="33">
        <f t="shared" si="166"/>
        <v>8.8</v>
      </c>
      <c r="O177" s="33">
        <f t="shared" si="229"/>
        <v>9.4072</v>
      </c>
      <c r="P177" s="33">
        <v>83.7</v>
      </c>
      <c r="Q177" s="33">
        <v>22.4</v>
      </c>
      <c r="R177" s="33">
        <v>529.3</v>
      </c>
      <c r="S177" s="33"/>
      <c r="T177" s="33"/>
      <c r="U177" s="33">
        <v>83.7</v>
      </c>
      <c r="V177" s="33">
        <f t="shared" si="216"/>
        <v>0</v>
      </c>
      <c r="W177" s="36">
        <f t="shared" si="167"/>
        <v>0.025089605734767</v>
      </c>
      <c r="X177" s="36">
        <v>0</v>
      </c>
      <c r="Y177" s="36">
        <f t="shared" si="168"/>
        <v>0.025089605734767</v>
      </c>
      <c r="Z177" s="36">
        <f t="shared" si="169"/>
        <v>1.92272545799326</v>
      </c>
      <c r="AA177" s="36">
        <v>529.3</v>
      </c>
      <c r="AB177" s="36">
        <f t="shared" si="170"/>
        <v>2.72370189399127</v>
      </c>
      <c r="AC177" s="38">
        <v>22.4</v>
      </c>
      <c r="AD177" s="36">
        <f t="shared" si="171"/>
        <v>1.35024801833416</v>
      </c>
      <c r="AE177" s="42">
        <f t="shared" si="172"/>
        <v>21.2561819442006</v>
      </c>
      <c r="AF177" s="43">
        <f t="shared" si="173"/>
        <v>199.961154785484</v>
      </c>
      <c r="AG177" s="47">
        <f t="shared" si="174"/>
        <v>221.217336729685</v>
      </c>
      <c r="AH177" s="46">
        <v>11.28864</v>
      </c>
    </row>
    <row r="178" spans="1:34">
      <c r="A178" s="5">
        <v>177</v>
      </c>
      <c r="B178" s="48">
        <v>35.42</v>
      </c>
      <c r="C178" s="49">
        <v>31.8</v>
      </c>
      <c r="D178" s="50">
        <v>298</v>
      </c>
      <c r="E178" s="60">
        <v>4</v>
      </c>
      <c r="F178" s="31" t="s">
        <v>38</v>
      </c>
      <c r="G178" s="26">
        <v>1.1</v>
      </c>
      <c r="H178" s="26">
        <v>1.8</v>
      </c>
      <c r="I178" s="5">
        <v>37.9</v>
      </c>
      <c r="J178" s="33">
        <f t="shared" ref="J178:O178" si="230">(6.9%*I178)+I178</f>
        <v>40.5151</v>
      </c>
      <c r="K178" s="33">
        <v>0</v>
      </c>
      <c r="L178" s="33">
        <f t="shared" si="230"/>
        <v>0</v>
      </c>
      <c r="M178" s="33">
        <f t="shared" si="165"/>
        <v>2.9</v>
      </c>
      <c r="N178" s="33">
        <f t="shared" si="166"/>
        <v>37.9</v>
      </c>
      <c r="O178" s="33">
        <f t="shared" si="230"/>
        <v>40.5151</v>
      </c>
      <c r="P178" s="33">
        <v>55.7</v>
      </c>
      <c r="Q178" s="33">
        <v>7.7</v>
      </c>
      <c r="R178" s="33">
        <v>80.8</v>
      </c>
      <c r="S178" s="33">
        <v>303.3</v>
      </c>
      <c r="T178" s="33"/>
      <c r="U178" s="33">
        <v>55.7</v>
      </c>
      <c r="V178" s="33">
        <v>7.7</v>
      </c>
      <c r="W178" s="36">
        <f t="shared" si="167"/>
        <v>0.0197486535008977</v>
      </c>
      <c r="X178" s="36">
        <f t="shared" ref="X178:X182" si="231">H178/V178</f>
        <v>0.233766233766234</v>
      </c>
      <c r="Y178" s="36">
        <f t="shared" si="168"/>
        <v>0.253514887267131</v>
      </c>
      <c r="Z178" s="36">
        <f t="shared" si="169"/>
        <v>1.74585519517373</v>
      </c>
      <c r="AA178" s="36">
        <v>303.3</v>
      </c>
      <c r="AB178" s="36">
        <f t="shared" si="170"/>
        <v>2.48187241031066</v>
      </c>
      <c r="AC178" s="38">
        <v>7.7</v>
      </c>
      <c r="AD178" s="36">
        <f t="shared" si="171"/>
        <v>0.886490725172482</v>
      </c>
      <c r="AE178" s="42">
        <f t="shared" si="172"/>
        <v>57.5561816508821</v>
      </c>
      <c r="AF178" s="43">
        <f t="shared" si="173"/>
        <v>2331.89445520365</v>
      </c>
      <c r="AG178" s="47">
        <f t="shared" si="174"/>
        <v>2389.45063685453</v>
      </c>
      <c r="AH178" s="46">
        <v>48.61812</v>
      </c>
    </row>
    <row r="179" spans="1:34">
      <c r="A179" s="5">
        <v>178</v>
      </c>
      <c r="B179" s="48">
        <v>35.42</v>
      </c>
      <c r="C179" s="49">
        <v>31.8</v>
      </c>
      <c r="D179" s="68">
        <v>324</v>
      </c>
      <c r="E179" s="60">
        <v>4</v>
      </c>
      <c r="F179" s="31" t="s">
        <v>38</v>
      </c>
      <c r="G179" s="26">
        <v>1.7</v>
      </c>
      <c r="H179" s="26">
        <v>4.3</v>
      </c>
      <c r="I179" s="5">
        <v>20</v>
      </c>
      <c r="J179" s="33">
        <f t="shared" ref="J179:O179" si="232">(6.9%*I179)+I179</f>
        <v>21.38</v>
      </c>
      <c r="K179" s="33">
        <v>0</v>
      </c>
      <c r="L179" s="33">
        <f t="shared" si="232"/>
        <v>0</v>
      </c>
      <c r="M179" s="33">
        <f t="shared" si="165"/>
        <v>6</v>
      </c>
      <c r="N179" s="33">
        <f t="shared" si="166"/>
        <v>20</v>
      </c>
      <c r="O179" s="33">
        <f t="shared" si="232"/>
        <v>21.38</v>
      </c>
      <c r="P179" s="33">
        <v>50</v>
      </c>
      <c r="Q179" s="33">
        <v>12.4</v>
      </c>
      <c r="R179" s="33">
        <v>118.8</v>
      </c>
      <c r="S179" s="33">
        <v>122.5</v>
      </c>
      <c r="T179" s="33"/>
      <c r="U179" s="33">
        <v>50</v>
      </c>
      <c r="V179" s="33">
        <v>12.4</v>
      </c>
      <c r="W179" s="36">
        <f t="shared" si="167"/>
        <v>0.034</v>
      </c>
      <c r="X179" s="36">
        <f t="shared" si="231"/>
        <v>0.346774193548387</v>
      </c>
      <c r="Y179" s="36">
        <f t="shared" si="168"/>
        <v>0.380774193548387</v>
      </c>
      <c r="Z179" s="36">
        <f t="shared" si="169"/>
        <v>1.69897000433602</v>
      </c>
      <c r="AA179" s="36">
        <v>122.5</v>
      </c>
      <c r="AB179" s="36">
        <f t="shared" si="170"/>
        <v>2.08813608870055</v>
      </c>
      <c r="AC179" s="38">
        <v>12.4</v>
      </c>
      <c r="AD179" s="36">
        <f t="shared" si="171"/>
        <v>1.09342168516224</v>
      </c>
      <c r="AE179" s="42">
        <f t="shared" si="172"/>
        <v>36.9029060169577</v>
      </c>
      <c r="AF179" s="43">
        <f t="shared" si="173"/>
        <v>788.984130642555</v>
      </c>
      <c r="AG179" s="47">
        <f t="shared" si="174"/>
        <v>825.887036659513</v>
      </c>
      <c r="AH179" s="46">
        <v>25.656</v>
      </c>
    </row>
    <row r="180" spans="1:34">
      <c r="A180" s="5">
        <v>179</v>
      </c>
      <c r="B180" s="48">
        <v>35.12</v>
      </c>
      <c r="C180" s="49">
        <v>30.36</v>
      </c>
      <c r="D180" s="67">
        <v>332</v>
      </c>
      <c r="E180" s="60">
        <v>3</v>
      </c>
      <c r="F180" s="31" t="s">
        <v>36</v>
      </c>
      <c r="G180" s="26">
        <v>1.3</v>
      </c>
      <c r="H180" s="26">
        <v>0</v>
      </c>
      <c r="I180" s="5">
        <v>13.9</v>
      </c>
      <c r="J180" s="33">
        <f t="shared" ref="J180:O180" si="233">(6.9%*I180)+I180</f>
        <v>14.8591</v>
      </c>
      <c r="K180" s="33">
        <v>0</v>
      </c>
      <c r="L180" s="33">
        <f t="shared" si="233"/>
        <v>0</v>
      </c>
      <c r="M180" s="33">
        <f t="shared" si="165"/>
        <v>1.3</v>
      </c>
      <c r="N180" s="33">
        <f t="shared" si="166"/>
        <v>13.9</v>
      </c>
      <c r="O180" s="33">
        <f t="shared" si="233"/>
        <v>14.8591</v>
      </c>
      <c r="P180" s="33">
        <v>541.6</v>
      </c>
      <c r="Q180" s="33">
        <v>37.2</v>
      </c>
      <c r="R180" s="33">
        <v>3575.4</v>
      </c>
      <c r="S180" s="33"/>
      <c r="T180" s="33"/>
      <c r="U180" s="33">
        <v>541.6</v>
      </c>
      <c r="V180" s="33">
        <f t="shared" ref="V180:V187" si="234">H180</f>
        <v>0</v>
      </c>
      <c r="W180" s="36">
        <f t="shared" si="167"/>
        <v>0.00240029542097489</v>
      </c>
      <c r="X180" s="36">
        <v>0</v>
      </c>
      <c r="Y180" s="36">
        <f t="shared" si="168"/>
        <v>0.00240029542097489</v>
      </c>
      <c r="Z180" s="36">
        <f t="shared" si="169"/>
        <v>2.73367865567709</v>
      </c>
      <c r="AA180" s="36">
        <v>3575.4</v>
      </c>
      <c r="AB180" s="36">
        <f t="shared" si="170"/>
        <v>3.55332463580843</v>
      </c>
      <c r="AC180" s="38">
        <v>37.2</v>
      </c>
      <c r="AD180" s="36">
        <f t="shared" si="171"/>
        <v>1.5705429398819</v>
      </c>
      <c r="AE180" s="42">
        <f t="shared" si="172"/>
        <v>13.2430356185472</v>
      </c>
      <c r="AF180" s="43">
        <f t="shared" si="173"/>
        <v>196.779590559555</v>
      </c>
      <c r="AG180" s="47">
        <f t="shared" si="174"/>
        <v>210.022626178102</v>
      </c>
      <c r="AH180" s="46">
        <v>17.83092</v>
      </c>
    </row>
    <row r="181" spans="1:34">
      <c r="A181" s="5">
        <v>180</v>
      </c>
      <c r="B181" s="48">
        <v>33.2</v>
      </c>
      <c r="C181" s="49">
        <v>32.21</v>
      </c>
      <c r="D181" s="50">
        <v>314</v>
      </c>
      <c r="E181" s="60">
        <v>4</v>
      </c>
      <c r="F181" s="31" t="s">
        <v>38</v>
      </c>
      <c r="G181" s="26">
        <v>1.1</v>
      </c>
      <c r="H181" s="26">
        <v>18.6</v>
      </c>
      <c r="I181" s="5">
        <v>7.4</v>
      </c>
      <c r="J181" s="33">
        <f t="shared" ref="J181:O181" si="235">(6.9%*I181)+I181</f>
        <v>7.9106</v>
      </c>
      <c r="K181" s="33">
        <v>0</v>
      </c>
      <c r="L181" s="33">
        <f t="shared" si="235"/>
        <v>0</v>
      </c>
      <c r="M181" s="33">
        <f t="shared" si="165"/>
        <v>19.7</v>
      </c>
      <c r="N181" s="33">
        <f t="shared" si="166"/>
        <v>7.4</v>
      </c>
      <c r="O181" s="33">
        <f t="shared" si="235"/>
        <v>7.9106</v>
      </c>
      <c r="P181" s="33">
        <v>128.3</v>
      </c>
      <c r="Q181" s="33">
        <v>43.6</v>
      </c>
      <c r="R181" s="33">
        <v>329.5</v>
      </c>
      <c r="S181" s="33">
        <v>471.7</v>
      </c>
      <c r="T181" s="33"/>
      <c r="U181" s="33">
        <v>128.3</v>
      </c>
      <c r="V181" s="33">
        <v>43.6</v>
      </c>
      <c r="W181" s="36">
        <f t="shared" si="167"/>
        <v>0.00857365549493375</v>
      </c>
      <c r="X181" s="36">
        <f t="shared" si="231"/>
        <v>0.426605504587156</v>
      </c>
      <c r="Y181" s="36">
        <f t="shared" si="168"/>
        <v>0.43517916008209</v>
      </c>
      <c r="Z181" s="36">
        <f t="shared" si="169"/>
        <v>2.10822665637493</v>
      </c>
      <c r="AA181" s="36">
        <v>471.7</v>
      </c>
      <c r="AB181" s="36">
        <f t="shared" si="170"/>
        <v>2.6736658762457</v>
      </c>
      <c r="AC181" s="38">
        <v>43.6</v>
      </c>
      <c r="AD181" s="36">
        <f t="shared" si="171"/>
        <v>1.63948648926859</v>
      </c>
      <c r="AE181" s="42">
        <f t="shared" si="172"/>
        <v>11.4202322457038</v>
      </c>
      <c r="AF181" s="43">
        <f t="shared" si="173"/>
        <v>90.3408892028642</v>
      </c>
      <c r="AG181" s="47">
        <f t="shared" si="174"/>
        <v>101.761121448568</v>
      </c>
      <c r="AH181" s="46">
        <v>9.49272</v>
      </c>
    </row>
    <row r="182" spans="1:34">
      <c r="A182" s="5">
        <v>181</v>
      </c>
      <c r="B182" s="48">
        <v>35.04</v>
      </c>
      <c r="C182" s="49">
        <v>30.22</v>
      </c>
      <c r="D182" s="67">
        <v>334</v>
      </c>
      <c r="E182" s="60">
        <v>4</v>
      </c>
      <c r="F182" s="31" t="s">
        <v>36</v>
      </c>
      <c r="G182" s="26">
        <v>1.4</v>
      </c>
      <c r="H182" s="26">
        <v>2.1</v>
      </c>
      <c r="I182" s="5">
        <v>7.4</v>
      </c>
      <c r="J182" s="33">
        <f t="shared" ref="J182:O182" si="236">(6.9%*I182)+I182</f>
        <v>7.9106</v>
      </c>
      <c r="K182" s="33">
        <v>0</v>
      </c>
      <c r="L182" s="33">
        <f t="shared" si="236"/>
        <v>0</v>
      </c>
      <c r="M182" s="33">
        <f t="shared" si="165"/>
        <v>3.5</v>
      </c>
      <c r="N182" s="33">
        <f t="shared" si="166"/>
        <v>7.4</v>
      </c>
      <c r="O182" s="33">
        <f t="shared" si="236"/>
        <v>7.9106</v>
      </c>
      <c r="P182" s="33">
        <v>365.2</v>
      </c>
      <c r="Q182" s="33">
        <v>31.8</v>
      </c>
      <c r="R182" s="33">
        <v>102.3</v>
      </c>
      <c r="S182" s="33">
        <v>451.9</v>
      </c>
      <c r="T182" s="33"/>
      <c r="U182" s="33">
        <v>365.2</v>
      </c>
      <c r="V182" s="33">
        <v>31.8</v>
      </c>
      <c r="W182" s="36">
        <f t="shared" si="167"/>
        <v>0.00383351588170865</v>
      </c>
      <c r="X182" s="36">
        <f t="shared" si="231"/>
        <v>0.0660377358490566</v>
      </c>
      <c r="Y182" s="36">
        <f t="shared" si="168"/>
        <v>0.0698712517307652</v>
      </c>
      <c r="Z182" s="36">
        <f t="shared" si="169"/>
        <v>2.56253076886226</v>
      </c>
      <c r="AA182" s="36">
        <v>451.9</v>
      </c>
      <c r="AB182" s="36">
        <f t="shared" si="170"/>
        <v>2.6550423413312</v>
      </c>
      <c r="AC182" s="38">
        <v>31.8</v>
      </c>
      <c r="AD182" s="36">
        <f t="shared" si="171"/>
        <v>1.50242711998443</v>
      </c>
      <c r="AE182" s="42">
        <f t="shared" si="172"/>
        <v>15.3295013286291</v>
      </c>
      <c r="AF182" s="43">
        <f t="shared" si="173"/>
        <v>121.265553210254</v>
      </c>
      <c r="AG182" s="47">
        <f t="shared" si="174"/>
        <v>136.595054538883</v>
      </c>
      <c r="AH182" s="46">
        <v>9.49272</v>
      </c>
    </row>
    <row r="183" spans="1:34">
      <c r="A183" s="5">
        <v>182</v>
      </c>
      <c r="B183" s="48">
        <v>32.12</v>
      </c>
      <c r="C183" s="49">
        <v>31.37</v>
      </c>
      <c r="D183" s="50">
        <v>300</v>
      </c>
      <c r="E183" s="60">
        <v>3</v>
      </c>
      <c r="F183" s="31" t="s">
        <v>36</v>
      </c>
      <c r="G183" s="26">
        <v>12.1</v>
      </c>
      <c r="H183" s="26">
        <v>0</v>
      </c>
      <c r="I183" s="5">
        <v>9.7</v>
      </c>
      <c r="J183" s="33">
        <f t="shared" ref="J183:O183" si="237">(6.9%*I183)+I183</f>
        <v>10.3693</v>
      </c>
      <c r="K183" s="33">
        <v>0</v>
      </c>
      <c r="L183" s="33">
        <f t="shared" si="237"/>
        <v>0</v>
      </c>
      <c r="M183" s="33">
        <f t="shared" si="165"/>
        <v>12.1</v>
      </c>
      <c r="N183" s="33">
        <f t="shared" si="166"/>
        <v>9.7</v>
      </c>
      <c r="O183" s="33">
        <f t="shared" si="237"/>
        <v>10.3693</v>
      </c>
      <c r="P183" s="33">
        <v>703.1</v>
      </c>
      <c r="Q183" s="33">
        <v>35.8</v>
      </c>
      <c r="R183" s="33">
        <v>1648</v>
      </c>
      <c r="S183" s="33"/>
      <c r="T183" s="33"/>
      <c r="U183" s="33">
        <v>703.1</v>
      </c>
      <c r="V183" s="33">
        <f t="shared" si="234"/>
        <v>0</v>
      </c>
      <c r="W183" s="36">
        <f t="shared" si="167"/>
        <v>0.01720950078225</v>
      </c>
      <c r="X183" s="36">
        <v>0</v>
      </c>
      <c r="Y183" s="36">
        <f t="shared" si="168"/>
        <v>0.01720950078225</v>
      </c>
      <c r="Z183" s="36">
        <f t="shared" si="169"/>
        <v>2.84701709793535</v>
      </c>
      <c r="AA183" s="36">
        <v>1648</v>
      </c>
      <c r="AB183" s="36">
        <f t="shared" si="170"/>
        <v>3.2169572073611</v>
      </c>
      <c r="AC183" s="38">
        <v>35.8</v>
      </c>
      <c r="AD183" s="36">
        <f t="shared" si="171"/>
        <v>1.55388302664387</v>
      </c>
      <c r="AE183" s="42">
        <f t="shared" si="172"/>
        <v>13.7255075809704</v>
      </c>
      <c r="AF183" s="43">
        <f t="shared" si="173"/>
        <v>142.323905759356</v>
      </c>
      <c r="AG183" s="47">
        <f t="shared" si="174"/>
        <v>156.049413340327</v>
      </c>
      <c r="AH183" s="46">
        <v>12.44316</v>
      </c>
    </row>
    <row r="184" spans="1:34">
      <c r="A184" s="5">
        <v>183</v>
      </c>
      <c r="B184" s="48">
        <v>33.78</v>
      </c>
      <c r="C184" s="49">
        <v>31.82</v>
      </c>
      <c r="D184" s="71">
        <v>285</v>
      </c>
      <c r="E184" s="73">
        <v>3</v>
      </c>
      <c r="F184" s="31" t="s">
        <v>36</v>
      </c>
      <c r="G184" s="26">
        <v>1</v>
      </c>
      <c r="H184" s="26">
        <v>0</v>
      </c>
      <c r="I184" s="5">
        <v>28</v>
      </c>
      <c r="J184" s="33">
        <f t="shared" ref="J184:O184" si="238">(6.9%*I184)+I184</f>
        <v>29.932</v>
      </c>
      <c r="K184" s="33">
        <v>0</v>
      </c>
      <c r="L184" s="33">
        <f t="shared" si="238"/>
        <v>0</v>
      </c>
      <c r="M184" s="33">
        <f t="shared" si="165"/>
        <v>1</v>
      </c>
      <c r="N184" s="33">
        <f t="shared" si="166"/>
        <v>28</v>
      </c>
      <c r="O184" s="33">
        <f t="shared" si="238"/>
        <v>29.932</v>
      </c>
      <c r="P184" s="33">
        <v>44.1</v>
      </c>
      <c r="Q184" s="33">
        <v>28.5</v>
      </c>
      <c r="R184" s="33">
        <v>270.5</v>
      </c>
      <c r="S184" s="33"/>
      <c r="T184" s="33"/>
      <c r="U184" s="33">
        <v>44.1</v>
      </c>
      <c r="V184" s="33">
        <f t="shared" si="234"/>
        <v>0</v>
      </c>
      <c r="W184" s="36">
        <f t="shared" si="167"/>
        <v>0.0226757369614512</v>
      </c>
      <c r="X184" s="36">
        <v>0</v>
      </c>
      <c r="Y184" s="36">
        <f t="shared" si="168"/>
        <v>0.0226757369614512</v>
      </c>
      <c r="Z184" s="36">
        <f t="shared" si="169"/>
        <v>1.64443858946784</v>
      </c>
      <c r="AA184" s="36">
        <v>270.5</v>
      </c>
      <c r="AB184" s="36">
        <f t="shared" si="170"/>
        <v>2.43216726944259</v>
      </c>
      <c r="AC184" s="38">
        <v>8.5</v>
      </c>
      <c r="AD184" s="36">
        <f t="shared" si="171"/>
        <v>0.929418925714293</v>
      </c>
      <c r="AE184" s="42">
        <f t="shared" si="172"/>
        <v>52.486457452917</v>
      </c>
      <c r="AF184" s="43">
        <f t="shared" si="173"/>
        <v>1571.02464448071</v>
      </c>
      <c r="AG184" s="47">
        <f t="shared" si="174"/>
        <v>1623.51110193363</v>
      </c>
      <c r="AH184" s="46">
        <v>35.9184</v>
      </c>
    </row>
    <row r="185" spans="1:34">
      <c r="A185" s="5">
        <v>184</v>
      </c>
      <c r="B185" s="48">
        <v>32.82</v>
      </c>
      <c r="C185" s="49">
        <v>32.45</v>
      </c>
      <c r="D185" s="50">
        <v>300</v>
      </c>
      <c r="E185" s="60">
        <v>3</v>
      </c>
      <c r="F185" s="31" t="s">
        <v>36</v>
      </c>
      <c r="G185" s="26">
        <v>3.1</v>
      </c>
      <c r="H185" s="26">
        <v>0</v>
      </c>
      <c r="I185" s="5">
        <v>12.8</v>
      </c>
      <c r="J185" s="33">
        <f t="shared" ref="J185:O185" si="239">(6.9%*I185)+I185</f>
        <v>13.6832</v>
      </c>
      <c r="K185" s="33">
        <v>0</v>
      </c>
      <c r="L185" s="33">
        <f t="shared" si="239"/>
        <v>0</v>
      </c>
      <c r="M185" s="33">
        <f t="shared" si="165"/>
        <v>3.1</v>
      </c>
      <c r="N185" s="33">
        <f t="shared" si="166"/>
        <v>12.8</v>
      </c>
      <c r="O185" s="33">
        <f t="shared" si="239"/>
        <v>13.6832</v>
      </c>
      <c r="P185" s="33">
        <v>700.6</v>
      </c>
      <c r="Q185" s="33">
        <v>67.6</v>
      </c>
      <c r="R185" s="33">
        <v>370.4</v>
      </c>
      <c r="S185" s="33"/>
      <c r="T185" s="33"/>
      <c r="U185" s="33">
        <v>700.6</v>
      </c>
      <c r="V185" s="33">
        <f t="shared" si="234"/>
        <v>0</v>
      </c>
      <c r="W185" s="36">
        <f t="shared" si="167"/>
        <v>0.00442477876106195</v>
      </c>
      <c r="X185" s="36">
        <v>0</v>
      </c>
      <c r="Y185" s="36">
        <f t="shared" si="168"/>
        <v>0.00442477876106195</v>
      </c>
      <c r="Z185" s="36">
        <f t="shared" si="169"/>
        <v>2.84547013298167</v>
      </c>
      <c r="AA185" s="36">
        <v>370.4</v>
      </c>
      <c r="AB185" s="36">
        <f t="shared" si="170"/>
        <v>2.5686709780099</v>
      </c>
      <c r="AC185" s="38">
        <v>67.6</v>
      </c>
      <c r="AD185" s="36">
        <f t="shared" si="171"/>
        <v>1.82994669594164</v>
      </c>
      <c r="AE185" s="42">
        <f t="shared" si="172"/>
        <v>7.58591446259824</v>
      </c>
      <c r="AF185" s="43">
        <f t="shared" si="173"/>
        <v>103.799584774624</v>
      </c>
      <c r="AG185" s="47">
        <f t="shared" si="174"/>
        <v>111.385499237223</v>
      </c>
      <c r="AH185" s="46">
        <v>16.41984</v>
      </c>
    </row>
    <row r="186" spans="1:34">
      <c r="A186" s="5">
        <v>185</v>
      </c>
      <c r="B186" s="48">
        <v>35.15</v>
      </c>
      <c r="C186" s="49">
        <v>31.67</v>
      </c>
      <c r="D186" s="50">
        <v>314</v>
      </c>
      <c r="E186" s="60">
        <v>3</v>
      </c>
      <c r="F186" s="31" t="s">
        <v>36</v>
      </c>
      <c r="G186" s="26">
        <v>0.9</v>
      </c>
      <c r="H186" s="26">
        <v>0</v>
      </c>
      <c r="I186" s="5">
        <v>12</v>
      </c>
      <c r="J186" s="33">
        <f t="shared" ref="J186:O186" si="240">(6.9%*I186)+I186</f>
        <v>12.828</v>
      </c>
      <c r="K186" s="33">
        <v>0</v>
      </c>
      <c r="L186" s="33">
        <f t="shared" si="240"/>
        <v>0</v>
      </c>
      <c r="M186" s="33">
        <f t="shared" si="165"/>
        <v>0.9</v>
      </c>
      <c r="N186" s="33">
        <f t="shared" si="166"/>
        <v>12</v>
      </c>
      <c r="O186" s="33">
        <f t="shared" si="240"/>
        <v>12.828</v>
      </c>
      <c r="P186" s="33">
        <v>160.8</v>
      </c>
      <c r="Q186" s="33">
        <v>54.9</v>
      </c>
      <c r="R186" s="33">
        <v>162.4</v>
      </c>
      <c r="S186" s="33"/>
      <c r="T186" s="33"/>
      <c r="U186" s="33">
        <v>160.8</v>
      </c>
      <c r="V186" s="33">
        <f t="shared" si="234"/>
        <v>0</v>
      </c>
      <c r="W186" s="36">
        <f t="shared" si="167"/>
        <v>0.00559701492537313</v>
      </c>
      <c r="X186" s="36">
        <v>0</v>
      </c>
      <c r="Y186" s="36">
        <f t="shared" si="168"/>
        <v>0.00559701492537313</v>
      </c>
      <c r="Z186" s="36">
        <f t="shared" si="169"/>
        <v>2.20628604441243</v>
      </c>
      <c r="AA186" s="36">
        <v>162.4</v>
      </c>
      <c r="AB186" s="36">
        <f t="shared" si="170"/>
        <v>2.21058602490516</v>
      </c>
      <c r="AC186" s="38">
        <v>54.9</v>
      </c>
      <c r="AD186" s="36">
        <f t="shared" si="171"/>
        <v>1.73957234445009</v>
      </c>
      <c r="AE186" s="42">
        <f t="shared" si="172"/>
        <v>9.21110743254071</v>
      </c>
      <c r="AF186" s="43">
        <f t="shared" si="173"/>
        <v>118.160086144632</v>
      </c>
      <c r="AG186" s="47">
        <f t="shared" si="174"/>
        <v>127.371193577173</v>
      </c>
      <c r="AH186" s="46">
        <v>15.3936</v>
      </c>
    </row>
    <row r="187" spans="1:34">
      <c r="A187" s="5">
        <v>186</v>
      </c>
      <c r="B187" s="57">
        <v>33.85</v>
      </c>
      <c r="C187" s="58">
        <v>33.05</v>
      </c>
      <c r="D187" s="71">
        <v>356</v>
      </c>
      <c r="E187" s="73">
        <v>3</v>
      </c>
      <c r="F187" s="31" t="s">
        <v>36</v>
      </c>
      <c r="G187" s="26">
        <v>2.3</v>
      </c>
      <c r="H187" s="26">
        <v>0</v>
      </c>
      <c r="I187" s="5">
        <v>24.9</v>
      </c>
      <c r="J187" s="33">
        <f t="shared" ref="J187:O187" si="241">(6.9%*I187)+I187</f>
        <v>26.6181</v>
      </c>
      <c r="K187" s="33">
        <v>0</v>
      </c>
      <c r="L187" s="33">
        <f t="shared" si="241"/>
        <v>0</v>
      </c>
      <c r="M187" s="33">
        <f t="shared" si="165"/>
        <v>2.3</v>
      </c>
      <c r="N187" s="33">
        <f t="shared" si="166"/>
        <v>24.9</v>
      </c>
      <c r="O187" s="33">
        <f t="shared" si="241"/>
        <v>26.6181</v>
      </c>
      <c r="P187" s="33">
        <v>130.1</v>
      </c>
      <c r="Q187" s="33">
        <v>107.1</v>
      </c>
      <c r="R187" s="33">
        <v>2933.6</v>
      </c>
      <c r="S187" s="33"/>
      <c r="T187" s="33"/>
      <c r="U187" s="33">
        <v>130.1</v>
      </c>
      <c r="V187" s="33">
        <f t="shared" si="234"/>
        <v>0</v>
      </c>
      <c r="W187" s="36">
        <f t="shared" si="167"/>
        <v>0.0176787086856264</v>
      </c>
      <c r="X187" s="36">
        <v>0</v>
      </c>
      <c r="Y187" s="36">
        <f t="shared" si="168"/>
        <v>0.0176787086856264</v>
      </c>
      <c r="Z187" s="36">
        <f t="shared" si="169"/>
        <v>2.11427729656159</v>
      </c>
      <c r="AA187" s="36">
        <v>2933.6</v>
      </c>
      <c r="AB187" s="36">
        <f t="shared" si="170"/>
        <v>3.46740089695255</v>
      </c>
      <c r="AC187" s="38">
        <v>107.1</v>
      </c>
      <c r="AD187" s="36">
        <f t="shared" si="171"/>
        <v>2.02978947083186</v>
      </c>
      <c r="AE187" s="42">
        <f t="shared" si="172"/>
        <v>4.93842662783903</v>
      </c>
      <c r="AF187" s="43">
        <f t="shared" si="173"/>
        <v>131.451533822482</v>
      </c>
      <c r="AG187" s="47">
        <f t="shared" si="174"/>
        <v>136.389960450321</v>
      </c>
      <c r="AH187" s="46">
        <v>31.94172</v>
      </c>
    </row>
    <row r="188" spans="1:34">
      <c r="A188" s="5">
        <v>187</v>
      </c>
      <c r="B188" s="48">
        <v>35.21</v>
      </c>
      <c r="C188" s="49">
        <v>30.49</v>
      </c>
      <c r="D188" s="68">
        <v>308</v>
      </c>
      <c r="E188" s="60">
        <v>4</v>
      </c>
      <c r="F188" s="31" t="s">
        <v>43</v>
      </c>
      <c r="G188" s="26">
        <v>1</v>
      </c>
      <c r="H188" s="26">
        <v>4.1</v>
      </c>
      <c r="I188" s="5">
        <v>26.6</v>
      </c>
      <c r="J188" s="33">
        <f t="shared" ref="J188:O188" si="242">(6.9%*I188)+I188</f>
        <v>28.4354</v>
      </c>
      <c r="K188" s="33">
        <v>0</v>
      </c>
      <c r="L188" s="33">
        <f t="shared" si="242"/>
        <v>0</v>
      </c>
      <c r="M188" s="33">
        <f t="shared" si="165"/>
        <v>5.1</v>
      </c>
      <c r="N188" s="33">
        <f t="shared" si="166"/>
        <v>26.6</v>
      </c>
      <c r="O188" s="33">
        <f t="shared" si="242"/>
        <v>28.4354</v>
      </c>
      <c r="P188" s="33">
        <v>111.7</v>
      </c>
      <c r="Q188" s="33">
        <v>48</v>
      </c>
      <c r="R188" s="33">
        <v>255.7</v>
      </c>
      <c r="S188" s="33">
        <v>80.3</v>
      </c>
      <c r="T188" s="33"/>
      <c r="U188" s="33">
        <v>111.7</v>
      </c>
      <c r="V188" s="33">
        <v>48</v>
      </c>
      <c r="W188" s="36">
        <f t="shared" si="167"/>
        <v>0.00895255147717099</v>
      </c>
      <c r="X188" s="36">
        <f>H188/V188</f>
        <v>0.0854166666666667</v>
      </c>
      <c r="Y188" s="36">
        <f t="shared" si="168"/>
        <v>0.0943692181438376</v>
      </c>
      <c r="Z188" s="36">
        <f t="shared" si="169"/>
        <v>2.04805317311561</v>
      </c>
      <c r="AA188" s="36">
        <v>80.3</v>
      </c>
      <c r="AB188" s="36">
        <f t="shared" si="170"/>
        <v>1.90471554527868</v>
      </c>
      <c r="AC188" s="38">
        <v>48</v>
      </c>
      <c r="AD188" s="36">
        <f t="shared" si="171"/>
        <v>1.68124123737559</v>
      </c>
      <c r="AE188" s="42">
        <f t="shared" si="172"/>
        <v>10.4405855007908</v>
      </c>
      <c r="AF188" s="43">
        <f t="shared" si="173"/>
        <v>296.882224949186</v>
      </c>
      <c r="AG188" s="47">
        <f t="shared" si="174"/>
        <v>307.322810449977</v>
      </c>
      <c r="AH188" s="46">
        <v>34.12248</v>
      </c>
    </row>
    <row r="189" spans="1:34">
      <c r="A189" s="5">
        <v>188</v>
      </c>
      <c r="B189" s="48">
        <v>32.28</v>
      </c>
      <c r="C189" s="49">
        <v>32.17</v>
      </c>
      <c r="D189" s="67">
        <v>321</v>
      </c>
      <c r="E189" s="72">
        <v>3</v>
      </c>
      <c r="F189" s="26" t="s">
        <v>36</v>
      </c>
      <c r="G189" s="26">
        <v>2.4</v>
      </c>
      <c r="H189" s="26">
        <v>0</v>
      </c>
      <c r="I189" s="5">
        <v>13.2</v>
      </c>
      <c r="J189" s="33">
        <f t="shared" ref="J189:O189" si="243">(6.9%*I189)+I189</f>
        <v>14.1108</v>
      </c>
      <c r="K189" s="33">
        <v>0</v>
      </c>
      <c r="L189" s="33">
        <f t="shared" si="243"/>
        <v>0</v>
      </c>
      <c r="M189" s="33">
        <f t="shared" si="165"/>
        <v>2.4</v>
      </c>
      <c r="N189" s="33">
        <f t="shared" si="166"/>
        <v>13.2</v>
      </c>
      <c r="O189" s="33">
        <f t="shared" si="243"/>
        <v>14.1108</v>
      </c>
      <c r="P189" s="33">
        <v>1344.7</v>
      </c>
      <c r="Q189" s="33">
        <v>116.8</v>
      </c>
      <c r="R189" s="33">
        <v>190.5</v>
      </c>
      <c r="S189" s="33"/>
      <c r="T189" s="33"/>
      <c r="U189" s="33">
        <v>1344.7</v>
      </c>
      <c r="V189" s="33">
        <f t="shared" ref="V189:V193" si="244">H189</f>
        <v>0</v>
      </c>
      <c r="W189" s="36">
        <f t="shared" si="167"/>
        <v>0.00178478471034431</v>
      </c>
      <c r="X189" s="36">
        <v>0</v>
      </c>
      <c r="Y189" s="36">
        <f t="shared" si="168"/>
        <v>0.00178478471034431</v>
      </c>
      <c r="Z189" s="36">
        <f t="shared" si="169"/>
        <v>3.12862540487595</v>
      </c>
      <c r="AA189" s="74">
        <v>190.5</v>
      </c>
      <c r="AB189" s="36">
        <f t="shared" si="170"/>
        <v>2.27989498001164</v>
      </c>
      <c r="AC189" s="38">
        <v>116.8</v>
      </c>
      <c r="AD189" s="36">
        <f t="shared" si="171"/>
        <v>2.06744284277638</v>
      </c>
      <c r="AE189" s="42">
        <f t="shared" si="172"/>
        <v>4.55474859676806</v>
      </c>
      <c r="AF189" s="43">
        <f t="shared" si="173"/>
        <v>64.2711464992748</v>
      </c>
      <c r="AG189" s="47">
        <f t="shared" si="174"/>
        <v>68.8258950960428</v>
      </c>
      <c r="AH189" s="46">
        <v>16.93296</v>
      </c>
    </row>
    <row r="190" spans="1:34">
      <c r="A190" s="5">
        <v>189</v>
      </c>
      <c r="B190" s="48">
        <v>33.6</v>
      </c>
      <c r="C190" s="49">
        <v>30.94</v>
      </c>
      <c r="D190" s="50">
        <v>284</v>
      </c>
      <c r="E190" s="60">
        <v>3</v>
      </c>
      <c r="F190" s="31" t="s">
        <v>36</v>
      </c>
      <c r="G190" s="26">
        <v>2.2</v>
      </c>
      <c r="H190" s="26">
        <v>0</v>
      </c>
      <c r="I190" s="5">
        <v>26.5</v>
      </c>
      <c r="J190" s="33">
        <f t="shared" ref="J190:O190" si="245">(6.9%*I190)+I190</f>
        <v>28.3285</v>
      </c>
      <c r="K190" s="33">
        <v>0</v>
      </c>
      <c r="L190" s="33">
        <f t="shared" si="245"/>
        <v>0</v>
      </c>
      <c r="M190" s="33">
        <f t="shared" si="165"/>
        <v>2.2</v>
      </c>
      <c r="N190" s="33">
        <f t="shared" si="166"/>
        <v>26.5</v>
      </c>
      <c r="O190" s="33">
        <f t="shared" si="245"/>
        <v>28.3285</v>
      </c>
      <c r="P190" s="33">
        <v>147.8</v>
      </c>
      <c r="Q190" s="33">
        <v>17.7</v>
      </c>
      <c r="R190" s="33">
        <v>263.6</v>
      </c>
      <c r="S190" s="33"/>
      <c r="T190" s="33"/>
      <c r="U190" s="33">
        <v>147.8</v>
      </c>
      <c r="V190" s="33">
        <f t="shared" si="244"/>
        <v>0</v>
      </c>
      <c r="W190" s="36">
        <f t="shared" si="167"/>
        <v>0.0148849797023004</v>
      </c>
      <c r="X190" s="36">
        <v>0</v>
      </c>
      <c r="Y190" s="36">
        <f t="shared" si="168"/>
        <v>0.0148849797023004</v>
      </c>
      <c r="Z190" s="36">
        <f t="shared" si="169"/>
        <v>2.16967443405881</v>
      </c>
      <c r="AA190" s="36">
        <v>263.6</v>
      </c>
      <c r="AB190" s="36">
        <f t="shared" si="170"/>
        <v>2.42094540592197</v>
      </c>
      <c r="AC190" s="38">
        <v>17.7</v>
      </c>
      <c r="AD190" s="36">
        <f t="shared" si="171"/>
        <v>1.24797326636181</v>
      </c>
      <c r="AE190" s="42">
        <f t="shared" si="172"/>
        <v>26.4783071487974</v>
      </c>
      <c r="AF190" s="43">
        <f t="shared" si="173"/>
        <v>750.090724064706</v>
      </c>
      <c r="AG190" s="47">
        <f t="shared" si="174"/>
        <v>776.569031213504</v>
      </c>
      <c r="AH190" s="46">
        <v>33.9942</v>
      </c>
    </row>
    <row r="191" spans="1:34">
      <c r="A191" s="5">
        <v>190</v>
      </c>
      <c r="B191" s="48">
        <v>35.08</v>
      </c>
      <c r="C191" s="49">
        <v>31.05</v>
      </c>
      <c r="D191" s="68">
        <v>310</v>
      </c>
      <c r="E191" s="60">
        <v>3</v>
      </c>
      <c r="F191" s="31" t="s">
        <v>36</v>
      </c>
      <c r="G191" s="26">
        <v>1.4</v>
      </c>
      <c r="H191" s="26">
        <v>0</v>
      </c>
      <c r="I191" s="5">
        <v>9.8</v>
      </c>
      <c r="J191" s="33">
        <f t="shared" ref="J191:O191" si="246">(6.9%*I191)+I191</f>
        <v>10.4762</v>
      </c>
      <c r="K191" s="33">
        <v>0</v>
      </c>
      <c r="L191" s="33">
        <f t="shared" si="246"/>
        <v>0</v>
      </c>
      <c r="M191" s="33">
        <f t="shared" si="165"/>
        <v>1.4</v>
      </c>
      <c r="N191" s="33">
        <f t="shared" si="166"/>
        <v>9.8</v>
      </c>
      <c r="O191" s="33">
        <f t="shared" si="246"/>
        <v>10.4762</v>
      </c>
      <c r="P191" s="33">
        <v>143.1</v>
      </c>
      <c r="Q191" s="33">
        <v>31.9</v>
      </c>
      <c r="R191" s="33">
        <v>935.4</v>
      </c>
      <c r="S191" s="33"/>
      <c r="T191" s="33"/>
      <c r="U191" s="33">
        <v>143.1</v>
      </c>
      <c r="V191" s="33">
        <f t="shared" si="244"/>
        <v>0</v>
      </c>
      <c r="W191" s="36">
        <f t="shared" si="167"/>
        <v>0.00978336827393431</v>
      </c>
      <c r="X191" s="36">
        <v>0</v>
      </c>
      <c r="Y191" s="36">
        <f t="shared" si="168"/>
        <v>0.00978336827393431</v>
      </c>
      <c r="Z191" s="36">
        <f t="shared" si="169"/>
        <v>2.15563963375978</v>
      </c>
      <c r="AA191" s="36">
        <v>935.4</v>
      </c>
      <c r="AB191" s="36">
        <f t="shared" si="170"/>
        <v>2.97099736557249</v>
      </c>
      <c r="AC191" s="38">
        <v>31.9</v>
      </c>
      <c r="AD191" s="36">
        <f t="shared" si="171"/>
        <v>1.50379068305718</v>
      </c>
      <c r="AE191" s="42">
        <f t="shared" si="172"/>
        <v>15.284669585929</v>
      </c>
      <c r="AF191" s="43">
        <f t="shared" si="173"/>
        <v>160.12525551611</v>
      </c>
      <c r="AG191" s="47">
        <f t="shared" si="174"/>
        <v>175.409925102039</v>
      </c>
      <c r="AH191" s="46">
        <v>12.57144</v>
      </c>
    </row>
    <row r="192" spans="1:34">
      <c r="A192" s="5">
        <v>191</v>
      </c>
      <c r="B192" s="48">
        <v>34.23</v>
      </c>
      <c r="C192" s="49">
        <v>30.14</v>
      </c>
      <c r="D192" s="67">
        <v>276</v>
      </c>
      <c r="E192" s="60">
        <v>3</v>
      </c>
      <c r="F192" s="31" t="s">
        <v>36</v>
      </c>
      <c r="G192" s="26">
        <v>2.3</v>
      </c>
      <c r="H192" s="26">
        <v>0</v>
      </c>
      <c r="I192" s="5">
        <v>22.9</v>
      </c>
      <c r="J192" s="33">
        <f t="shared" ref="J192:O192" si="247">(6.9%*I192)+I192</f>
        <v>24.4801</v>
      </c>
      <c r="K192" s="33">
        <v>0</v>
      </c>
      <c r="L192" s="33">
        <f t="shared" si="247"/>
        <v>0</v>
      </c>
      <c r="M192" s="33">
        <f t="shared" si="165"/>
        <v>2.3</v>
      </c>
      <c r="N192" s="33">
        <f t="shared" si="166"/>
        <v>22.9</v>
      </c>
      <c r="O192" s="33">
        <f t="shared" si="247"/>
        <v>24.4801</v>
      </c>
      <c r="P192" s="33">
        <v>141.5</v>
      </c>
      <c r="Q192" s="33">
        <v>44.8</v>
      </c>
      <c r="R192" s="33">
        <v>305.7</v>
      </c>
      <c r="S192" s="33"/>
      <c r="T192" s="33"/>
      <c r="U192" s="33">
        <v>141.5</v>
      </c>
      <c r="V192" s="33">
        <f t="shared" si="244"/>
        <v>0</v>
      </c>
      <c r="W192" s="36">
        <f t="shared" si="167"/>
        <v>0.0162544169611307</v>
      </c>
      <c r="X192" s="36">
        <v>0</v>
      </c>
      <c r="Y192" s="36">
        <f t="shared" si="168"/>
        <v>0.0162544169611307</v>
      </c>
      <c r="Z192" s="36">
        <f t="shared" si="169"/>
        <v>2.15075643986031</v>
      </c>
      <c r="AA192" s="36">
        <v>305.7</v>
      </c>
      <c r="AB192" s="36">
        <f t="shared" si="170"/>
        <v>2.48529543872609</v>
      </c>
      <c r="AC192" s="38">
        <v>44.8</v>
      </c>
      <c r="AD192" s="36">
        <f t="shared" si="171"/>
        <v>1.65127801399814</v>
      </c>
      <c r="AE192" s="42">
        <f t="shared" si="172"/>
        <v>11.1346212264013</v>
      </c>
      <c r="AF192" s="43">
        <f t="shared" si="173"/>
        <v>272.576641084427</v>
      </c>
      <c r="AG192" s="47">
        <f t="shared" si="174"/>
        <v>283.711262310829</v>
      </c>
      <c r="AH192" s="46">
        <v>29.37612</v>
      </c>
    </row>
    <row r="193" spans="1:34">
      <c r="A193" s="5">
        <v>192</v>
      </c>
      <c r="B193" s="48">
        <v>34.01</v>
      </c>
      <c r="C193" s="49">
        <v>31.52</v>
      </c>
      <c r="D193" s="50">
        <v>300</v>
      </c>
      <c r="E193" s="60">
        <v>3</v>
      </c>
      <c r="F193" s="31" t="s">
        <v>36</v>
      </c>
      <c r="G193" s="26">
        <v>1.5</v>
      </c>
      <c r="H193" s="26">
        <v>0</v>
      </c>
      <c r="I193" s="5">
        <v>14.8</v>
      </c>
      <c r="J193" s="33">
        <f t="shared" ref="J193:O193" si="248">(6.9%*I193)+I193</f>
        <v>15.8212</v>
      </c>
      <c r="K193" s="33">
        <v>0</v>
      </c>
      <c r="L193" s="33">
        <f t="shared" si="248"/>
        <v>0</v>
      </c>
      <c r="M193" s="33">
        <f t="shared" si="165"/>
        <v>1.5</v>
      </c>
      <c r="N193" s="33">
        <f t="shared" si="166"/>
        <v>14.8</v>
      </c>
      <c r="O193" s="33">
        <f t="shared" si="248"/>
        <v>15.8212</v>
      </c>
      <c r="P193" s="33">
        <v>330.3</v>
      </c>
      <c r="Q193" s="33">
        <v>34.4</v>
      </c>
      <c r="R193" s="33">
        <v>545.4</v>
      </c>
      <c r="S193" s="33"/>
      <c r="T193" s="33"/>
      <c r="U193" s="33">
        <v>330.3</v>
      </c>
      <c r="V193" s="33">
        <f t="shared" si="244"/>
        <v>0</v>
      </c>
      <c r="W193" s="36">
        <f t="shared" si="167"/>
        <v>0.00454132606721163</v>
      </c>
      <c r="X193" s="36">
        <v>0</v>
      </c>
      <c r="Y193" s="36">
        <f t="shared" si="168"/>
        <v>0.00454132606721163</v>
      </c>
      <c r="Z193" s="36">
        <f t="shared" si="169"/>
        <v>2.51890857369141</v>
      </c>
      <c r="AA193" s="36">
        <v>545.4</v>
      </c>
      <c r="AB193" s="36">
        <f t="shared" si="170"/>
        <v>2.73671513360561</v>
      </c>
      <c r="AC193" s="38">
        <v>34.4</v>
      </c>
      <c r="AD193" s="36">
        <f t="shared" si="171"/>
        <v>1.53655844257153</v>
      </c>
      <c r="AE193" s="42">
        <f t="shared" si="172"/>
        <v>14.2458807875804</v>
      </c>
      <c r="AF193" s="43">
        <f t="shared" si="173"/>
        <v>225.386929116468</v>
      </c>
      <c r="AG193" s="47">
        <f t="shared" si="174"/>
        <v>239.632809904048</v>
      </c>
      <c r="AH193" s="46">
        <v>18.98544</v>
      </c>
    </row>
    <row r="194" spans="1:34">
      <c r="A194" s="5">
        <v>193</v>
      </c>
      <c r="B194" s="48">
        <v>34.99</v>
      </c>
      <c r="C194" s="49">
        <v>30.85</v>
      </c>
      <c r="D194" s="50">
        <v>284</v>
      </c>
      <c r="E194" s="60">
        <v>4</v>
      </c>
      <c r="F194" s="31" t="s">
        <v>41</v>
      </c>
      <c r="G194" s="26">
        <v>2.7</v>
      </c>
      <c r="H194" s="26">
        <v>8.5</v>
      </c>
      <c r="I194" s="5">
        <v>15.5</v>
      </c>
      <c r="J194" s="33">
        <f t="shared" ref="J194:O194" si="249">(6.9%*I194)+I194</f>
        <v>16.5695</v>
      </c>
      <c r="K194" s="33">
        <v>0</v>
      </c>
      <c r="L194" s="33">
        <f t="shared" si="249"/>
        <v>0</v>
      </c>
      <c r="M194" s="33">
        <f t="shared" ref="M194:M254" si="250">G194+H194</f>
        <v>11.2</v>
      </c>
      <c r="N194" s="33">
        <f t="shared" ref="N194:N254" si="251">I194+K194</f>
        <v>15.5</v>
      </c>
      <c r="O194" s="33">
        <f t="shared" si="249"/>
        <v>16.5695</v>
      </c>
      <c r="P194" s="33">
        <v>136.2</v>
      </c>
      <c r="Q194" s="33">
        <v>357.6</v>
      </c>
      <c r="R194" s="33">
        <v>75.3</v>
      </c>
      <c r="S194" s="33">
        <v>1829.3</v>
      </c>
      <c r="T194" s="33"/>
      <c r="U194" s="33">
        <v>136.2</v>
      </c>
      <c r="V194" s="33">
        <v>357.6</v>
      </c>
      <c r="W194" s="36">
        <f t="shared" ref="W194:W254" si="252">G194/U194</f>
        <v>0.0198237885462555</v>
      </c>
      <c r="X194" s="36">
        <f>H194/V194</f>
        <v>0.0237695749440716</v>
      </c>
      <c r="Y194" s="36">
        <f t="shared" ref="Y194:Y254" si="253">W194+X194</f>
        <v>0.0435933634903271</v>
      </c>
      <c r="Z194" s="36">
        <f t="shared" ref="Z194:Z254" si="254">LOG10(U194)</f>
        <v>2.13417710757677</v>
      </c>
      <c r="AA194" s="36">
        <v>1829.3</v>
      </c>
      <c r="AB194" s="36">
        <f t="shared" ref="AB194:AB254" si="255">LOG10(AA194)</f>
        <v>3.26228493437774</v>
      </c>
      <c r="AC194" s="38">
        <v>75.3</v>
      </c>
      <c r="AD194" s="36">
        <f t="shared" ref="AD194:AD254" si="256">LOG10(AC194)</f>
        <v>1.8767949762007</v>
      </c>
      <c r="AE194" s="42">
        <f t="shared" ref="AE194:AE254" si="257">386.4*(AC194)^-0.93283</f>
        <v>6.85972112231318</v>
      </c>
      <c r="AF194" s="43">
        <f t="shared" ref="AF194:AF254" si="258">J194*AE194</f>
        <v>113.662149136168</v>
      </c>
      <c r="AG194" s="47">
        <f t="shared" ref="AG194:AG254" si="259">AE194+AF194</f>
        <v>120.521870258481</v>
      </c>
      <c r="AH194" s="46">
        <v>19.8834</v>
      </c>
    </row>
    <row r="195" spans="1:34">
      <c r="A195" s="5">
        <v>194</v>
      </c>
      <c r="B195" s="48">
        <v>32.83</v>
      </c>
      <c r="C195" s="49">
        <v>32.58</v>
      </c>
      <c r="D195" s="50">
        <v>319</v>
      </c>
      <c r="E195" s="60">
        <v>3</v>
      </c>
      <c r="F195" s="31" t="s">
        <v>36</v>
      </c>
      <c r="G195" s="26">
        <v>1.2</v>
      </c>
      <c r="H195" s="26">
        <v>0</v>
      </c>
      <c r="I195" s="5">
        <v>21.4</v>
      </c>
      <c r="J195" s="33">
        <f t="shared" ref="J195:O195" si="260">(6.9%*I195)+I195</f>
        <v>22.8766</v>
      </c>
      <c r="K195" s="33">
        <v>0</v>
      </c>
      <c r="L195" s="33">
        <f t="shared" si="260"/>
        <v>0</v>
      </c>
      <c r="M195" s="33">
        <f t="shared" si="250"/>
        <v>1.2</v>
      </c>
      <c r="N195" s="33">
        <f t="shared" si="251"/>
        <v>21.4</v>
      </c>
      <c r="O195" s="33">
        <f t="shared" si="260"/>
        <v>22.8766</v>
      </c>
      <c r="P195" s="33">
        <v>877.7</v>
      </c>
      <c r="Q195" s="33">
        <v>80</v>
      </c>
      <c r="R195" s="33">
        <v>1230.8</v>
      </c>
      <c r="S195" s="33"/>
      <c r="T195" s="33"/>
      <c r="U195" s="33">
        <v>877.7</v>
      </c>
      <c r="V195" s="33">
        <f t="shared" ref="V195:V198" si="261">H195</f>
        <v>0</v>
      </c>
      <c r="W195" s="36">
        <f t="shared" si="252"/>
        <v>0.0013672097527629</v>
      </c>
      <c r="X195" s="36">
        <v>0</v>
      </c>
      <c r="Y195" s="36">
        <f t="shared" si="253"/>
        <v>0.0013672097527629</v>
      </c>
      <c r="Z195" s="36">
        <f t="shared" si="254"/>
        <v>2.94334609835659</v>
      </c>
      <c r="AA195" s="36">
        <v>1230.8</v>
      </c>
      <c r="AB195" s="36">
        <f t="shared" si="255"/>
        <v>3.09018748757542</v>
      </c>
      <c r="AC195" s="38">
        <v>80</v>
      </c>
      <c r="AD195" s="36">
        <f t="shared" si="256"/>
        <v>1.90308998699194</v>
      </c>
      <c r="AE195" s="42">
        <f t="shared" si="257"/>
        <v>6.48302483332601</v>
      </c>
      <c r="AF195" s="43">
        <f t="shared" si="258"/>
        <v>148.309565902066</v>
      </c>
      <c r="AG195" s="47">
        <f t="shared" si="259"/>
        <v>154.792590735392</v>
      </c>
      <c r="AH195" s="46">
        <v>27.45192</v>
      </c>
    </row>
    <row r="196" spans="1:34">
      <c r="A196" s="5">
        <v>195</v>
      </c>
      <c r="B196" s="48">
        <v>32.12</v>
      </c>
      <c r="C196" s="49">
        <v>31.64</v>
      </c>
      <c r="D196" s="50">
        <v>289</v>
      </c>
      <c r="E196" s="60">
        <v>3</v>
      </c>
      <c r="F196" s="31" t="s">
        <v>36</v>
      </c>
      <c r="G196" s="26">
        <v>1.5</v>
      </c>
      <c r="H196" s="26">
        <v>0</v>
      </c>
      <c r="I196" s="5">
        <v>17.5</v>
      </c>
      <c r="J196" s="33">
        <f t="shared" ref="J196:O196" si="262">(6.9%*I196)+I196</f>
        <v>18.7075</v>
      </c>
      <c r="K196" s="33">
        <v>0</v>
      </c>
      <c r="L196" s="33">
        <f t="shared" si="262"/>
        <v>0</v>
      </c>
      <c r="M196" s="33">
        <f t="shared" si="250"/>
        <v>1.5</v>
      </c>
      <c r="N196" s="33">
        <f t="shared" si="251"/>
        <v>17.5</v>
      </c>
      <c r="O196" s="33">
        <f t="shared" si="262"/>
        <v>18.7075</v>
      </c>
      <c r="P196" s="33">
        <v>224</v>
      </c>
      <c r="Q196" s="33">
        <v>28.7</v>
      </c>
      <c r="R196" s="33">
        <v>8692.8</v>
      </c>
      <c r="S196" s="33"/>
      <c r="T196" s="33"/>
      <c r="U196" s="33">
        <v>224</v>
      </c>
      <c r="V196" s="33">
        <f t="shared" si="261"/>
        <v>0</v>
      </c>
      <c r="W196" s="36">
        <f t="shared" si="252"/>
        <v>0.00669642857142857</v>
      </c>
      <c r="X196" s="36">
        <v>0</v>
      </c>
      <c r="Y196" s="36">
        <f t="shared" si="253"/>
        <v>0.00669642857142857</v>
      </c>
      <c r="Z196" s="36">
        <f t="shared" si="254"/>
        <v>2.35024801833416</v>
      </c>
      <c r="AA196" s="36">
        <v>8692.8</v>
      </c>
      <c r="AB196" s="36">
        <f t="shared" si="255"/>
        <v>3.93915968768965</v>
      </c>
      <c r="AC196" s="38">
        <v>28.7</v>
      </c>
      <c r="AD196" s="36">
        <f t="shared" si="256"/>
        <v>1.45788189673399</v>
      </c>
      <c r="AE196" s="42">
        <f t="shared" si="257"/>
        <v>16.8686818761086</v>
      </c>
      <c r="AF196" s="43">
        <f t="shared" si="258"/>
        <v>315.570866197301</v>
      </c>
      <c r="AG196" s="47">
        <f t="shared" si="259"/>
        <v>332.43954807341</v>
      </c>
      <c r="AH196" s="46">
        <v>22.449</v>
      </c>
    </row>
    <row r="197" spans="1:34">
      <c r="A197" s="5">
        <v>196</v>
      </c>
      <c r="B197" s="48">
        <v>34.8</v>
      </c>
      <c r="C197" s="49">
        <v>32.38</v>
      </c>
      <c r="D197" s="68">
        <v>302</v>
      </c>
      <c r="E197" s="60">
        <v>3</v>
      </c>
      <c r="F197" s="31" t="s">
        <v>36</v>
      </c>
      <c r="G197" s="26">
        <v>1.6</v>
      </c>
      <c r="H197" s="26">
        <v>0</v>
      </c>
      <c r="I197" s="5">
        <v>14.7</v>
      </c>
      <c r="J197" s="33">
        <f t="shared" ref="J197:O197" si="263">(6.9%*I197)+I197</f>
        <v>15.7143</v>
      </c>
      <c r="K197" s="33">
        <v>0</v>
      </c>
      <c r="L197" s="33">
        <f t="shared" si="263"/>
        <v>0</v>
      </c>
      <c r="M197" s="33">
        <f t="shared" si="250"/>
        <v>1.6</v>
      </c>
      <c r="N197" s="33">
        <f t="shared" si="251"/>
        <v>14.7</v>
      </c>
      <c r="O197" s="33">
        <f t="shared" si="263"/>
        <v>15.7143</v>
      </c>
      <c r="P197" s="33">
        <v>497.1</v>
      </c>
      <c r="Q197" s="33">
        <v>65.9</v>
      </c>
      <c r="R197" s="33">
        <v>3657.8</v>
      </c>
      <c r="S197" s="33"/>
      <c r="T197" s="33"/>
      <c r="U197" s="33">
        <v>497.1</v>
      </c>
      <c r="V197" s="33">
        <f t="shared" si="261"/>
        <v>0</v>
      </c>
      <c r="W197" s="36">
        <f t="shared" si="252"/>
        <v>0.0032186682760008</v>
      </c>
      <c r="X197" s="36">
        <v>0</v>
      </c>
      <c r="Y197" s="36">
        <f t="shared" si="253"/>
        <v>0.0032186682760008</v>
      </c>
      <c r="Z197" s="36">
        <f t="shared" si="254"/>
        <v>2.696443763139</v>
      </c>
      <c r="AA197" s="36">
        <v>3657.8</v>
      </c>
      <c r="AB197" s="36">
        <f t="shared" si="255"/>
        <v>3.56321995557699</v>
      </c>
      <c r="AC197" s="38">
        <v>65.9</v>
      </c>
      <c r="AD197" s="36">
        <f t="shared" si="256"/>
        <v>1.81888541459401</v>
      </c>
      <c r="AE197" s="42">
        <f t="shared" si="257"/>
        <v>7.76830442578301</v>
      </c>
      <c r="AF197" s="43">
        <f t="shared" si="258"/>
        <v>122.073466238082</v>
      </c>
      <c r="AG197" s="47">
        <f t="shared" si="259"/>
        <v>129.841770663865</v>
      </c>
      <c r="AH197" s="46">
        <v>18.85716</v>
      </c>
    </row>
    <row r="198" spans="1:34">
      <c r="A198" s="5">
        <v>197</v>
      </c>
      <c r="B198" s="48">
        <v>35.17</v>
      </c>
      <c r="C198" s="49">
        <v>30.25</v>
      </c>
      <c r="D198" s="68">
        <v>320</v>
      </c>
      <c r="E198" s="60">
        <v>3</v>
      </c>
      <c r="F198" s="31" t="s">
        <v>36</v>
      </c>
      <c r="G198" s="26">
        <v>11.1</v>
      </c>
      <c r="H198" s="26">
        <v>0</v>
      </c>
      <c r="I198" s="5">
        <v>9.1</v>
      </c>
      <c r="J198" s="33">
        <f t="shared" ref="J198:O198" si="264">(6.9%*I198)+I198</f>
        <v>9.7279</v>
      </c>
      <c r="K198" s="33">
        <v>0</v>
      </c>
      <c r="L198" s="33">
        <f t="shared" si="264"/>
        <v>0</v>
      </c>
      <c r="M198" s="33">
        <f t="shared" si="250"/>
        <v>11.1</v>
      </c>
      <c r="N198" s="33">
        <f t="shared" si="251"/>
        <v>9.1</v>
      </c>
      <c r="O198" s="33">
        <f t="shared" si="264"/>
        <v>9.7279</v>
      </c>
      <c r="P198" s="33">
        <v>790.2</v>
      </c>
      <c r="Q198" s="33">
        <v>267.8</v>
      </c>
      <c r="R198" s="33">
        <v>377.2</v>
      </c>
      <c r="S198" s="33"/>
      <c r="T198" s="33"/>
      <c r="U198" s="33">
        <v>790.2</v>
      </c>
      <c r="V198" s="33">
        <f t="shared" si="261"/>
        <v>0</v>
      </c>
      <c r="W198" s="36">
        <f t="shared" si="252"/>
        <v>0.0140470766894457</v>
      </c>
      <c r="X198" s="36">
        <v>0</v>
      </c>
      <c r="Y198" s="36">
        <f t="shared" si="253"/>
        <v>0.0140470766894457</v>
      </c>
      <c r="Z198" s="36">
        <f t="shared" si="254"/>
        <v>2.89773702534543</v>
      </c>
      <c r="AA198" s="36">
        <v>377.2</v>
      </c>
      <c r="AB198" s="36">
        <f t="shared" si="255"/>
        <v>2.57657168406529</v>
      </c>
      <c r="AC198" s="38">
        <v>267.8</v>
      </c>
      <c r="AD198" s="36">
        <f t="shared" si="256"/>
        <v>2.42781057267599</v>
      </c>
      <c r="AE198" s="42">
        <f t="shared" si="257"/>
        <v>2.10040276455166</v>
      </c>
      <c r="AF198" s="43">
        <f t="shared" si="258"/>
        <v>20.4325080532821</v>
      </c>
      <c r="AG198" s="47">
        <f t="shared" si="259"/>
        <v>22.5329108178338</v>
      </c>
      <c r="AH198" s="46">
        <v>11.67348</v>
      </c>
    </row>
    <row r="199" spans="1:34">
      <c r="A199" s="5">
        <v>198</v>
      </c>
      <c r="B199" s="48">
        <v>33.54</v>
      </c>
      <c r="C199" s="49">
        <v>32.54</v>
      </c>
      <c r="D199" s="50">
        <v>308</v>
      </c>
      <c r="E199" s="60">
        <v>4</v>
      </c>
      <c r="F199" s="31" t="s">
        <v>38</v>
      </c>
      <c r="G199" s="26">
        <v>1.1</v>
      </c>
      <c r="H199" s="26">
        <v>8.6</v>
      </c>
      <c r="I199" s="5">
        <v>23.7</v>
      </c>
      <c r="J199" s="33">
        <f t="shared" ref="J199:O199" si="265">(6.9%*I199)+I199</f>
        <v>25.3353</v>
      </c>
      <c r="K199" s="33">
        <v>0</v>
      </c>
      <c r="L199" s="33">
        <f t="shared" si="265"/>
        <v>0</v>
      </c>
      <c r="M199" s="33">
        <f t="shared" si="250"/>
        <v>9.7</v>
      </c>
      <c r="N199" s="33">
        <f t="shared" si="251"/>
        <v>23.7</v>
      </c>
      <c r="O199" s="33">
        <f t="shared" si="265"/>
        <v>25.3353</v>
      </c>
      <c r="P199" s="33">
        <v>106.9</v>
      </c>
      <c r="Q199" s="33">
        <v>39.8</v>
      </c>
      <c r="R199" s="33">
        <v>857.5</v>
      </c>
      <c r="S199" s="33">
        <v>295.5</v>
      </c>
      <c r="T199" s="33"/>
      <c r="U199" s="33">
        <v>106.9</v>
      </c>
      <c r="V199" s="33">
        <v>857.5</v>
      </c>
      <c r="W199" s="36">
        <f t="shared" si="252"/>
        <v>0.010289990645463</v>
      </c>
      <c r="X199" s="36">
        <f t="shared" ref="X199:X205" si="266">H199/V199</f>
        <v>0.0100291545189504</v>
      </c>
      <c r="Y199" s="36">
        <f t="shared" si="253"/>
        <v>0.0203191451644135</v>
      </c>
      <c r="Z199" s="36">
        <f t="shared" si="254"/>
        <v>2.02897770520878</v>
      </c>
      <c r="AA199" s="36">
        <v>295.5</v>
      </c>
      <c r="AB199" s="36">
        <f t="shared" si="255"/>
        <v>2.47055748521727</v>
      </c>
      <c r="AC199" s="38">
        <v>39.8</v>
      </c>
      <c r="AD199" s="36">
        <f t="shared" si="256"/>
        <v>1.59988307207369</v>
      </c>
      <c r="AE199" s="42">
        <f t="shared" si="257"/>
        <v>12.4342098217823</v>
      </c>
      <c r="AF199" s="43">
        <f t="shared" si="258"/>
        <v>315.024436097801</v>
      </c>
      <c r="AG199" s="47">
        <f t="shared" si="259"/>
        <v>327.458645919584</v>
      </c>
      <c r="AH199" s="46">
        <v>30.40236</v>
      </c>
    </row>
    <row r="200" spans="1:34">
      <c r="A200" s="5">
        <v>199</v>
      </c>
      <c r="B200" s="6">
        <v>34.75</v>
      </c>
      <c r="C200" s="7">
        <v>30.5</v>
      </c>
      <c r="D200" s="55">
        <v>307</v>
      </c>
      <c r="E200" s="62">
        <v>3</v>
      </c>
      <c r="F200" s="55" t="s">
        <v>36</v>
      </c>
      <c r="G200" s="26">
        <v>0.9</v>
      </c>
      <c r="H200" s="26">
        <v>0</v>
      </c>
      <c r="I200" s="5">
        <v>26.2</v>
      </c>
      <c r="J200" s="33">
        <f t="shared" ref="J200:O200" si="267">(6.9%*I200)+I200</f>
        <v>28.0078</v>
      </c>
      <c r="K200" s="33">
        <v>0</v>
      </c>
      <c r="L200" s="33">
        <f t="shared" si="267"/>
        <v>0</v>
      </c>
      <c r="M200" s="33">
        <f t="shared" si="250"/>
        <v>0.9</v>
      </c>
      <c r="N200" s="33">
        <f t="shared" si="251"/>
        <v>26.2</v>
      </c>
      <c r="O200" s="33">
        <f t="shared" si="267"/>
        <v>28.0078</v>
      </c>
      <c r="P200" s="33">
        <v>198.3</v>
      </c>
      <c r="Q200" s="33">
        <v>78.5</v>
      </c>
      <c r="R200" s="33">
        <v>2122.3</v>
      </c>
      <c r="S200" s="33"/>
      <c r="T200" s="33"/>
      <c r="U200" s="33">
        <v>198.3</v>
      </c>
      <c r="V200" s="33">
        <f t="shared" ref="V200:V202" si="268">H200</f>
        <v>0</v>
      </c>
      <c r="W200" s="36">
        <f t="shared" si="252"/>
        <v>0.00453857791225416</v>
      </c>
      <c r="X200" s="36">
        <v>0</v>
      </c>
      <c r="Y200" s="36">
        <f t="shared" si="253"/>
        <v>0.00453857791225416</v>
      </c>
      <c r="Z200" s="36">
        <f t="shared" si="254"/>
        <v>2.2973227142053</v>
      </c>
      <c r="AA200" s="36">
        <v>2122.3</v>
      </c>
      <c r="AB200" s="36">
        <f t="shared" si="255"/>
        <v>3.32680677406844</v>
      </c>
      <c r="AC200" s="38">
        <v>78.5</v>
      </c>
      <c r="AD200" s="36">
        <f t="shared" si="256"/>
        <v>1.89486965674525</v>
      </c>
      <c r="AE200" s="42">
        <f t="shared" si="257"/>
        <v>6.59850964504959</v>
      </c>
      <c r="AF200" s="43">
        <f t="shared" si="258"/>
        <v>184.80973843662</v>
      </c>
      <c r="AG200" s="47">
        <f t="shared" si="259"/>
        <v>191.40824808167</v>
      </c>
      <c r="AH200" s="46">
        <v>33.60936</v>
      </c>
    </row>
    <row r="201" spans="1:34">
      <c r="A201" s="5">
        <v>200</v>
      </c>
      <c r="B201" s="48">
        <v>33.92</v>
      </c>
      <c r="C201" s="49">
        <v>32.25</v>
      </c>
      <c r="D201" s="71">
        <v>299</v>
      </c>
      <c r="E201" s="73">
        <v>3</v>
      </c>
      <c r="F201" s="31" t="s">
        <v>36</v>
      </c>
      <c r="G201" s="26">
        <v>0.9</v>
      </c>
      <c r="H201" s="26">
        <v>0</v>
      </c>
      <c r="I201" s="5">
        <v>24.2</v>
      </c>
      <c r="J201" s="33">
        <f t="shared" ref="J201:O201" si="269">(6.9%*I201)+I201</f>
        <v>25.8698</v>
      </c>
      <c r="K201" s="33">
        <v>0</v>
      </c>
      <c r="L201" s="33">
        <f t="shared" si="269"/>
        <v>0</v>
      </c>
      <c r="M201" s="33">
        <f t="shared" si="250"/>
        <v>0.9</v>
      </c>
      <c r="N201" s="33">
        <f t="shared" si="251"/>
        <v>24.2</v>
      </c>
      <c r="O201" s="33">
        <f t="shared" si="269"/>
        <v>25.8698</v>
      </c>
      <c r="P201" s="33">
        <v>1057.7</v>
      </c>
      <c r="Q201" s="33">
        <v>27.8</v>
      </c>
      <c r="R201" s="33">
        <v>3877.5</v>
      </c>
      <c r="S201" s="33"/>
      <c r="T201" s="33"/>
      <c r="U201" s="33">
        <v>1057.7</v>
      </c>
      <c r="V201" s="33">
        <f t="shared" si="268"/>
        <v>0</v>
      </c>
      <c r="W201" s="36">
        <f t="shared" si="252"/>
        <v>0.000850902902524345</v>
      </c>
      <c r="X201" s="36">
        <v>0</v>
      </c>
      <c r="Y201" s="36">
        <f t="shared" si="253"/>
        <v>0.000850902902524345</v>
      </c>
      <c r="Z201" s="36">
        <f t="shared" si="254"/>
        <v>3.02436250435328</v>
      </c>
      <c r="AA201" s="36">
        <v>3877.5</v>
      </c>
      <c r="AB201" s="36">
        <f t="shared" si="255"/>
        <v>3.58855180648564</v>
      </c>
      <c r="AC201" s="38">
        <v>27.8</v>
      </c>
      <c r="AD201" s="36">
        <f t="shared" si="256"/>
        <v>1.44404479591808</v>
      </c>
      <c r="AE201" s="42">
        <f t="shared" si="257"/>
        <v>17.377560563464</v>
      </c>
      <c r="AF201" s="43">
        <f t="shared" si="258"/>
        <v>449.554016264701</v>
      </c>
      <c r="AG201" s="47">
        <f t="shared" si="259"/>
        <v>466.931576828165</v>
      </c>
      <c r="AH201" s="46">
        <v>31.04376</v>
      </c>
    </row>
    <row r="202" spans="1:34">
      <c r="A202" s="5">
        <v>201</v>
      </c>
      <c r="B202" s="48">
        <v>35.08</v>
      </c>
      <c r="C202" s="49">
        <v>30.73</v>
      </c>
      <c r="D202" s="71">
        <v>284</v>
      </c>
      <c r="E202" s="73">
        <v>3</v>
      </c>
      <c r="F202" s="31" t="s">
        <v>36</v>
      </c>
      <c r="G202" s="26">
        <v>1.6</v>
      </c>
      <c r="H202" s="26">
        <v>0</v>
      </c>
      <c r="I202" s="5">
        <v>23</v>
      </c>
      <c r="J202" s="33">
        <f t="shared" ref="J202:O202" si="270">(6.9%*I202)+I202</f>
        <v>24.587</v>
      </c>
      <c r="K202" s="33">
        <v>0</v>
      </c>
      <c r="L202" s="33">
        <f t="shared" si="270"/>
        <v>0</v>
      </c>
      <c r="M202" s="33">
        <f t="shared" si="250"/>
        <v>1.6</v>
      </c>
      <c r="N202" s="33">
        <f t="shared" si="251"/>
        <v>23</v>
      </c>
      <c r="O202" s="33">
        <f t="shared" si="270"/>
        <v>24.587</v>
      </c>
      <c r="P202" s="33">
        <v>125.6</v>
      </c>
      <c r="Q202" s="33">
        <v>18.8</v>
      </c>
      <c r="R202" s="33">
        <v>397.7</v>
      </c>
      <c r="S202" s="33"/>
      <c r="T202" s="33"/>
      <c r="U202" s="33">
        <v>125.6</v>
      </c>
      <c r="V202" s="33">
        <f t="shared" si="268"/>
        <v>0</v>
      </c>
      <c r="W202" s="36">
        <f t="shared" si="252"/>
        <v>0.0127388535031847</v>
      </c>
      <c r="X202" s="36">
        <v>0</v>
      </c>
      <c r="Y202" s="36">
        <f t="shared" si="253"/>
        <v>0.0127388535031847</v>
      </c>
      <c r="Z202" s="36">
        <f t="shared" si="254"/>
        <v>2.09898963940118</v>
      </c>
      <c r="AA202" s="36">
        <v>397.7</v>
      </c>
      <c r="AB202" s="36">
        <f t="shared" si="255"/>
        <v>2.59955559098598</v>
      </c>
      <c r="AC202" s="38">
        <v>18.8</v>
      </c>
      <c r="AD202" s="36">
        <f t="shared" si="256"/>
        <v>1.27415784926368</v>
      </c>
      <c r="AE202" s="42">
        <f t="shared" si="257"/>
        <v>25.0302075747922</v>
      </c>
      <c r="AF202" s="43">
        <f t="shared" si="258"/>
        <v>615.417713641416</v>
      </c>
      <c r="AG202" s="47">
        <f t="shared" si="259"/>
        <v>640.447921216209</v>
      </c>
      <c r="AH202" s="46">
        <v>29.5044</v>
      </c>
    </row>
    <row r="203" spans="1:34">
      <c r="A203" s="5">
        <v>202</v>
      </c>
      <c r="B203" s="6">
        <v>35.93</v>
      </c>
      <c r="C203" s="7">
        <v>30.06</v>
      </c>
      <c r="D203" s="55">
        <v>471</v>
      </c>
      <c r="E203" s="81">
        <v>4</v>
      </c>
      <c r="F203" s="64" t="s">
        <v>38</v>
      </c>
      <c r="G203" s="26">
        <v>1.4</v>
      </c>
      <c r="H203" s="26">
        <v>3</v>
      </c>
      <c r="I203" s="5">
        <v>31.7</v>
      </c>
      <c r="J203" s="33">
        <f t="shared" ref="J203:O203" si="271">(6.9%*I203)+I203</f>
        <v>33.8873</v>
      </c>
      <c r="K203" s="33">
        <v>0</v>
      </c>
      <c r="L203" s="33">
        <f t="shared" si="271"/>
        <v>0</v>
      </c>
      <c r="M203" s="33">
        <f t="shared" si="250"/>
        <v>4.4</v>
      </c>
      <c r="N203" s="33">
        <f t="shared" si="251"/>
        <v>31.7</v>
      </c>
      <c r="O203" s="33">
        <f t="shared" si="271"/>
        <v>33.8873</v>
      </c>
      <c r="P203" s="33">
        <v>98.3</v>
      </c>
      <c r="Q203" s="33">
        <v>24.7</v>
      </c>
      <c r="R203" s="33">
        <v>50.7</v>
      </c>
      <c r="S203" s="33">
        <v>3009.7</v>
      </c>
      <c r="T203" s="33"/>
      <c r="U203" s="33">
        <v>98.3</v>
      </c>
      <c r="V203" s="33">
        <v>24.7</v>
      </c>
      <c r="W203" s="36">
        <f t="shared" si="252"/>
        <v>0.0142421159715158</v>
      </c>
      <c r="X203" s="36">
        <f t="shared" si="266"/>
        <v>0.121457489878543</v>
      </c>
      <c r="Y203" s="36">
        <f t="shared" si="253"/>
        <v>0.135699605850058</v>
      </c>
      <c r="Z203" s="36">
        <f t="shared" si="254"/>
        <v>1.99255351783214</v>
      </c>
      <c r="AA203" s="36">
        <v>3009.7</v>
      </c>
      <c r="AB203" s="36">
        <f t="shared" si="255"/>
        <v>3.47852320827232</v>
      </c>
      <c r="AC203" s="38">
        <v>24.7</v>
      </c>
      <c r="AD203" s="36">
        <f t="shared" si="256"/>
        <v>1.39269695325967</v>
      </c>
      <c r="AE203" s="42">
        <f t="shared" si="257"/>
        <v>19.4038370497022</v>
      </c>
      <c r="AF203" s="43">
        <f t="shared" si="258"/>
        <v>657.543647254374</v>
      </c>
      <c r="AG203" s="47">
        <f t="shared" si="259"/>
        <v>676.947484304077</v>
      </c>
      <c r="AH203" s="46">
        <v>40.66476</v>
      </c>
    </row>
    <row r="204" spans="1:34">
      <c r="A204" s="5">
        <v>203</v>
      </c>
      <c r="B204" s="6">
        <v>35.72</v>
      </c>
      <c r="C204" s="7">
        <v>30.25</v>
      </c>
      <c r="D204" s="54">
        <v>337</v>
      </c>
      <c r="E204" s="82">
        <v>4</v>
      </c>
      <c r="F204" s="33" t="s">
        <v>34</v>
      </c>
      <c r="G204" s="26">
        <v>0.3</v>
      </c>
      <c r="H204" s="26">
        <v>0.8</v>
      </c>
      <c r="I204" s="5">
        <v>5.8</v>
      </c>
      <c r="J204" s="33">
        <f t="shared" ref="J204:O204" si="272">(6.9%*I204)+I204</f>
        <v>6.2002</v>
      </c>
      <c r="K204" s="33">
        <v>0</v>
      </c>
      <c r="L204" s="33">
        <f t="shared" si="272"/>
        <v>0</v>
      </c>
      <c r="M204" s="33">
        <f t="shared" si="250"/>
        <v>1.1</v>
      </c>
      <c r="N204" s="33">
        <f t="shared" si="251"/>
        <v>5.8</v>
      </c>
      <c r="O204" s="33">
        <f t="shared" si="272"/>
        <v>6.2002</v>
      </c>
      <c r="P204" s="33">
        <v>98.1</v>
      </c>
      <c r="Q204" s="33">
        <v>1613.9</v>
      </c>
      <c r="R204" s="33">
        <v>12.8</v>
      </c>
      <c r="S204" s="33">
        <v>1433.3</v>
      </c>
      <c r="T204" s="33"/>
      <c r="U204" s="33">
        <v>98.1</v>
      </c>
      <c r="V204" s="33">
        <v>1614</v>
      </c>
      <c r="W204" s="36">
        <f t="shared" si="252"/>
        <v>0.00305810397553517</v>
      </c>
      <c r="X204" s="36">
        <f t="shared" si="266"/>
        <v>0.000495662949194548</v>
      </c>
      <c r="Y204" s="36">
        <f t="shared" si="253"/>
        <v>0.00355376692472972</v>
      </c>
      <c r="Z204" s="36">
        <f t="shared" si="254"/>
        <v>1.99166900737995</v>
      </c>
      <c r="AA204" s="36">
        <v>1433.3</v>
      </c>
      <c r="AB204" s="36">
        <f t="shared" si="255"/>
        <v>3.15633710087081</v>
      </c>
      <c r="AC204" s="38">
        <v>12.8</v>
      </c>
      <c r="AD204" s="36">
        <f t="shared" si="256"/>
        <v>1.10720996964787</v>
      </c>
      <c r="AE204" s="42">
        <f t="shared" si="257"/>
        <v>35.826009914881</v>
      </c>
      <c r="AF204" s="43">
        <f t="shared" si="258"/>
        <v>222.128426674245</v>
      </c>
      <c r="AG204" s="47">
        <f t="shared" si="259"/>
        <v>257.954436589126</v>
      </c>
      <c r="AH204" s="46">
        <v>7.44024</v>
      </c>
    </row>
    <row r="205" ht="14.8" spans="1:34">
      <c r="A205" s="5">
        <v>204</v>
      </c>
      <c r="B205" s="78">
        <v>34.82</v>
      </c>
      <c r="C205" s="79">
        <v>30.12</v>
      </c>
      <c r="D205" s="30">
        <v>306</v>
      </c>
      <c r="E205" s="81">
        <v>4</v>
      </c>
      <c r="F205" s="64" t="s">
        <v>34</v>
      </c>
      <c r="G205" s="26">
        <v>0.4</v>
      </c>
      <c r="H205" s="26">
        <v>1.1</v>
      </c>
      <c r="I205" s="5">
        <v>6.6</v>
      </c>
      <c r="J205" s="33">
        <f t="shared" ref="J205:O205" si="273">(6.9%*I205)+I205</f>
        <v>7.0554</v>
      </c>
      <c r="K205" s="33">
        <v>0</v>
      </c>
      <c r="L205" s="33">
        <f t="shared" si="273"/>
        <v>0</v>
      </c>
      <c r="M205" s="33">
        <f t="shared" si="250"/>
        <v>1.5</v>
      </c>
      <c r="N205" s="33">
        <f t="shared" si="251"/>
        <v>6.6</v>
      </c>
      <c r="O205" s="33">
        <f t="shared" si="273"/>
        <v>7.0554</v>
      </c>
      <c r="P205" s="33">
        <v>146.6</v>
      </c>
      <c r="Q205" s="33">
        <v>2240.5</v>
      </c>
      <c r="R205" s="33">
        <v>16</v>
      </c>
      <c r="S205" s="33">
        <v>327.9</v>
      </c>
      <c r="T205" s="33"/>
      <c r="U205" s="33">
        <v>146.6</v>
      </c>
      <c r="V205" s="33">
        <v>2241</v>
      </c>
      <c r="W205" s="36">
        <f t="shared" si="252"/>
        <v>0.00272851296043656</v>
      </c>
      <c r="X205" s="36">
        <f t="shared" si="266"/>
        <v>0.000490852298081214</v>
      </c>
      <c r="Y205" s="36">
        <f t="shared" si="253"/>
        <v>0.00321936525851778</v>
      </c>
      <c r="Z205" s="36">
        <f t="shared" si="254"/>
        <v>2.16613397030511</v>
      </c>
      <c r="AA205" s="36">
        <v>327.9</v>
      </c>
      <c r="AB205" s="36">
        <f t="shared" si="255"/>
        <v>2.51574141666936</v>
      </c>
      <c r="AC205" s="38">
        <v>16</v>
      </c>
      <c r="AD205" s="36">
        <f t="shared" si="256"/>
        <v>1.20411998265592</v>
      </c>
      <c r="AE205" s="42">
        <f t="shared" si="257"/>
        <v>29.0936275183077</v>
      </c>
      <c r="AF205" s="43">
        <f t="shared" si="258"/>
        <v>205.267179592668</v>
      </c>
      <c r="AG205" s="47">
        <f t="shared" si="259"/>
        <v>234.360807110976</v>
      </c>
      <c r="AH205" s="46">
        <v>8.46648</v>
      </c>
    </row>
    <row r="206" ht="14.8" spans="1:34">
      <c r="A206" s="5">
        <v>205</v>
      </c>
      <c r="B206" s="78">
        <v>35.52</v>
      </c>
      <c r="C206" s="79">
        <v>30.43</v>
      </c>
      <c r="D206" s="54">
        <v>314</v>
      </c>
      <c r="E206" s="82">
        <v>3</v>
      </c>
      <c r="F206" s="31" t="s">
        <v>36</v>
      </c>
      <c r="G206" s="26">
        <v>10.1</v>
      </c>
      <c r="H206" s="26">
        <v>0</v>
      </c>
      <c r="I206" s="5">
        <v>22</v>
      </c>
      <c r="J206" s="33">
        <f t="shared" ref="J206:O206" si="274">(6.9%*I206)+I206</f>
        <v>23.518</v>
      </c>
      <c r="K206" s="33">
        <v>0</v>
      </c>
      <c r="L206" s="33">
        <f t="shared" si="274"/>
        <v>0</v>
      </c>
      <c r="M206" s="33">
        <f t="shared" si="250"/>
        <v>10.1</v>
      </c>
      <c r="N206" s="33">
        <f t="shared" si="251"/>
        <v>22</v>
      </c>
      <c r="O206" s="33">
        <f t="shared" si="274"/>
        <v>23.518</v>
      </c>
      <c r="P206" s="33">
        <v>269.5</v>
      </c>
      <c r="Q206" s="33">
        <v>133.6</v>
      </c>
      <c r="R206" s="33">
        <v>720.4</v>
      </c>
      <c r="S206" s="33"/>
      <c r="T206" s="33"/>
      <c r="U206" s="33">
        <v>269.5</v>
      </c>
      <c r="V206" s="33">
        <f>H206</f>
        <v>0</v>
      </c>
      <c r="W206" s="36">
        <f t="shared" si="252"/>
        <v>0.0374768089053803</v>
      </c>
      <c r="X206" s="36">
        <v>0</v>
      </c>
      <c r="Y206" s="36">
        <f t="shared" si="253"/>
        <v>0.0374768089053803</v>
      </c>
      <c r="Z206" s="36">
        <f t="shared" si="254"/>
        <v>2.43055876952276</v>
      </c>
      <c r="AA206" s="36">
        <v>720.4</v>
      </c>
      <c r="AB206" s="36">
        <f t="shared" si="255"/>
        <v>2.8575737041475</v>
      </c>
      <c r="AC206" s="38">
        <v>133.6</v>
      </c>
      <c r="AD206" s="36">
        <f t="shared" si="256"/>
        <v>2.12580645813953</v>
      </c>
      <c r="AE206" s="42">
        <f t="shared" si="257"/>
        <v>4.01810313085271</v>
      </c>
      <c r="AF206" s="43">
        <f t="shared" si="258"/>
        <v>94.4977494313941</v>
      </c>
      <c r="AG206" s="47">
        <f t="shared" si="259"/>
        <v>98.5158525622468</v>
      </c>
      <c r="AH206" s="46">
        <v>28.2216</v>
      </c>
    </row>
    <row r="207" spans="1:34">
      <c r="A207" s="5">
        <v>206</v>
      </c>
      <c r="B207" s="6">
        <v>35.83</v>
      </c>
      <c r="C207" s="7">
        <v>30.36</v>
      </c>
      <c r="D207" s="59">
        <v>330</v>
      </c>
      <c r="E207" s="82">
        <v>4</v>
      </c>
      <c r="F207" s="83" t="s">
        <v>34</v>
      </c>
      <c r="G207" s="26">
        <v>5.2</v>
      </c>
      <c r="H207" s="26">
        <v>26</v>
      </c>
      <c r="I207" s="5">
        <v>8</v>
      </c>
      <c r="J207" s="33">
        <f t="shared" ref="J207:O207" si="275">(6.9%*I207)+I207</f>
        <v>8.552</v>
      </c>
      <c r="K207" s="33">
        <v>0</v>
      </c>
      <c r="L207" s="33">
        <f t="shared" si="275"/>
        <v>0</v>
      </c>
      <c r="M207" s="33">
        <f t="shared" si="250"/>
        <v>31.2</v>
      </c>
      <c r="N207" s="33">
        <f t="shared" si="251"/>
        <v>8</v>
      </c>
      <c r="O207" s="33">
        <f t="shared" si="275"/>
        <v>8.552</v>
      </c>
      <c r="P207" s="33">
        <v>430.7</v>
      </c>
      <c r="Q207" s="33">
        <v>1598</v>
      </c>
      <c r="R207" s="33">
        <v>85.4</v>
      </c>
      <c r="S207" s="33">
        <v>6308.1</v>
      </c>
      <c r="T207" s="33"/>
      <c r="U207" s="33">
        <v>430.7</v>
      </c>
      <c r="V207" s="33">
        <v>1598</v>
      </c>
      <c r="W207" s="36">
        <f t="shared" si="252"/>
        <v>0.012073368934293</v>
      </c>
      <c r="X207" s="36">
        <f t="shared" ref="X207:X215" si="276">H207/V207</f>
        <v>0.016270337922403</v>
      </c>
      <c r="Y207" s="36">
        <f t="shared" si="253"/>
        <v>0.028343706856696</v>
      </c>
      <c r="Z207" s="36">
        <f t="shared" si="254"/>
        <v>2.6341748717626</v>
      </c>
      <c r="AA207" s="36">
        <v>6308.1</v>
      </c>
      <c r="AB207" s="36">
        <f t="shared" si="255"/>
        <v>3.79989856942287</v>
      </c>
      <c r="AC207" s="38">
        <v>85.4</v>
      </c>
      <c r="AD207" s="36">
        <f t="shared" si="256"/>
        <v>1.93145787068901</v>
      </c>
      <c r="AE207" s="42">
        <f t="shared" si="257"/>
        <v>6.09979545795452</v>
      </c>
      <c r="AF207" s="43">
        <f t="shared" si="258"/>
        <v>52.165450756427</v>
      </c>
      <c r="AG207" s="47">
        <f t="shared" si="259"/>
        <v>58.2652462143815</v>
      </c>
      <c r="AH207" s="46">
        <v>10.2624</v>
      </c>
    </row>
    <row r="208" spans="1:34">
      <c r="A208" s="5">
        <v>207</v>
      </c>
      <c r="B208" s="6">
        <v>35.93</v>
      </c>
      <c r="C208" s="7">
        <v>30.35</v>
      </c>
      <c r="D208" s="55">
        <v>339</v>
      </c>
      <c r="E208" s="81">
        <v>4</v>
      </c>
      <c r="F208" s="64" t="s">
        <v>34</v>
      </c>
      <c r="G208" s="26">
        <v>4</v>
      </c>
      <c r="H208" s="26">
        <v>7.1</v>
      </c>
      <c r="I208" s="5">
        <v>28</v>
      </c>
      <c r="J208" s="33">
        <f t="shared" ref="J208:O208" si="277">(6.9%*I208)+I208</f>
        <v>29.932</v>
      </c>
      <c r="K208" s="33">
        <v>0</v>
      </c>
      <c r="L208" s="33">
        <f t="shared" si="277"/>
        <v>0</v>
      </c>
      <c r="M208" s="33">
        <f t="shared" si="250"/>
        <v>11.1</v>
      </c>
      <c r="N208" s="33">
        <f t="shared" si="251"/>
        <v>28</v>
      </c>
      <c r="O208" s="33">
        <f t="shared" si="277"/>
        <v>29.932</v>
      </c>
      <c r="P208" s="33">
        <v>132.5</v>
      </c>
      <c r="Q208" s="33">
        <v>3325</v>
      </c>
      <c r="R208" s="33">
        <v>141.6</v>
      </c>
      <c r="S208" s="33">
        <v>2503.3</v>
      </c>
      <c r="T208" s="33"/>
      <c r="U208" s="33">
        <v>132.5</v>
      </c>
      <c r="V208" s="33">
        <v>3325</v>
      </c>
      <c r="W208" s="36">
        <f t="shared" si="252"/>
        <v>0.030188679245283</v>
      </c>
      <c r="X208" s="36">
        <f t="shared" si="276"/>
        <v>0.00213533834586466</v>
      </c>
      <c r="Y208" s="36">
        <f t="shared" si="253"/>
        <v>0.0323240175911477</v>
      </c>
      <c r="Z208" s="36">
        <f t="shared" si="254"/>
        <v>2.12221587827283</v>
      </c>
      <c r="AA208" s="36">
        <v>2503.3</v>
      </c>
      <c r="AB208" s="36">
        <f t="shared" si="255"/>
        <v>3.39851289936342</v>
      </c>
      <c r="AC208" s="38">
        <v>141.6</v>
      </c>
      <c r="AD208" s="36">
        <f t="shared" si="256"/>
        <v>2.15106325335375</v>
      </c>
      <c r="AE208" s="42">
        <f t="shared" si="257"/>
        <v>3.80592988423024</v>
      </c>
      <c r="AF208" s="43">
        <f t="shared" si="258"/>
        <v>113.919093294779</v>
      </c>
      <c r="AG208" s="47">
        <f t="shared" si="259"/>
        <v>117.72502317901</v>
      </c>
      <c r="AH208" s="46">
        <v>35.9184</v>
      </c>
    </row>
    <row r="209" spans="1:34">
      <c r="A209" s="5">
        <v>208</v>
      </c>
      <c r="B209" s="6">
        <v>35.52</v>
      </c>
      <c r="C209" s="7">
        <v>30.32</v>
      </c>
      <c r="D209" s="59">
        <v>395</v>
      </c>
      <c r="E209" s="82">
        <v>4</v>
      </c>
      <c r="F209" s="83" t="s">
        <v>34</v>
      </c>
      <c r="G209" s="26">
        <v>2</v>
      </c>
      <c r="H209" s="26">
        <v>10.5</v>
      </c>
      <c r="I209" s="5">
        <v>12.8</v>
      </c>
      <c r="J209" s="33">
        <f t="shared" ref="J209:O209" si="278">(6.9%*I209)+I209</f>
        <v>13.6832</v>
      </c>
      <c r="K209" s="33">
        <v>0</v>
      </c>
      <c r="L209" s="33">
        <f t="shared" si="278"/>
        <v>0</v>
      </c>
      <c r="M209" s="33">
        <f t="shared" si="250"/>
        <v>12.5</v>
      </c>
      <c r="N209" s="33">
        <f t="shared" si="251"/>
        <v>12.8</v>
      </c>
      <c r="O209" s="33">
        <f t="shared" si="278"/>
        <v>13.6832</v>
      </c>
      <c r="P209" s="33">
        <v>284.2</v>
      </c>
      <c r="Q209" s="33">
        <v>112.7</v>
      </c>
      <c r="R209" s="33">
        <v>353.2</v>
      </c>
      <c r="S209" s="33">
        <v>510.8</v>
      </c>
      <c r="T209" s="33"/>
      <c r="U209" s="33">
        <v>284.2</v>
      </c>
      <c r="V209" s="33">
        <v>112.7</v>
      </c>
      <c r="W209" s="36">
        <f t="shared" si="252"/>
        <v>0.00703729767769177</v>
      </c>
      <c r="X209" s="36">
        <f t="shared" si="276"/>
        <v>0.093167701863354</v>
      </c>
      <c r="Y209" s="36">
        <f t="shared" si="253"/>
        <v>0.100204999541046</v>
      </c>
      <c r="Z209" s="36">
        <f t="shared" si="254"/>
        <v>2.45362407359145</v>
      </c>
      <c r="AA209" s="38">
        <v>510.8</v>
      </c>
      <c r="AB209" s="36">
        <f t="shared" si="255"/>
        <v>2.70825088859138</v>
      </c>
      <c r="AC209" s="38">
        <v>12.7</v>
      </c>
      <c r="AD209" s="36">
        <f t="shared" si="256"/>
        <v>1.10380372095596</v>
      </c>
      <c r="AE209" s="42">
        <f t="shared" si="257"/>
        <v>36.0890867945295</v>
      </c>
      <c r="AF209" s="43">
        <f t="shared" si="258"/>
        <v>493.814192426906</v>
      </c>
      <c r="AG209" s="47">
        <f t="shared" si="259"/>
        <v>529.903279221435</v>
      </c>
      <c r="AH209" s="46">
        <v>16.41984</v>
      </c>
    </row>
    <row r="210" spans="1:34">
      <c r="A210" s="5">
        <v>209</v>
      </c>
      <c r="B210" s="6">
        <v>35.53</v>
      </c>
      <c r="C210" s="7">
        <v>30.04</v>
      </c>
      <c r="D210" s="54">
        <v>357</v>
      </c>
      <c r="E210" s="82">
        <v>4</v>
      </c>
      <c r="F210" s="33" t="s">
        <v>34</v>
      </c>
      <c r="G210" s="26">
        <v>0.7</v>
      </c>
      <c r="H210" s="26">
        <v>1.2</v>
      </c>
      <c r="I210" s="5">
        <v>21</v>
      </c>
      <c r="J210" s="33">
        <f t="shared" ref="J210:O210" si="279">(6.9%*I210)+I210</f>
        <v>22.449</v>
      </c>
      <c r="K210" s="33">
        <v>0</v>
      </c>
      <c r="L210" s="33">
        <f t="shared" si="279"/>
        <v>0</v>
      </c>
      <c r="M210" s="33">
        <f t="shared" si="250"/>
        <v>1.9</v>
      </c>
      <c r="N210" s="33">
        <f t="shared" si="251"/>
        <v>21</v>
      </c>
      <c r="O210" s="33">
        <f t="shared" si="279"/>
        <v>22.449</v>
      </c>
      <c r="P210" s="33">
        <v>143.7</v>
      </c>
      <c r="Q210" s="33">
        <v>316.1</v>
      </c>
      <c r="R210" s="33">
        <v>43.5</v>
      </c>
      <c r="S210" s="33">
        <v>203.8</v>
      </c>
      <c r="T210" s="33"/>
      <c r="U210" s="33">
        <v>143.7</v>
      </c>
      <c r="V210" s="33">
        <v>316.1</v>
      </c>
      <c r="W210" s="36">
        <f t="shared" si="252"/>
        <v>0.00487125956854558</v>
      </c>
      <c r="X210" s="36">
        <f t="shared" si="276"/>
        <v>0.00379626700411262</v>
      </c>
      <c r="Y210" s="36">
        <f t="shared" si="253"/>
        <v>0.0086675265726582</v>
      </c>
      <c r="Z210" s="36">
        <f t="shared" si="254"/>
        <v>2.15745676813423</v>
      </c>
      <c r="AA210" s="38">
        <v>203.8</v>
      </c>
      <c r="AB210" s="36">
        <f t="shared" si="255"/>
        <v>2.30920417967041</v>
      </c>
      <c r="AC210" s="38">
        <v>43.5</v>
      </c>
      <c r="AD210" s="36">
        <f t="shared" si="256"/>
        <v>1.63848925695464</v>
      </c>
      <c r="AE210" s="42">
        <f t="shared" si="257"/>
        <v>11.4447203225361</v>
      </c>
      <c r="AF210" s="43">
        <f t="shared" si="258"/>
        <v>256.922526520612</v>
      </c>
      <c r="AG210" s="47">
        <f t="shared" si="259"/>
        <v>268.367246843148</v>
      </c>
      <c r="AH210" s="46">
        <v>26.9388</v>
      </c>
    </row>
    <row r="211" ht="14.8" spans="1:34">
      <c r="A211" s="5">
        <v>210</v>
      </c>
      <c r="B211" s="78">
        <v>34.64</v>
      </c>
      <c r="C211" s="79">
        <v>30.05</v>
      </c>
      <c r="D211" s="59">
        <v>300</v>
      </c>
      <c r="E211" s="82">
        <v>3</v>
      </c>
      <c r="F211" s="83" t="s">
        <v>36</v>
      </c>
      <c r="G211" s="26">
        <v>1.8</v>
      </c>
      <c r="H211" s="26">
        <v>0</v>
      </c>
      <c r="I211" s="5">
        <v>12</v>
      </c>
      <c r="J211" s="33">
        <f t="shared" ref="J211:O211" si="280">(6.9%*I211)+I211</f>
        <v>12.828</v>
      </c>
      <c r="K211" s="33">
        <v>0</v>
      </c>
      <c r="L211" s="33">
        <f t="shared" si="280"/>
        <v>0</v>
      </c>
      <c r="M211" s="33">
        <f t="shared" si="250"/>
        <v>1.8</v>
      </c>
      <c r="N211" s="33">
        <f t="shared" si="251"/>
        <v>12</v>
      </c>
      <c r="O211" s="33">
        <f t="shared" si="280"/>
        <v>12.828</v>
      </c>
      <c r="P211" s="33">
        <v>247.9</v>
      </c>
      <c r="Q211" s="33">
        <v>24.1</v>
      </c>
      <c r="R211" s="33">
        <v>150</v>
      </c>
      <c r="S211" s="33"/>
      <c r="T211" s="33"/>
      <c r="U211" s="33">
        <v>247.9</v>
      </c>
      <c r="V211" s="33">
        <v>24.1</v>
      </c>
      <c r="W211" s="36">
        <f t="shared" si="252"/>
        <v>0.0072609923356192</v>
      </c>
      <c r="X211" s="36">
        <f t="shared" si="276"/>
        <v>0</v>
      </c>
      <c r="Y211" s="36">
        <f t="shared" si="253"/>
        <v>0.0072609923356192</v>
      </c>
      <c r="Z211" s="36">
        <f t="shared" si="254"/>
        <v>2.39427652676782</v>
      </c>
      <c r="AA211" s="38">
        <v>150</v>
      </c>
      <c r="AB211" s="36">
        <f t="shared" si="255"/>
        <v>2.17609125905568</v>
      </c>
      <c r="AC211" s="38">
        <v>24.1</v>
      </c>
      <c r="AD211" s="36">
        <f t="shared" si="256"/>
        <v>1.38201704257487</v>
      </c>
      <c r="AE211" s="42">
        <f t="shared" si="257"/>
        <v>19.8540979400311</v>
      </c>
      <c r="AF211" s="43">
        <f t="shared" si="258"/>
        <v>254.688368374719</v>
      </c>
      <c r="AG211" s="47">
        <f t="shared" si="259"/>
        <v>274.54246631475</v>
      </c>
      <c r="AH211" s="46">
        <v>15.3936</v>
      </c>
    </row>
    <row r="212" spans="1:34">
      <c r="A212" s="5">
        <v>211</v>
      </c>
      <c r="B212" s="6">
        <v>34.93</v>
      </c>
      <c r="C212" s="7">
        <v>29.75</v>
      </c>
      <c r="D212" s="55">
        <v>310</v>
      </c>
      <c r="E212" s="82">
        <v>4</v>
      </c>
      <c r="F212" s="83" t="s">
        <v>38</v>
      </c>
      <c r="G212" s="26">
        <v>1.1</v>
      </c>
      <c r="H212" s="26">
        <v>12.8</v>
      </c>
      <c r="I212" s="5">
        <v>6.1</v>
      </c>
      <c r="J212" s="33">
        <f t="shared" ref="J212:O212" si="281">(6.9%*I212)+I212</f>
        <v>6.5209</v>
      </c>
      <c r="K212" s="33">
        <v>0</v>
      </c>
      <c r="L212" s="33">
        <f t="shared" si="281"/>
        <v>0</v>
      </c>
      <c r="M212" s="33">
        <f t="shared" si="250"/>
        <v>13.9</v>
      </c>
      <c r="N212" s="33">
        <f t="shared" si="251"/>
        <v>6.1</v>
      </c>
      <c r="O212" s="33">
        <f t="shared" si="281"/>
        <v>6.5209</v>
      </c>
      <c r="P212" s="33">
        <v>80.1</v>
      </c>
      <c r="Q212" s="33">
        <v>29.8</v>
      </c>
      <c r="R212" s="33">
        <v>78.4</v>
      </c>
      <c r="S212" s="33">
        <v>669.7</v>
      </c>
      <c r="T212" s="33"/>
      <c r="U212" s="33">
        <v>80.1</v>
      </c>
      <c r="V212" s="33">
        <v>29.8</v>
      </c>
      <c r="W212" s="36">
        <f t="shared" si="252"/>
        <v>0.0137328339575531</v>
      </c>
      <c r="X212" s="36">
        <f t="shared" si="276"/>
        <v>0.429530201342282</v>
      </c>
      <c r="Y212" s="36">
        <f t="shared" si="253"/>
        <v>0.443263035299835</v>
      </c>
      <c r="Z212" s="36">
        <f t="shared" si="254"/>
        <v>1.90363251608424</v>
      </c>
      <c r="AA212" s="38">
        <v>669.7</v>
      </c>
      <c r="AB212" s="36">
        <f t="shared" si="255"/>
        <v>2.82588029893618</v>
      </c>
      <c r="AC212" s="38">
        <v>78.4</v>
      </c>
      <c r="AD212" s="36">
        <f t="shared" si="256"/>
        <v>1.89431606268444</v>
      </c>
      <c r="AE212" s="42">
        <f t="shared" si="257"/>
        <v>6.60636044121218</v>
      </c>
      <c r="AF212" s="43">
        <f t="shared" si="258"/>
        <v>43.0794158011005</v>
      </c>
      <c r="AG212" s="47">
        <f t="shared" si="259"/>
        <v>49.6857762423127</v>
      </c>
      <c r="AH212" s="46">
        <v>7.82508</v>
      </c>
    </row>
    <row r="213" ht="14.8" spans="1:34">
      <c r="A213" s="5">
        <v>212</v>
      </c>
      <c r="B213" s="78">
        <v>35.69</v>
      </c>
      <c r="C213" s="79">
        <v>29.4</v>
      </c>
      <c r="D213" s="30">
        <v>344</v>
      </c>
      <c r="E213" s="84">
        <v>4</v>
      </c>
      <c r="F213" s="33" t="s">
        <v>38</v>
      </c>
      <c r="G213" s="26">
        <v>2.4</v>
      </c>
      <c r="H213" s="26">
        <v>9.1</v>
      </c>
      <c r="I213" s="5">
        <v>26.1</v>
      </c>
      <c r="J213" s="33">
        <f t="shared" ref="J213:O213" si="282">(6.9%*I213)+I213</f>
        <v>27.9009</v>
      </c>
      <c r="K213" s="33">
        <v>0</v>
      </c>
      <c r="L213" s="33">
        <f t="shared" si="282"/>
        <v>0</v>
      </c>
      <c r="M213" s="33">
        <f t="shared" si="250"/>
        <v>11.5</v>
      </c>
      <c r="N213" s="33">
        <f t="shared" si="251"/>
        <v>26.1</v>
      </c>
      <c r="O213" s="33">
        <f t="shared" si="282"/>
        <v>27.9009</v>
      </c>
      <c r="P213" s="33">
        <v>222.7</v>
      </c>
      <c r="Q213" s="33">
        <v>68.6</v>
      </c>
      <c r="R213" s="33">
        <v>666.6</v>
      </c>
      <c r="S213" s="33">
        <v>181.9</v>
      </c>
      <c r="T213" s="33"/>
      <c r="U213" s="33">
        <v>222.7</v>
      </c>
      <c r="V213" s="33">
        <v>68.6</v>
      </c>
      <c r="W213" s="36">
        <f t="shared" si="252"/>
        <v>0.0107768298158958</v>
      </c>
      <c r="X213" s="36">
        <f t="shared" si="276"/>
        <v>0.13265306122449</v>
      </c>
      <c r="Y213" s="36">
        <f t="shared" si="253"/>
        <v>0.143429891040386</v>
      </c>
      <c r="Z213" s="36">
        <f t="shared" si="254"/>
        <v>2.34772021703404</v>
      </c>
      <c r="AA213" s="38">
        <v>181.9</v>
      </c>
      <c r="AB213" s="36">
        <f t="shared" si="255"/>
        <v>2.25983269906348</v>
      </c>
      <c r="AC213" s="38">
        <v>68.6</v>
      </c>
      <c r="AD213" s="36">
        <f t="shared" si="256"/>
        <v>1.83632411570675</v>
      </c>
      <c r="AE213" s="42">
        <f t="shared" si="257"/>
        <v>7.48270963579734</v>
      </c>
      <c r="AF213" s="43">
        <f t="shared" si="258"/>
        <v>208.774333277418</v>
      </c>
      <c r="AG213" s="47">
        <f t="shared" si="259"/>
        <v>216.257042913215</v>
      </c>
      <c r="AH213" s="46">
        <v>33.48108</v>
      </c>
    </row>
    <row r="214" spans="1:34">
      <c r="A214" s="5">
        <v>213</v>
      </c>
      <c r="B214" s="6">
        <v>35.1</v>
      </c>
      <c r="C214" s="7">
        <v>29.95</v>
      </c>
      <c r="D214" s="55">
        <v>328</v>
      </c>
      <c r="E214" s="82">
        <v>4</v>
      </c>
      <c r="F214" s="83" t="s">
        <v>41</v>
      </c>
      <c r="G214" s="26">
        <v>0.9</v>
      </c>
      <c r="H214" s="26">
        <v>39.9</v>
      </c>
      <c r="I214" s="5">
        <v>40.5</v>
      </c>
      <c r="J214" s="33">
        <f t="shared" ref="J214:O214" si="283">(6.9%*I214)+I214</f>
        <v>43.2945</v>
      </c>
      <c r="K214" s="33">
        <v>0</v>
      </c>
      <c r="L214" s="33">
        <f t="shared" si="283"/>
        <v>0</v>
      </c>
      <c r="M214" s="33">
        <f t="shared" si="250"/>
        <v>40.8</v>
      </c>
      <c r="N214" s="33">
        <f t="shared" si="251"/>
        <v>40.5</v>
      </c>
      <c r="O214" s="33">
        <f t="shared" si="283"/>
        <v>43.2945</v>
      </c>
      <c r="P214" s="33">
        <v>112.6</v>
      </c>
      <c r="Q214" s="33">
        <v>1355.6</v>
      </c>
      <c r="R214" s="33">
        <v>176.8</v>
      </c>
      <c r="S214" s="33">
        <v>1338</v>
      </c>
      <c r="T214" s="33"/>
      <c r="U214" s="33">
        <v>112.6</v>
      </c>
      <c r="V214" s="33">
        <v>1356</v>
      </c>
      <c r="W214" s="36">
        <f t="shared" si="252"/>
        <v>0.00799289520426288</v>
      </c>
      <c r="X214" s="36">
        <f t="shared" si="276"/>
        <v>0.0294247787610619</v>
      </c>
      <c r="Y214" s="36">
        <f t="shared" si="253"/>
        <v>0.0374176739653248</v>
      </c>
      <c r="Z214" s="36">
        <f t="shared" si="254"/>
        <v>2.05153839051533</v>
      </c>
      <c r="AA214" s="38">
        <v>1338</v>
      </c>
      <c r="AB214" s="36">
        <f t="shared" si="255"/>
        <v>3.1264561134318</v>
      </c>
      <c r="AC214" s="38">
        <v>176.8</v>
      </c>
      <c r="AD214" s="36">
        <f t="shared" si="256"/>
        <v>2.24748226067705</v>
      </c>
      <c r="AE214" s="42">
        <f t="shared" si="257"/>
        <v>3.09398526115695</v>
      </c>
      <c r="AF214" s="43">
        <f t="shared" si="258"/>
        <v>133.95254488916</v>
      </c>
      <c r="AG214" s="47">
        <f t="shared" si="259"/>
        <v>137.046530150317</v>
      </c>
      <c r="AH214" s="46">
        <v>51.9534</v>
      </c>
    </row>
    <row r="215" spans="1:34">
      <c r="A215" s="5">
        <v>214</v>
      </c>
      <c r="B215" s="6">
        <v>35.8</v>
      </c>
      <c r="C215" s="7">
        <v>32.86</v>
      </c>
      <c r="D215" s="59">
        <v>369</v>
      </c>
      <c r="E215" s="82">
        <v>4</v>
      </c>
      <c r="F215" s="83" t="s">
        <v>41</v>
      </c>
      <c r="G215" s="26">
        <v>0.6</v>
      </c>
      <c r="H215" s="26">
        <v>8.4</v>
      </c>
      <c r="I215" s="5">
        <v>24.7</v>
      </c>
      <c r="J215" s="33">
        <f t="shared" ref="J215:O215" si="284">(6.9%*I215)+I215</f>
        <v>26.4043</v>
      </c>
      <c r="K215" s="33">
        <v>0</v>
      </c>
      <c r="L215" s="33">
        <f t="shared" si="284"/>
        <v>0</v>
      </c>
      <c r="M215" s="33">
        <f t="shared" si="250"/>
        <v>9</v>
      </c>
      <c r="N215" s="33">
        <f t="shared" si="251"/>
        <v>24.7</v>
      </c>
      <c r="O215" s="33">
        <f t="shared" si="284"/>
        <v>26.4043</v>
      </c>
      <c r="P215" s="33">
        <v>346.7</v>
      </c>
      <c r="Q215" s="33">
        <v>236.9</v>
      </c>
      <c r="R215" s="33">
        <v>676.6</v>
      </c>
      <c r="S215" s="33">
        <v>1077.2</v>
      </c>
      <c r="T215" s="33"/>
      <c r="U215" s="33">
        <v>346.7</v>
      </c>
      <c r="V215" s="33">
        <v>236.9</v>
      </c>
      <c r="W215" s="36">
        <f t="shared" si="252"/>
        <v>0.00173060282665128</v>
      </c>
      <c r="X215" s="36">
        <f t="shared" si="276"/>
        <v>0.0354579991557619</v>
      </c>
      <c r="Y215" s="36">
        <f t="shared" si="253"/>
        <v>0.0371886019824132</v>
      </c>
      <c r="Z215" s="36">
        <f t="shared" si="254"/>
        <v>2.5399538416564</v>
      </c>
      <c r="AA215" s="38">
        <v>1077.2</v>
      </c>
      <c r="AB215" s="36">
        <f t="shared" si="255"/>
        <v>3.03229634473947</v>
      </c>
      <c r="AC215" s="38">
        <v>236.9</v>
      </c>
      <c r="AD215" s="36">
        <f t="shared" si="256"/>
        <v>2.37456506072276</v>
      </c>
      <c r="AE215" s="42">
        <f t="shared" si="257"/>
        <v>2.35489524164385</v>
      </c>
      <c r="AF215" s="43">
        <f t="shared" si="258"/>
        <v>62.1793604289367</v>
      </c>
      <c r="AG215" s="47">
        <f t="shared" si="259"/>
        <v>64.5342556705805</v>
      </c>
      <c r="AH215" s="46">
        <v>31.68516</v>
      </c>
    </row>
    <row r="216" spans="1:34">
      <c r="A216" s="5">
        <v>215</v>
      </c>
      <c r="B216" s="6">
        <v>34.29</v>
      </c>
      <c r="C216" s="7">
        <v>29.31</v>
      </c>
      <c r="D216" s="59">
        <v>287</v>
      </c>
      <c r="E216" s="82">
        <v>3</v>
      </c>
      <c r="F216" s="83" t="s">
        <v>36</v>
      </c>
      <c r="G216" s="26">
        <v>0.9</v>
      </c>
      <c r="H216" s="26">
        <v>0</v>
      </c>
      <c r="I216" s="5">
        <v>22</v>
      </c>
      <c r="J216" s="33">
        <f t="shared" ref="J216:O216" si="285">(6.9%*I216)+I216</f>
        <v>23.518</v>
      </c>
      <c r="K216" s="33">
        <v>0</v>
      </c>
      <c r="L216" s="33">
        <f t="shared" si="285"/>
        <v>0</v>
      </c>
      <c r="M216" s="33">
        <f t="shared" si="250"/>
        <v>0.9</v>
      </c>
      <c r="N216" s="33">
        <f t="shared" si="251"/>
        <v>22</v>
      </c>
      <c r="O216" s="33">
        <f t="shared" si="285"/>
        <v>23.518</v>
      </c>
      <c r="P216" s="33">
        <v>162.8</v>
      </c>
      <c r="Q216" s="33">
        <v>47.2</v>
      </c>
      <c r="R216" s="33">
        <v>284.5</v>
      </c>
      <c r="S216" s="33"/>
      <c r="T216" s="33"/>
      <c r="U216" s="33">
        <v>162.8</v>
      </c>
      <c r="V216" s="33">
        <v>0</v>
      </c>
      <c r="W216" s="36">
        <f t="shared" si="252"/>
        <v>0.00552825552825553</v>
      </c>
      <c r="X216" s="36">
        <v>0</v>
      </c>
      <c r="Y216" s="36">
        <f t="shared" si="253"/>
        <v>0.00552825552825553</v>
      </c>
      <c r="Z216" s="36">
        <f t="shared" si="254"/>
        <v>2.21165440055318</v>
      </c>
      <c r="AA216" s="38">
        <v>284.5</v>
      </c>
      <c r="AB216" s="36">
        <f t="shared" si="255"/>
        <v>2.45408227073109</v>
      </c>
      <c r="AC216" s="38">
        <v>47.2</v>
      </c>
      <c r="AD216" s="36">
        <f t="shared" si="256"/>
        <v>1.67394199863409</v>
      </c>
      <c r="AE216" s="42">
        <f t="shared" si="257"/>
        <v>10.6055648319918</v>
      </c>
      <c r="AF216" s="43">
        <f t="shared" si="258"/>
        <v>249.421673718783</v>
      </c>
      <c r="AG216" s="47">
        <f t="shared" si="259"/>
        <v>260.027238550775</v>
      </c>
      <c r="AH216" s="46">
        <v>28.2216</v>
      </c>
    </row>
    <row r="217" spans="1:34">
      <c r="A217" s="5">
        <v>216</v>
      </c>
      <c r="B217" s="6">
        <v>34.71</v>
      </c>
      <c r="C217" s="7">
        <v>29.65</v>
      </c>
      <c r="D217" s="59">
        <v>384</v>
      </c>
      <c r="E217" s="82">
        <v>3</v>
      </c>
      <c r="F217" s="83" t="s">
        <v>36</v>
      </c>
      <c r="G217" s="26">
        <v>2.1</v>
      </c>
      <c r="H217" s="26">
        <v>0</v>
      </c>
      <c r="I217" s="5">
        <v>18</v>
      </c>
      <c r="J217" s="33">
        <f t="shared" ref="J217:O217" si="286">(6.9%*I217)+I217</f>
        <v>19.242</v>
      </c>
      <c r="K217" s="33">
        <v>0</v>
      </c>
      <c r="L217" s="33">
        <f t="shared" si="286"/>
        <v>0</v>
      </c>
      <c r="M217" s="33">
        <f t="shared" si="250"/>
        <v>2.1</v>
      </c>
      <c r="N217" s="33">
        <f t="shared" si="251"/>
        <v>18</v>
      </c>
      <c r="O217" s="33">
        <f t="shared" si="286"/>
        <v>19.242</v>
      </c>
      <c r="P217" s="33">
        <v>46.5</v>
      </c>
      <c r="Q217" s="33">
        <v>21.7</v>
      </c>
      <c r="R217" s="33">
        <v>94.5</v>
      </c>
      <c r="S217" s="33"/>
      <c r="T217" s="33"/>
      <c r="U217" s="33">
        <v>46.5</v>
      </c>
      <c r="V217" s="33">
        <v>0</v>
      </c>
      <c r="W217" s="36">
        <f t="shared" si="252"/>
        <v>0.0451612903225806</v>
      </c>
      <c r="X217" s="36">
        <v>0</v>
      </c>
      <c r="Y217" s="36">
        <f t="shared" si="253"/>
        <v>0.0451612903225806</v>
      </c>
      <c r="Z217" s="36">
        <f t="shared" si="254"/>
        <v>1.66745295288995</v>
      </c>
      <c r="AA217" s="38">
        <v>94.5</v>
      </c>
      <c r="AB217" s="36">
        <f t="shared" si="255"/>
        <v>1.97543180850926</v>
      </c>
      <c r="AC217" s="38">
        <v>21.7</v>
      </c>
      <c r="AD217" s="36">
        <f t="shared" si="256"/>
        <v>1.33645973384853</v>
      </c>
      <c r="AE217" s="42">
        <f t="shared" si="257"/>
        <v>21.8951227454545</v>
      </c>
      <c r="AF217" s="43">
        <f t="shared" si="258"/>
        <v>421.305951868035</v>
      </c>
      <c r="AG217" s="47">
        <f t="shared" si="259"/>
        <v>443.20107461349</v>
      </c>
      <c r="AH217" s="46">
        <v>23.0904</v>
      </c>
    </row>
    <row r="218" ht="14.8" spans="1:34">
      <c r="A218" s="5">
        <v>217</v>
      </c>
      <c r="B218" s="78">
        <v>35.43</v>
      </c>
      <c r="C218" s="79">
        <v>31.6</v>
      </c>
      <c r="D218" s="30">
        <v>293</v>
      </c>
      <c r="E218" s="82">
        <v>3</v>
      </c>
      <c r="F218" s="83" t="s">
        <v>36</v>
      </c>
      <c r="G218" s="26">
        <v>1.6</v>
      </c>
      <c r="H218" s="26">
        <v>0</v>
      </c>
      <c r="I218" s="5">
        <v>19.3</v>
      </c>
      <c r="J218" s="33">
        <f t="shared" ref="J218:O218" si="287">(6.9%*I218)+I218</f>
        <v>20.6317</v>
      </c>
      <c r="K218" s="33">
        <v>0</v>
      </c>
      <c r="L218" s="33">
        <f t="shared" si="287"/>
        <v>0</v>
      </c>
      <c r="M218" s="33">
        <f t="shared" si="250"/>
        <v>1.6</v>
      </c>
      <c r="N218" s="33">
        <f t="shared" si="251"/>
        <v>19.3</v>
      </c>
      <c r="O218" s="33">
        <f t="shared" si="287"/>
        <v>20.6317</v>
      </c>
      <c r="P218" s="33">
        <v>387.2</v>
      </c>
      <c r="Q218" s="33">
        <v>149.9</v>
      </c>
      <c r="R218" s="33">
        <v>2071.4</v>
      </c>
      <c r="S218" s="33"/>
      <c r="T218" s="33"/>
      <c r="U218" s="33">
        <v>387.2</v>
      </c>
      <c r="V218" s="33">
        <v>0</v>
      </c>
      <c r="W218" s="36">
        <f t="shared" si="252"/>
        <v>0.00413223140495868</v>
      </c>
      <c r="X218" s="36">
        <v>0</v>
      </c>
      <c r="Y218" s="36">
        <f t="shared" si="253"/>
        <v>0.00413223140495868</v>
      </c>
      <c r="Z218" s="36">
        <f t="shared" si="254"/>
        <v>2.58793534863636</v>
      </c>
      <c r="AA218" s="38">
        <v>2071.4</v>
      </c>
      <c r="AB218" s="36">
        <f t="shared" si="255"/>
        <v>3.31626397191069</v>
      </c>
      <c r="AC218" s="38">
        <v>149.9</v>
      </c>
      <c r="AD218" s="36">
        <f t="shared" si="256"/>
        <v>2.17580163284828</v>
      </c>
      <c r="AE218" s="42">
        <f t="shared" si="257"/>
        <v>3.60897671964423</v>
      </c>
      <c r="AF218" s="43">
        <f t="shared" si="258"/>
        <v>74.4593249866839</v>
      </c>
      <c r="AG218" s="47">
        <f t="shared" si="259"/>
        <v>78.0683017063281</v>
      </c>
      <c r="AH218" s="46">
        <v>24.75804</v>
      </c>
    </row>
    <row r="219" spans="1:34">
      <c r="A219" s="5">
        <v>218</v>
      </c>
      <c r="B219" s="6">
        <v>35.41</v>
      </c>
      <c r="C219" s="7">
        <v>30.32</v>
      </c>
      <c r="D219" s="55">
        <v>434</v>
      </c>
      <c r="E219" s="82">
        <v>4</v>
      </c>
      <c r="F219" s="83" t="s">
        <v>38</v>
      </c>
      <c r="G219" s="26">
        <v>1.4</v>
      </c>
      <c r="H219" s="26">
        <v>8.7</v>
      </c>
      <c r="I219" s="5">
        <v>23.5</v>
      </c>
      <c r="J219" s="33">
        <f t="shared" ref="J219:O219" si="288">(6.9%*I219)+I219</f>
        <v>25.1215</v>
      </c>
      <c r="K219" s="33">
        <v>0</v>
      </c>
      <c r="L219" s="33">
        <f t="shared" si="288"/>
        <v>0</v>
      </c>
      <c r="M219" s="33">
        <f t="shared" si="250"/>
        <v>10.1</v>
      </c>
      <c r="N219" s="33">
        <f t="shared" si="251"/>
        <v>23.5</v>
      </c>
      <c r="O219" s="33">
        <f t="shared" si="288"/>
        <v>25.1215</v>
      </c>
      <c r="P219" s="33">
        <v>338.2</v>
      </c>
      <c r="Q219" s="33">
        <v>110</v>
      </c>
      <c r="R219" s="33">
        <v>403.8</v>
      </c>
      <c r="S219" s="33">
        <v>176.8</v>
      </c>
      <c r="T219" s="33"/>
      <c r="U219" s="33">
        <v>338.2</v>
      </c>
      <c r="V219" s="33">
        <v>110</v>
      </c>
      <c r="W219" s="36">
        <f t="shared" si="252"/>
        <v>0.00413956238911886</v>
      </c>
      <c r="X219" s="36">
        <f t="shared" ref="X219:X222" si="289">H219/V219</f>
        <v>0.0790909090909091</v>
      </c>
      <c r="Y219" s="36">
        <f t="shared" si="253"/>
        <v>0.0832304714800279</v>
      </c>
      <c r="Z219" s="36">
        <f t="shared" si="254"/>
        <v>2.52917360326172</v>
      </c>
      <c r="AA219" s="38">
        <v>176.8</v>
      </c>
      <c r="AB219" s="36">
        <f t="shared" si="255"/>
        <v>2.24748226067705</v>
      </c>
      <c r="AC219" s="38">
        <v>110</v>
      </c>
      <c r="AD219" s="36">
        <f t="shared" si="256"/>
        <v>2.04139268515822</v>
      </c>
      <c r="AE219" s="42">
        <f t="shared" si="257"/>
        <v>4.81686837760152</v>
      </c>
      <c r="AF219" s="43">
        <f t="shared" si="258"/>
        <v>121.006958947917</v>
      </c>
      <c r="AG219" s="47">
        <f t="shared" si="259"/>
        <v>125.823827325518</v>
      </c>
      <c r="AH219" s="46">
        <v>30.1458</v>
      </c>
    </row>
    <row r="220" ht="14.8" spans="1:34">
      <c r="A220" s="5">
        <v>219</v>
      </c>
      <c r="B220" s="78">
        <v>33.91</v>
      </c>
      <c r="C220" s="79">
        <v>29.11</v>
      </c>
      <c r="D220" s="30">
        <v>421</v>
      </c>
      <c r="E220" s="82">
        <v>4</v>
      </c>
      <c r="F220" s="83" t="s">
        <v>38</v>
      </c>
      <c r="G220" s="26">
        <v>0.9</v>
      </c>
      <c r="H220" s="26">
        <v>13.6</v>
      </c>
      <c r="I220" s="5">
        <v>15.7</v>
      </c>
      <c r="J220" s="33">
        <f t="shared" ref="J220:O220" si="290">(6.9%*I220)+I220</f>
        <v>16.7833</v>
      </c>
      <c r="K220" s="33">
        <v>0</v>
      </c>
      <c r="L220" s="33">
        <f t="shared" si="290"/>
        <v>0</v>
      </c>
      <c r="M220" s="33">
        <f t="shared" si="250"/>
        <v>14.5</v>
      </c>
      <c r="N220" s="33">
        <f t="shared" si="251"/>
        <v>15.7</v>
      </c>
      <c r="O220" s="33">
        <f t="shared" si="290"/>
        <v>16.7833</v>
      </c>
      <c r="P220" s="33">
        <v>137.9</v>
      </c>
      <c r="Q220" s="33">
        <v>38.4</v>
      </c>
      <c r="R220" s="33">
        <v>647.2</v>
      </c>
      <c r="S220" s="33">
        <v>372.5</v>
      </c>
      <c r="T220" s="33"/>
      <c r="U220" s="33">
        <v>137.9</v>
      </c>
      <c r="V220" s="33">
        <v>38.4</v>
      </c>
      <c r="W220" s="36">
        <f t="shared" si="252"/>
        <v>0.00652646845540247</v>
      </c>
      <c r="X220" s="36">
        <f t="shared" si="289"/>
        <v>0.354166666666667</v>
      </c>
      <c r="Y220" s="36">
        <f t="shared" si="253"/>
        <v>0.360693135122069</v>
      </c>
      <c r="Z220" s="36">
        <f t="shared" si="254"/>
        <v>2.13956426617585</v>
      </c>
      <c r="AA220" s="38">
        <v>372.5</v>
      </c>
      <c r="AB220" s="36">
        <f t="shared" si="255"/>
        <v>2.57112627708431</v>
      </c>
      <c r="AC220" s="38">
        <v>38.4</v>
      </c>
      <c r="AD220" s="36">
        <f t="shared" si="256"/>
        <v>1.58433122436753</v>
      </c>
      <c r="AE220" s="42">
        <f t="shared" si="257"/>
        <v>12.8565789684741</v>
      </c>
      <c r="AF220" s="43">
        <f t="shared" si="258"/>
        <v>215.775821801591</v>
      </c>
      <c r="AG220" s="47">
        <f t="shared" si="259"/>
        <v>228.632400770065</v>
      </c>
      <c r="AH220" s="46">
        <v>20.13996</v>
      </c>
    </row>
    <row r="221" ht="14.8" spans="1:34">
      <c r="A221" s="5">
        <v>220</v>
      </c>
      <c r="B221" s="78">
        <v>34.57</v>
      </c>
      <c r="C221" s="79">
        <v>29.2</v>
      </c>
      <c r="D221" s="54">
        <v>285</v>
      </c>
      <c r="E221" s="82">
        <v>3</v>
      </c>
      <c r="F221" s="33" t="s">
        <v>36</v>
      </c>
      <c r="G221" s="26">
        <v>1.7</v>
      </c>
      <c r="H221" s="26">
        <v>0</v>
      </c>
      <c r="I221" s="5">
        <v>14.6</v>
      </c>
      <c r="J221" s="33">
        <f t="shared" ref="J221:O221" si="291">(6.9%*I221)+I221</f>
        <v>15.6074</v>
      </c>
      <c r="K221" s="33">
        <v>0</v>
      </c>
      <c r="L221" s="33">
        <f t="shared" si="291"/>
        <v>0</v>
      </c>
      <c r="M221" s="33">
        <f t="shared" si="250"/>
        <v>1.7</v>
      </c>
      <c r="N221" s="33">
        <f t="shared" si="251"/>
        <v>14.6</v>
      </c>
      <c r="O221" s="33">
        <f t="shared" si="291"/>
        <v>15.6074</v>
      </c>
      <c r="P221" s="33">
        <v>196</v>
      </c>
      <c r="Q221" s="33">
        <v>52.5</v>
      </c>
      <c r="R221" s="33">
        <v>630.1</v>
      </c>
      <c r="S221" s="33"/>
      <c r="T221" s="33"/>
      <c r="U221" s="33">
        <v>196</v>
      </c>
      <c r="V221" s="33">
        <v>0</v>
      </c>
      <c r="W221" s="36">
        <f t="shared" si="252"/>
        <v>0.0086734693877551</v>
      </c>
      <c r="X221" s="36">
        <v>0</v>
      </c>
      <c r="Y221" s="36">
        <f t="shared" si="253"/>
        <v>0.0086734693877551</v>
      </c>
      <c r="Z221" s="36">
        <f t="shared" si="254"/>
        <v>2.29225607135648</v>
      </c>
      <c r="AA221" s="38">
        <v>630.1</v>
      </c>
      <c r="AB221" s="36">
        <f t="shared" si="255"/>
        <v>2.79940947961513</v>
      </c>
      <c r="AC221" s="38">
        <v>52.5</v>
      </c>
      <c r="AD221" s="36">
        <f t="shared" si="256"/>
        <v>1.72015930340596</v>
      </c>
      <c r="AE221" s="42">
        <f t="shared" si="257"/>
        <v>9.6033092569841</v>
      </c>
      <c r="AF221" s="43">
        <f t="shared" si="258"/>
        <v>149.882688897454</v>
      </c>
      <c r="AG221" s="47">
        <f t="shared" si="259"/>
        <v>159.485998154438</v>
      </c>
      <c r="AH221" s="46">
        <v>18.72888</v>
      </c>
    </row>
    <row r="222" spans="1:34">
      <c r="A222" s="5">
        <v>221</v>
      </c>
      <c r="B222" s="6">
        <v>35.5</v>
      </c>
      <c r="C222" s="7">
        <v>30.94</v>
      </c>
      <c r="D222" s="55">
        <v>308</v>
      </c>
      <c r="E222" s="82">
        <v>4</v>
      </c>
      <c r="F222" s="83" t="s">
        <v>34</v>
      </c>
      <c r="G222" s="26">
        <v>0.6</v>
      </c>
      <c r="H222" s="26">
        <v>1.7</v>
      </c>
      <c r="I222" s="5">
        <v>23</v>
      </c>
      <c r="J222" s="33">
        <f t="shared" ref="J222:O222" si="292">(6.9%*I222)+I222</f>
        <v>24.587</v>
      </c>
      <c r="K222" s="33">
        <v>0</v>
      </c>
      <c r="L222" s="33">
        <f t="shared" si="292"/>
        <v>0</v>
      </c>
      <c r="M222" s="33">
        <f t="shared" si="250"/>
        <v>2.3</v>
      </c>
      <c r="N222" s="33">
        <f t="shared" si="251"/>
        <v>23</v>
      </c>
      <c r="O222" s="33">
        <f t="shared" si="292"/>
        <v>24.587</v>
      </c>
      <c r="P222" s="33">
        <v>170.9</v>
      </c>
      <c r="Q222" s="33">
        <v>389.6</v>
      </c>
      <c r="R222" s="33">
        <v>34.1</v>
      </c>
      <c r="S222" s="33">
        <v>183</v>
      </c>
      <c r="T222" s="33"/>
      <c r="U222" s="33">
        <v>170.9</v>
      </c>
      <c r="V222" s="33">
        <v>389.6</v>
      </c>
      <c r="W222" s="36">
        <f t="shared" si="252"/>
        <v>0.00351082504388531</v>
      </c>
      <c r="X222" s="36">
        <f t="shared" si="289"/>
        <v>0.00436344969199179</v>
      </c>
      <c r="Y222" s="36">
        <f t="shared" si="253"/>
        <v>0.0078742747358771</v>
      </c>
      <c r="Z222" s="36">
        <f t="shared" si="254"/>
        <v>2.23274206272074</v>
      </c>
      <c r="AA222" s="38">
        <v>183</v>
      </c>
      <c r="AB222" s="36">
        <f t="shared" si="255"/>
        <v>2.26245108973043</v>
      </c>
      <c r="AC222" s="38">
        <v>34.1</v>
      </c>
      <c r="AD222" s="36">
        <f t="shared" si="256"/>
        <v>1.5327543789925</v>
      </c>
      <c r="AE222" s="42">
        <f t="shared" si="257"/>
        <v>14.3627582426101</v>
      </c>
      <c r="AF222" s="43">
        <f t="shared" si="258"/>
        <v>353.137136911054</v>
      </c>
      <c r="AG222" s="47">
        <f t="shared" si="259"/>
        <v>367.499895153664</v>
      </c>
      <c r="AH222" s="46">
        <v>29.5044</v>
      </c>
    </row>
    <row r="223" spans="1:34">
      <c r="A223" s="5">
        <v>222</v>
      </c>
      <c r="B223" s="48">
        <v>35.7</v>
      </c>
      <c r="C223" s="49">
        <v>31.39</v>
      </c>
      <c r="D223" s="67">
        <v>372</v>
      </c>
      <c r="E223" s="82">
        <v>3</v>
      </c>
      <c r="F223" s="83" t="s">
        <v>36</v>
      </c>
      <c r="G223" s="26">
        <v>9.6</v>
      </c>
      <c r="H223" s="26">
        <v>0</v>
      </c>
      <c r="I223" s="5">
        <v>24</v>
      </c>
      <c r="J223" s="33">
        <f t="shared" ref="J223:O223" si="293">(6.9%*I223)+I223</f>
        <v>25.656</v>
      </c>
      <c r="K223" s="33">
        <v>0</v>
      </c>
      <c r="L223" s="33">
        <f t="shared" si="293"/>
        <v>0</v>
      </c>
      <c r="M223" s="33">
        <f t="shared" si="250"/>
        <v>9.6</v>
      </c>
      <c r="N223" s="33">
        <f t="shared" si="251"/>
        <v>24</v>
      </c>
      <c r="O223" s="33">
        <f t="shared" si="293"/>
        <v>25.656</v>
      </c>
      <c r="P223" s="33">
        <v>205.5</v>
      </c>
      <c r="Q223" s="33">
        <v>43.8</v>
      </c>
      <c r="R223" s="33">
        <v>615.1</v>
      </c>
      <c r="S223" s="33"/>
      <c r="T223" s="33"/>
      <c r="U223" s="33">
        <v>205.5</v>
      </c>
      <c r="V223" s="33">
        <v>0</v>
      </c>
      <c r="W223" s="36">
        <f t="shared" si="252"/>
        <v>0.0467153284671533</v>
      </c>
      <c r="X223" s="36">
        <v>0</v>
      </c>
      <c r="Y223" s="36">
        <f t="shared" si="253"/>
        <v>0.0467153284671533</v>
      </c>
      <c r="Z223" s="36">
        <f t="shared" si="254"/>
        <v>2.31281182621209</v>
      </c>
      <c r="AA223" s="38">
        <v>615.1</v>
      </c>
      <c r="AB223" s="36">
        <f t="shared" si="255"/>
        <v>2.78894572702375</v>
      </c>
      <c r="AC223" s="38">
        <v>43.8</v>
      </c>
      <c r="AD223" s="36">
        <f t="shared" si="256"/>
        <v>1.6414741105041</v>
      </c>
      <c r="AE223" s="42">
        <f t="shared" si="257"/>
        <v>11.3715803204541</v>
      </c>
      <c r="AF223" s="43">
        <f t="shared" si="258"/>
        <v>291.749264701571</v>
      </c>
      <c r="AG223" s="47">
        <f t="shared" si="259"/>
        <v>303.120845022025</v>
      </c>
      <c r="AH223" s="46">
        <v>30.7872</v>
      </c>
    </row>
    <row r="224" spans="1:34">
      <c r="A224" s="5">
        <v>223</v>
      </c>
      <c r="B224" s="80">
        <v>35.31</v>
      </c>
      <c r="C224" s="80">
        <v>31.19</v>
      </c>
      <c r="D224" s="30">
        <v>310</v>
      </c>
      <c r="E224" s="82">
        <v>4</v>
      </c>
      <c r="F224" s="33" t="s">
        <v>38</v>
      </c>
      <c r="G224" s="26">
        <v>0.7</v>
      </c>
      <c r="H224" s="26">
        <v>3.3</v>
      </c>
      <c r="I224" s="5">
        <v>18.5</v>
      </c>
      <c r="J224" s="33">
        <f t="shared" ref="J224:O224" si="294">(6.9%*I224)+I224</f>
        <v>19.7765</v>
      </c>
      <c r="K224" s="33">
        <v>0</v>
      </c>
      <c r="L224" s="33">
        <f t="shared" si="294"/>
        <v>0</v>
      </c>
      <c r="M224" s="33">
        <f t="shared" si="250"/>
        <v>4</v>
      </c>
      <c r="N224" s="33">
        <f t="shared" si="251"/>
        <v>18.5</v>
      </c>
      <c r="O224" s="33">
        <f t="shared" si="294"/>
        <v>19.7765</v>
      </c>
      <c r="P224" s="33">
        <v>101.9</v>
      </c>
      <c r="Q224" s="33">
        <v>18</v>
      </c>
      <c r="R224" s="33">
        <v>294.7</v>
      </c>
      <c r="S224" s="33">
        <v>416.6</v>
      </c>
      <c r="T224" s="33"/>
      <c r="U224" s="33">
        <v>101.9</v>
      </c>
      <c r="V224" s="33">
        <v>18</v>
      </c>
      <c r="W224" s="36">
        <f t="shared" si="252"/>
        <v>0.00686947988223749</v>
      </c>
      <c r="X224" s="36">
        <f t="shared" ref="X224:X228" si="295">H224/V224</f>
        <v>0.183333333333333</v>
      </c>
      <c r="Y224" s="36">
        <f t="shared" si="253"/>
        <v>0.190202813215571</v>
      </c>
      <c r="Z224" s="36">
        <f t="shared" si="254"/>
        <v>2.00817418400643</v>
      </c>
      <c r="AA224" s="38">
        <v>416.6</v>
      </c>
      <c r="AB224" s="36">
        <f t="shared" si="255"/>
        <v>2.61971926561173</v>
      </c>
      <c r="AC224" s="38">
        <v>18</v>
      </c>
      <c r="AD224" s="36">
        <f t="shared" si="256"/>
        <v>1.25527250510331</v>
      </c>
      <c r="AE224" s="42">
        <f t="shared" si="257"/>
        <v>26.0664126882999</v>
      </c>
      <c r="AF224" s="43">
        <f t="shared" si="258"/>
        <v>515.502410530163</v>
      </c>
      <c r="AG224" s="47">
        <f t="shared" si="259"/>
        <v>541.568823218463</v>
      </c>
      <c r="AH224" s="46">
        <v>23.7318</v>
      </c>
    </row>
    <row r="225" spans="1:34">
      <c r="A225" s="5">
        <v>224</v>
      </c>
      <c r="B225" s="6">
        <v>35</v>
      </c>
      <c r="C225" s="7">
        <v>31.39</v>
      </c>
      <c r="D225" s="54">
        <v>279</v>
      </c>
      <c r="E225" s="82">
        <v>3</v>
      </c>
      <c r="F225" s="33" t="s">
        <v>36</v>
      </c>
      <c r="G225" s="26">
        <v>1.1</v>
      </c>
      <c r="H225" s="26">
        <v>0</v>
      </c>
      <c r="I225" s="5">
        <v>14.3</v>
      </c>
      <c r="J225" s="33">
        <f t="shared" ref="J225:O225" si="296">(6.9%*I225)+I225</f>
        <v>15.2867</v>
      </c>
      <c r="K225" s="33">
        <v>0</v>
      </c>
      <c r="L225" s="33">
        <f t="shared" si="296"/>
        <v>0</v>
      </c>
      <c r="M225" s="33">
        <f t="shared" si="250"/>
        <v>1.1</v>
      </c>
      <c r="N225" s="33">
        <f t="shared" si="251"/>
        <v>14.3</v>
      </c>
      <c r="O225" s="33">
        <f t="shared" si="296"/>
        <v>15.2867</v>
      </c>
      <c r="P225" s="33">
        <v>770.4</v>
      </c>
      <c r="Q225" s="33">
        <v>41.2</v>
      </c>
      <c r="R225" s="33">
        <v>131.7</v>
      </c>
      <c r="S225" s="33"/>
      <c r="T225" s="33"/>
      <c r="U225" s="33">
        <v>770.4</v>
      </c>
      <c r="V225" s="33">
        <v>0</v>
      </c>
      <c r="W225" s="36">
        <f t="shared" si="252"/>
        <v>0.00142782969885774</v>
      </c>
      <c r="X225" s="36">
        <v>0</v>
      </c>
      <c r="Y225" s="36">
        <f t="shared" si="253"/>
        <v>0.00142782969885774</v>
      </c>
      <c r="Z225" s="36">
        <f t="shared" si="254"/>
        <v>2.88671627411648</v>
      </c>
      <c r="AA225" s="38">
        <v>131.7</v>
      </c>
      <c r="AB225" s="36">
        <f t="shared" si="255"/>
        <v>2.11958577496178</v>
      </c>
      <c r="AC225" s="38">
        <v>41.2</v>
      </c>
      <c r="AD225" s="36">
        <f t="shared" si="256"/>
        <v>1.61489721603313</v>
      </c>
      <c r="AE225" s="42">
        <f t="shared" si="257"/>
        <v>12.0396135677321</v>
      </c>
      <c r="AF225" s="43">
        <f t="shared" si="258"/>
        <v>184.04596072585</v>
      </c>
      <c r="AG225" s="47">
        <f t="shared" si="259"/>
        <v>196.085574293582</v>
      </c>
      <c r="AH225" s="46">
        <v>18.34404</v>
      </c>
    </row>
    <row r="226" ht="14.8" spans="1:34">
      <c r="A226" s="5">
        <v>225</v>
      </c>
      <c r="B226" s="78">
        <v>33.93</v>
      </c>
      <c r="C226" s="79">
        <v>29.46</v>
      </c>
      <c r="D226" s="59">
        <v>289</v>
      </c>
      <c r="E226" s="82">
        <v>4</v>
      </c>
      <c r="F226" s="83" t="s">
        <v>43</v>
      </c>
      <c r="G226" s="26">
        <v>0.6</v>
      </c>
      <c r="H226" s="26">
        <v>6.5</v>
      </c>
      <c r="I226" s="5">
        <v>19.1</v>
      </c>
      <c r="J226" s="33">
        <f t="shared" ref="J226:O226" si="297">(6.9%*I226)+I226</f>
        <v>20.4179</v>
      </c>
      <c r="K226" s="33">
        <v>0</v>
      </c>
      <c r="L226" s="33">
        <f t="shared" si="297"/>
        <v>0</v>
      </c>
      <c r="M226" s="33">
        <f t="shared" si="250"/>
        <v>7.1</v>
      </c>
      <c r="N226" s="33">
        <f t="shared" si="251"/>
        <v>19.1</v>
      </c>
      <c r="O226" s="33">
        <f t="shared" si="297"/>
        <v>20.4179</v>
      </c>
      <c r="P226" s="33">
        <v>112</v>
      </c>
      <c r="Q226" s="33">
        <v>186.1</v>
      </c>
      <c r="R226" s="33">
        <v>927.4</v>
      </c>
      <c r="S226" s="33">
        <v>210.7</v>
      </c>
      <c r="T226" s="33"/>
      <c r="U226" s="33">
        <v>112</v>
      </c>
      <c r="V226" s="33">
        <v>186.1</v>
      </c>
      <c r="W226" s="36">
        <f t="shared" si="252"/>
        <v>0.00535714285714286</v>
      </c>
      <c r="X226" s="36">
        <f t="shared" si="295"/>
        <v>0.0349274583557227</v>
      </c>
      <c r="Y226" s="36">
        <f t="shared" si="253"/>
        <v>0.0402846012128656</v>
      </c>
      <c r="Z226" s="36">
        <f t="shared" si="254"/>
        <v>2.04921802267018</v>
      </c>
      <c r="AA226" s="38">
        <v>210.7</v>
      </c>
      <c r="AB226" s="36">
        <f t="shared" si="255"/>
        <v>2.3236645356081</v>
      </c>
      <c r="AC226" s="38">
        <v>186.1</v>
      </c>
      <c r="AD226" s="36">
        <f t="shared" si="256"/>
        <v>2.26974637313077</v>
      </c>
      <c r="AE226" s="42">
        <f t="shared" si="257"/>
        <v>2.94950820404983</v>
      </c>
      <c r="AF226" s="43">
        <f t="shared" si="258"/>
        <v>60.2227635594691</v>
      </c>
      <c r="AG226" s="47">
        <f t="shared" si="259"/>
        <v>63.1722717635189</v>
      </c>
      <c r="AH226" s="46">
        <v>24.50148</v>
      </c>
    </row>
    <row r="227" spans="1:34">
      <c r="A227" s="5">
        <v>226</v>
      </c>
      <c r="B227" s="6">
        <v>33.5</v>
      </c>
      <c r="C227" s="7">
        <v>29.11</v>
      </c>
      <c r="D227" s="54">
        <v>318</v>
      </c>
      <c r="E227" s="82">
        <v>4</v>
      </c>
      <c r="F227" s="33" t="s">
        <v>38</v>
      </c>
      <c r="G227" s="26">
        <v>0.8</v>
      </c>
      <c r="H227" s="26">
        <v>2.9</v>
      </c>
      <c r="I227" s="5">
        <v>18.2</v>
      </c>
      <c r="J227" s="33">
        <f t="shared" ref="J227:O227" si="298">(6.9%*I227)+I227</f>
        <v>19.4558</v>
      </c>
      <c r="K227" s="33">
        <v>0</v>
      </c>
      <c r="L227" s="33">
        <f t="shared" si="298"/>
        <v>0</v>
      </c>
      <c r="M227" s="33">
        <f t="shared" si="250"/>
        <v>3.7</v>
      </c>
      <c r="N227" s="33">
        <f t="shared" si="251"/>
        <v>18.2</v>
      </c>
      <c r="O227" s="33">
        <f t="shared" si="298"/>
        <v>19.4558</v>
      </c>
      <c r="P227" s="33">
        <v>34.7</v>
      </c>
      <c r="Q227" s="33">
        <v>15.5</v>
      </c>
      <c r="R227" s="33">
        <v>874.5</v>
      </c>
      <c r="S227" s="33">
        <v>135.6</v>
      </c>
      <c r="T227" s="33"/>
      <c r="U227" s="33">
        <v>34.7</v>
      </c>
      <c r="V227" s="33">
        <v>15.5</v>
      </c>
      <c r="W227" s="36">
        <f t="shared" si="252"/>
        <v>0.0230547550432277</v>
      </c>
      <c r="X227" s="36">
        <f t="shared" si="295"/>
        <v>0.187096774193548</v>
      </c>
      <c r="Y227" s="36">
        <f t="shared" si="253"/>
        <v>0.210151529236776</v>
      </c>
      <c r="Z227" s="36">
        <f t="shared" si="254"/>
        <v>1.54032947479087</v>
      </c>
      <c r="AA227" s="38">
        <v>135.6</v>
      </c>
      <c r="AB227" s="36">
        <f t="shared" si="255"/>
        <v>2.13225968953104</v>
      </c>
      <c r="AC227" s="38">
        <v>15.5</v>
      </c>
      <c r="AD227" s="36">
        <f t="shared" si="256"/>
        <v>1.19033169817029</v>
      </c>
      <c r="AE227" s="42">
        <f t="shared" si="257"/>
        <v>29.9681545489253</v>
      </c>
      <c r="AF227" s="43">
        <f t="shared" si="258"/>
        <v>583.05442127298</v>
      </c>
      <c r="AG227" s="47">
        <f t="shared" si="259"/>
        <v>613.022575821906</v>
      </c>
      <c r="AH227" s="46">
        <v>23.34696</v>
      </c>
    </row>
    <row r="228" spans="1:34">
      <c r="A228" s="5">
        <v>227</v>
      </c>
      <c r="B228" s="6">
        <v>33.73</v>
      </c>
      <c r="C228" s="7">
        <v>29.25</v>
      </c>
      <c r="D228" s="55">
        <v>385</v>
      </c>
      <c r="E228" s="82">
        <v>4</v>
      </c>
      <c r="F228" s="83" t="s">
        <v>37</v>
      </c>
      <c r="G228" s="26">
        <v>0.9</v>
      </c>
      <c r="H228" s="26">
        <v>2.8</v>
      </c>
      <c r="I228" s="5">
        <v>11.7</v>
      </c>
      <c r="J228" s="33">
        <f t="shared" ref="J228:O228" si="299">(6.9%*I228)+I228</f>
        <v>12.5073</v>
      </c>
      <c r="K228" s="33">
        <v>0</v>
      </c>
      <c r="L228" s="33">
        <f t="shared" si="299"/>
        <v>0</v>
      </c>
      <c r="M228" s="33">
        <f t="shared" si="250"/>
        <v>3.7</v>
      </c>
      <c r="N228" s="33">
        <f t="shared" si="251"/>
        <v>11.7</v>
      </c>
      <c r="O228" s="33">
        <f t="shared" si="299"/>
        <v>12.5073</v>
      </c>
      <c r="P228" s="33">
        <v>17.6</v>
      </c>
      <c r="Q228" s="33">
        <v>23.1</v>
      </c>
      <c r="R228" s="33">
        <v>78.5</v>
      </c>
      <c r="S228" s="33">
        <v>40.2</v>
      </c>
      <c r="T228" s="33"/>
      <c r="U228" s="33">
        <v>17.6</v>
      </c>
      <c r="V228" s="33">
        <v>23.1</v>
      </c>
      <c r="W228" s="36">
        <f t="shared" si="252"/>
        <v>0.0511363636363636</v>
      </c>
      <c r="X228" s="36">
        <f t="shared" si="295"/>
        <v>0.121212121212121</v>
      </c>
      <c r="Y228" s="36">
        <f t="shared" si="253"/>
        <v>0.172348484848485</v>
      </c>
      <c r="Z228" s="36">
        <f t="shared" si="254"/>
        <v>1.24551266781415</v>
      </c>
      <c r="AA228" s="38">
        <v>40.2</v>
      </c>
      <c r="AB228" s="36">
        <f t="shared" si="255"/>
        <v>1.60422605308447</v>
      </c>
      <c r="AC228" s="38">
        <v>40.2</v>
      </c>
      <c r="AD228" s="36">
        <f t="shared" si="256"/>
        <v>1.60422605308447</v>
      </c>
      <c r="AE228" s="42">
        <f t="shared" si="257"/>
        <v>12.3187581413491</v>
      </c>
      <c r="AF228" s="43">
        <f t="shared" si="258"/>
        <v>154.074403701295</v>
      </c>
      <c r="AG228" s="47">
        <f t="shared" si="259"/>
        <v>166.393161842644</v>
      </c>
      <c r="AH228" s="46">
        <v>15.00876</v>
      </c>
    </row>
    <row r="229" spans="1:34">
      <c r="A229" s="5">
        <v>228</v>
      </c>
      <c r="B229" s="6">
        <v>32.4</v>
      </c>
      <c r="C229" s="7">
        <v>28.74</v>
      </c>
      <c r="D229" s="59">
        <v>306</v>
      </c>
      <c r="E229" s="82">
        <v>3</v>
      </c>
      <c r="F229" s="83" t="s">
        <v>36</v>
      </c>
      <c r="G229" s="26">
        <v>8</v>
      </c>
      <c r="H229" s="26">
        <v>0</v>
      </c>
      <c r="I229" s="5">
        <v>19.4</v>
      </c>
      <c r="J229" s="33">
        <f t="shared" ref="J229:O229" si="300">(6.9%*I229)+I229</f>
        <v>20.7386</v>
      </c>
      <c r="K229" s="33">
        <v>0</v>
      </c>
      <c r="L229" s="33">
        <f t="shared" si="300"/>
        <v>0</v>
      </c>
      <c r="M229" s="33">
        <f t="shared" si="250"/>
        <v>8</v>
      </c>
      <c r="N229" s="33">
        <f t="shared" si="251"/>
        <v>19.4</v>
      </c>
      <c r="O229" s="33">
        <f t="shared" si="300"/>
        <v>20.7386</v>
      </c>
      <c r="P229" s="33">
        <v>157.3</v>
      </c>
      <c r="Q229" s="33">
        <v>19.8</v>
      </c>
      <c r="R229" s="33">
        <v>57</v>
      </c>
      <c r="S229" s="33"/>
      <c r="T229" s="33"/>
      <c r="U229" s="33">
        <v>157.3</v>
      </c>
      <c r="V229" s="33">
        <v>0</v>
      </c>
      <c r="W229" s="36">
        <f t="shared" si="252"/>
        <v>0.0508582326764145</v>
      </c>
      <c r="X229" s="36">
        <v>0</v>
      </c>
      <c r="Y229" s="36">
        <f t="shared" si="253"/>
        <v>0.0508582326764145</v>
      </c>
      <c r="Z229" s="36">
        <f t="shared" si="254"/>
        <v>2.19672872262329</v>
      </c>
      <c r="AA229" s="38">
        <v>57</v>
      </c>
      <c r="AB229" s="36">
        <f t="shared" si="255"/>
        <v>1.75587485567249</v>
      </c>
      <c r="AC229" s="38">
        <v>19.8</v>
      </c>
      <c r="AD229" s="36">
        <f t="shared" si="256"/>
        <v>1.29666519026153</v>
      </c>
      <c r="AE229" s="42">
        <f t="shared" si="257"/>
        <v>23.8489316168843</v>
      </c>
      <c r="AF229" s="43">
        <f t="shared" si="258"/>
        <v>494.593453229916</v>
      </c>
      <c r="AG229" s="47">
        <f t="shared" si="259"/>
        <v>518.4423848468</v>
      </c>
      <c r="AH229" s="46">
        <v>24.88632</v>
      </c>
    </row>
    <row r="230" spans="1:34">
      <c r="A230" s="5">
        <v>229</v>
      </c>
      <c r="B230" s="6">
        <v>33.23</v>
      </c>
      <c r="C230" s="7">
        <v>29.02</v>
      </c>
      <c r="D230" s="59">
        <v>603</v>
      </c>
      <c r="E230" s="82">
        <v>4</v>
      </c>
      <c r="F230" s="83"/>
      <c r="G230" s="26">
        <v>2</v>
      </c>
      <c r="H230" s="26">
        <v>17.9</v>
      </c>
      <c r="I230" s="5">
        <v>36.2</v>
      </c>
      <c r="J230" s="33">
        <f t="shared" ref="J230:O230" si="301">(6.9%*I230)+I230</f>
        <v>38.6978</v>
      </c>
      <c r="K230" s="33">
        <v>0</v>
      </c>
      <c r="L230" s="33">
        <f t="shared" si="301"/>
        <v>0</v>
      </c>
      <c r="M230" s="33">
        <f t="shared" si="250"/>
        <v>19.9</v>
      </c>
      <c r="N230" s="33">
        <f t="shared" si="251"/>
        <v>36.2</v>
      </c>
      <c r="O230" s="33">
        <f t="shared" si="301"/>
        <v>38.6978</v>
      </c>
      <c r="P230" s="33">
        <v>26.6</v>
      </c>
      <c r="Q230" s="33">
        <v>646.5</v>
      </c>
      <c r="R230" s="33">
        <v>152.9</v>
      </c>
      <c r="S230" s="33">
        <v>529.3</v>
      </c>
      <c r="T230" s="33"/>
      <c r="U230" s="33">
        <v>26.6</v>
      </c>
      <c r="V230" s="33">
        <v>646.5</v>
      </c>
      <c r="W230" s="36">
        <f t="shared" si="252"/>
        <v>0.075187969924812</v>
      </c>
      <c r="X230" s="36">
        <f t="shared" ref="X230:X235" si="302">H230/V230</f>
        <v>0.0276875483372003</v>
      </c>
      <c r="Y230" s="36">
        <f t="shared" si="253"/>
        <v>0.102875518262012</v>
      </c>
      <c r="Z230" s="36">
        <f t="shared" si="254"/>
        <v>1.42488163663107</v>
      </c>
      <c r="AA230" s="38">
        <v>529.3</v>
      </c>
      <c r="AB230" s="36">
        <f t="shared" si="255"/>
        <v>2.72370189399127</v>
      </c>
      <c r="AC230" s="38">
        <v>152.9</v>
      </c>
      <c r="AD230" s="36">
        <f t="shared" si="256"/>
        <v>2.18440748541232</v>
      </c>
      <c r="AE230" s="42">
        <f t="shared" si="257"/>
        <v>3.54287869820964</v>
      </c>
      <c r="AF230" s="43">
        <f t="shared" si="258"/>
        <v>137.101611287577</v>
      </c>
      <c r="AG230" s="47">
        <f t="shared" si="259"/>
        <v>140.644489985787</v>
      </c>
      <c r="AH230" s="46">
        <v>46.43736</v>
      </c>
    </row>
    <row r="231" spans="1:34">
      <c r="A231" s="5">
        <v>230</v>
      </c>
      <c r="B231" s="6">
        <v>33.45</v>
      </c>
      <c r="C231" s="7">
        <v>28.99</v>
      </c>
      <c r="D231" s="55">
        <v>930</v>
      </c>
      <c r="E231" s="82">
        <v>3</v>
      </c>
      <c r="F231" s="83" t="s">
        <v>36</v>
      </c>
      <c r="G231" s="26">
        <v>0.7</v>
      </c>
      <c r="H231" s="26">
        <v>0</v>
      </c>
      <c r="I231" s="5">
        <v>9.3</v>
      </c>
      <c r="J231" s="33">
        <f t="shared" ref="J231:O231" si="303">(6.9%*I231)+I231</f>
        <v>9.9417</v>
      </c>
      <c r="K231" s="33">
        <v>0</v>
      </c>
      <c r="L231" s="33">
        <f t="shared" si="303"/>
        <v>0</v>
      </c>
      <c r="M231" s="33">
        <f t="shared" si="250"/>
        <v>0.7</v>
      </c>
      <c r="N231" s="33">
        <f t="shared" si="251"/>
        <v>9.3</v>
      </c>
      <c r="O231" s="33">
        <f t="shared" si="303"/>
        <v>9.9417</v>
      </c>
      <c r="P231" s="33">
        <v>70.6</v>
      </c>
      <c r="Q231" s="33">
        <v>27.3</v>
      </c>
      <c r="R231" s="33">
        <v>154.5</v>
      </c>
      <c r="S231" s="33"/>
      <c r="T231" s="33"/>
      <c r="U231" s="33">
        <v>70.6</v>
      </c>
      <c r="V231" s="33">
        <v>0</v>
      </c>
      <c r="W231" s="36">
        <f t="shared" si="252"/>
        <v>0.00991501416430595</v>
      </c>
      <c r="X231" s="36">
        <v>0</v>
      </c>
      <c r="Y231" s="36">
        <f t="shared" si="253"/>
        <v>0.00991501416430595</v>
      </c>
      <c r="Z231" s="36">
        <f t="shared" si="254"/>
        <v>1.8488047010518</v>
      </c>
      <c r="AA231" s="38">
        <v>154.5</v>
      </c>
      <c r="AB231" s="36">
        <f t="shared" si="255"/>
        <v>2.18892848376085</v>
      </c>
      <c r="AC231" s="38">
        <v>27.3</v>
      </c>
      <c r="AD231" s="36">
        <f t="shared" si="256"/>
        <v>1.43616264704076</v>
      </c>
      <c r="AE231" s="42">
        <f t="shared" si="257"/>
        <v>17.6742712420926</v>
      </c>
      <c r="AF231" s="43">
        <f t="shared" si="258"/>
        <v>175.712302407512</v>
      </c>
      <c r="AG231" s="47">
        <f t="shared" si="259"/>
        <v>193.386573649605</v>
      </c>
      <c r="AH231" s="46">
        <v>11.93004</v>
      </c>
    </row>
    <row r="232" spans="1:34">
      <c r="A232" s="5">
        <v>231</v>
      </c>
      <c r="B232" s="6">
        <v>33.87</v>
      </c>
      <c r="C232" s="7">
        <v>28.72</v>
      </c>
      <c r="D232" s="55">
        <v>305</v>
      </c>
      <c r="E232" s="82">
        <v>3</v>
      </c>
      <c r="F232" s="83" t="s">
        <v>36</v>
      </c>
      <c r="G232" s="26">
        <v>7.1</v>
      </c>
      <c r="H232" s="26">
        <v>0</v>
      </c>
      <c r="I232" s="5">
        <v>18</v>
      </c>
      <c r="J232" s="33">
        <f t="shared" ref="J232:O232" si="304">(6.9%*I232)+I232</f>
        <v>19.242</v>
      </c>
      <c r="K232" s="33">
        <v>0</v>
      </c>
      <c r="L232" s="33">
        <f t="shared" si="304"/>
        <v>0</v>
      </c>
      <c r="M232" s="33">
        <f t="shared" si="250"/>
        <v>7.1</v>
      </c>
      <c r="N232" s="33">
        <f t="shared" si="251"/>
        <v>18</v>
      </c>
      <c r="O232" s="33">
        <f t="shared" si="304"/>
        <v>19.242</v>
      </c>
      <c r="P232" s="33">
        <v>395.2</v>
      </c>
      <c r="Q232" s="33">
        <v>34.7</v>
      </c>
      <c r="R232" s="33">
        <v>297.9</v>
      </c>
      <c r="S232" s="33"/>
      <c r="T232" s="33"/>
      <c r="U232" s="33">
        <v>395.2</v>
      </c>
      <c r="V232" s="33">
        <v>0</v>
      </c>
      <c r="W232" s="36">
        <f t="shared" si="252"/>
        <v>0.0179655870445344</v>
      </c>
      <c r="X232" s="36">
        <v>0</v>
      </c>
      <c r="Y232" s="36">
        <f t="shared" si="253"/>
        <v>0.0179655870445344</v>
      </c>
      <c r="Z232" s="36">
        <f t="shared" si="254"/>
        <v>2.59681693591559</v>
      </c>
      <c r="AA232" s="38">
        <v>297.9</v>
      </c>
      <c r="AB232" s="36">
        <f t="shared" si="255"/>
        <v>2.47407050321504</v>
      </c>
      <c r="AC232" s="38">
        <v>34.7</v>
      </c>
      <c r="AD232" s="36">
        <f t="shared" si="256"/>
        <v>1.54032947479087</v>
      </c>
      <c r="AE232" s="42">
        <f t="shared" si="257"/>
        <v>14.1309569649184</v>
      </c>
      <c r="AF232" s="43">
        <f t="shared" si="258"/>
        <v>271.90787391896</v>
      </c>
      <c r="AG232" s="47">
        <f t="shared" si="259"/>
        <v>286.038830883879</v>
      </c>
      <c r="AH232" s="46">
        <v>23.0904</v>
      </c>
    </row>
    <row r="233" ht="14.8" spans="1:34">
      <c r="A233" s="5">
        <v>232</v>
      </c>
      <c r="B233" s="78">
        <v>33.51</v>
      </c>
      <c r="C233" s="79">
        <v>28.66</v>
      </c>
      <c r="D233" s="59">
        <v>304</v>
      </c>
      <c r="E233" s="84">
        <v>4</v>
      </c>
      <c r="F233" s="33" t="s">
        <v>38</v>
      </c>
      <c r="G233" s="26">
        <v>0.8</v>
      </c>
      <c r="H233" s="26">
        <v>3.1</v>
      </c>
      <c r="I233" s="5">
        <v>13.6</v>
      </c>
      <c r="J233" s="33">
        <f t="shared" ref="J233:O233" si="305">(6.9%*I233)+I233</f>
        <v>14.5384</v>
      </c>
      <c r="K233" s="33">
        <v>0</v>
      </c>
      <c r="L233" s="33">
        <f t="shared" si="305"/>
        <v>0</v>
      </c>
      <c r="M233" s="33">
        <f t="shared" si="250"/>
        <v>3.9</v>
      </c>
      <c r="N233" s="33">
        <f t="shared" si="251"/>
        <v>13.6</v>
      </c>
      <c r="O233" s="33">
        <f t="shared" si="305"/>
        <v>14.5384</v>
      </c>
      <c r="P233" s="33">
        <v>86.2</v>
      </c>
      <c r="Q233" s="33">
        <v>20</v>
      </c>
      <c r="R233" s="33">
        <v>737.1</v>
      </c>
      <c r="S233" s="33">
        <v>943.7</v>
      </c>
      <c r="T233" s="33"/>
      <c r="U233" s="33">
        <v>86.2</v>
      </c>
      <c r="V233" s="33">
        <v>20</v>
      </c>
      <c r="W233" s="36">
        <f t="shared" si="252"/>
        <v>0.00928074245939675</v>
      </c>
      <c r="X233" s="36">
        <f t="shared" si="302"/>
        <v>0.155</v>
      </c>
      <c r="Y233" s="36">
        <f t="shared" si="253"/>
        <v>0.164280742459397</v>
      </c>
      <c r="Z233" s="36">
        <f t="shared" si="254"/>
        <v>1.93550726582471</v>
      </c>
      <c r="AA233" s="38">
        <v>943.7</v>
      </c>
      <c r="AB233" s="36">
        <f t="shared" si="255"/>
        <v>2.97483395504854</v>
      </c>
      <c r="AC233" s="38">
        <v>20</v>
      </c>
      <c r="AD233" s="36">
        <f t="shared" si="256"/>
        <v>1.30102999566398</v>
      </c>
      <c r="AE233" s="42">
        <f t="shared" si="257"/>
        <v>23.6263866443705</v>
      </c>
      <c r="AF233" s="43">
        <f t="shared" si="258"/>
        <v>343.489859590516</v>
      </c>
      <c r="AG233" s="47">
        <f t="shared" si="259"/>
        <v>367.116246234887</v>
      </c>
      <c r="AH233" s="46">
        <v>17.44608</v>
      </c>
    </row>
    <row r="234" ht="14.8" spans="1:34">
      <c r="A234" s="5">
        <v>233</v>
      </c>
      <c r="B234" s="78">
        <v>34.77</v>
      </c>
      <c r="C234" s="79">
        <v>28.34</v>
      </c>
      <c r="D234" s="30">
        <v>294</v>
      </c>
      <c r="E234" s="30">
        <v>3</v>
      </c>
      <c r="F234" s="31" t="s">
        <v>36</v>
      </c>
      <c r="G234" s="26">
        <v>1.6</v>
      </c>
      <c r="H234" s="26">
        <v>0</v>
      </c>
      <c r="I234" s="5">
        <v>24.5</v>
      </c>
      <c r="J234" s="33">
        <f t="shared" ref="J234:O234" si="306">(6.9%*I234)+I234</f>
        <v>26.1905</v>
      </c>
      <c r="K234" s="33">
        <v>0</v>
      </c>
      <c r="L234" s="33">
        <f t="shared" si="306"/>
        <v>0</v>
      </c>
      <c r="M234" s="33">
        <f t="shared" si="250"/>
        <v>1.6</v>
      </c>
      <c r="N234" s="33">
        <f t="shared" si="251"/>
        <v>24.5</v>
      </c>
      <c r="O234" s="33">
        <f t="shared" si="306"/>
        <v>26.1905</v>
      </c>
      <c r="P234" s="33">
        <v>499.9</v>
      </c>
      <c r="Q234" s="33">
        <v>11.6</v>
      </c>
      <c r="R234" s="33">
        <v>152.4</v>
      </c>
      <c r="S234" s="33"/>
      <c r="T234" s="33"/>
      <c r="U234" s="33">
        <v>499.9</v>
      </c>
      <c r="V234" s="33">
        <v>0</v>
      </c>
      <c r="W234" s="36">
        <f t="shared" si="252"/>
        <v>0.00320064012802561</v>
      </c>
      <c r="X234" s="36">
        <v>0</v>
      </c>
      <c r="Y234" s="36">
        <f t="shared" si="253"/>
        <v>0.00320064012802561</v>
      </c>
      <c r="Z234" s="36">
        <f t="shared" si="254"/>
        <v>2.69888313675259</v>
      </c>
      <c r="AA234" s="36">
        <v>152.4</v>
      </c>
      <c r="AB234" s="36">
        <f t="shared" si="255"/>
        <v>2.18298496700358</v>
      </c>
      <c r="AC234" s="38">
        <v>11.6</v>
      </c>
      <c r="AD234" s="36">
        <f t="shared" si="256"/>
        <v>1.06445798922692</v>
      </c>
      <c r="AE234" s="42">
        <f t="shared" si="257"/>
        <v>39.2716159182032</v>
      </c>
      <c r="AF234" s="43">
        <f t="shared" si="258"/>
        <v>1028.5432567057</v>
      </c>
      <c r="AG234" s="47">
        <f t="shared" si="259"/>
        <v>1067.8148726239</v>
      </c>
      <c r="AH234" s="46">
        <v>31.4286</v>
      </c>
    </row>
    <row r="235" spans="1:34">
      <c r="A235" s="5">
        <v>234</v>
      </c>
      <c r="B235" s="13">
        <v>35.3</v>
      </c>
      <c r="C235" s="14">
        <v>28.38</v>
      </c>
      <c r="D235" s="55">
        <v>295</v>
      </c>
      <c r="E235" s="30">
        <v>4</v>
      </c>
      <c r="F235" s="31" t="s">
        <v>38</v>
      </c>
      <c r="G235" s="26">
        <v>1.3</v>
      </c>
      <c r="H235" s="26">
        <v>5.7</v>
      </c>
      <c r="I235" s="5">
        <v>13.21</v>
      </c>
      <c r="J235" s="33">
        <f t="shared" ref="J235:O235" si="307">(6.9%*I235)+I235</f>
        <v>14.12149</v>
      </c>
      <c r="K235" s="33">
        <v>0</v>
      </c>
      <c r="L235" s="33">
        <f t="shared" si="307"/>
        <v>0</v>
      </c>
      <c r="M235" s="33">
        <f t="shared" si="250"/>
        <v>7</v>
      </c>
      <c r="N235" s="33">
        <f t="shared" si="251"/>
        <v>13.21</v>
      </c>
      <c r="O235" s="33">
        <f t="shared" si="307"/>
        <v>14.12149</v>
      </c>
      <c r="P235" s="33">
        <v>369.4</v>
      </c>
      <c r="Q235" s="33">
        <v>56.8</v>
      </c>
      <c r="R235" s="33">
        <v>136.1</v>
      </c>
      <c r="S235" s="33">
        <v>452.3</v>
      </c>
      <c r="T235" s="33"/>
      <c r="U235" s="33">
        <v>369.4</v>
      </c>
      <c r="V235" s="33">
        <v>56.8</v>
      </c>
      <c r="W235" s="36">
        <f t="shared" si="252"/>
        <v>0.00351922035733622</v>
      </c>
      <c r="X235" s="36">
        <f t="shared" si="302"/>
        <v>0.100352112676056</v>
      </c>
      <c r="Y235" s="36">
        <f t="shared" si="253"/>
        <v>0.103871333033393</v>
      </c>
      <c r="Z235" s="36">
        <f t="shared" si="254"/>
        <v>2.56749689110422</v>
      </c>
      <c r="AA235" s="39">
        <v>452.3</v>
      </c>
      <c r="AB235" s="36">
        <f t="shared" si="255"/>
        <v>2.65542658774592</v>
      </c>
      <c r="AC235" s="38">
        <v>56.8</v>
      </c>
      <c r="AD235" s="36">
        <f t="shared" si="256"/>
        <v>1.75434833571102</v>
      </c>
      <c r="AE235" s="42">
        <f t="shared" si="257"/>
        <v>8.92335887860845</v>
      </c>
      <c r="AF235" s="43">
        <f t="shared" si="258"/>
        <v>126.01112317068</v>
      </c>
      <c r="AG235" s="47">
        <f t="shared" si="259"/>
        <v>134.934482049289</v>
      </c>
      <c r="AH235" s="46">
        <v>16.945788</v>
      </c>
    </row>
    <row r="236" spans="1:34">
      <c r="A236" s="5">
        <v>235</v>
      </c>
      <c r="B236" s="6">
        <v>34.29</v>
      </c>
      <c r="C236" s="7">
        <v>28.07</v>
      </c>
      <c r="D236" s="55">
        <v>324</v>
      </c>
      <c r="E236" s="30">
        <v>3</v>
      </c>
      <c r="F236" s="31" t="s">
        <v>36</v>
      </c>
      <c r="G236" s="26">
        <v>1.2</v>
      </c>
      <c r="H236" s="26">
        <v>0</v>
      </c>
      <c r="I236" s="5">
        <v>23</v>
      </c>
      <c r="J236" s="33">
        <f t="shared" ref="J236:O236" si="308">(6.9%*I236)+I236</f>
        <v>24.587</v>
      </c>
      <c r="K236" s="33">
        <v>0</v>
      </c>
      <c r="L236" s="33">
        <f t="shared" si="308"/>
        <v>0</v>
      </c>
      <c r="M236" s="33">
        <f t="shared" si="250"/>
        <v>1.2</v>
      </c>
      <c r="N236" s="33">
        <f t="shared" si="251"/>
        <v>23</v>
      </c>
      <c r="O236" s="33">
        <f t="shared" si="308"/>
        <v>24.587</v>
      </c>
      <c r="P236" s="33">
        <v>157.1</v>
      </c>
      <c r="Q236" s="33">
        <v>36.2</v>
      </c>
      <c r="R236" s="33">
        <v>391.9</v>
      </c>
      <c r="S236" s="33"/>
      <c r="T236" s="33"/>
      <c r="U236" s="33">
        <v>157.1</v>
      </c>
      <c r="V236" s="33">
        <v>0</v>
      </c>
      <c r="W236" s="36">
        <f t="shared" si="252"/>
        <v>0.00763844684914067</v>
      </c>
      <c r="X236" s="36">
        <v>0</v>
      </c>
      <c r="Y236" s="36">
        <f t="shared" si="253"/>
        <v>0.00763844684914067</v>
      </c>
      <c r="Z236" s="36">
        <f t="shared" si="254"/>
        <v>2.19617618503997</v>
      </c>
      <c r="AA236" s="36">
        <v>391.9</v>
      </c>
      <c r="AB236" s="36">
        <f t="shared" si="255"/>
        <v>2.5931752634781</v>
      </c>
      <c r="AC236" s="38">
        <v>36.2</v>
      </c>
      <c r="AD236" s="36">
        <f t="shared" si="256"/>
        <v>1.55870857053317</v>
      </c>
      <c r="AE236" s="42">
        <f t="shared" si="257"/>
        <v>13.5839790120512</v>
      </c>
      <c r="AF236" s="43">
        <f t="shared" si="258"/>
        <v>333.989291969303</v>
      </c>
      <c r="AG236" s="47">
        <f t="shared" si="259"/>
        <v>347.573270981354</v>
      </c>
      <c r="AH236" s="46">
        <v>29.5044</v>
      </c>
    </row>
    <row r="237" spans="1:34">
      <c r="A237" s="5">
        <v>236</v>
      </c>
      <c r="B237" s="6">
        <v>34.75</v>
      </c>
      <c r="C237" s="7">
        <v>28.01</v>
      </c>
      <c r="D237" s="55">
        <v>372</v>
      </c>
      <c r="E237" s="30">
        <v>3</v>
      </c>
      <c r="F237" s="31" t="s">
        <v>36</v>
      </c>
      <c r="G237" s="26">
        <v>1.8</v>
      </c>
      <c r="H237" s="26">
        <v>0</v>
      </c>
      <c r="I237" s="5">
        <v>27</v>
      </c>
      <c r="J237" s="33">
        <f t="shared" ref="J237:O237" si="309">(6.9%*I237)+I237</f>
        <v>28.863</v>
      </c>
      <c r="K237" s="33">
        <v>0</v>
      </c>
      <c r="L237" s="33">
        <f t="shared" si="309"/>
        <v>0</v>
      </c>
      <c r="M237" s="33">
        <f t="shared" si="250"/>
        <v>1.8</v>
      </c>
      <c r="N237" s="33">
        <f t="shared" si="251"/>
        <v>27</v>
      </c>
      <c r="O237" s="33">
        <f t="shared" si="309"/>
        <v>28.863</v>
      </c>
      <c r="P237" s="33">
        <v>233.4</v>
      </c>
      <c r="Q237" s="33">
        <v>72.8</v>
      </c>
      <c r="R237" s="33">
        <v>706.5</v>
      </c>
      <c r="S237" s="33"/>
      <c r="T237" s="33"/>
      <c r="U237" s="33">
        <v>233.4</v>
      </c>
      <c r="V237" s="33">
        <v>0</v>
      </c>
      <c r="W237" s="36">
        <f t="shared" si="252"/>
        <v>0.0077120822622108</v>
      </c>
      <c r="X237" s="36">
        <v>0</v>
      </c>
      <c r="Y237" s="36">
        <f t="shared" si="253"/>
        <v>0.0077120822622108</v>
      </c>
      <c r="Z237" s="36">
        <f t="shared" si="254"/>
        <v>2.36810085170935</v>
      </c>
      <c r="AA237" s="36">
        <v>706.5</v>
      </c>
      <c r="AB237" s="36">
        <f t="shared" si="255"/>
        <v>2.84911216618458</v>
      </c>
      <c r="AC237" s="38">
        <v>72.8</v>
      </c>
      <c r="AD237" s="36">
        <f t="shared" si="256"/>
        <v>1.86213137931304</v>
      </c>
      <c r="AE237" s="42">
        <f t="shared" si="257"/>
        <v>7.07921501411904</v>
      </c>
      <c r="AF237" s="43">
        <f t="shared" si="258"/>
        <v>204.327382952518</v>
      </c>
      <c r="AG237" s="47">
        <f t="shared" si="259"/>
        <v>211.406597966637</v>
      </c>
      <c r="AH237" s="46">
        <v>34.6356</v>
      </c>
    </row>
    <row r="238" spans="1:34">
      <c r="A238" s="5">
        <v>237</v>
      </c>
      <c r="B238" s="6">
        <v>34.71</v>
      </c>
      <c r="C238" s="7">
        <v>28.1</v>
      </c>
      <c r="D238" s="55">
        <v>366</v>
      </c>
      <c r="E238" s="30">
        <v>3</v>
      </c>
      <c r="F238" s="31" t="s">
        <v>36</v>
      </c>
      <c r="G238" s="26">
        <v>8.2</v>
      </c>
      <c r="H238" s="26">
        <v>0</v>
      </c>
      <c r="I238" s="5">
        <v>26</v>
      </c>
      <c r="J238" s="33">
        <f t="shared" ref="J238:O238" si="310">(6.9%*I238)+I238</f>
        <v>27.794</v>
      </c>
      <c r="K238" s="33">
        <v>0</v>
      </c>
      <c r="L238" s="33">
        <f t="shared" si="310"/>
        <v>0</v>
      </c>
      <c r="M238" s="33">
        <f t="shared" si="250"/>
        <v>8.2</v>
      </c>
      <c r="N238" s="33">
        <f t="shared" si="251"/>
        <v>26</v>
      </c>
      <c r="O238" s="33">
        <f t="shared" si="310"/>
        <v>27.794</v>
      </c>
      <c r="P238" s="33">
        <v>69.4</v>
      </c>
      <c r="Q238" s="33">
        <v>15.7</v>
      </c>
      <c r="R238" s="33">
        <v>3375.6</v>
      </c>
      <c r="S238" s="33"/>
      <c r="T238" s="33"/>
      <c r="U238" s="33">
        <v>69.4</v>
      </c>
      <c r="V238" s="33">
        <v>0</v>
      </c>
      <c r="W238" s="36">
        <f t="shared" si="252"/>
        <v>0.118155619596542</v>
      </c>
      <c r="X238" s="36">
        <v>0</v>
      </c>
      <c r="Y238" s="36">
        <f t="shared" si="253"/>
        <v>0.118155619596542</v>
      </c>
      <c r="Z238" s="36">
        <f t="shared" si="254"/>
        <v>1.84135947045486</v>
      </c>
      <c r="AA238" s="36">
        <v>3375.6</v>
      </c>
      <c r="AB238" s="36">
        <f t="shared" si="255"/>
        <v>3.52835097821283</v>
      </c>
      <c r="AC238" s="38">
        <v>15.7</v>
      </c>
      <c r="AD238" s="36">
        <f t="shared" si="256"/>
        <v>1.19589965240923</v>
      </c>
      <c r="AE238" s="42">
        <f t="shared" si="257"/>
        <v>29.6118843787528</v>
      </c>
      <c r="AF238" s="43">
        <f t="shared" si="258"/>
        <v>823.032714423057</v>
      </c>
      <c r="AG238" s="47">
        <f t="shared" si="259"/>
        <v>852.644598801809</v>
      </c>
      <c r="AH238" s="46">
        <v>33.3528</v>
      </c>
    </row>
    <row r="239" ht="14.8" spans="1:34">
      <c r="A239" s="5">
        <v>238</v>
      </c>
      <c r="B239" s="78">
        <v>35.23</v>
      </c>
      <c r="C239" s="79">
        <v>29.52</v>
      </c>
      <c r="D239" s="30">
        <v>318</v>
      </c>
      <c r="E239" s="30">
        <v>3</v>
      </c>
      <c r="F239" s="31" t="s">
        <v>36</v>
      </c>
      <c r="G239" s="26">
        <v>4.2</v>
      </c>
      <c r="H239" s="26">
        <v>0</v>
      </c>
      <c r="I239" s="5">
        <v>15</v>
      </c>
      <c r="J239" s="33">
        <f t="shared" ref="J239:O239" si="311">(6.9%*I239)+I239</f>
        <v>16.035</v>
      </c>
      <c r="K239" s="33">
        <v>0</v>
      </c>
      <c r="L239" s="33">
        <f t="shared" si="311"/>
        <v>0</v>
      </c>
      <c r="M239" s="33">
        <f t="shared" si="250"/>
        <v>4.2</v>
      </c>
      <c r="N239" s="33">
        <f t="shared" si="251"/>
        <v>15</v>
      </c>
      <c r="O239" s="33">
        <f t="shared" si="311"/>
        <v>16.035</v>
      </c>
      <c r="P239" s="33">
        <v>261.5</v>
      </c>
      <c r="Q239" s="33">
        <v>52.4</v>
      </c>
      <c r="R239" s="33">
        <v>1649.5</v>
      </c>
      <c r="S239" s="33"/>
      <c r="T239" s="33"/>
      <c r="U239" s="33">
        <v>261.5</v>
      </c>
      <c r="V239" s="33">
        <v>0</v>
      </c>
      <c r="W239" s="36">
        <f t="shared" si="252"/>
        <v>0.0160611854684512</v>
      </c>
      <c r="X239" s="36">
        <v>0</v>
      </c>
      <c r="Y239" s="36">
        <f t="shared" si="253"/>
        <v>0.0160611854684512</v>
      </c>
      <c r="Z239" s="36">
        <f t="shared" si="254"/>
        <v>2.41747169320329</v>
      </c>
      <c r="AA239" s="36">
        <v>1649.5</v>
      </c>
      <c r="AB239" s="36">
        <f t="shared" si="255"/>
        <v>3.21735231988136</v>
      </c>
      <c r="AC239" s="38">
        <v>52.4</v>
      </c>
      <c r="AD239" s="36">
        <f t="shared" si="256"/>
        <v>1.71933128698373</v>
      </c>
      <c r="AE239" s="42">
        <f t="shared" si="257"/>
        <v>9.62040406842984</v>
      </c>
      <c r="AF239" s="43">
        <f t="shared" si="258"/>
        <v>154.263179237272</v>
      </c>
      <c r="AG239" s="47">
        <f t="shared" si="259"/>
        <v>163.883583305702</v>
      </c>
      <c r="AH239" s="46">
        <v>19.242</v>
      </c>
    </row>
    <row r="240" ht="14.8" spans="1:34">
      <c r="A240" s="5">
        <v>239</v>
      </c>
      <c r="B240" s="78">
        <v>35.93</v>
      </c>
      <c r="C240" s="79">
        <v>29.28</v>
      </c>
      <c r="D240" s="30">
        <v>154</v>
      </c>
      <c r="E240" s="30">
        <v>3</v>
      </c>
      <c r="F240" s="31" t="s">
        <v>36</v>
      </c>
      <c r="G240" s="26">
        <v>2</v>
      </c>
      <c r="H240" s="26">
        <v>0</v>
      </c>
      <c r="I240" s="5">
        <v>41.2</v>
      </c>
      <c r="J240" s="33">
        <f t="shared" ref="J240:O240" si="312">(6.9%*I240)+I240</f>
        <v>44.0428</v>
      </c>
      <c r="K240" s="33">
        <v>0</v>
      </c>
      <c r="L240" s="33">
        <f t="shared" si="312"/>
        <v>0</v>
      </c>
      <c r="M240" s="33">
        <f t="shared" si="250"/>
        <v>2</v>
      </c>
      <c r="N240" s="33">
        <f t="shared" si="251"/>
        <v>41.2</v>
      </c>
      <c r="O240" s="33">
        <f t="shared" si="312"/>
        <v>44.0428</v>
      </c>
      <c r="P240" s="33">
        <v>205</v>
      </c>
      <c r="Q240" s="33">
        <v>56.1</v>
      </c>
      <c r="R240" s="33">
        <v>307.4</v>
      </c>
      <c r="S240" s="33"/>
      <c r="T240" s="33"/>
      <c r="U240" s="33">
        <v>205</v>
      </c>
      <c r="V240" s="33">
        <v>0</v>
      </c>
      <c r="W240" s="36">
        <f t="shared" si="252"/>
        <v>0.00975609756097561</v>
      </c>
      <c r="X240" s="36">
        <v>0</v>
      </c>
      <c r="Y240" s="36">
        <f t="shared" si="253"/>
        <v>0.00975609756097561</v>
      </c>
      <c r="Z240" s="36">
        <f t="shared" si="254"/>
        <v>2.31175386105575</v>
      </c>
      <c r="AA240" s="36">
        <v>307.4</v>
      </c>
      <c r="AB240" s="36">
        <f t="shared" si="255"/>
        <v>2.48770386316373</v>
      </c>
      <c r="AC240" s="38">
        <v>56.1</v>
      </c>
      <c r="AD240" s="36">
        <f t="shared" si="256"/>
        <v>1.74896286125616</v>
      </c>
      <c r="AE240" s="42">
        <f t="shared" si="257"/>
        <v>9.02717978371405</v>
      </c>
      <c r="AF240" s="43">
        <f t="shared" si="258"/>
        <v>397.582273778161</v>
      </c>
      <c r="AG240" s="47">
        <f t="shared" si="259"/>
        <v>406.609453561875</v>
      </c>
      <c r="AH240" s="46">
        <v>52.85136</v>
      </c>
    </row>
    <row r="241" spans="1:34">
      <c r="A241" s="5">
        <v>240</v>
      </c>
      <c r="B241" s="6">
        <v>34.49</v>
      </c>
      <c r="C241" s="7">
        <v>28.63</v>
      </c>
      <c r="D241" s="59">
        <v>305</v>
      </c>
      <c r="E241" s="30">
        <v>3</v>
      </c>
      <c r="F241" s="31" t="s">
        <v>36</v>
      </c>
      <c r="G241" s="26">
        <v>3.2</v>
      </c>
      <c r="H241" s="26">
        <v>0</v>
      </c>
      <c r="I241" s="5">
        <v>13.8</v>
      </c>
      <c r="J241" s="33">
        <f t="shared" ref="J241:O241" si="313">(6.9%*I241)+I241</f>
        <v>14.7522</v>
      </c>
      <c r="K241" s="33">
        <v>0</v>
      </c>
      <c r="L241" s="33">
        <f t="shared" si="313"/>
        <v>0</v>
      </c>
      <c r="M241" s="33">
        <f t="shared" si="250"/>
        <v>3.2</v>
      </c>
      <c r="N241" s="33">
        <f t="shared" si="251"/>
        <v>13.8</v>
      </c>
      <c r="O241" s="33">
        <f t="shared" si="313"/>
        <v>14.7522</v>
      </c>
      <c r="P241" s="33">
        <v>158</v>
      </c>
      <c r="Q241" s="33">
        <v>42.2</v>
      </c>
      <c r="R241" s="33">
        <v>2504.7</v>
      </c>
      <c r="S241" s="33"/>
      <c r="T241" s="33"/>
      <c r="U241" s="33">
        <v>158</v>
      </c>
      <c r="V241" s="33">
        <v>0</v>
      </c>
      <c r="W241" s="36">
        <f t="shared" si="252"/>
        <v>0.020253164556962</v>
      </c>
      <c r="X241" s="36">
        <v>0</v>
      </c>
      <c r="Y241" s="36">
        <f t="shared" si="253"/>
        <v>0.020253164556962</v>
      </c>
      <c r="Z241" s="36">
        <f t="shared" si="254"/>
        <v>2.19865708695442</v>
      </c>
      <c r="AA241" s="36">
        <v>2504.7</v>
      </c>
      <c r="AB241" s="36">
        <f t="shared" si="255"/>
        <v>3.39875571577337</v>
      </c>
      <c r="AC241" s="38">
        <v>42.2</v>
      </c>
      <c r="AD241" s="36">
        <f t="shared" si="256"/>
        <v>1.62531245096167</v>
      </c>
      <c r="AE241" s="42">
        <f t="shared" si="257"/>
        <v>11.7732645828731</v>
      </c>
      <c r="AF241" s="43">
        <f t="shared" si="258"/>
        <v>173.681553779461</v>
      </c>
      <c r="AG241" s="47">
        <f t="shared" si="259"/>
        <v>185.454818362334</v>
      </c>
      <c r="AH241" s="46">
        <v>17.70264</v>
      </c>
    </row>
    <row r="242" spans="1:34">
      <c r="A242" s="5">
        <v>241</v>
      </c>
      <c r="B242" s="6">
        <v>34.99</v>
      </c>
      <c r="C242" s="7">
        <v>28.83</v>
      </c>
      <c r="D242" s="59">
        <v>427</v>
      </c>
      <c r="E242" s="30">
        <v>3</v>
      </c>
      <c r="F242" s="31" t="s">
        <v>43</v>
      </c>
      <c r="G242" s="26">
        <v>1.5</v>
      </c>
      <c r="H242" s="26">
        <v>3.1</v>
      </c>
      <c r="I242" s="5">
        <v>27.5</v>
      </c>
      <c r="J242" s="33">
        <f t="shared" ref="J242:O242" si="314">(6.9%*I242)+I242</f>
        <v>29.3975</v>
      </c>
      <c r="K242" s="33">
        <v>0</v>
      </c>
      <c r="L242" s="33">
        <f t="shared" si="314"/>
        <v>0</v>
      </c>
      <c r="M242" s="33">
        <f t="shared" si="250"/>
        <v>4.6</v>
      </c>
      <c r="N242" s="33">
        <f t="shared" si="251"/>
        <v>27.5</v>
      </c>
      <c r="O242" s="33">
        <f t="shared" si="314"/>
        <v>29.3975</v>
      </c>
      <c r="P242" s="33">
        <v>125.6</v>
      </c>
      <c r="Q242" s="33">
        <v>63</v>
      </c>
      <c r="R242" s="33">
        <v>191.5</v>
      </c>
      <c r="S242" s="33"/>
      <c r="T242" s="33"/>
      <c r="U242" s="33">
        <v>125.6</v>
      </c>
      <c r="V242" s="33">
        <v>63</v>
      </c>
      <c r="W242" s="36">
        <f t="shared" si="252"/>
        <v>0.0119426751592357</v>
      </c>
      <c r="X242" s="36">
        <f>H242/V242</f>
        <v>0.0492063492063492</v>
      </c>
      <c r="Y242" s="36">
        <f t="shared" si="253"/>
        <v>0.0611490243655849</v>
      </c>
      <c r="Z242" s="36">
        <f t="shared" si="254"/>
        <v>2.09898963940118</v>
      </c>
      <c r="AA242" s="36">
        <v>191.5</v>
      </c>
      <c r="AB242" s="36">
        <f t="shared" si="255"/>
        <v>2.28216877830464</v>
      </c>
      <c r="AC242" s="38">
        <v>63</v>
      </c>
      <c r="AD242" s="36">
        <f t="shared" si="256"/>
        <v>1.79934054945358</v>
      </c>
      <c r="AE242" s="42">
        <f t="shared" si="257"/>
        <v>8.10136637333775</v>
      </c>
      <c r="AF242" s="43">
        <f t="shared" si="258"/>
        <v>238.159917960196</v>
      </c>
      <c r="AG242" s="47">
        <f t="shared" si="259"/>
        <v>246.261284333534</v>
      </c>
      <c r="AH242" s="46">
        <v>35.277</v>
      </c>
    </row>
    <row r="243" spans="1:34">
      <c r="A243" s="5">
        <v>242</v>
      </c>
      <c r="B243" s="6">
        <v>34.27</v>
      </c>
      <c r="C243" s="7">
        <v>28.75</v>
      </c>
      <c r="D243" s="55">
        <v>332</v>
      </c>
      <c r="E243" s="30">
        <v>3</v>
      </c>
      <c r="F243" s="31" t="s">
        <v>35</v>
      </c>
      <c r="G243" s="26">
        <v>6.2</v>
      </c>
      <c r="H243" s="26">
        <v>0</v>
      </c>
      <c r="I243" s="5">
        <v>21.2</v>
      </c>
      <c r="J243" s="33">
        <f t="shared" ref="J243:O243" si="315">(6.9%*I243)+I243</f>
        <v>22.6628</v>
      </c>
      <c r="K243" s="33">
        <v>0</v>
      </c>
      <c r="L243" s="33">
        <f t="shared" si="315"/>
        <v>0</v>
      </c>
      <c r="M243" s="33">
        <f t="shared" si="250"/>
        <v>6.2</v>
      </c>
      <c r="N243" s="33">
        <f t="shared" si="251"/>
        <v>21.2</v>
      </c>
      <c r="O243" s="33">
        <f t="shared" si="315"/>
        <v>22.6628</v>
      </c>
      <c r="P243" s="33">
        <v>56.6</v>
      </c>
      <c r="Q243" s="33">
        <v>135.1</v>
      </c>
      <c r="R243" s="33">
        <v>718.1</v>
      </c>
      <c r="S243" s="33"/>
      <c r="T243" s="33"/>
      <c r="U243" s="33">
        <v>56.6</v>
      </c>
      <c r="V243" s="33">
        <v>0</v>
      </c>
      <c r="W243" s="36">
        <f t="shared" si="252"/>
        <v>0.109540636042403</v>
      </c>
      <c r="X243" s="36">
        <v>0</v>
      </c>
      <c r="Y243" s="36">
        <f t="shared" si="253"/>
        <v>0.109540636042403</v>
      </c>
      <c r="Z243" s="36">
        <f t="shared" si="254"/>
        <v>1.75281643118827</v>
      </c>
      <c r="AA243" s="36">
        <v>718.1</v>
      </c>
      <c r="AB243" s="36">
        <f t="shared" si="255"/>
        <v>2.85618492672717</v>
      </c>
      <c r="AC243" s="38">
        <v>135.1</v>
      </c>
      <c r="AD243" s="36">
        <f t="shared" si="256"/>
        <v>2.13065534902203</v>
      </c>
      <c r="AE243" s="42">
        <f t="shared" si="257"/>
        <v>3.97647163159723</v>
      </c>
      <c r="AF243" s="43">
        <f t="shared" si="258"/>
        <v>90.1179812925617</v>
      </c>
      <c r="AG243" s="47">
        <f t="shared" si="259"/>
        <v>94.0944529241589</v>
      </c>
      <c r="AH243" s="46">
        <v>27.19536</v>
      </c>
    </row>
    <row r="244" ht="14.8" spans="1:34">
      <c r="A244" s="5">
        <v>243</v>
      </c>
      <c r="B244" s="78">
        <v>34.47</v>
      </c>
      <c r="C244" s="79">
        <v>29.26</v>
      </c>
      <c r="D244" s="30">
        <v>314</v>
      </c>
      <c r="E244" s="30">
        <v>3</v>
      </c>
      <c r="F244" s="31" t="s">
        <v>36</v>
      </c>
      <c r="G244" s="26">
        <v>1.1</v>
      </c>
      <c r="H244" s="26">
        <v>0</v>
      </c>
      <c r="I244" s="5">
        <v>13.6</v>
      </c>
      <c r="J244" s="33">
        <f t="shared" ref="J244:O244" si="316">(6.9%*I244)+I244</f>
        <v>14.5384</v>
      </c>
      <c r="K244" s="33">
        <v>0</v>
      </c>
      <c r="L244" s="33">
        <f t="shared" si="316"/>
        <v>0</v>
      </c>
      <c r="M244" s="33">
        <f t="shared" si="250"/>
        <v>1.1</v>
      </c>
      <c r="N244" s="33">
        <f t="shared" si="251"/>
        <v>13.6</v>
      </c>
      <c r="O244" s="33">
        <f t="shared" si="316"/>
        <v>14.5384</v>
      </c>
      <c r="P244" s="33">
        <v>152.6</v>
      </c>
      <c r="Q244" s="33">
        <v>64.9</v>
      </c>
      <c r="R244" s="33">
        <v>187.9</v>
      </c>
      <c r="S244" s="33"/>
      <c r="T244" s="33"/>
      <c r="U244" s="33">
        <v>152.6</v>
      </c>
      <c r="V244" s="33">
        <v>0</v>
      </c>
      <c r="W244" s="36">
        <f t="shared" si="252"/>
        <v>0.0072083879423329</v>
      </c>
      <c r="X244" s="36">
        <v>0</v>
      </c>
      <c r="Y244" s="36">
        <f t="shared" si="253"/>
        <v>0.0072083879423329</v>
      </c>
      <c r="Z244" s="36">
        <f t="shared" si="254"/>
        <v>2.18355453361886</v>
      </c>
      <c r="AA244" s="36">
        <v>187.9</v>
      </c>
      <c r="AB244" s="36">
        <f t="shared" si="255"/>
        <v>2.27392678010053</v>
      </c>
      <c r="AC244" s="38">
        <v>64.9</v>
      </c>
      <c r="AD244" s="36">
        <f t="shared" si="256"/>
        <v>1.81224469680037</v>
      </c>
      <c r="AE244" s="42">
        <f t="shared" si="257"/>
        <v>7.87990346777918</v>
      </c>
      <c r="AF244" s="43">
        <f t="shared" si="258"/>
        <v>114.561188575961</v>
      </c>
      <c r="AG244" s="47">
        <f t="shared" si="259"/>
        <v>122.44109204374</v>
      </c>
      <c r="AH244" s="46">
        <v>17.44608</v>
      </c>
    </row>
    <row r="245" spans="1:34">
      <c r="A245" s="5">
        <v>244</v>
      </c>
      <c r="B245" s="6">
        <v>35.1</v>
      </c>
      <c r="C245" s="7">
        <v>28.77</v>
      </c>
      <c r="D245" s="55">
        <v>357</v>
      </c>
      <c r="E245" s="30">
        <v>3</v>
      </c>
      <c r="F245" s="31" t="s">
        <v>36</v>
      </c>
      <c r="G245" s="26">
        <v>11</v>
      </c>
      <c r="H245" s="26">
        <v>0</v>
      </c>
      <c r="I245" s="5">
        <v>9.1</v>
      </c>
      <c r="J245" s="33">
        <f t="shared" ref="J245:O245" si="317">(6.9%*I245)+I245</f>
        <v>9.7279</v>
      </c>
      <c r="K245" s="33">
        <v>0</v>
      </c>
      <c r="L245" s="33">
        <f t="shared" si="317"/>
        <v>0</v>
      </c>
      <c r="M245" s="33">
        <f t="shared" si="250"/>
        <v>11</v>
      </c>
      <c r="N245" s="33">
        <f t="shared" si="251"/>
        <v>9.1</v>
      </c>
      <c r="O245" s="33">
        <f t="shared" si="317"/>
        <v>9.7279</v>
      </c>
      <c r="P245" s="33">
        <v>294.5</v>
      </c>
      <c r="Q245" s="33">
        <v>216.7</v>
      </c>
      <c r="R245" s="33">
        <v>518.5</v>
      </c>
      <c r="S245" s="33"/>
      <c r="T245" s="33"/>
      <c r="U245" s="33">
        <v>294.5</v>
      </c>
      <c r="V245" s="33">
        <v>0</v>
      </c>
      <c r="W245" s="36">
        <f t="shared" si="252"/>
        <v>0.0373514431239389</v>
      </c>
      <c r="X245" s="36">
        <v>0</v>
      </c>
      <c r="Y245" s="36">
        <f t="shared" si="253"/>
        <v>0.0373514431239389</v>
      </c>
      <c r="Z245" s="36">
        <f t="shared" si="254"/>
        <v>2.46908529912312</v>
      </c>
      <c r="AA245" s="36">
        <v>518.5</v>
      </c>
      <c r="AB245" s="36">
        <f t="shared" si="255"/>
        <v>2.71474876072506</v>
      </c>
      <c r="AC245" s="38">
        <v>216.7</v>
      </c>
      <c r="AD245" s="36">
        <f t="shared" si="256"/>
        <v>2.33585891131982</v>
      </c>
      <c r="AE245" s="42">
        <f t="shared" si="257"/>
        <v>2.55904456756151</v>
      </c>
      <c r="AF245" s="43">
        <f t="shared" si="258"/>
        <v>24.8941296487816</v>
      </c>
      <c r="AG245" s="47">
        <f t="shared" si="259"/>
        <v>27.4531742163431</v>
      </c>
      <c r="AH245" s="46">
        <v>11.67348</v>
      </c>
    </row>
    <row r="246" spans="1:34">
      <c r="A246" s="5">
        <v>245</v>
      </c>
      <c r="B246" s="6">
        <v>34.27</v>
      </c>
      <c r="C246" s="7">
        <v>28.58</v>
      </c>
      <c r="D246" s="55">
        <v>298</v>
      </c>
      <c r="E246" s="30">
        <v>3</v>
      </c>
      <c r="F246" s="31" t="s">
        <v>36</v>
      </c>
      <c r="G246" s="26">
        <v>2.6</v>
      </c>
      <c r="H246" s="26">
        <v>0</v>
      </c>
      <c r="I246" s="5">
        <v>18.6</v>
      </c>
      <c r="J246" s="33">
        <f t="shared" ref="J246:O246" si="318">(6.9%*I246)+I246</f>
        <v>19.8834</v>
      </c>
      <c r="K246" s="33">
        <v>0</v>
      </c>
      <c r="L246" s="33">
        <f t="shared" si="318"/>
        <v>0</v>
      </c>
      <c r="M246" s="33">
        <f t="shared" si="250"/>
        <v>2.6</v>
      </c>
      <c r="N246" s="33">
        <f t="shared" si="251"/>
        <v>18.6</v>
      </c>
      <c r="O246" s="33">
        <f t="shared" si="318"/>
        <v>19.8834</v>
      </c>
      <c r="P246" s="33">
        <v>77.5</v>
      </c>
      <c r="Q246" s="33">
        <v>8.6</v>
      </c>
      <c r="R246" s="33">
        <v>48.7</v>
      </c>
      <c r="S246" s="33"/>
      <c r="T246" s="33"/>
      <c r="U246" s="33">
        <v>77.5</v>
      </c>
      <c r="V246" s="33">
        <v>0</v>
      </c>
      <c r="W246" s="36">
        <f t="shared" si="252"/>
        <v>0.0335483870967742</v>
      </c>
      <c r="X246" s="36">
        <v>0</v>
      </c>
      <c r="Y246" s="36">
        <f t="shared" si="253"/>
        <v>0.0335483870967742</v>
      </c>
      <c r="Z246" s="36">
        <f t="shared" si="254"/>
        <v>1.88930170250631</v>
      </c>
      <c r="AA246" s="36">
        <v>48.7</v>
      </c>
      <c r="AB246" s="36">
        <f t="shared" si="255"/>
        <v>1.68752896121463</v>
      </c>
      <c r="AC246" s="38">
        <v>8.6</v>
      </c>
      <c r="AD246" s="36">
        <f t="shared" si="256"/>
        <v>0.934498451243568</v>
      </c>
      <c r="AE246" s="42">
        <f t="shared" si="257"/>
        <v>51.9169209173473</v>
      </c>
      <c r="AF246" s="43">
        <f t="shared" si="258"/>
        <v>1032.28490536798</v>
      </c>
      <c r="AG246" s="47">
        <f t="shared" si="259"/>
        <v>1084.20182628533</v>
      </c>
      <c r="AH246" s="46">
        <v>23.86008</v>
      </c>
    </row>
    <row r="247" spans="1:34">
      <c r="A247" s="5">
        <v>246</v>
      </c>
      <c r="B247" s="6">
        <v>35.29</v>
      </c>
      <c r="C247" s="7">
        <v>28.04</v>
      </c>
      <c r="D247" s="54">
        <v>378</v>
      </c>
      <c r="E247" s="30">
        <v>4</v>
      </c>
      <c r="F247" s="31" t="s">
        <v>34</v>
      </c>
      <c r="G247" s="26">
        <v>1</v>
      </c>
      <c r="H247" s="26">
        <v>6</v>
      </c>
      <c r="I247" s="5">
        <v>19.5</v>
      </c>
      <c r="J247" s="33">
        <f t="shared" ref="J247:O247" si="319">(6.9%*I247)+I247</f>
        <v>20.8455</v>
      </c>
      <c r="K247" s="33">
        <v>0</v>
      </c>
      <c r="L247" s="33">
        <f t="shared" si="319"/>
        <v>0</v>
      </c>
      <c r="M247" s="33">
        <f t="shared" si="250"/>
        <v>7</v>
      </c>
      <c r="N247" s="33">
        <f t="shared" si="251"/>
        <v>19.5</v>
      </c>
      <c r="O247" s="33">
        <f t="shared" si="319"/>
        <v>20.8455</v>
      </c>
      <c r="P247" s="33">
        <v>256.6</v>
      </c>
      <c r="Q247" s="33">
        <v>406.9</v>
      </c>
      <c r="R247" s="33">
        <v>247.3</v>
      </c>
      <c r="S247" s="33">
        <v>567.6</v>
      </c>
      <c r="T247" s="33"/>
      <c r="U247" s="33">
        <v>256.6</v>
      </c>
      <c r="V247" s="33">
        <v>406.9</v>
      </c>
      <c r="W247" s="36">
        <f t="shared" si="252"/>
        <v>0.00389711613406079</v>
      </c>
      <c r="X247" s="36">
        <f>H247/V247</f>
        <v>0.0147456377488326</v>
      </c>
      <c r="Y247" s="36">
        <f t="shared" si="253"/>
        <v>0.0186427538828934</v>
      </c>
      <c r="Z247" s="36">
        <f t="shared" si="254"/>
        <v>2.40925665203891</v>
      </c>
      <c r="AA247" s="36">
        <v>567.6</v>
      </c>
      <c r="AB247" s="36">
        <f t="shared" si="255"/>
        <v>2.75404238678544</v>
      </c>
      <c r="AC247" s="38">
        <v>247.3</v>
      </c>
      <c r="AD247" s="36">
        <f t="shared" si="256"/>
        <v>2.3932241163613</v>
      </c>
      <c r="AE247" s="42">
        <f t="shared" si="257"/>
        <v>2.26238162747234</v>
      </c>
      <c r="AF247" s="43">
        <f t="shared" si="258"/>
        <v>47.1604762154746</v>
      </c>
      <c r="AG247" s="47">
        <f t="shared" si="259"/>
        <v>49.4228578429469</v>
      </c>
      <c r="AH247" s="46">
        <v>25.0146</v>
      </c>
    </row>
    <row r="248" ht="14.8" spans="1:34">
      <c r="A248" s="5">
        <v>247</v>
      </c>
      <c r="B248" s="78">
        <v>35.67</v>
      </c>
      <c r="C248" s="79">
        <v>28.33</v>
      </c>
      <c r="D248" s="30">
        <v>342</v>
      </c>
      <c r="E248" s="30">
        <v>3</v>
      </c>
      <c r="F248" s="31" t="s">
        <v>36</v>
      </c>
      <c r="G248" s="26">
        <v>2.1</v>
      </c>
      <c r="H248" s="26">
        <v>0</v>
      </c>
      <c r="I248" s="5">
        <v>21.2</v>
      </c>
      <c r="J248" s="33">
        <f t="shared" ref="J248:O248" si="320">(6.9%*I248)+I248</f>
        <v>22.6628</v>
      </c>
      <c r="K248" s="33">
        <v>0</v>
      </c>
      <c r="L248" s="33">
        <f t="shared" si="320"/>
        <v>0</v>
      </c>
      <c r="M248" s="33">
        <f t="shared" si="250"/>
        <v>2.1</v>
      </c>
      <c r="N248" s="33">
        <f t="shared" si="251"/>
        <v>21.2</v>
      </c>
      <c r="O248" s="33">
        <f t="shared" si="320"/>
        <v>22.6628</v>
      </c>
      <c r="P248" s="33">
        <v>327.9</v>
      </c>
      <c r="Q248" s="33">
        <v>42.9</v>
      </c>
      <c r="R248" s="33">
        <v>1154.5</v>
      </c>
      <c r="S248" s="33"/>
      <c r="T248" s="33"/>
      <c r="U248" s="33">
        <v>327.9</v>
      </c>
      <c r="V248" s="33">
        <v>0</v>
      </c>
      <c r="W248" s="36">
        <f t="shared" si="252"/>
        <v>0.00640439158279963</v>
      </c>
      <c r="X248" s="36">
        <v>0</v>
      </c>
      <c r="Y248" s="36">
        <f t="shared" si="253"/>
        <v>0.00640439158279963</v>
      </c>
      <c r="Z248" s="36">
        <f t="shared" si="254"/>
        <v>2.51574141666936</v>
      </c>
      <c r="AA248" s="36">
        <v>1154.5</v>
      </c>
      <c r="AB248" s="36">
        <f t="shared" si="255"/>
        <v>3.0623939372532</v>
      </c>
      <c r="AC248" s="38">
        <v>42.9</v>
      </c>
      <c r="AD248" s="36">
        <f t="shared" si="256"/>
        <v>1.63245729218472</v>
      </c>
      <c r="AE248" s="42">
        <f t="shared" si="257"/>
        <v>11.593964917013</v>
      </c>
      <c r="AF248" s="43">
        <f t="shared" si="258"/>
        <v>262.751708121281</v>
      </c>
      <c r="AG248" s="47">
        <f t="shared" si="259"/>
        <v>274.345673038294</v>
      </c>
      <c r="AH248" s="46">
        <v>27.19536</v>
      </c>
    </row>
    <row r="249" spans="1:34">
      <c r="A249" s="5">
        <v>248</v>
      </c>
      <c r="B249" s="6">
        <v>35.42</v>
      </c>
      <c r="C249" s="7">
        <v>28.11</v>
      </c>
      <c r="D249" s="55">
        <v>351</v>
      </c>
      <c r="E249" s="30">
        <v>3</v>
      </c>
      <c r="F249" s="31" t="s">
        <v>36</v>
      </c>
      <c r="G249" s="26">
        <v>1.3</v>
      </c>
      <c r="H249" s="26">
        <v>0</v>
      </c>
      <c r="I249" s="5">
        <v>6.8</v>
      </c>
      <c r="J249" s="33">
        <f t="shared" ref="J249:O249" si="321">(6.9%*I249)+I249</f>
        <v>7.2692</v>
      </c>
      <c r="K249" s="33">
        <v>0</v>
      </c>
      <c r="L249" s="33">
        <f t="shared" si="321"/>
        <v>0</v>
      </c>
      <c r="M249" s="33">
        <f t="shared" si="250"/>
        <v>1.3</v>
      </c>
      <c r="N249" s="33">
        <f t="shared" si="251"/>
        <v>6.8</v>
      </c>
      <c r="O249" s="33">
        <f t="shared" si="321"/>
        <v>7.2692</v>
      </c>
      <c r="P249" s="33">
        <v>185.6</v>
      </c>
      <c r="Q249" s="33">
        <v>77.9</v>
      </c>
      <c r="R249" s="33">
        <v>135.8</v>
      </c>
      <c r="S249" s="33"/>
      <c r="T249" s="33"/>
      <c r="U249" s="33">
        <v>185.6</v>
      </c>
      <c r="V249" s="33">
        <v>0</v>
      </c>
      <c r="W249" s="36">
        <f t="shared" si="252"/>
        <v>0.00700431034482759</v>
      </c>
      <c r="X249" s="36">
        <v>0</v>
      </c>
      <c r="Y249" s="36">
        <f t="shared" si="253"/>
        <v>0.00700431034482759</v>
      </c>
      <c r="Z249" s="36">
        <f t="shared" si="254"/>
        <v>2.26857797188284</v>
      </c>
      <c r="AA249" s="36">
        <v>135.8</v>
      </c>
      <c r="AB249" s="36">
        <f t="shared" si="255"/>
        <v>2.13289976994448</v>
      </c>
      <c r="AC249" s="38">
        <v>77.9</v>
      </c>
      <c r="AD249" s="36">
        <f t="shared" si="256"/>
        <v>1.89153745767256</v>
      </c>
      <c r="AE249" s="42">
        <f t="shared" si="257"/>
        <v>6.64590656310719</v>
      </c>
      <c r="AF249" s="43">
        <f t="shared" si="258"/>
        <v>48.3104239885388</v>
      </c>
      <c r="AG249" s="47">
        <f t="shared" si="259"/>
        <v>54.956330551646</v>
      </c>
      <c r="AH249" s="46">
        <v>8.72304</v>
      </c>
    </row>
    <row r="250" spans="1:34">
      <c r="A250" s="5">
        <v>249</v>
      </c>
      <c r="B250" s="52">
        <v>32.16</v>
      </c>
      <c r="C250" s="53">
        <v>29.33</v>
      </c>
      <c r="D250" s="55">
        <v>280</v>
      </c>
      <c r="E250" s="59">
        <v>3</v>
      </c>
      <c r="F250" s="55" t="s">
        <v>36</v>
      </c>
      <c r="G250" s="26">
        <v>2.6</v>
      </c>
      <c r="H250" s="26">
        <v>0</v>
      </c>
      <c r="I250" s="5">
        <v>22.4</v>
      </c>
      <c r="J250" s="33">
        <f t="shared" ref="J250:O250" si="322">(6.9%*I250)+I250</f>
        <v>23.9456</v>
      </c>
      <c r="K250" s="33">
        <v>0</v>
      </c>
      <c r="L250" s="33">
        <f t="shared" si="322"/>
        <v>0</v>
      </c>
      <c r="M250" s="33">
        <f t="shared" si="250"/>
        <v>2.6</v>
      </c>
      <c r="N250" s="33">
        <f t="shared" si="251"/>
        <v>22.4</v>
      </c>
      <c r="O250" s="33">
        <f t="shared" si="322"/>
        <v>23.9456</v>
      </c>
      <c r="P250" s="33">
        <v>234.8</v>
      </c>
      <c r="Q250" s="33">
        <v>62.2</v>
      </c>
      <c r="R250" s="33">
        <v>437.9</v>
      </c>
      <c r="S250" s="33"/>
      <c r="T250" s="33"/>
      <c r="U250" s="33">
        <v>234.8</v>
      </c>
      <c r="V250" s="33">
        <v>0</v>
      </c>
      <c r="W250" s="36">
        <f t="shared" si="252"/>
        <v>0.0110732538330494</v>
      </c>
      <c r="X250" s="36">
        <v>0</v>
      </c>
      <c r="Y250" s="36">
        <f t="shared" si="253"/>
        <v>0.0110732538330494</v>
      </c>
      <c r="Z250" s="36">
        <f t="shared" si="254"/>
        <v>2.37069809257558</v>
      </c>
      <c r="AA250" s="38">
        <v>437.9</v>
      </c>
      <c r="AB250" s="36">
        <f t="shared" si="255"/>
        <v>2.64137494519213</v>
      </c>
      <c r="AC250" s="38">
        <v>62.2</v>
      </c>
      <c r="AD250" s="36">
        <f t="shared" si="256"/>
        <v>1.79379038469082</v>
      </c>
      <c r="AE250" s="42">
        <f t="shared" si="257"/>
        <v>8.19852326096742</v>
      </c>
      <c r="AF250" s="43">
        <f t="shared" si="258"/>
        <v>196.318558597822</v>
      </c>
      <c r="AG250" s="47">
        <f t="shared" si="259"/>
        <v>204.517081858789</v>
      </c>
      <c r="AH250" s="46">
        <v>28.73472</v>
      </c>
    </row>
    <row r="251" spans="1:34">
      <c r="A251" s="5">
        <v>250</v>
      </c>
      <c r="B251" s="52">
        <v>32.79</v>
      </c>
      <c r="C251" s="53">
        <v>28.22</v>
      </c>
      <c r="D251" s="59">
        <v>325</v>
      </c>
      <c r="E251" s="59">
        <v>3</v>
      </c>
      <c r="F251" s="55" t="s">
        <v>36</v>
      </c>
      <c r="G251" s="26">
        <v>1.8</v>
      </c>
      <c r="H251" s="26">
        <v>0</v>
      </c>
      <c r="I251" s="5">
        <v>5</v>
      </c>
      <c r="J251" s="33">
        <f t="shared" ref="J251:O251" si="323">(6.9%*I251)+I251</f>
        <v>5.345</v>
      </c>
      <c r="K251" s="33">
        <v>0</v>
      </c>
      <c r="L251" s="33">
        <f t="shared" si="323"/>
        <v>0</v>
      </c>
      <c r="M251" s="33">
        <f t="shared" si="250"/>
        <v>1.8</v>
      </c>
      <c r="N251" s="33">
        <f t="shared" si="251"/>
        <v>5</v>
      </c>
      <c r="O251" s="33">
        <f t="shared" si="323"/>
        <v>5.345</v>
      </c>
      <c r="P251" s="33">
        <v>126.9</v>
      </c>
      <c r="Q251" s="33">
        <v>19</v>
      </c>
      <c r="R251" s="33">
        <v>78.3</v>
      </c>
      <c r="S251" s="33"/>
      <c r="T251" s="33"/>
      <c r="U251" s="33">
        <v>126.9</v>
      </c>
      <c r="V251" s="33">
        <v>0</v>
      </c>
      <c r="W251" s="36">
        <f t="shared" si="252"/>
        <v>0.0141843971631206</v>
      </c>
      <c r="X251" s="36">
        <v>0</v>
      </c>
      <c r="Y251" s="36">
        <f t="shared" si="253"/>
        <v>0.0141843971631206</v>
      </c>
      <c r="Z251" s="36">
        <f t="shared" si="254"/>
        <v>2.1034616220947</v>
      </c>
      <c r="AA251" s="38">
        <v>78.3</v>
      </c>
      <c r="AB251" s="36">
        <f t="shared" si="255"/>
        <v>1.89376176205794</v>
      </c>
      <c r="AC251" s="38">
        <v>19</v>
      </c>
      <c r="AD251" s="36">
        <f t="shared" si="256"/>
        <v>1.27875360095283</v>
      </c>
      <c r="AE251" s="42">
        <f t="shared" si="257"/>
        <v>24.7843421635251</v>
      </c>
      <c r="AF251" s="43">
        <f t="shared" si="258"/>
        <v>132.472308864042</v>
      </c>
      <c r="AG251" s="47">
        <f t="shared" si="259"/>
        <v>157.256651027567</v>
      </c>
      <c r="AH251" s="46">
        <v>6.414</v>
      </c>
    </row>
    <row r="252" spans="1:34">
      <c r="A252" s="5">
        <v>251</v>
      </c>
      <c r="B252" s="52">
        <v>33.61</v>
      </c>
      <c r="C252" s="53">
        <v>28.66</v>
      </c>
      <c r="D252" s="55">
        <v>304</v>
      </c>
      <c r="E252" s="59">
        <v>3</v>
      </c>
      <c r="F252" s="55" t="s">
        <v>36</v>
      </c>
      <c r="G252" s="26">
        <v>0.8</v>
      </c>
      <c r="H252" s="26">
        <v>0</v>
      </c>
      <c r="I252" s="5">
        <v>31</v>
      </c>
      <c r="J252" s="33">
        <f t="shared" ref="J252:O252" si="324">(6.9%*I252)+I252</f>
        <v>33.139</v>
      </c>
      <c r="K252" s="33">
        <v>0</v>
      </c>
      <c r="L252" s="33">
        <f t="shared" si="324"/>
        <v>0</v>
      </c>
      <c r="M252" s="33">
        <f t="shared" si="250"/>
        <v>0.8</v>
      </c>
      <c r="N252" s="33">
        <f t="shared" si="251"/>
        <v>31</v>
      </c>
      <c r="O252" s="33">
        <f t="shared" si="324"/>
        <v>33.139</v>
      </c>
      <c r="P252" s="33">
        <v>85.8</v>
      </c>
      <c r="Q252" s="33">
        <v>19.4</v>
      </c>
      <c r="R252" s="33">
        <v>1244</v>
      </c>
      <c r="S252" s="33"/>
      <c r="T252" s="33"/>
      <c r="U252" s="33">
        <v>85.8</v>
      </c>
      <c r="V252" s="33">
        <v>0</v>
      </c>
      <c r="W252" s="36">
        <f t="shared" si="252"/>
        <v>0.00932400932400932</v>
      </c>
      <c r="X252" s="36">
        <v>0</v>
      </c>
      <c r="Y252" s="36">
        <f t="shared" si="253"/>
        <v>0.00932400932400932</v>
      </c>
      <c r="Z252" s="36">
        <f t="shared" si="254"/>
        <v>1.93348728784871</v>
      </c>
      <c r="AA252" s="38">
        <v>1244</v>
      </c>
      <c r="AB252" s="36">
        <f t="shared" si="255"/>
        <v>3.0948203803548</v>
      </c>
      <c r="AC252" s="38">
        <v>19.4</v>
      </c>
      <c r="AD252" s="36">
        <f t="shared" si="256"/>
        <v>1.28780172993023</v>
      </c>
      <c r="AE252" s="42">
        <f t="shared" si="257"/>
        <v>24.3073172913036</v>
      </c>
      <c r="AF252" s="43">
        <f t="shared" si="258"/>
        <v>805.520187716509</v>
      </c>
      <c r="AG252" s="47">
        <f t="shared" si="259"/>
        <v>829.827505007813</v>
      </c>
      <c r="AH252" s="46">
        <v>39.7668</v>
      </c>
    </row>
    <row r="253" spans="1:34">
      <c r="A253" s="5">
        <v>252</v>
      </c>
      <c r="B253" s="52">
        <v>33.46</v>
      </c>
      <c r="C253" s="53">
        <v>28.52</v>
      </c>
      <c r="D253" s="55">
        <v>299</v>
      </c>
      <c r="E253" s="59">
        <v>4</v>
      </c>
      <c r="F253" s="55" t="s">
        <v>38</v>
      </c>
      <c r="G253" s="26">
        <v>5.8</v>
      </c>
      <c r="H253" s="26">
        <v>18.7</v>
      </c>
      <c r="I253" s="5">
        <v>36.2</v>
      </c>
      <c r="J253" s="33">
        <f t="shared" ref="J253:O253" si="325">(6.9%*I253)+I253</f>
        <v>38.6978</v>
      </c>
      <c r="K253" s="33">
        <v>0</v>
      </c>
      <c r="L253" s="33">
        <f t="shared" si="325"/>
        <v>0</v>
      </c>
      <c r="M253" s="33">
        <f t="shared" si="250"/>
        <v>24.5</v>
      </c>
      <c r="N253" s="33">
        <f t="shared" si="251"/>
        <v>36.2</v>
      </c>
      <c r="O253" s="33">
        <f t="shared" si="325"/>
        <v>38.6978</v>
      </c>
      <c r="P253" s="33">
        <v>184.4</v>
      </c>
      <c r="Q253" s="33">
        <v>107.8</v>
      </c>
      <c r="R253" s="33">
        <v>897.5</v>
      </c>
      <c r="S253" s="33">
        <v>987.3</v>
      </c>
      <c r="T253" s="33"/>
      <c r="U253" s="33">
        <v>184.4</v>
      </c>
      <c r="V253" s="33">
        <v>107.8</v>
      </c>
      <c r="W253" s="36">
        <f t="shared" si="252"/>
        <v>0.0314533622559653</v>
      </c>
      <c r="X253" s="36">
        <f>H253/V253</f>
        <v>0.173469387755102</v>
      </c>
      <c r="Y253" s="36">
        <f t="shared" si="253"/>
        <v>0.204922750011067</v>
      </c>
      <c r="Z253" s="36">
        <f t="shared" si="254"/>
        <v>2.26576091671761</v>
      </c>
      <c r="AA253" s="38">
        <v>987.3</v>
      </c>
      <c r="AB253" s="36">
        <f t="shared" si="255"/>
        <v>2.99444913701404</v>
      </c>
      <c r="AC253" s="38">
        <v>17.8</v>
      </c>
      <c r="AD253" s="36">
        <f t="shared" si="256"/>
        <v>1.25042000230889</v>
      </c>
      <c r="AE253" s="42">
        <f t="shared" si="257"/>
        <v>26.3395182221501</v>
      </c>
      <c r="AF253" s="43">
        <f t="shared" si="258"/>
        <v>1019.28140825712</v>
      </c>
      <c r="AG253" s="47">
        <f t="shared" si="259"/>
        <v>1045.62092647927</v>
      </c>
      <c r="AH253" s="46">
        <v>46.43736</v>
      </c>
    </row>
    <row r="254" spans="1:34">
      <c r="A254" s="5">
        <v>253</v>
      </c>
      <c r="B254" s="52">
        <v>33.52</v>
      </c>
      <c r="C254" s="53">
        <v>28.51</v>
      </c>
      <c r="D254" s="54">
        <v>304</v>
      </c>
      <c r="E254" s="59">
        <v>3</v>
      </c>
      <c r="F254" s="55" t="s">
        <v>36</v>
      </c>
      <c r="G254" s="26">
        <v>1.7</v>
      </c>
      <c r="H254" s="26">
        <v>0</v>
      </c>
      <c r="I254" s="5">
        <v>25</v>
      </c>
      <c r="J254" s="33">
        <f t="shared" ref="J254:O254" si="326">(6.9%*I254)+I254</f>
        <v>26.725</v>
      </c>
      <c r="K254" s="33">
        <v>0</v>
      </c>
      <c r="L254" s="33">
        <f t="shared" si="326"/>
        <v>0</v>
      </c>
      <c r="M254" s="33">
        <f t="shared" si="250"/>
        <v>1.7</v>
      </c>
      <c r="N254" s="33">
        <f t="shared" si="251"/>
        <v>25</v>
      </c>
      <c r="O254" s="33">
        <f t="shared" si="326"/>
        <v>26.725</v>
      </c>
      <c r="P254" s="33">
        <v>175.5</v>
      </c>
      <c r="Q254" s="33">
        <v>36.3</v>
      </c>
      <c r="R254" s="33">
        <v>549.3</v>
      </c>
      <c r="S254" s="33"/>
      <c r="T254" s="33"/>
      <c r="U254" s="33">
        <v>175.5</v>
      </c>
      <c r="V254" s="33">
        <v>0</v>
      </c>
      <c r="W254" s="36">
        <f t="shared" si="252"/>
        <v>0.00968660968660969</v>
      </c>
      <c r="X254" s="36">
        <v>0</v>
      </c>
      <c r="Y254" s="36">
        <f t="shared" si="253"/>
        <v>0.00968660968660969</v>
      </c>
      <c r="Z254" s="36">
        <f t="shared" si="254"/>
        <v>2.24427712080184</v>
      </c>
      <c r="AA254" s="38">
        <v>549.3</v>
      </c>
      <c r="AB254" s="36">
        <f t="shared" si="255"/>
        <v>2.73980959902136</v>
      </c>
      <c r="AC254" s="38">
        <v>36.3</v>
      </c>
      <c r="AD254" s="36">
        <f t="shared" si="256"/>
        <v>1.55990662503611</v>
      </c>
      <c r="AE254" s="42">
        <f t="shared" si="257"/>
        <v>13.5490679468394</v>
      </c>
      <c r="AF254" s="43">
        <f t="shared" si="258"/>
        <v>362.098840879284</v>
      </c>
      <c r="AG254" s="47">
        <f t="shared" si="259"/>
        <v>375.647908826123</v>
      </c>
      <c r="AH254" s="46">
        <v>32.07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</dc:creator>
  <cp:lastModifiedBy>ayomide</cp:lastModifiedBy>
  <dcterms:created xsi:type="dcterms:W3CDTF">2024-03-02T13:24:32Z</dcterms:created>
  <dcterms:modified xsi:type="dcterms:W3CDTF">2024-03-02T13:25:11Z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