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Prep data\"/>
    </mc:Choice>
  </mc:AlternateContent>
  <xr:revisionPtr revIDLastSave="0" documentId="13_ncr:1_{CC0522FA-9786-4FAD-93EC-53D7CCB2AB57}" xr6:coauthVersionLast="46" xr6:coauthVersionMax="46" xr10:uidLastSave="{00000000-0000-0000-0000-000000000000}"/>
  <bookViews>
    <workbookView xWindow="57480" yWindow="-120" windowWidth="29040" windowHeight="15840" firstSheet="2" activeTab="6" xr2:uid="{B5CD7DA6-057F-4DB6-9E4B-BDE59985C93A}"/>
  </bookViews>
  <sheets>
    <sheet name="Landings per group per fleet" sheetId="1" r:id="rId1"/>
    <sheet name="Rel. landings per group &amp; fleet" sheetId="2" r:id="rId2"/>
    <sheet name="Group composition" sheetId="3" r:id="rId3"/>
    <sheet name="Relative group composition" sheetId="6" r:id="rId4"/>
    <sheet name="Relative group composition (2)" sheetId="7" r:id="rId5"/>
    <sheet name="List of species for question" sheetId="4" r:id="rId6"/>
    <sheet name="Tabelle5" sheetId="5" r:id="rId7"/>
    <sheet name="Tabelle1" sheetId="8" r:id="rId8"/>
    <sheet name="Tabelle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8" l="1"/>
  <c r="J8" i="9" s="1"/>
  <c r="O9" i="8"/>
  <c r="I9" i="9" s="1"/>
  <c r="O10" i="8"/>
  <c r="H10" i="9" s="1"/>
  <c r="O11" i="8"/>
  <c r="O12" i="8"/>
  <c r="O13" i="8"/>
  <c r="M13" i="9" s="1"/>
  <c r="O14" i="8"/>
  <c r="O15" i="8"/>
  <c r="H15" i="9" s="1"/>
  <c r="O16" i="8"/>
  <c r="J16" i="9" s="1"/>
  <c r="O17" i="8"/>
  <c r="I17" i="9" s="1"/>
  <c r="O18" i="8"/>
  <c r="H18" i="9" s="1"/>
  <c r="O19" i="8"/>
  <c r="O20" i="8"/>
  <c r="O21" i="8"/>
  <c r="M21" i="9" s="1"/>
  <c r="O22" i="8"/>
  <c r="O23" i="8"/>
  <c r="H23" i="9" s="1"/>
  <c r="O24" i="8"/>
  <c r="J24" i="9" s="1"/>
  <c r="O25" i="8"/>
  <c r="I25" i="9" s="1"/>
  <c r="O26" i="8"/>
  <c r="H26" i="9" s="1"/>
  <c r="O27" i="8"/>
  <c r="O28" i="8"/>
  <c r="O29" i="8"/>
  <c r="M29" i="9" s="1"/>
  <c r="O30" i="8"/>
  <c r="O31" i="8"/>
  <c r="H31" i="9" s="1"/>
  <c r="O32" i="8"/>
  <c r="K32" i="9" s="1"/>
  <c r="O33" i="8"/>
  <c r="J33" i="9" s="1"/>
  <c r="F3" i="9"/>
  <c r="G3" i="9"/>
  <c r="H3" i="9"/>
  <c r="I3" i="9"/>
  <c r="J3" i="9"/>
  <c r="K3" i="9"/>
  <c r="L3" i="9"/>
  <c r="M3" i="9"/>
  <c r="N3" i="9"/>
  <c r="F4" i="9"/>
  <c r="G4" i="9"/>
  <c r="H4" i="9"/>
  <c r="I4" i="9"/>
  <c r="J4" i="9"/>
  <c r="K4" i="9"/>
  <c r="L4" i="9"/>
  <c r="M4" i="9"/>
  <c r="N4" i="9"/>
  <c r="F5" i="9"/>
  <c r="G5" i="9"/>
  <c r="H5" i="9"/>
  <c r="I5" i="9"/>
  <c r="J5" i="9"/>
  <c r="K5" i="9"/>
  <c r="L5" i="9"/>
  <c r="M5" i="9"/>
  <c r="N5" i="9"/>
  <c r="F6" i="9"/>
  <c r="G6" i="9"/>
  <c r="H6" i="9"/>
  <c r="I6" i="9"/>
  <c r="J6" i="9"/>
  <c r="K6" i="9"/>
  <c r="L6" i="9"/>
  <c r="M6" i="9"/>
  <c r="N6" i="9"/>
  <c r="F7" i="9"/>
  <c r="G7" i="9"/>
  <c r="H7" i="9"/>
  <c r="I7" i="9"/>
  <c r="J7" i="9"/>
  <c r="K7" i="9"/>
  <c r="L7" i="9"/>
  <c r="M7" i="9"/>
  <c r="N7" i="9"/>
  <c r="F8" i="9"/>
  <c r="G8" i="9"/>
  <c r="H8" i="9"/>
  <c r="I8" i="9"/>
  <c r="L8" i="9"/>
  <c r="N8" i="9"/>
  <c r="F9" i="9"/>
  <c r="G9" i="9"/>
  <c r="H9" i="9"/>
  <c r="K9" i="9"/>
  <c r="M9" i="9"/>
  <c r="N9" i="9"/>
  <c r="F10" i="9"/>
  <c r="G10" i="9"/>
  <c r="J10" i="9"/>
  <c r="L10" i="9"/>
  <c r="M10" i="9"/>
  <c r="N10" i="9"/>
  <c r="F11" i="9"/>
  <c r="G11" i="9"/>
  <c r="H11" i="9"/>
  <c r="I11" i="9"/>
  <c r="J11" i="9"/>
  <c r="K11" i="9"/>
  <c r="O11" i="9" s="1"/>
  <c r="L11" i="9"/>
  <c r="M11" i="9"/>
  <c r="N11" i="9"/>
  <c r="F12" i="9"/>
  <c r="G12" i="9"/>
  <c r="H12" i="9"/>
  <c r="O12" i="9" s="1"/>
  <c r="I12" i="9"/>
  <c r="J12" i="9"/>
  <c r="K12" i="9"/>
  <c r="L12" i="9"/>
  <c r="M12" i="9"/>
  <c r="N12" i="9"/>
  <c r="G13" i="9"/>
  <c r="I13" i="9"/>
  <c r="J13" i="9"/>
  <c r="K13" i="9"/>
  <c r="L13" i="9"/>
  <c r="F14" i="9"/>
  <c r="G14" i="9"/>
  <c r="H14" i="9"/>
  <c r="I14" i="9"/>
  <c r="J14" i="9"/>
  <c r="K14" i="9"/>
  <c r="L14" i="9"/>
  <c r="M14" i="9"/>
  <c r="N14" i="9"/>
  <c r="G15" i="9"/>
  <c r="F16" i="9"/>
  <c r="G16" i="9"/>
  <c r="H16" i="9"/>
  <c r="I16" i="9"/>
  <c r="L16" i="9"/>
  <c r="N16" i="9"/>
  <c r="F17" i="9"/>
  <c r="G17" i="9"/>
  <c r="H17" i="9"/>
  <c r="K17" i="9"/>
  <c r="M17" i="9"/>
  <c r="N17" i="9"/>
  <c r="F18" i="9"/>
  <c r="G18" i="9"/>
  <c r="J18" i="9"/>
  <c r="L18" i="9"/>
  <c r="M18" i="9"/>
  <c r="N18" i="9"/>
  <c r="F19" i="9"/>
  <c r="O19" i="9" s="1"/>
  <c r="G19" i="9"/>
  <c r="H19" i="9"/>
  <c r="I19" i="9"/>
  <c r="J19" i="9"/>
  <c r="K19" i="9"/>
  <c r="L19" i="9"/>
  <c r="M19" i="9"/>
  <c r="N19" i="9"/>
  <c r="F20" i="9"/>
  <c r="G20" i="9"/>
  <c r="H20" i="9"/>
  <c r="I20" i="9"/>
  <c r="J20" i="9"/>
  <c r="O20" i="9" s="1"/>
  <c r="K20" i="9"/>
  <c r="L20" i="9"/>
  <c r="M20" i="9"/>
  <c r="N20" i="9"/>
  <c r="G21" i="9"/>
  <c r="I21" i="9"/>
  <c r="J21" i="9"/>
  <c r="K21" i="9"/>
  <c r="L21" i="9"/>
  <c r="F22" i="9"/>
  <c r="G22" i="9"/>
  <c r="H22" i="9"/>
  <c r="I22" i="9"/>
  <c r="J22" i="9"/>
  <c r="K22" i="9"/>
  <c r="O22" i="9" s="1"/>
  <c r="L22" i="9"/>
  <c r="M22" i="9"/>
  <c r="N22" i="9"/>
  <c r="G23" i="9"/>
  <c r="J23" i="9"/>
  <c r="F24" i="9"/>
  <c r="G24" i="9"/>
  <c r="H24" i="9"/>
  <c r="I24" i="9"/>
  <c r="L24" i="9"/>
  <c r="N24" i="9"/>
  <c r="F25" i="9"/>
  <c r="G25" i="9"/>
  <c r="H25" i="9"/>
  <c r="K25" i="9"/>
  <c r="M25" i="9"/>
  <c r="N25" i="9"/>
  <c r="F26" i="9"/>
  <c r="G26" i="9"/>
  <c r="J26" i="9"/>
  <c r="L26" i="9"/>
  <c r="M26" i="9"/>
  <c r="N26" i="9"/>
  <c r="F27" i="9"/>
  <c r="O27" i="9" s="1"/>
  <c r="G27" i="9"/>
  <c r="H27" i="9"/>
  <c r="I27" i="9"/>
  <c r="J27" i="9"/>
  <c r="K27" i="9"/>
  <c r="L27" i="9"/>
  <c r="M27" i="9"/>
  <c r="N27" i="9"/>
  <c r="F28" i="9"/>
  <c r="G28" i="9"/>
  <c r="H28" i="9"/>
  <c r="I28" i="9"/>
  <c r="J28" i="9"/>
  <c r="O28" i="9" s="1"/>
  <c r="K28" i="9"/>
  <c r="L28" i="9"/>
  <c r="M28" i="9"/>
  <c r="N28" i="9"/>
  <c r="G29" i="9"/>
  <c r="I29" i="9"/>
  <c r="J29" i="9"/>
  <c r="K29" i="9"/>
  <c r="L29" i="9"/>
  <c r="F30" i="9"/>
  <c r="G30" i="9"/>
  <c r="H30" i="9"/>
  <c r="I30" i="9"/>
  <c r="J30" i="9"/>
  <c r="K30" i="9"/>
  <c r="O30" i="9" s="1"/>
  <c r="L30" i="9"/>
  <c r="M30" i="9"/>
  <c r="N30" i="9"/>
  <c r="G31" i="9"/>
  <c r="J31" i="9"/>
  <c r="F32" i="9"/>
  <c r="G32" i="9"/>
  <c r="H32" i="9"/>
  <c r="I32" i="9"/>
  <c r="J32" i="9"/>
  <c r="L32" i="9"/>
  <c r="N32" i="9"/>
  <c r="F33" i="9"/>
  <c r="G33" i="9"/>
  <c r="H33" i="9"/>
  <c r="I33" i="9"/>
  <c r="K33" i="9"/>
  <c r="M33" i="9"/>
  <c r="N33" i="9"/>
  <c r="G2" i="9"/>
  <c r="H2" i="9"/>
  <c r="I2" i="9"/>
  <c r="O2" i="9" s="1"/>
  <c r="J2" i="9"/>
  <c r="K2" i="9"/>
  <c r="L2" i="9"/>
  <c r="M2" i="9"/>
  <c r="N2" i="9"/>
  <c r="F2" i="9"/>
  <c r="O14" i="9"/>
  <c r="O3" i="9"/>
  <c r="O4" i="9"/>
  <c r="O5" i="9"/>
  <c r="O6" i="9"/>
  <c r="O7" i="9"/>
  <c r="O3" i="8"/>
  <c r="O4" i="8"/>
  <c r="O5" i="8"/>
  <c r="O6" i="8"/>
  <c r="O7" i="8"/>
  <c r="O2" i="8"/>
  <c r="D46" i="5"/>
  <c r="O29" i="5"/>
  <c r="N29" i="5"/>
  <c r="M29" i="5"/>
  <c r="L29" i="5"/>
  <c r="I29" i="5"/>
  <c r="H29" i="5"/>
  <c r="G29" i="5"/>
  <c r="F29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3" i="5"/>
  <c r="P4" i="5"/>
  <c r="P5" i="5"/>
  <c r="P6" i="5"/>
  <c r="P7" i="5"/>
  <c r="P2" i="5"/>
  <c r="F3" i="7"/>
  <c r="G3" i="7"/>
  <c r="G80" i="7" s="1"/>
  <c r="H3" i="7"/>
  <c r="I3" i="7"/>
  <c r="J3" i="7"/>
  <c r="K3" i="7"/>
  <c r="L3" i="7"/>
  <c r="M3" i="7"/>
  <c r="N3" i="7"/>
  <c r="O3" i="7"/>
  <c r="O80" i="7" s="1"/>
  <c r="F4" i="7"/>
  <c r="G4" i="7"/>
  <c r="H4" i="7"/>
  <c r="I4" i="7"/>
  <c r="J4" i="7"/>
  <c r="K4" i="7"/>
  <c r="L4" i="7"/>
  <c r="M4" i="7"/>
  <c r="N4" i="7"/>
  <c r="O4" i="7"/>
  <c r="F5" i="7"/>
  <c r="G5" i="7"/>
  <c r="H5" i="7"/>
  <c r="I5" i="7"/>
  <c r="J5" i="7"/>
  <c r="K5" i="7"/>
  <c r="K80" i="7" s="1"/>
  <c r="L5" i="7"/>
  <c r="M5" i="7"/>
  <c r="N5" i="7"/>
  <c r="O5" i="7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L80" i="7" s="1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F53" i="7"/>
  <c r="G53" i="7"/>
  <c r="H53" i="7"/>
  <c r="I53" i="7"/>
  <c r="J53" i="7"/>
  <c r="K53" i="7"/>
  <c r="L53" i="7"/>
  <c r="M53" i="7"/>
  <c r="N53" i="7"/>
  <c r="O53" i="7"/>
  <c r="F54" i="7"/>
  <c r="G54" i="7"/>
  <c r="H54" i="7"/>
  <c r="I54" i="7"/>
  <c r="J54" i="7"/>
  <c r="K54" i="7"/>
  <c r="L54" i="7"/>
  <c r="M54" i="7"/>
  <c r="N54" i="7"/>
  <c r="O54" i="7"/>
  <c r="F55" i="7"/>
  <c r="G55" i="7"/>
  <c r="H55" i="7"/>
  <c r="I55" i="7"/>
  <c r="J55" i="7"/>
  <c r="K55" i="7"/>
  <c r="L55" i="7"/>
  <c r="M55" i="7"/>
  <c r="N55" i="7"/>
  <c r="O55" i="7"/>
  <c r="F56" i="7"/>
  <c r="G56" i="7"/>
  <c r="H56" i="7"/>
  <c r="I56" i="7"/>
  <c r="J56" i="7"/>
  <c r="K56" i="7"/>
  <c r="L56" i="7"/>
  <c r="M56" i="7"/>
  <c r="N56" i="7"/>
  <c r="O56" i="7"/>
  <c r="F57" i="7"/>
  <c r="G57" i="7"/>
  <c r="H57" i="7"/>
  <c r="I57" i="7"/>
  <c r="J57" i="7"/>
  <c r="K57" i="7"/>
  <c r="L57" i="7"/>
  <c r="M57" i="7"/>
  <c r="N57" i="7"/>
  <c r="O57" i="7"/>
  <c r="F58" i="7"/>
  <c r="G58" i="7"/>
  <c r="H58" i="7"/>
  <c r="I58" i="7"/>
  <c r="J58" i="7"/>
  <c r="K58" i="7"/>
  <c r="L58" i="7"/>
  <c r="M58" i="7"/>
  <c r="N58" i="7"/>
  <c r="O58" i="7"/>
  <c r="F59" i="7"/>
  <c r="G59" i="7"/>
  <c r="H59" i="7"/>
  <c r="I59" i="7"/>
  <c r="J59" i="7"/>
  <c r="K59" i="7"/>
  <c r="L59" i="7"/>
  <c r="M59" i="7"/>
  <c r="N59" i="7"/>
  <c r="O59" i="7"/>
  <c r="F60" i="7"/>
  <c r="G60" i="7"/>
  <c r="H60" i="7"/>
  <c r="I60" i="7"/>
  <c r="J60" i="7"/>
  <c r="K60" i="7"/>
  <c r="L60" i="7"/>
  <c r="M60" i="7"/>
  <c r="N60" i="7"/>
  <c r="O60" i="7"/>
  <c r="F61" i="7"/>
  <c r="G61" i="7"/>
  <c r="H61" i="7"/>
  <c r="I61" i="7"/>
  <c r="J61" i="7"/>
  <c r="K61" i="7"/>
  <c r="L61" i="7"/>
  <c r="M61" i="7"/>
  <c r="N61" i="7"/>
  <c r="O61" i="7"/>
  <c r="F62" i="7"/>
  <c r="G62" i="7"/>
  <c r="H62" i="7"/>
  <c r="I62" i="7"/>
  <c r="J62" i="7"/>
  <c r="K62" i="7"/>
  <c r="L62" i="7"/>
  <c r="M62" i="7"/>
  <c r="N62" i="7"/>
  <c r="O62" i="7"/>
  <c r="F63" i="7"/>
  <c r="G63" i="7"/>
  <c r="H63" i="7"/>
  <c r="I63" i="7"/>
  <c r="J63" i="7"/>
  <c r="K63" i="7"/>
  <c r="L63" i="7"/>
  <c r="M63" i="7"/>
  <c r="N63" i="7"/>
  <c r="O63" i="7"/>
  <c r="F64" i="7"/>
  <c r="G64" i="7"/>
  <c r="H64" i="7"/>
  <c r="I64" i="7"/>
  <c r="J64" i="7"/>
  <c r="K64" i="7"/>
  <c r="L64" i="7"/>
  <c r="M64" i="7"/>
  <c r="N64" i="7"/>
  <c r="O64" i="7"/>
  <c r="F65" i="7"/>
  <c r="G65" i="7"/>
  <c r="H65" i="7"/>
  <c r="I65" i="7"/>
  <c r="J65" i="7"/>
  <c r="K65" i="7"/>
  <c r="L65" i="7"/>
  <c r="M65" i="7"/>
  <c r="N65" i="7"/>
  <c r="O65" i="7"/>
  <c r="F66" i="7"/>
  <c r="G66" i="7"/>
  <c r="H66" i="7"/>
  <c r="I66" i="7"/>
  <c r="J66" i="7"/>
  <c r="K66" i="7"/>
  <c r="L66" i="7"/>
  <c r="M66" i="7"/>
  <c r="N66" i="7"/>
  <c r="O66" i="7"/>
  <c r="F67" i="7"/>
  <c r="G67" i="7"/>
  <c r="H67" i="7"/>
  <c r="I67" i="7"/>
  <c r="J67" i="7"/>
  <c r="K67" i="7"/>
  <c r="L67" i="7"/>
  <c r="M67" i="7"/>
  <c r="N67" i="7"/>
  <c r="O67" i="7"/>
  <c r="F68" i="7"/>
  <c r="G68" i="7"/>
  <c r="H68" i="7"/>
  <c r="I68" i="7"/>
  <c r="J68" i="7"/>
  <c r="K68" i="7"/>
  <c r="L68" i="7"/>
  <c r="M68" i="7"/>
  <c r="N68" i="7"/>
  <c r="O68" i="7"/>
  <c r="F69" i="7"/>
  <c r="G69" i="7"/>
  <c r="H69" i="7"/>
  <c r="I69" i="7"/>
  <c r="J69" i="7"/>
  <c r="K69" i="7"/>
  <c r="L69" i="7"/>
  <c r="M69" i="7"/>
  <c r="N69" i="7"/>
  <c r="O69" i="7"/>
  <c r="F70" i="7"/>
  <c r="G70" i="7"/>
  <c r="H70" i="7"/>
  <c r="I70" i="7"/>
  <c r="J70" i="7"/>
  <c r="K70" i="7"/>
  <c r="L70" i="7"/>
  <c r="M70" i="7"/>
  <c r="N70" i="7"/>
  <c r="O70" i="7"/>
  <c r="F71" i="7"/>
  <c r="G71" i="7"/>
  <c r="H71" i="7"/>
  <c r="I71" i="7"/>
  <c r="J71" i="7"/>
  <c r="K71" i="7"/>
  <c r="L71" i="7"/>
  <c r="M71" i="7"/>
  <c r="N71" i="7"/>
  <c r="O71" i="7"/>
  <c r="F72" i="7"/>
  <c r="G72" i="7"/>
  <c r="H72" i="7"/>
  <c r="I72" i="7"/>
  <c r="J72" i="7"/>
  <c r="K72" i="7"/>
  <c r="L72" i="7"/>
  <c r="M72" i="7"/>
  <c r="N72" i="7"/>
  <c r="O72" i="7"/>
  <c r="F73" i="7"/>
  <c r="G73" i="7"/>
  <c r="H73" i="7"/>
  <c r="I73" i="7"/>
  <c r="J73" i="7"/>
  <c r="K73" i="7"/>
  <c r="L73" i="7"/>
  <c r="M73" i="7"/>
  <c r="N73" i="7"/>
  <c r="O73" i="7"/>
  <c r="F74" i="7"/>
  <c r="G74" i="7"/>
  <c r="H74" i="7"/>
  <c r="I74" i="7"/>
  <c r="J74" i="7"/>
  <c r="K74" i="7"/>
  <c r="L74" i="7"/>
  <c r="M74" i="7"/>
  <c r="N74" i="7"/>
  <c r="O74" i="7"/>
  <c r="F75" i="7"/>
  <c r="G75" i="7"/>
  <c r="H75" i="7"/>
  <c r="I75" i="7"/>
  <c r="J75" i="7"/>
  <c r="K75" i="7"/>
  <c r="L75" i="7"/>
  <c r="M75" i="7"/>
  <c r="N75" i="7"/>
  <c r="O75" i="7"/>
  <c r="F76" i="7"/>
  <c r="G76" i="7"/>
  <c r="H76" i="7"/>
  <c r="I76" i="7"/>
  <c r="J76" i="7"/>
  <c r="K76" i="7"/>
  <c r="L76" i="7"/>
  <c r="M76" i="7"/>
  <c r="N76" i="7"/>
  <c r="O76" i="7"/>
  <c r="F77" i="7"/>
  <c r="G77" i="7"/>
  <c r="H77" i="7"/>
  <c r="I77" i="7"/>
  <c r="J77" i="7"/>
  <c r="K77" i="7"/>
  <c r="L77" i="7"/>
  <c r="M77" i="7"/>
  <c r="N77" i="7"/>
  <c r="O77" i="7"/>
  <c r="F78" i="7"/>
  <c r="G78" i="7"/>
  <c r="H78" i="7"/>
  <c r="I78" i="7"/>
  <c r="J78" i="7"/>
  <c r="K78" i="7"/>
  <c r="L78" i="7"/>
  <c r="M78" i="7"/>
  <c r="N78" i="7"/>
  <c r="O78" i="7"/>
  <c r="F79" i="7"/>
  <c r="G79" i="7"/>
  <c r="H79" i="7"/>
  <c r="I79" i="7"/>
  <c r="J79" i="7"/>
  <c r="K79" i="7"/>
  <c r="L79" i="7"/>
  <c r="M79" i="7"/>
  <c r="N79" i="7"/>
  <c r="O79" i="7"/>
  <c r="G2" i="7"/>
  <c r="H2" i="7"/>
  <c r="I2" i="7"/>
  <c r="J2" i="7"/>
  <c r="K2" i="7"/>
  <c r="L2" i="7"/>
  <c r="M2" i="7"/>
  <c r="N2" i="7"/>
  <c r="N80" i="7" s="1"/>
  <c r="O2" i="7"/>
  <c r="F2" i="7"/>
  <c r="P80" i="7"/>
  <c r="H80" i="7"/>
  <c r="G80" i="6"/>
  <c r="H80" i="6"/>
  <c r="I80" i="6"/>
  <c r="J80" i="6"/>
  <c r="K80" i="6"/>
  <c r="L80" i="6"/>
  <c r="M80" i="6"/>
  <c r="N80" i="6"/>
  <c r="O80" i="6"/>
  <c r="P80" i="6"/>
  <c r="F80" i="6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17" i="3"/>
  <c r="O25" i="9" l="1"/>
  <c r="O10" i="9"/>
  <c r="O32" i="9"/>
  <c r="L33" i="9"/>
  <c r="O33" i="9" s="1"/>
  <c r="M32" i="9"/>
  <c r="N31" i="9"/>
  <c r="F31" i="9"/>
  <c r="H29" i="9"/>
  <c r="K26" i="9"/>
  <c r="L25" i="9"/>
  <c r="M24" i="9"/>
  <c r="N23" i="9"/>
  <c r="F23" i="9"/>
  <c r="H21" i="9"/>
  <c r="K18" i="9"/>
  <c r="L17" i="9"/>
  <c r="M16" i="9"/>
  <c r="N15" i="9"/>
  <c r="F15" i="9"/>
  <c r="H13" i="9"/>
  <c r="K10" i="9"/>
  <c r="L9" i="9"/>
  <c r="M8" i="9"/>
  <c r="M31" i="9"/>
  <c r="M23" i="9"/>
  <c r="M15" i="9"/>
  <c r="L31" i="9"/>
  <c r="N29" i="9"/>
  <c r="F29" i="9"/>
  <c r="I26" i="9"/>
  <c r="O26" i="9" s="1"/>
  <c r="J25" i="9"/>
  <c r="K24" i="9"/>
  <c r="O24" i="9" s="1"/>
  <c r="L23" i="9"/>
  <c r="N21" i="9"/>
  <c r="F21" i="9"/>
  <c r="I18" i="9"/>
  <c r="O18" i="9" s="1"/>
  <c r="J17" i="9"/>
  <c r="O17" i="9" s="1"/>
  <c r="K16" i="9"/>
  <c r="O16" i="9" s="1"/>
  <c r="L15" i="9"/>
  <c r="N13" i="9"/>
  <c r="F13" i="9"/>
  <c r="O13" i="9" s="1"/>
  <c r="I10" i="9"/>
  <c r="J9" i="9"/>
  <c r="O9" i="9" s="1"/>
  <c r="K8" i="9"/>
  <c r="O8" i="9" s="1"/>
  <c r="K31" i="9"/>
  <c r="K23" i="9"/>
  <c r="K15" i="9"/>
  <c r="J15" i="9"/>
  <c r="I31" i="9"/>
  <c r="I23" i="9"/>
  <c r="I15" i="9"/>
  <c r="P29" i="5"/>
  <c r="M80" i="7"/>
  <c r="J80" i="7"/>
  <c r="I80" i="7"/>
  <c r="F80" i="7"/>
  <c r="O31" i="9" l="1"/>
  <c r="O29" i="9"/>
  <c r="O23" i="9"/>
  <c r="O21" i="9"/>
  <c r="O15" i="9"/>
  <c r="D30" i="2"/>
  <c r="E30" i="2"/>
  <c r="F30" i="2"/>
  <c r="G30" i="2"/>
  <c r="H30" i="2"/>
  <c r="I30" i="2"/>
  <c r="J30" i="2"/>
  <c r="K30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2" i="2"/>
  <c r="E2" i="2"/>
  <c r="F2" i="2"/>
  <c r="G2" i="2"/>
  <c r="H2" i="2"/>
  <c r="I2" i="2"/>
  <c r="J2" i="2"/>
  <c r="K2" i="2"/>
  <c r="C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<sst xmlns="http://schemas.openxmlformats.org/spreadsheetml/2006/main" count="1855" uniqueCount="273">
  <si>
    <t>Group name</t>
  </si>
  <si>
    <t>Dragnet</t>
  </si>
  <si>
    <t>Floatnet</t>
  </si>
  <si>
    <t>Trap</t>
  </si>
  <si>
    <t>Spear</t>
  </si>
  <si>
    <t>Handline</t>
  </si>
  <si>
    <t>Gillnet</t>
  </si>
  <si>
    <t>Longline</t>
  </si>
  <si>
    <t>Fence</t>
  </si>
  <si>
    <t>Foot Fisher</t>
  </si>
  <si>
    <t>Total</t>
  </si>
  <si>
    <t>Siganus sutor</t>
  </si>
  <si>
    <t>Leptoscarus vaigiensis</t>
  </si>
  <si>
    <t>Lethrinus lentjan</t>
  </si>
  <si>
    <t>Lethrinus borbonicus</t>
  </si>
  <si>
    <t>Lutjanus fulviflamma</t>
  </si>
  <si>
    <t>Scarus ghobban</t>
  </si>
  <si>
    <t>Other carnivorous fish</t>
  </si>
  <si>
    <t>Pelagic fish</t>
  </si>
  <si>
    <t>Other herbivorous fish</t>
  </si>
  <si>
    <t>Zooplanktivorous fish</t>
  </si>
  <si>
    <t>Omnivorous fish</t>
  </si>
  <si>
    <t>Octopus</t>
  </si>
  <si>
    <t>Squids</t>
  </si>
  <si>
    <t>Crabs and lobsters</t>
  </si>
  <si>
    <t>Other crustaceans</t>
  </si>
  <si>
    <t>Bivalves</t>
  </si>
  <si>
    <t>Gastropods</t>
  </si>
  <si>
    <t>Other ecinoderms</t>
  </si>
  <si>
    <t>Sea cucumber</t>
  </si>
  <si>
    <t>Annelids</t>
  </si>
  <si>
    <t>Other meiobenthos</t>
  </si>
  <si>
    <t>Sessile benthos</t>
  </si>
  <si>
    <t>Zooplankton</t>
  </si>
  <si>
    <t>Corals</t>
  </si>
  <si>
    <t>Phytoplankton</t>
  </si>
  <si>
    <t>Macroalgae</t>
  </si>
  <si>
    <t>Seagrass</t>
  </si>
  <si>
    <t>Detritus</t>
  </si>
  <si>
    <t>Sum</t>
  </si>
  <si>
    <t>Latin</t>
  </si>
  <si>
    <t>Family</t>
  </si>
  <si>
    <t>Kategory</t>
  </si>
  <si>
    <t>Food Kategory</t>
  </si>
  <si>
    <t>Net</t>
  </si>
  <si>
    <t>MigSpear</t>
  </si>
  <si>
    <t>Miguu</t>
  </si>
  <si>
    <t>Anteil</t>
  </si>
  <si>
    <t>Food Type</t>
  </si>
  <si>
    <t>Chazo</t>
  </si>
  <si>
    <t>Echeneis naucrates</t>
  </si>
  <si>
    <t>Echeinidae</t>
  </si>
  <si>
    <t>Pelagics</t>
  </si>
  <si>
    <t>Domo panda</t>
  </si>
  <si>
    <t>Belonidae</t>
  </si>
  <si>
    <t>Fish and Invertebrates</t>
  </si>
  <si>
    <t>Donsi</t>
  </si>
  <si>
    <t>Hemiramphidae</t>
  </si>
  <si>
    <t>Fish/Invertebrates/Detritus/Zooplankton/Herbivores</t>
  </si>
  <si>
    <t>Nyangale</t>
  </si>
  <si>
    <t>Coryphaenidae</t>
  </si>
  <si>
    <t>Coryphaena hippurus</t>
  </si>
  <si>
    <t>Fish/Invertebrates/Zooplankton</t>
  </si>
  <si>
    <t>Jodari</t>
  </si>
  <si>
    <t>Tuna/Albacore</t>
  </si>
  <si>
    <t>Scombridae</t>
  </si>
  <si>
    <t>Kihalua</t>
  </si>
  <si>
    <t>Elagatis bipinnulata</t>
  </si>
  <si>
    <t>Carangidae</t>
  </si>
  <si>
    <t>Mkonje</t>
  </si>
  <si>
    <t>Chirocentrus spp.</t>
  </si>
  <si>
    <t>Chirocentridae</t>
  </si>
  <si>
    <t>Fish and Zooplankton</t>
  </si>
  <si>
    <t>Mshe</t>
  </si>
  <si>
    <t>Sphyraenidae</t>
  </si>
  <si>
    <t>Fish/Invertebrates</t>
  </si>
  <si>
    <t>Pansi bari</t>
  </si>
  <si>
    <t>Exocoetidae</t>
  </si>
  <si>
    <t>Papa</t>
  </si>
  <si>
    <t>Sharks</t>
  </si>
  <si>
    <t>Songoro</t>
  </si>
  <si>
    <t>Rachycenthron spp.</t>
  </si>
  <si>
    <t>Rachycentridae</t>
  </si>
  <si>
    <t>Vibua domo</t>
  </si>
  <si>
    <t>Rastrelliger kanagurta</t>
  </si>
  <si>
    <t>Vibua macho</t>
  </si>
  <si>
    <t>Selar crumenephtalhmus</t>
  </si>
  <si>
    <t>Bambwa</t>
  </si>
  <si>
    <t>Synodontidae</t>
  </si>
  <si>
    <t>Biliwili</t>
  </si>
  <si>
    <t>Platycephalidae</t>
  </si>
  <si>
    <t>Cha ndasa</t>
  </si>
  <si>
    <t>Lutjanus argentimaticulatus</t>
  </si>
  <si>
    <t>Lutjanidae</t>
  </si>
  <si>
    <t>Crustaceans</t>
  </si>
  <si>
    <t>Chaa</t>
  </si>
  <si>
    <t>Gerres spp.</t>
  </si>
  <si>
    <t>Gerreidae</t>
  </si>
  <si>
    <t>Chake</t>
  </si>
  <si>
    <t>Priacanthus meke</t>
  </si>
  <si>
    <t>Priacanthidae</t>
  </si>
  <si>
    <t xml:space="preserve">Changu </t>
  </si>
  <si>
    <t>Lethrinidae</t>
  </si>
  <si>
    <t>Changu gam miraba</t>
  </si>
  <si>
    <t>Lethrinus ramak</t>
  </si>
  <si>
    <t>Omnivore</t>
  </si>
  <si>
    <t>Changu gamu</t>
  </si>
  <si>
    <t>Lethrinus harak</t>
  </si>
  <si>
    <t>Changu ginge doto</t>
  </si>
  <si>
    <t>Lutjanus monostigma</t>
  </si>
  <si>
    <t>Changu ginge fatundu</t>
  </si>
  <si>
    <t>Lutjanus sebae</t>
  </si>
  <si>
    <t>Changu ginge jagatwa</t>
  </si>
  <si>
    <t>Changu kawaida</t>
  </si>
  <si>
    <t>Lethrinus nebulosus</t>
  </si>
  <si>
    <t>Changu njanzi</t>
  </si>
  <si>
    <t>Lethrinus rubrioperculatus</t>
  </si>
  <si>
    <t>Changu roba</t>
  </si>
  <si>
    <t>Lethrinus elongatus</t>
  </si>
  <si>
    <t>Changu sororo</t>
  </si>
  <si>
    <t>Lethrinus variegatus</t>
  </si>
  <si>
    <t>Changu tuku</t>
  </si>
  <si>
    <t>Lethrinus mahsena</t>
  </si>
  <si>
    <t>Cheche</t>
  </si>
  <si>
    <t>Cheilio inermis</t>
  </si>
  <si>
    <t>Labridae</t>
  </si>
  <si>
    <t>Chewa kawaida</t>
  </si>
  <si>
    <t>Serranidae</t>
  </si>
  <si>
    <t>Gaogao</t>
  </si>
  <si>
    <t>Bothidae</t>
  </si>
  <si>
    <t>Pleuronectiformes</t>
  </si>
  <si>
    <t>Kifimbo</t>
  </si>
  <si>
    <t>Aprion virescens</t>
  </si>
  <si>
    <t>Kifuu</t>
  </si>
  <si>
    <t>Sagrocentron diadema</t>
  </si>
  <si>
    <t>Holocentridae</t>
  </si>
  <si>
    <t>Kiguru pembe</t>
  </si>
  <si>
    <t>Ostraciadae</t>
  </si>
  <si>
    <t>Ostracidae</t>
  </si>
  <si>
    <t>Invertebrates</t>
  </si>
  <si>
    <t>Kikoa</t>
  </si>
  <si>
    <t>Plecthorinchus gibbus</t>
  </si>
  <si>
    <t>Haemulidae</t>
  </si>
  <si>
    <t>Kinjonosi</t>
  </si>
  <si>
    <t>Labropsis manabei?</t>
  </si>
  <si>
    <t>Kungu</t>
  </si>
  <si>
    <t>Lutjanus bohar/malabaricus/gibbus</t>
  </si>
  <si>
    <t>Mbiu</t>
  </si>
  <si>
    <t>Rhinobatidae</t>
  </si>
  <si>
    <t>Ray</t>
  </si>
  <si>
    <t>Mkundaji</t>
  </si>
  <si>
    <t>Mullidae</t>
  </si>
  <si>
    <t>Mkunga</t>
  </si>
  <si>
    <t>Anguilliformes</t>
  </si>
  <si>
    <t>Anguiliformes</t>
  </si>
  <si>
    <t>Mnyimbi</t>
  </si>
  <si>
    <t>Albulidae</t>
  </si>
  <si>
    <t>Mva</t>
  </si>
  <si>
    <t>Fistularia spp.</t>
  </si>
  <si>
    <t>Fistularidae</t>
  </si>
  <si>
    <t>Ngogo</t>
  </si>
  <si>
    <t>Plotosus lineatus</t>
  </si>
  <si>
    <t>Plotosidae</t>
  </si>
  <si>
    <t>Nungu</t>
  </si>
  <si>
    <t>Diodontidae</t>
  </si>
  <si>
    <t>Pono kasiki</t>
  </si>
  <si>
    <t>Cheilinus trilobatus</t>
  </si>
  <si>
    <t>Sasare</t>
  </si>
  <si>
    <t>Aphareus furcatus</t>
  </si>
  <si>
    <t>Sheshe</t>
  </si>
  <si>
    <t>Scorpaenidae</t>
  </si>
  <si>
    <t>Tororo</t>
  </si>
  <si>
    <t>Scolopsis spp.</t>
  </si>
  <si>
    <t>Nemipteridae</t>
  </si>
  <si>
    <t>Tuguru</t>
  </si>
  <si>
    <t>Ephippidae/Drepaneidae/Plataciadae</t>
  </si>
  <si>
    <t>Changu ginge urembo</t>
  </si>
  <si>
    <t>Lutjanus kasmira</t>
  </si>
  <si>
    <t>Hufi</t>
  </si>
  <si>
    <t>Kyphosus spp.</t>
  </si>
  <si>
    <t>Kyphosidae</t>
  </si>
  <si>
    <t>Kikande</t>
  </si>
  <si>
    <t>Ballistidae</t>
  </si>
  <si>
    <t>Kitatange</t>
  </si>
  <si>
    <t>Chaetodontidae</t>
  </si>
  <si>
    <t>Kobe</t>
  </si>
  <si>
    <t>Terapon jaruba</t>
  </si>
  <si>
    <t>Terapontidae</t>
  </si>
  <si>
    <t>Mkizi</t>
  </si>
  <si>
    <t>Mugillidae</t>
  </si>
  <si>
    <t>Pono bundisi</t>
  </si>
  <si>
    <t>Scarus russellii</t>
  </si>
  <si>
    <t>Scaridae</t>
  </si>
  <si>
    <t>Ugubi</t>
  </si>
  <si>
    <t>Monocanthidae</t>
  </si>
  <si>
    <t>Vibamba</t>
  </si>
  <si>
    <t>Monodactylus argenteus</t>
  </si>
  <si>
    <t>Monodactylidae</t>
  </si>
  <si>
    <t>Kangaja</t>
  </si>
  <si>
    <t>Acanthurus spp./ Ctenochaetus spp.</t>
  </si>
  <si>
    <t>Acanthuridae</t>
  </si>
  <si>
    <t>Herbivore</t>
  </si>
  <si>
    <t>Herbivores</t>
  </si>
  <si>
    <t>Mwatiko</t>
  </si>
  <si>
    <t>Chanos chanos</t>
  </si>
  <si>
    <t>Chanidae</t>
  </si>
  <si>
    <t>Pono cha mumbu</t>
  </si>
  <si>
    <t>Hipposcarus harid</t>
  </si>
  <si>
    <t>Pono fis</t>
  </si>
  <si>
    <t>Calatomus carolinus</t>
  </si>
  <si>
    <t>Pono other</t>
  </si>
  <si>
    <t>Tati uzia</t>
  </si>
  <si>
    <t>Siganus stellatus</t>
  </si>
  <si>
    <t>Siganidae</t>
  </si>
  <si>
    <t>Zooplankter</t>
  </si>
  <si>
    <t>Mbono</t>
  </si>
  <si>
    <t>Caesiniodae</t>
  </si>
  <si>
    <t>Dagaa</t>
  </si>
  <si>
    <t>Sardinella spp.</t>
  </si>
  <si>
    <t>Clupeidae</t>
  </si>
  <si>
    <t>Invertebrates/Crustaceans/Zooplankton/Herbivores</t>
  </si>
  <si>
    <t>Key species</t>
  </si>
  <si>
    <t>Tasi uzi</t>
  </si>
  <si>
    <t>Pono bodwe</t>
  </si>
  <si>
    <t>Changu njana</t>
  </si>
  <si>
    <t>Pono kawaida</t>
  </si>
  <si>
    <t>Changu chore</t>
  </si>
  <si>
    <t>Changu ginge kawaida</t>
  </si>
  <si>
    <t>Key Species</t>
  </si>
  <si>
    <t>Kiswahili</t>
  </si>
  <si>
    <t>Kaa</t>
  </si>
  <si>
    <t>Crabs</t>
  </si>
  <si>
    <t>Kamba</t>
  </si>
  <si>
    <t>Lobster</t>
  </si>
  <si>
    <t>Lobsters</t>
  </si>
  <si>
    <t>Pweza</t>
  </si>
  <si>
    <t>Octopus cyanea</t>
  </si>
  <si>
    <t>Octopodidae</t>
  </si>
  <si>
    <t xml:space="preserve">Bora gam </t>
  </si>
  <si>
    <t>Shell</t>
  </si>
  <si>
    <t>Shells</t>
  </si>
  <si>
    <t>Ngisi</t>
  </si>
  <si>
    <t>Loliginidae</t>
  </si>
  <si>
    <t>Squid</t>
  </si>
  <si>
    <t>Lethrinus_harak</t>
  </si>
  <si>
    <t>Lethrinus_variegatus</t>
  </si>
  <si>
    <t>Lethrinus_mahsena</t>
  </si>
  <si>
    <t>Plecthorinchus_gibbus</t>
  </si>
  <si>
    <t>FootFisher</t>
  </si>
  <si>
    <t>Group_name</t>
  </si>
  <si>
    <t>Siganus_sutor</t>
  </si>
  <si>
    <t>Leptoscarus_vaigiensis</t>
  </si>
  <si>
    <t>Lethrinus_lentjan</t>
  </si>
  <si>
    <t>Lethrinus_borbonicus</t>
  </si>
  <si>
    <t>Lutjanus_fulviflamma</t>
  </si>
  <si>
    <t>Scarus_ghobban</t>
  </si>
  <si>
    <t>Id</t>
  </si>
  <si>
    <t>Snails</t>
  </si>
  <si>
    <t>Sardinella_spp</t>
  </si>
  <si>
    <t>Siganus_stellatus</t>
  </si>
  <si>
    <t>Calatomus_carolinus</t>
  </si>
  <si>
    <t>Hipposcarus_harid</t>
  </si>
  <si>
    <t>Monodactylus_argenteus</t>
  </si>
  <si>
    <t>Cheilinus_trilobatus</t>
  </si>
  <si>
    <t>Category</t>
  </si>
  <si>
    <t>Species</t>
  </si>
  <si>
    <t>Plectorhinchus_gibbus</t>
  </si>
  <si>
    <t>Balistidae</t>
  </si>
  <si>
    <t>Mugilidae</t>
  </si>
  <si>
    <t>Monodactylus_argentus</t>
  </si>
  <si>
    <t>Acanthurus_spp</t>
  </si>
  <si>
    <t>Caesionidae</t>
  </si>
  <si>
    <t>Crabs_Lobsters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</si>
</sst>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  <xf numFmtId="9" fontId="0" fillId="2" borderId="0" xfId="1" applyFont="1" applyFill="1"/>
    <xf numFmtId="0" fontId="2" fillId="2" borderId="0" xfId="0" applyFont="1" applyFill="1"/>
    <xf numFmtId="9" fontId="0" fillId="0" borderId="0" xfId="1" applyFont="1" applyFill="1"/>
    <xf numFmtId="0" fontId="0" fillId="0" borderId="0" xfId="1" applyNumberFormat="1" applyFont="1"/>
    <xf numFmtId="0" fontId="0" fillId="2" borderId="0" xfId="1" applyNumberFormat="1" applyFont="1" applyFill="1"/>
    <xf numFmtId="0" fontId="0" fillId="0" borderId="0" xfId="1" applyNumberFormat="1" applyFont="1" applyFill="1"/>
    <xf numFmtId="2" fontId="0" fillId="0" borderId="0" xfId="0" applyNumberFormat="1"/>
    <xf numFmtId="0" fontId="0" fillId="0" borderId="0" xfId="0" applyFont="1"/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D5CA-8A12-4C2A-AB93-0D476A285E89}">
  <dimension ref="A1:L30"/>
  <sheetViews>
    <sheetView workbookViewId="0">
      <selection activeCell="B2" sqref="B2:L7"/>
    </sheetView>
  </sheetViews>
  <sheetFormatPr baseColWidth="10" defaultRowHeight="14.75" x14ac:dyDescent="0.75"/>
  <cols>
    <col min="2" max="2" width="21.76953125" customWidth="1"/>
  </cols>
  <sheetData>
    <row r="1" spans="1:12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75">
      <c r="A2">
        <v>1</v>
      </c>
      <c r="B2" t="s">
        <v>11</v>
      </c>
      <c r="C2">
        <v>0.3304898</v>
      </c>
      <c r="D2">
        <v>3.1507099999999999E-4</v>
      </c>
      <c r="E2">
        <v>0.38530700000000001</v>
      </c>
      <c r="F2">
        <v>4.2629359999999998E-2</v>
      </c>
      <c r="G2">
        <v>1.948304E-2</v>
      </c>
      <c r="H2">
        <v>0</v>
      </c>
      <c r="I2">
        <v>0</v>
      </c>
      <c r="J2">
        <v>0</v>
      </c>
      <c r="K2">
        <v>0</v>
      </c>
      <c r="L2">
        <v>0.77822429999999998</v>
      </c>
    </row>
    <row r="3" spans="1:12" x14ac:dyDescent="0.75">
      <c r="A3">
        <v>2</v>
      </c>
      <c r="B3" t="s">
        <v>12</v>
      </c>
      <c r="C3">
        <v>7.5741879999999998E-2</v>
      </c>
      <c r="D3">
        <v>0</v>
      </c>
      <c r="E3">
        <v>7.9866149999999997E-2</v>
      </c>
      <c r="F3">
        <v>2.7411330000000001E-2</v>
      </c>
      <c r="G3" s="1">
        <v>8.2200200000000006E-5</v>
      </c>
      <c r="H3">
        <v>0</v>
      </c>
      <c r="I3">
        <v>0</v>
      </c>
      <c r="J3">
        <v>0</v>
      </c>
      <c r="K3">
        <v>0</v>
      </c>
      <c r="L3">
        <v>0.1831015</v>
      </c>
    </row>
    <row r="4" spans="1:12" x14ac:dyDescent="0.75">
      <c r="A4">
        <v>3</v>
      </c>
      <c r="B4" t="s">
        <v>252</v>
      </c>
      <c r="C4">
        <v>5.4845409999999997E-2</v>
      </c>
      <c r="D4" s="1">
        <v>2.13279E-5</v>
      </c>
      <c r="E4">
        <v>8.0647150000000001E-2</v>
      </c>
      <c r="F4">
        <v>1.3758340000000001E-2</v>
      </c>
      <c r="G4">
        <v>2.1860580000000001E-2</v>
      </c>
      <c r="H4">
        <v>0</v>
      </c>
      <c r="I4">
        <v>2.4518800000000002E-4</v>
      </c>
      <c r="J4">
        <v>0</v>
      </c>
      <c r="K4">
        <v>0</v>
      </c>
      <c r="L4">
        <v>0.171378</v>
      </c>
    </row>
    <row r="5" spans="1:12" x14ac:dyDescent="0.75">
      <c r="A5">
        <v>4</v>
      </c>
      <c r="B5" t="s">
        <v>253</v>
      </c>
      <c r="C5">
        <v>4.0705789999999999E-2</v>
      </c>
      <c r="D5" s="1">
        <v>7.5617000000000005E-5</v>
      </c>
      <c r="E5">
        <v>2.225034E-2</v>
      </c>
      <c r="F5">
        <v>4.3366919999999996E-3</v>
      </c>
      <c r="G5">
        <v>6.5145720000000004E-2</v>
      </c>
      <c r="H5">
        <v>0</v>
      </c>
      <c r="I5">
        <v>0</v>
      </c>
      <c r="J5">
        <v>0</v>
      </c>
      <c r="K5">
        <v>0</v>
      </c>
      <c r="L5">
        <v>0.1325142</v>
      </c>
    </row>
    <row r="6" spans="1:12" x14ac:dyDescent="0.75">
      <c r="A6">
        <v>5</v>
      </c>
      <c r="B6" t="s">
        <v>254</v>
      </c>
      <c r="C6">
        <v>5.85841E-2</v>
      </c>
      <c r="D6" s="1">
        <v>3.6354299999999999E-5</v>
      </c>
      <c r="E6">
        <v>2.2599879999999999E-2</v>
      </c>
      <c r="F6">
        <v>2.1860780000000002E-3</v>
      </c>
      <c r="G6">
        <v>1.994311E-2</v>
      </c>
      <c r="H6">
        <v>0</v>
      </c>
      <c r="I6">
        <v>0</v>
      </c>
      <c r="J6">
        <v>0</v>
      </c>
      <c r="K6">
        <v>0</v>
      </c>
      <c r="L6">
        <v>0.1033495</v>
      </c>
    </row>
    <row r="7" spans="1:12" x14ac:dyDescent="0.75">
      <c r="A7">
        <v>6</v>
      </c>
      <c r="B7" t="s">
        <v>255</v>
      </c>
      <c r="C7">
        <v>1.7590459999999999E-2</v>
      </c>
      <c r="D7">
        <v>0</v>
      </c>
      <c r="E7">
        <v>9.8834720000000001E-2</v>
      </c>
      <c r="F7">
        <v>3.6697779999999999E-2</v>
      </c>
      <c r="G7">
        <v>7.8361439999999997E-3</v>
      </c>
      <c r="H7">
        <v>0</v>
      </c>
      <c r="I7">
        <v>0</v>
      </c>
      <c r="J7">
        <v>0</v>
      </c>
      <c r="K7">
        <v>0</v>
      </c>
      <c r="L7">
        <v>0.16095909999999999</v>
      </c>
    </row>
    <row r="8" spans="1:12" x14ac:dyDescent="0.75">
      <c r="A8">
        <v>7</v>
      </c>
      <c r="B8" t="s">
        <v>17</v>
      </c>
      <c r="C8">
        <v>0.31794830000000002</v>
      </c>
      <c r="D8" s="1">
        <v>7.2038000000000004E-5</v>
      </c>
      <c r="E8">
        <v>0.26480140000000002</v>
      </c>
      <c r="F8">
        <v>0.22612969999999999</v>
      </c>
      <c r="G8">
        <v>0.1356967</v>
      </c>
      <c r="H8">
        <v>3.775469E-2</v>
      </c>
      <c r="I8">
        <v>3.412039E-2</v>
      </c>
      <c r="J8">
        <v>7.1220699999999997E-4</v>
      </c>
      <c r="K8">
        <v>0</v>
      </c>
      <c r="L8">
        <v>1.0172349999999999</v>
      </c>
    </row>
    <row r="9" spans="1:12" x14ac:dyDescent="0.75">
      <c r="A9">
        <v>8</v>
      </c>
      <c r="B9" t="s">
        <v>18</v>
      </c>
      <c r="C9">
        <v>0.29613329999999999</v>
      </c>
      <c r="D9">
        <v>0.1093383</v>
      </c>
      <c r="E9">
        <v>9.29455E-2</v>
      </c>
      <c r="F9">
        <v>3.1543980000000001E-3</v>
      </c>
      <c r="G9">
        <v>4.1050179999999999E-2</v>
      </c>
      <c r="H9">
        <v>4.2686670000000003E-3</v>
      </c>
      <c r="I9">
        <v>4.1983739999999999E-2</v>
      </c>
      <c r="J9">
        <v>7.1547049999999999E-3</v>
      </c>
      <c r="K9">
        <v>0</v>
      </c>
      <c r="L9">
        <v>0.59602869999999997</v>
      </c>
    </row>
    <row r="10" spans="1:12" x14ac:dyDescent="0.75">
      <c r="A10">
        <v>9</v>
      </c>
      <c r="B10" t="s">
        <v>19</v>
      </c>
      <c r="C10">
        <v>3.2602810000000003E-2</v>
      </c>
      <c r="D10">
        <v>0</v>
      </c>
      <c r="E10">
        <v>3.9572419999999997E-2</v>
      </c>
      <c r="F10">
        <v>1.1452489999999999E-2</v>
      </c>
      <c r="G10">
        <v>4.3961859999999998E-3</v>
      </c>
      <c r="H10" s="1">
        <v>4.9950000000000001E-5</v>
      </c>
      <c r="I10">
        <v>0</v>
      </c>
      <c r="J10">
        <v>0</v>
      </c>
      <c r="K10">
        <v>0</v>
      </c>
      <c r="L10">
        <v>8.8073860000000004E-2</v>
      </c>
    </row>
    <row r="11" spans="1:12" x14ac:dyDescent="0.75">
      <c r="A11">
        <v>10</v>
      </c>
      <c r="B11" t="s">
        <v>20</v>
      </c>
      <c r="C11">
        <v>4.4323029999999999E-2</v>
      </c>
      <c r="D11">
        <v>1.9147669999999999E-3</v>
      </c>
      <c r="E11">
        <v>2.684835E-2</v>
      </c>
      <c r="F11">
        <v>6.5132299999999998E-4</v>
      </c>
      <c r="G11" s="1">
        <v>2.2322599999999999E-5</v>
      </c>
      <c r="H11">
        <v>0</v>
      </c>
      <c r="I11">
        <v>0</v>
      </c>
      <c r="J11">
        <v>0</v>
      </c>
      <c r="K11">
        <v>0</v>
      </c>
      <c r="L11">
        <v>7.3759790000000006E-2</v>
      </c>
    </row>
    <row r="12" spans="1:12" x14ac:dyDescent="0.75">
      <c r="A12">
        <v>11</v>
      </c>
      <c r="B12" t="s">
        <v>21</v>
      </c>
      <c r="C12">
        <v>1.548165E-2</v>
      </c>
      <c r="D12">
        <v>0</v>
      </c>
      <c r="E12">
        <v>3.0585120000000002E-3</v>
      </c>
      <c r="F12">
        <v>2.7253310000000001E-3</v>
      </c>
      <c r="G12">
        <v>6.9929859999999996E-3</v>
      </c>
      <c r="H12">
        <v>0</v>
      </c>
      <c r="I12">
        <v>0</v>
      </c>
      <c r="J12">
        <v>8.9380700000000004E-4</v>
      </c>
      <c r="K12">
        <v>0</v>
      </c>
      <c r="L12">
        <v>2.9152290000000001E-2</v>
      </c>
    </row>
    <row r="13" spans="1:12" x14ac:dyDescent="0.75">
      <c r="A13">
        <v>12</v>
      </c>
      <c r="B13" t="s">
        <v>22</v>
      </c>
      <c r="C13">
        <v>1.5814849999999998E-2</v>
      </c>
      <c r="D13">
        <v>0</v>
      </c>
      <c r="E13">
        <v>7.9640400000000004E-3</v>
      </c>
      <c r="F13">
        <v>0.33255770000000001</v>
      </c>
      <c r="G13">
        <v>2.2510639999999998E-2</v>
      </c>
      <c r="H13" s="1">
        <v>9.9899800000000002E-5</v>
      </c>
      <c r="I13">
        <v>0</v>
      </c>
      <c r="J13">
        <v>0</v>
      </c>
      <c r="K13">
        <v>2.0129029999999999E-2</v>
      </c>
      <c r="L13">
        <v>0.39907609999999999</v>
      </c>
    </row>
    <row r="14" spans="1:12" x14ac:dyDescent="0.75">
      <c r="A14">
        <v>13</v>
      </c>
      <c r="B14" t="s">
        <v>23</v>
      </c>
      <c r="C14">
        <v>5.582869E-2</v>
      </c>
      <c r="D14">
        <v>5.4078540000000001E-3</v>
      </c>
      <c r="E14">
        <v>1.2616250000000001E-2</v>
      </c>
      <c r="F14">
        <v>3.1401999999999999E-2</v>
      </c>
      <c r="G14">
        <v>0.145735</v>
      </c>
      <c r="H14">
        <v>0</v>
      </c>
      <c r="I14">
        <v>6.2426699999999996E-3</v>
      </c>
      <c r="J14">
        <v>2.5537299999999998E-4</v>
      </c>
      <c r="K14">
        <v>1.1080649999999999E-2</v>
      </c>
      <c r="L14">
        <v>0.26856849999999999</v>
      </c>
    </row>
    <row r="15" spans="1:12" x14ac:dyDescent="0.75">
      <c r="A15">
        <v>14</v>
      </c>
      <c r="B15" t="s">
        <v>24</v>
      </c>
      <c r="C15">
        <v>5.7043199999999995E-4</v>
      </c>
      <c r="D15">
        <v>0</v>
      </c>
      <c r="E15">
        <v>9.9903130000000007E-3</v>
      </c>
      <c r="F15">
        <v>1.378745E-2</v>
      </c>
      <c r="G15">
        <v>3.669561E-3</v>
      </c>
      <c r="H15">
        <v>1.0430459999999999E-3</v>
      </c>
      <c r="I15">
        <v>0</v>
      </c>
      <c r="J15">
        <v>0</v>
      </c>
      <c r="K15">
        <v>5.3346770000000002E-2</v>
      </c>
      <c r="L15">
        <v>8.2407569999999999E-2</v>
      </c>
    </row>
    <row r="16" spans="1:12" x14ac:dyDescent="0.75">
      <c r="A16">
        <v>15</v>
      </c>
      <c r="B16" t="s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75">
      <c r="A17">
        <v>16</v>
      </c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75">
      <c r="A18">
        <v>17</v>
      </c>
      <c r="B18" t="s">
        <v>27</v>
      </c>
      <c r="C18">
        <v>1.572843E-3</v>
      </c>
      <c r="D18">
        <v>0</v>
      </c>
      <c r="E18">
        <v>3.1020510000000002E-3</v>
      </c>
      <c r="F18">
        <v>7.4737799999999993E-2</v>
      </c>
      <c r="G18">
        <v>2.375509E-3</v>
      </c>
      <c r="H18">
        <v>8.6579799999999998E-4</v>
      </c>
      <c r="I18">
        <v>1.560667E-2</v>
      </c>
      <c r="J18">
        <v>0</v>
      </c>
      <c r="K18">
        <v>0.46982259999999998</v>
      </c>
      <c r="L18">
        <v>0.56808329999999996</v>
      </c>
    </row>
    <row r="19" spans="1:12" x14ac:dyDescent="0.75">
      <c r="A19">
        <v>18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75">
      <c r="A20">
        <v>19</v>
      </c>
      <c r="B20" t="s">
        <v>29</v>
      </c>
      <c r="C20">
        <v>2.68492E-4</v>
      </c>
      <c r="D20">
        <v>0</v>
      </c>
      <c r="E20">
        <v>0</v>
      </c>
      <c r="F20">
        <v>1.028982E-2</v>
      </c>
      <c r="G20">
        <v>3.2326499999999999E-4</v>
      </c>
      <c r="H20">
        <v>0</v>
      </c>
      <c r="I20">
        <v>1.3525789999999999E-2</v>
      </c>
      <c r="J20">
        <v>0</v>
      </c>
      <c r="K20">
        <v>9.6048380000000003E-2</v>
      </c>
      <c r="L20">
        <v>0.1204557</v>
      </c>
    </row>
    <row r="21" spans="1:12" x14ac:dyDescent="0.75">
      <c r="A21">
        <v>20</v>
      </c>
      <c r="B21" t="s">
        <v>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75">
      <c r="A22">
        <v>21</v>
      </c>
      <c r="B22" t="s">
        <v>31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75">
      <c r="A23">
        <v>22</v>
      </c>
      <c r="B23" t="s">
        <v>32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75">
      <c r="A24">
        <v>23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75">
      <c r="A25">
        <v>24</v>
      </c>
      <c r="B25" t="s">
        <v>34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75">
      <c r="A26">
        <v>25</v>
      </c>
      <c r="B26" t="s">
        <v>35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75">
      <c r="A27">
        <v>26</v>
      </c>
      <c r="B27" t="s">
        <v>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75">
      <c r="A28">
        <v>27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75">
      <c r="A29">
        <v>28</v>
      </c>
      <c r="B29" t="s">
        <v>38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75">
      <c r="A30">
        <v>29</v>
      </c>
      <c r="B30" t="s">
        <v>39</v>
      </c>
      <c r="C30">
        <v>1.3585020000000001</v>
      </c>
      <c r="D30">
        <v>0.1171813</v>
      </c>
      <c r="E30">
        <v>1.150404</v>
      </c>
      <c r="F30">
        <v>0.83390750000000002</v>
      </c>
      <c r="G30">
        <v>0.49712319999999999</v>
      </c>
      <c r="H30">
        <v>4.4082049999999998E-2</v>
      </c>
      <c r="I30">
        <v>0.1117244</v>
      </c>
      <c r="J30">
        <v>9.0160919999999999E-3</v>
      </c>
      <c r="K30">
        <v>0.65042739999999999</v>
      </c>
      <c r="L30">
        <v>4.7723680000000002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B1D0-E9AF-4973-AAB2-1DE6D3B30734}">
  <dimension ref="A1:L30"/>
  <sheetViews>
    <sheetView workbookViewId="0">
      <selection activeCell="C2" sqref="C2"/>
    </sheetView>
  </sheetViews>
  <sheetFormatPr baseColWidth="10" defaultRowHeight="14.75" x14ac:dyDescent="0.75"/>
  <cols>
    <col min="2" max="2" width="24.6328125" customWidth="1"/>
    <col min="3" max="3" width="16.5" customWidth="1"/>
  </cols>
  <sheetData>
    <row r="1" spans="1:12" x14ac:dyDescent="0.75">
      <c r="B1" t="s">
        <v>249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248</v>
      </c>
      <c r="L1" t="s">
        <v>10</v>
      </c>
    </row>
    <row r="2" spans="1:12" x14ac:dyDescent="0.75">
      <c r="A2">
        <v>1</v>
      </c>
      <c r="B2" t="s">
        <v>250</v>
      </c>
      <c r="C2" s="4">
        <f>'Landings per group per fleet'!C2/'Landings per group per fleet'!C$30</f>
        <v>0.24327516632290566</v>
      </c>
      <c r="D2" s="3">
        <f>'Landings per group per fleet'!D2/'Landings per group per fleet'!D$30</f>
        <v>2.6887481193671684E-3</v>
      </c>
      <c r="E2" s="4">
        <f>'Landings per group per fleet'!E2/'Landings per group per fleet'!E$30</f>
        <v>0.33493190218392843</v>
      </c>
      <c r="F2" s="4">
        <f>'Landings per group per fleet'!F2/'Landings per group per fleet'!F$30</f>
        <v>5.1120010312894412E-2</v>
      </c>
      <c r="G2" s="4">
        <f>'Landings per group per fleet'!G2/'Landings per group per fleet'!G$30</f>
        <v>3.9191572632297188E-2</v>
      </c>
      <c r="H2" s="3">
        <f>'Landings per group per fleet'!H2/'Landings per group per fleet'!H$30</f>
        <v>0</v>
      </c>
      <c r="I2" s="3">
        <f>'Landings per group per fleet'!I2/'Landings per group per fleet'!I$30</f>
        <v>0</v>
      </c>
      <c r="J2" s="3">
        <f>'Landings per group per fleet'!J2/'Landings per group per fleet'!J$30</f>
        <v>0</v>
      </c>
      <c r="K2" s="3">
        <f>'Landings per group per fleet'!K2/'Landings per group per fleet'!K$30</f>
        <v>0</v>
      </c>
      <c r="L2">
        <v>0.77822429999999998</v>
      </c>
    </row>
    <row r="3" spans="1:12" x14ac:dyDescent="0.75">
      <c r="A3">
        <v>2</v>
      </c>
      <c r="B3" t="s">
        <v>251</v>
      </c>
      <c r="C3" s="4">
        <f>'Landings per group per fleet'!C3/'Landings per group per fleet'!C$30</f>
        <v>5.5753970181862074E-2</v>
      </c>
      <c r="D3" s="3">
        <f>'Landings per group per fleet'!D3/'Landings per group per fleet'!D$30</f>
        <v>0</v>
      </c>
      <c r="E3" s="4">
        <f>'Landings per group per fleet'!E3/'Landings per group per fleet'!E$30</f>
        <v>6.9424436980399934E-2</v>
      </c>
      <c r="F3" s="4">
        <f>'Landings per group per fleet'!F3/'Landings per group per fleet'!F$30</f>
        <v>3.2870947916885267E-2</v>
      </c>
      <c r="G3" s="3">
        <f>'Landings per group per fleet'!G3/'Landings per group per fleet'!G$30</f>
        <v>1.6535176793197341E-4</v>
      </c>
      <c r="H3" s="3">
        <f>'Landings per group per fleet'!H3/'Landings per group per fleet'!H$30</f>
        <v>0</v>
      </c>
      <c r="I3" s="3">
        <f>'Landings per group per fleet'!I3/'Landings per group per fleet'!I$30</f>
        <v>0</v>
      </c>
      <c r="J3" s="3">
        <f>'Landings per group per fleet'!J3/'Landings per group per fleet'!J$30</f>
        <v>0</v>
      </c>
      <c r="K3" s="3">
        <f>'Landings per group per fleet'!K3/'Landings per group per fleet'!K$30</f>
        <v>0</v>
      </c>
      <c r="L3">
        <v>0.1831015</v>
      </c>
    </row>
    <row r="4" spans="1:12" x14ac:dyDescent="0.75">
      <c r="A4">
        <v>3</v>
      </c>
      <c r="B4" t="s">
        <v>252</v>
      </c>
      <c r="C4" s="4">
        <f>'Landings per group per fleet'!C4/'Landings per group per fleet'!C$30</f>
        <v>4.037197589698064E-2</v>
      </c>
      <c r="D4" s="3">
        <f>'Landings per group per fleet'!D4/'Landings per group per fleet'!D$30</f>
        <v>1.8200770942121311E-4</v>
      </c>
      <c r="E4" s="4">
        <f>'Landings per group per fleet'!E4/'Landings per group per fleet'!E$30</f>
        <v>7.0103328917493338E-2</v>
      </c>
      <c r="F4" s="4">
        <f>'Landings per group per fleet'!F4/'Landings per group per fleet'!F$30</f>
        <v>1.6498640436739088E-2</v>
      </c>
      <c r="G4" s="4">
        <f>'Landings per group per fleet'!G4/'Landings per group per fleet'!G$30</f>
        <v>4.3974169783264995E-2</v>
      </c>
      <c r="H4" s="3">
        <f>'Landings per group per fleet'!H4/'Landings per group per fleet'!H$30</f>
        <v>0</v>
      </c>
      <c r="I4" s="3">
        <f>'Landings per group per fleet'!I4/'Landings per group per fleet'!I$30</f>
        <v>2.1945788028398454E-3</v>
      </c>
      <c r="J4" s="3">
        <f>'Landings per group per fleet'!J4/'Landings per group per fleet'!J$30</f>
        <v>0</v>
      </c>
      <c r="K4" s="3">
        <f>'Landings per group per fleet'!K4/'Landings per group per fleet'!K$30</f>
        <v>0</v>
      </c>
      <c r="L4">
        <v>0.171378</v>
      </c>
    </row>
    <row r="5" spans="1:12" x14ac:dyDescent="0.75">
      <c r="A5">
        <v>4</v>
      </c>
      <c r="B5" t="s">
        <v>253</v>
      </c>
      <c r="C5" s="4">
        <f>'Landings per group per fleet'!C5/'Landings per group per fleet'!C$30</f>
        <v>2.9963732110810288E-2</v>
      </c>
      <c r="D5" s="3">
        <f>'Landings per group per fleet'!D5/'Landings per group per fleet'!D$30</f>
        <v>6.4529920729672742E-4</v>
      </c>
      <c r="E5" s="4">
        <f>'Landings per group per fleet'!E5/'Landings per group per fleet'!E$30</f>
        <v>1.934132704684615E-2</v>
      </c>
      <c r="F5" s="3">
        <f>'Landings per group per fleet'!F5/'Landings per group per fleet'!F$30</f>
        <v>5.2004472918159381E-3</v>
      </c>
      <c r="G5" s="4">
        <f>'Landings per group per fleet'!G5/'Landings per group per fleet'!G$30</f>
        <v>0.13104542294545901</v>
      </c>
      <c r="H5" s="3">
        <f>'Landings per group per fleet'!H5/'Landings per group per fleet'!H$30</f>
        <v>0</v>
      </c>
      <c r="I5" s="3">
        <f>'Landings per group per fleet'!I5/'Landings per group per fleet'!I$30</f>
        <v>0</v>
      </c>
      <c r="J5" s="3">
        <f>'Landings per group per fleet'!J5/'Landings per group per fleet'!J$30</f>
        <v>0</v>
      </c>
      <c r="K5" s="3">
        <f>'Landings per group per fleet'!K5/'Landings per group per fleet'!K$30</f>
        <v>0</v>
      </c>
      <c r="L5">
        <v>0.1325142</v>
      </c>
    </row>
    <row r="6" spans="1:12" x14ac:dyDescent="0.75">
      <c r="A6">
        <v>5</v>
      </c>
      <c r="B6" t="s">
        <v>254</v>
      </c>
      <c r="C6" s="4">
        <f>'Landings per group per fleet'!C6/'Landings per group per fleet'!C$30</f>
        <v>4.3124043983740909E-2</v>
      </c>
      <c r="D6" s="3">
        <f>'Landings per group per fleet'!D6/'Landings per group per fleet'!D$30</f>
        <v>3.1023977375229663E-4</v>
      </c>
      <c r="E6" s="4">
        <f>'Landings per group per fleet'!E6/'Landings per group per fleet'!E$30</f>
        <v>1.9645168132238763E-2</v>
      </c>
      <c r="F6" s="3">
        <f>'Landings per group per fleet'!F6/'Landings per group per fleet'!F$30</f>
        <v>2.6214873951847179E-3</v>
      </c>
      <c r="G6" s="4">
        <f>'Landings per group per fleet'!G6/'Landings per group per fleet'!G$30</f>
        <v>4.011703738630585E-2</v>
      </c>
      <c r="H6" s="3">
        <f>'Landings per group per fleet'!H6/'Landings per group per fleet'!H$30</f>
        <v>0</v>
      </c>
      <c r="I6" s="3">
        <f>'Landings per group per fleet'!I6/'Landings per group per fleet'!I$30</f>
        <v>0</v>
      </c>
      <c r="J6" s="3">
        <f>'Landings per group per fleet'!J6/'Landings per group per fleet'!J$30</f>
        <v>0</v>
      </c>
      <c r="K6" s="3">
        <f>'Landings per group per fleet'!K6/'Landings per group per fleet'!K$30</f>
        <v>0</v>
      </c>
      <c r="L6">
        <v>0.1033495</v>
      </c>
    </row>
    <row r="7" spans="1:12" x14ac:dyDescent="0.75">
      <c r="A7">
        <v>6</v>
      </c>
      <c r="B7" t="s">
        <v>255</v>
      </c>
      <c r="C7" s="4">
        <f>'Landings per group per fleet'!C7/'Landings per group per fleet'!C$30</f>
        <v>1.2948424072986273E-2</v>
      </c>
      <c r="D7" s="3">
        <f>'Landings per group per fleet'!D7/'Landings per group per fleet'!D$30</f>
        <v>0</v>
      </c>
      <c r="E7" s="4">
        <f>'Landings per group per fleet'!E7/'Landings per group per fleet'!E$30</f>
        <v>8.5913053153500854E-2</v>
      </c>
      <c r="F7" s="4">
        <f>'Landings per group per fleet'!F7/'Landings per group per fleet'!F$30</f>
        <v>4.4007015166550242E-2</v>
      </c>
      <c r="G7" s="4">
        <f>'Landings per group per fleet'!G7/'Landings per group per fleet'!G$30</f>
        <v>1.5762981892617364E-2</v>
      </c>
      <c r="H7" s="3">
        <f>'Landings per group per fleet'!H7/'Landings per group per fleet'!H$30</f>
        <v>0</v>
      </c>
      <c r="I7" s="3">
        <f>'Landings per group per fleet'!I7/'Landings per group per fleet'!I$30</f>
        <v>0</v>
      </c>
      <c r="J7" s="3">
        <f>'Landings per group per fleet'!J7/'Landings per group per fleet'!J$30</f>
        <v>0</v>
      </c>
      <c r="K7" s="3">
        <f>'Landings per group per fleet'!K7/'Landings per group per fleet'!K$30</f>
        <v>0</v>
      </c>
      <c r="L7">
        <v>0.16095909999999999</v>
      </c>
    </row>
    <row r="8" spans="1:12" x14ac:dyDescent="0.75">
      <c r="A8">
        <v>7</v>
      </c>
      <c r="B8" t="s">
        <v>17</v>
      </c>
      <c r="C8" s="4">
        <f>'Landings per group per fleet'!C8/'Landings per group per fleet'!C$30</f>
        <v>0.23404330652439231</v>
      </c>
      <c r="D8" s="3">
        <f>'Landings per group per fleet'!D8/'Landings per group per fleet'!D$30</f>
        <v>6.1475679139931028E-4</v>
      </c>
      <c r="E8" s="4">
        <f>'Landings per group per fleet'!E8/'Landings per group per fleet'!E$30</f>
        <v>0.23018122329199137</v>
      </c>
      <c r="F8" s="4">
        <f>'Landings per group per fleet'!F8/'Landings per group per fleet'!F$30</f>
        <v>0.27116880469356613</v>
      </c>
      <c r="G8" s="4">
        <f>'Landings per group per fleet'!G8/'Landings per group per fleet'!G$30</f>
        <v>0.27296392524026236</v>
      </c>
      <c r="H8" s="4">
        <f>'Landings per group per fleet'!H8/'Landings per group per fleet'!H$30</f>
        <v>0.85646402560679469</v>
      </c>
      <c r="I8" s="4">
        <f>'Landings per group per fleet'!I8/'Landings per group per fleet'!I$30</f>
        <v>0.30539783610384125</v>
      </c>
      <c r="J8" s="4">
        <f>'Landings per group per fleet'!J8/'Landings per group per fleet'!J$30</f>
        <v>7.8992871856232161E-2</v>
      </c>
      <c r="K8" s="3">
        <f>'Landings per group per fleet'!K8/'Landings per group per fleet'!K$30</f>
        <v>0</v>
      </c>
      <c r="L8">
        <v>1.0172349999999999</v>
      </c>
    </row>
    <row r="9" spans="1:12" x14ac:dyDescent="0.75">
      <c r="A9">
        <v>8</v>
      </c>
      <c r="B9" t="s">
        <v>18</v>
      </c>
      <c r="C9" s="4">
        <f>'Landings per group per fleet'!C9/'Landings per group per fleet'!C$30</f>
        <v>0.21798517779142024</v>
      </c>
      <c r="D9" s="4">
        <f>'Landings per group per fleet'!D9/'Landings per group per fleet'!D$30</f>
        <v>0.93306952559836764</v>
      </c>
      <c r="E9" s="4">
        <f>'Landings per group per fleet'!E9/'Landings per group per fleet'!E$30</f>
        <v>8.079379070309213E-2</v>
      </c>
      <c r="F9" s="3">
        <f>'Landings per group per fleet'!F9/'Landings per group per fleet'!F$30</f>
        <v>3.7826713394471211E-3</v>
      </c>
      <c r="G9" s="4">
        <f>'Landings per group per fleet'!G9/'Landings per group per fleet'!G$30</f>
        <v>8.2575466202341796E-2</v>
      </c>
      <c r="H9" s="4">
        <f>'Landings per group per fleet'!H9/'Landings per group per fleet'!H$30</f>
        <v>9.6834584598493048E-2</v>
      </c>
      <c r="I9" s="4">
        <f>'Landings per group per fleet'!I9/'Landings per group per fleet'!I$30</f>
        <v>0.37577950743078503</v>
      </c>
      <c r="J9" s="4">
        <f>'Landings per group per fleet'!J9/'Landings per group per fleet'!J$30</f>
        <v>0.79354835775854993</v>
      </c>
      <c r="K9" s="3">
        <f>'Landings per group per fleet'!K9/'Landings per group per fleet'!K$30</f>
        <v>0</v>
      </c>
      <c r="L9">
        <v>0.59602869999999997</v>
      </c>
    </row>
    <row r="10" spans="1:12" x14ac:dyDescent="0.75">
      <c r="A10">
        <v>9</v>
      </c>
      <c r="B10" t="s">
        <v>19</v>
      </c>
      <c r="C10" s="4">
        <f>'Landings per group per fleet'!C10/'Landings per group per fleet'!C$30</f>
        <v>2.3999088702114535E-2</v>
      </c>
      <c r="D10" s="3">
        <f>'Landings per group per fleet'!D10/'Landings per group per fleet'!D$30</f>
        <v>0</v>
      </c>
      <c r="E10" s="4">
        <f>'Landings per group per fleet'!E10/'Landings per group per fleet'!E$30</f>
        <v>3.4398715581656532E-2</v>
      </c>
      <c r="F10" s="4">
        <f>'Landings per group per fleet'!F10/'Landings per group per fleet'!F$30</f>
        <v>1.3733525600861005E-2</v>
      </c>
      <c r="G10" s="3">
        <f>'Landings per group per fleet'!G10/'Landings per group per fleet'!G$30</f>
        <v>8.8432525378014954E-3</v>
      </c>
      <c r="H10" s="3">
        <f>'Landings per group per fleet'!H10/'Landings per group per fleet'!H$30</f>
        <v>1.1331142721357106E-3</v>
      </c>
      <c r="I10" s="3">
        <f>'Landings per group per fleet'!I10/'Landings per group per fleet'!I$30</f>
        <v>0</v>
      </c>
      <c r="J10" s="3">
        <f>'Landings per group per fleet'!J10/'Landings per group per fleet'!J$30</f>
        <v>0</v>
      </c>
      <c r="K10" s="3">
        <f>'Landings per group per fleet'!K10/'Landings per group per fleet'!K$30</f>
        <v>0</v>
      </c>
      <c r="L10">
        <v>8.8073860000000004E-2</v>
      </c>
    </row>
    <row r="11" spans="1:12" x14ac:dyDescent="0.75">
      <c r="A11">
        <v>10</v>
      </c>
      <c r="B11" t="s">
        <v>20</v>
      </c>
      <c r="C11" s="4">
        <f>'Landings per group per fleet'!C11/'Landings per group per fleet'!C$30</f>
        <v>3.2626400255575623E-2</v>
      </c>
      <c r="D11" s="4">
        <f>'Landings per group per fleet'!D11/'Landings per group per fleet'!D$30</f>
        <v>1.6340209572687791E-2</v>
      </c>
      <c r="E11" s="4">
        <f>'Landings per group per fleet'!E11/'Landings per group per fleet'!E$30</f>
        <v>2.333819249585363E-2</v>
      </c>
      <c r="F11" s="3">
        <f>'Landings per group per fleet'!F11/'Landings per group per fleet'!F$30</f>
        <v>7.8104945692417918E-4</v>
      </c>
      <c r="G11" s="3">
        <f>'Landings per group per fleet'!G11/'Landings per group per fleet'!G$30</f>
        <v>4.4903557106166036E-5</v>
      </c>
      <c r="H11" s="3">
        <f>'Landings per group per fleet'!H11/'Landings per group per fleet'!H$30</f>
        <v>0</v>
      </c>
      <c r="I11" s="3">
        <f>'Landings per group per fleet'!I11/'Landings per group per fleet'!I$30</f>
        <v>0</v>
      </c>
      <c r="J11" s="3">
        <f>'Landings per group per fleet'!J11/'Landings per group per fleet'!J$30</f>
        <v>0</v>
      </c>
      <c r="K11" s="3">
        <f>'Landings per group per fleet'!K11/'Landings per group per fleet'!K$30</f>
        <v>0</v>
      </c>
      <c r="L11">
        <v>7.3759790000000006E-2</v>
      </c>
    </row>
    <row r="12" spans="1:12" x14ac:dyDescent="0.75">
      <c r="A12">
        <v>11</v>
      </c>
      <c r="B12" t="s">
        <v>21</v>
      </c>
      <c r="C12" s="4">
        <f>'Landings per group per fleet'!C12/'Landings per group per fleet'!C$30</f>
        <v>1.1396118666001227E-2</v>
      </c>
      <c r="D12" s="3">
        <f>'Landings per group per fleet'!D12/'Landings per group per fleet'!D$30</f>
        <v>0</v>
      </c>
      <c r="E12" s="3">
        <f>'Landings per group per fleet'!E12/'Landings per group per fleet'!E$30</f>
        <v>2.6586416597995143E-3</v>
      </c>
      <c r="F12" s="3">
        <f>'Landings per group per fleet'!F12/'Landings per group per fleet'!F$30</f>
        <v>3.2681454477864751E-3</v>
      </c>
      <c r="G12" s="4">
        <f>'Landings per group per fleet'!G12/'Landings per group per fleet'!G$30</f>
        <v>1.4066907358176001E-2</v>
      </c>
      <c r="H12" s="3">
        <f>'Landings per group per fleet'!H12/'Landings per group per fleet'!H$30</f>
        <v>0</v>
      </c>
      <c r="I12" s="3">
        <f>'Landings per group per fleet'!I12/'Landings per group per fleet'!I$30</f>
        <v>0</v>
      </c>
      <c r="J12" s="4">
        <f>'Landings per group per fleet'!J12/'Landings per group per fleet'!J$30</f>
        <v>9.9134636159435824E-2</v>
      </c>
      <c r="K12" s="3">
        <f>'Landings per group per fleet'!K12/'Landings per group per fleet'!K$30</f>
        <v>0</v>
      </c>
      <c r="L12">
        <v>2.9152290000000001E-2</v>
      </c>
    </row>
    <row r="13" spans="1:12" x14ac:dyDescent="0.75">
      <c r="A13">
        <v>12</v>
      </c>
      <c r="B13" t="s">
        <v>22</v>
      </c>
      <c r="C13" s="4">
        <f>'Landings per group per fleet'!C13/'Landings per group per fleet'!C$30</f>
        <v>1.1641388823866287E-2</v>
      </c>
      <c r="D13" s="3">
        <f>'Landings per group per fleet'!D13/'Landings per group per fleet'!D$30</f>
        <v>0</v>
      </c>
      <c r="E13" s="3">
        <f>'Landings per group per fleet'!E13/'Landings per group per fleet'!E$30</f>
        <v>6.9228201570926389E-3</v>
      </c>
      <c r="F13" s="4">
        <f>'Landings per group per fleet'!F13/'Landings per group per fleet'!F$30</f>
        <v>0.39879447060974987</v>
      </c>
      <c r="G13" s="4">
        <f>'Landings per group per fleet'!G13/'Landings per group per fleet'!G$30</f>
        <v>4.5281813441818849E-2</v>
      </c>
      <c r="H13" s="3">
        <f>'Landings per group per fleet'!H13/'Landings per group per fleet'!H$30</f>
        <v>2.2662240072773387E-3</v>
      </c>
      <c r="I13" s="3">
        <f>'Landings per group per fleet'!I13/'Landings per group per fleet'!I$30</f>
        <v>0</v>
      </c>
      <c r="J13" s="3">
        <f>'Landings per group per fleet'!J13/'Landings per group per fleet'!J$30</f>
        <v>0</v>
      </c>
      <c r="K13" s="4">
        <f>'Landings per group per fleet'!K13/'Landings per group per fleet'!K$30</f>
        <v>3.0947389362748247E-2</v>
      </c>
      <c r="L13">
        <v>0.39907609999999999</v>
      </c>
    </row>
    <row r="14" spans="1:12" x14ac:dyDescent="0.75">
      <c r="A14">
        <v>13</v>
      </c>
      <c r="B14" t="s">
        <v>23</v>
      </c>
      <c r="C14" s="4">
        <f>'Landings per group per fleet'!C14/'Landings per group per fleet'!C$30</f>
        <v>4.1095773138353858E-2</v>
      </c>
      <c r="D14" s="3">
        <f>'Landings per group per fleet'!D14/'Landings per group per fleet'!D$30</f>
        <v>4.6149462414224796E-2</v>
      </c>
      <c r="E14" s="4">
        <f>'Landings per group per fleet'!E14/'Landings per group per fleet'!E$30</f>
        <v>1.0966799489570621E-2</v>
      </c>
      <c r="F14" s="4">
        <f>'Landings per group per fleet'!F14/'Landings per group per fleet'!F$30</f>
        <v>3.7656454702709834E-2</v>
      </c>
      <c r="G14" s="4">
        <f>'Landings per group per fleet'!G14/'Landings per group per fleet'!G$30</f>
        <v>0.29315670642609321</v>
      </c>
      <c r="H14" s="3">
        <f>'Landings per group per fleet'!H14/'Landings per group per fleet'!H$30</f>
        <v>0</v>
      </c>
      <c r="I14" s="4">
        <f>'Landings per group per fleet'!I14/'Landings per group per fleet'!I$30</f>
        <v>5.5875618933733363E-2</v>
      </c>
      <c r="J14" s="4">
        <f>'Landings per group per fleet'!J14/'Landings per group per fleet'!J$30</f>
        <v>2.8324134225782078E-2</v>
      </c>
      <c r="K14" s="4">
        <f>'Landings per group per fleet'!K14/'Landings per group per fleet'!K$30</f>
        <v>1.7035952052450433E-2</v>
      </c>
      <c r="L14">
        <v>0.26856849999999999</v>
      </c>
    </row>
    <row r="15" spans="1:12" x14ac:dyDescent="0.75">
      <c r="A15">
        <v>14</v>
      </c>
      <c r="B15" t="s">
        <v>24</v>
      </c>
      <c r="C15" s="3">
        <f>'Landings per group per fleet'!C15/'Landings per group per fleet'!C$30</f>
        <v>4.1989779919352339E-4</v>
      </c>
      <c r="D15" s="3">
        <f>'Landings per group per fleet'!D15/'Landings per group per fleet'!D$30</f>
        <v>0</v>
      </c>
      <c r="E15" s="3">
        <f>'Landings per group per fleet'!E15/'Landings per group per fleet'!E$30</f>
        <v>8.6841779061964334E-3</v>
      </c>
      <c r="F15" s="4">
        <f>'Landings per group per fleet'!F15/'Landings per group per fleet'!F$30</f>
        <v>1.6533548385162623E-2</v>
      </c>
      <c r="G15" s="3">
        <f>'Landings per group per fleet'!G15/'Landings per group per fleet'!G$30</f>
        <v>7.3815927319425042E-3</v>
      </c>
      <c r="H15" s="4">
        <f>'Landings per group per fleet'!H15/'Landings per group per fleet'!H$30</f>
        <v>2.3661467649530817E-2</v>
      </c>
      <c r="I15" s="3">
        <f>'Landings per group per fleet'!I15/'Landings per group per fleet'!I$30</f>
        <v>0</v>
      </c>
      <c r="J15" s="3">
        <f>'Landings per group per fleet'!J15/'Landings per group per fleet'!J$30</f>
        <v>0</v>
      </c>
      <c r="K15" s="4">
        <f>'Landings per group per fleet'!K15/'Landings per group per fleet'!K$30</f>
        <v>8.201802384093905E-2</v>
      </c>
      <c r="L15">
        <v>8.2407569999999999E-2</v>
      </c>
    </row>
    <row r="16" spans="1:12" x14ac:dyDescent="0.75">
      <c r="A16">
        <v>15</v>
      </c>
      <c r="B16" t="s">
        <v>25</v>
      </c>
      <c r="C16" s="3">
        <f>'Landings per group per fleet'!C16/'Landings per group per fleet'!C$30</f>
        <v>0</v>
      </c>
      <c r="D16" s="3">
        <f>'Landings per group per fleet'!D16/'Landings per group per fleet'!D$30</f>
        <v>0</v>
      </c>
      <c r="E16" s="3">
        <f>'Landings per group per fleet'!E16/'Landings per group per fleet'!E$30</f>
        <v>0</v>
      </c>
      <c r="F16" s="3">
        <f>'Landings per group per fleet'!F16/'Landings per group per fleet'!F$30</f>
        <v>0</v>
      </c>
      <c r="G16" s="3">
        <f>'Landings per group per fleet'!G16/'Landings per group per fleet'!G$30</f>
        <v>0</v>
      </c>
      <c r="H16" s="3">
        <f>'Landings per group per fleet'!H16/'Landings per group per fleet'!H$30</f>
        <v>0</v>
      </c>
      <c r="I16" s="3">
        <f>'Landings per group per fleet'!I16/'Landings per group per fleet'!I$30</f>
        <v>0</v>
      </c>
      <c r="J16" s="3">
        <f>'Landings per group per fleet'!J16/'Landings per group per fleet'!J$30</f>
        <v>0</v>
      </c>
      <c r="K16" s="3">
        <f>'Landings per group per fleet'!K16/'Landings per group per fleet'!K$30</f>
        <v>0</v>
      </c>
      <c r="L16">
        <v>0</v>
      </c>
    </row>
    <row r="17" spans="1:12" x14ac:dyDescent="0.75">
      <c r="A17">
        <v>16</v>
      </c>
      <c r="B17" t="s">
        <v>26</v>
      </c>
      <c r="C17" s="3">
        <f>'Landings per group per fleet'!C17/'Landings per group per fleet'!C$30</f>
        <v>0</v>
      </c>
      <c r="D17" s="3">
        <f>'Landings per group per fleet'!D17/'Landings per group per fleet'!D$30</f>
        <v>0</v>
      </c>
      <c r="E17" s="3">
        <f>'Landings per group per fleet'!E17/'Landings per group per fleet'!E$30</f>
        <v>0</v>
      </c>
      <c r="F17" s="3">
        <f>'Landings per group per fleet'!F17/'Landings per group per fleet'!F$30</f>
        <v>0</v>
      </c>
      <c r="G17" s="3">
        <f>'Landings per group per fleet'!G17/'Landings per group per fleet'!G$30</f>
        <v>0</v>
      </c>
      <c r="H17" s="3">
        <f>'Landings per group per fleet'!H17/'Landings per group per fleet'!H$30</f>
        <v>0</v>
      </c>
      <c r="I17" s="3">
        <f>'Landings per group per fleet'!I17/'Landings per group per fleet'!I$30</f>
        <v>0</v>
      </c>
      <c r="J17" s="3">
        <f>'Landings per group per fleet'!J17/'Landings per group per fleet'!J$30</f>
        <v>0</v>
      </c>
      <c r="K17" s="3">
        <f>'Landings per group per fleet'!K17/'Landings per group per fleet'!K$30</f>
        <v>0</v>
      </c>
      <c r="L17">
        <v>0</v>
      </c>
    </row>
    <row r="18" spans="1:12" x14ac:dyDescent="0.75">
      <c r="A18">
        <v>17</v>
      </c>
      <c r="B18" t="s">
        <v>27</v>
      </c>
      <c r="C18" s="3">
        <f>'Landings per group per fleet'!C18/'Landings per group per fleet'!C$30</f>
        <v>1.157777463706347E-3</v>
      </c>
      <c r="D18" s="3">
        <f>'Landings per group per fleet'!D18/'Landings per group per fleet'!D$30</f>
        <v>0</v>
      </c>
      <c r="E18" s="3">
        <f>'Landings per group per fleet'!E18/'Landings per group per fleet'!E$30</f>
        <v>2.6964883640877469E-3</v>
      </c>
      <c r="F18" s="4">
        <f>'Landings per group per fleet'!F18/'Landings per group per fleet'!F$30</f>
        <v>8.9623609333169429E-2</v>
      </c>
      <c r="G18" s="3">
        <f>'Landings per group per fleet'!G18/'Landings per group per fleet'!G$30</f>
        <v>4.7785116445983617E-3</v>
      </c>
      <c r="H18" s="4">
        <f>'Landings per group per fleet'!H18/'Landings per group per fleet'!H$30</f>
        <v>1.9640602013744825E-2</v>
      </c>
      <c r="I18" s="4">
        <f>'Landings per group per fleet'!I18/'Landings per group per fleet'!I$30</f>
        <v>0.13968900258135197</v>
      </c>
      <c r="J18" s="3">
        <f>'Landings per group per fleet'!J18/'Landings per group per fleet'!J$30</f>
        <v>0</v>
      </c>
      <c r="K18" s="4">
        <f>'Landings per group per fleet'!K18/'Landings per group per fleet'!K$30</f>
        <v>0.72232904087373928</v>
      </c>
      <c r="L18">
        <v>0.56808329999999996</v>
      </c>
    </row>
    <row r="19" spans="1:12" x14ac:dyDescent="0.75">
      <c r="A19">
        <v>18</v>
      </c>
      <c r="B19" t="s">
        <v>28</v>
      </c>
      <c r="C19" s="3">
        <f>'Landings per group per fleet'!C19/'Landings per group per fleet'!C$30</f>
        <v>0</v>
      </c>
      <c r="D19" s="3">
        <f>'Landings per group per fleet'!D19/'Landings per group per fleet'!D$30</f>
        <v>0</v>
      </c>
      <c r="E19" s="3">
        <f>'Landings per group per fleet'!E19/'Landings per group per fleet'!E$30</f>
        <v>0</v>
      </c>
      <c r="F19" s="3">
        <f>'Landings per group per fleet'!F19/'Landings per group per fleet'!F$30</f>
        <v>0</v>
      </c>
      <c r="G19" s="3">
        <f>'Landings per group per fleet'!G19/'Landings per group per fleet'!G$30</f>
        <v>0</v>
      </c>
      <c r="H19" s="3">
        <f>'Landings per group per fleet'!H19/'Landings per group per fleet'!H$30</f>
        <v>0</v>
      </c>
      <c r="I19" s="3">
        <f>'Landings per group per fleet'!I19/'Landings per group per fleet'!I$30</f>
        <v>0</v>
      </c>
      <c r="J19" s="3">
        <f>'Landings per group per fleet'!J19/'Landings per group per fleet'!J$30</f>
        <v>0</v>
      </c>
      <c r="K19" s="3">
        <f>'Landings per group per fleet'!K19/'Landings per group per fleet'!K$30</f>
        <v>0</v>
      </c>
      <c r="L19">
        <v>0</v>
      </c>
    </row>
    <row r="20" spans="1:12" x14ac:dyDescent="0.75">
      <c r="A20">
        <v>19</v>
      </c>
      <c r="B20" t="s">
        <v>29</v>
      </c>
      <c r="C20" s="3">
        <f>'Landings per group per fleet'!C20/'Landings per group per fleet'!C$30</f>
        <v>1.9763828098891278E-4</v>
      </c>
      <c r="D20" s="3">
        <f>'Landings per group per fleet'!D20/'Landings per group per fleet'!D$30</f>
        <v>0</v>
      </c>
      <c r="E20" s="3">
        <f>'Landings per group per fleet'!E20/'Landings per group per fleet'!E$30</f>
        <v>0</v>
      </c>
      <c r="F20" s="4">
        <f>'Landings per group per fleet'!F20/'Landings per group per fleet'!F$30</f>
        <v>1.2339282234540401E-2</v>
      </c>
      <c r="G20" s="3">
        <f>'Landings per group per fleet'!G20/'Landings per group per fleet'!G$30</f>
        <v>6.5027140153587682E-4</v>
      </c>
      <c r="H20" s="3">
        <f>'Landings per group per fleet'!H20/'Landings per group per fleet'!H$30</f>
        <v>0</v>
      </c>
      <c r="I20" s="4">
        <f>'Landings per group per fleet'!I20/'Landings per group per fleet'!I$30</f>
        <v>0.1210638857760704</v>
      </c>
      <c r="J20" s="3">
        <f>'Landings per group per fleet'!J20/'Landings per group per fleet'!J$30</f>
        <v>0</v>
      </c>
      <c r="K20" s="4">
        <f>'Landings per group per fleet'!K20/'Landings per group per fleet'!K$30</f>
        <v>0.14766963999364111</v>
      </c>
      <c r="L20">
        <v>0.1204557</v>
      </c>
    </row>
    <row r="21" spans="1:12" x14ac:dyDescent="0.75">
      <c r="A21">
        <v>20</v>
      </c>
      <c r="B21" t="s">
        <v>30</v>
      </c>
      <c r="C21" s="3">
        <f>'Landings per group per fleet'!C21/'Landings per group per fleet'!C$30</f>
        <v>0</v>
      </c>
      <c r="D21" s="3">
        <f>'Landings per group per fleet'!D21/'Landings per group per fleet'!D$30</f>
        <v>0</v>
      </c>
      <c r="E21" s="3">
        <f>'Landings per group per fleet'!E21/'Landings per group per fleet'!E$30</f>
        <v>0</v>
      </c>
      <c r="F21" s="3">
        <f>'Landings per group per fleet'!F21/'Landings per group per fleet'!F$30</f>
        <v>0</v>
      </c>
      <c r="G21" s="3">
        <f>'Landings per group per fleet'!G21/'Landings per group per fleet'!G$30</f>
        <v>0</v>
      </c>
      <c r="H21" s="3">
        <f>'Landings per group per fleet'!H21/'Landings per group per fleet'!H$30</f>
        <v>0</v>
      </c>
      <c r="I21" s="3">
        <f>'Landings per group per fleet'!I21/'Landings per group per fleet'!I$30</f>
        <v>0</v>
      </c>
      <c r="J21" s="3">
        <f>'Landings per group per fleet'!J21/'Landings per group per fleet'!J$30</f>
        <v>0</v>
      </c>
      <c r="K21" s="3">
        <f>'Landings per group per fleet'!K21/'Landings per group per fleet'!K$30</f>
        <v>0</v>
      </c>
      <c r="L21">
        <v>0</v>
      </c>
    </row>
    <row r="22" spans="1:12" x14ac:dyDescent="0.75">
      <c r="A22">
        <v>21</v>
      </c>
      <c r="B22" t="s">
        <v>31</v>
      </c>
      <c r="C22" s="3">
        <f>'Landings per group per fleet'!C22/'Landings per group per fleet'!C$30</f>
        <v>0</v>
      </c>
      <c r="D22" s="3">
        <f>'Landings per group per fleet'!D22/'Landings per group per fleet'!D$30</f>
        <v>0</v>
      </c>
      <c r="E22" s="3">
        <f>'Landings per group per fleet'!E22/'Landings per group per fleet'!E$30</f>
        <v>0</v>
      </c>
      <c r="F22" s="3">
        <f>'Landings per group per fleet'!F22/'Landings per group per fleet'!F$30</f>
        <v>0</v>
      </c>
      <c r="G22" s="3">
        <f>'Landings per group per fleet'!G22/'Landings per group per fleet'!G$30</f>
        <v>0</v>
      </c>
      <c r="H22" s="3">
        <f>'Landings per group per fleet'!H22/'Landings per group per fleet'!H$30</f>
        <v>0</v>
      </c>
      <c r="I22" s="3">
        <f>'Landings per group per fleet'!I22/'Landings per group per fleet'!I$30</f>
        <v>0</v>
      </c>
      <c r="J22" s="3">
        <f>'Landings per group per fleet'!J22/'Landings per group per fleet'!J$30</f>
        <v>0</v>
      </c>
      <c r="K22" s="3">
        <f>'Landings per group per fleet'!K22/'Landings per group per fleet'!K$30</f>
        <v>0</v>
      </c>
      <c r="L22">
        <v>0</v>
      </c>
    </row>
    <row r="23" spans="1:12" x14ac:dyDescent="0.75">
      <c r="A23">
        <v>22</v>
      </c>
      <c r="B23" t="s">
        <v>32</v>
      </c>
      <c r="C23" s="3">
        <f>'Landings per group per fleet'!C23/'Landings per group per fleet'!C$30</f>
        <v>0</v>
      </c>
      <c r="D23" s="3">
        <f>'Landings per group per fleet'!D23/'Landings per group per fleet'!D$30</f>
        <v>0</v>
      </c>
      <c r="E23" s="3">
        <f>'Landings per group per fleet'!E23/'Landings per group per fleet'!E$30</f>
        <v>0</v>
      </c>
      <c r="F23" s="3">
        <f>'Landings per group per fleet'!F23/'Landings per group per fleet'!F$30</f>
        <v>0</v>
      </c>
      <c r="G23" s="3">
        <f>'Landings per group per fleet'!G23/'Landings per group per fleet'!G$30</f>
        <v>0</v>
      </c>
      <c r="H23" s="3">
        <f>'Landings per group per fleet'!H23/'Landings per group per fleet'!H$30</f>
        <v>0</v>
      </c>
      <c r="I23" s="3">
        <f>'Landings per group per fleet'!I23/'Landings per group per fleet'!I$30</f>
        <v>0</v>
      </c>
      <c r="J23" s="3">
        <f>'Landings per group per fleet'!J23/'Landings per group per fleet'!J$30</f>
        <v>0</v>
      </c>
      <c r="K23" s="3">
        <f>'Landings per group per fleet'!K23/'Landings per group per fleet'!K$30</f>
        <v>0</v>
      </c>
      <c r="L23">
        <v>0</v>
      </c>
    </row>
    <row r="24" spans="1:12" x14ac:dyDescent="0.75">
      <c r="A24">
        <v>23</v>
      </c>
      <c r="B24" t="s">
        <v>33</v>
      </c>
      <c r="C24" s="3">
        <f>'Landings per group per fleet'!C24/'Landings per group per fleet'!C$30</f>
        <v>0</v>
      </c>
      <c r="D24" s="3">
        <f>'Landings per group per fleet'!D24/'Landings per group per fleet'!D$30</f>
        <v>0</v>
      </c>
      <c r="E24" s="3">
        <f>'Landings per group per fleet'!E24/'Landings per group per fleet'!E$30</f>
        <v>0</v>
      </c>
      <c r="F24" s="3">
        <f>'Landings per group per fleet'!F24/'Landings per group per fleet'!F$30</f>
        <v>0</v>
      </c>
      <c r="G24" s="3">
        <f>'Landings per group per fleet'!G24/'Landings per group per fleet'!G$30</f>
        <v>0</v>
      </c>
      <c r="H24" s="3">
        <f>'Landings per group per fleet'!H24/'Landings per group per fleet'!H$30</f>
        <v>0</v>
      </c>
      <c r="I24" s="3">
        <f>'Landings per group per fleet'!I24/'Landings per group per fleet'!I$30</f>
        <v>0</v>
      </c>
      <c r="J24" s="3">
        <f>'Landings per group per fleet'!J24/'Landings per group per fleet'!J$30</f>
        <v>0</v>
      </c>
      <c r="K24" s="3">
        <f>'Landings per group per fleet'!K24/'Landings per group per fleet'!K$30</f>
        <v>0</v>
      </c>
      <c r="L24">
        <v>0</v>
      </c>
    </row>
    <row r="25" spans="1:12" x14ac:dyDescent="0.75">
      <c r="A25">
        <v>24</v>
      </c>
      <c r="B25" t="s">
        <v>34</v>
      </c>
      <c r="C25" s="3">
        <f>'Landings per group per fleet'!C25/'Landings per group per fleet'!C$30</f>
        <v>0</v>
      </c>
      <c r="D25" s="3">
        <f>'Landings per group per fleet'!D25/'Landings per group per fleet'!D$30</f>
        <v>0</v>
      </c>
      <c r="E25" s="3">
        <f>'Landings per group per fleet'!E25/'Landings per group per fleet'!E$30</f>
        <v>0</v>
      </c>
      <c r="F25" s="3">
        <f>'Landings per group per fleet'!F25/'Landings per group per fleet'!F$30</f>
        <v>0</v>
      </c>
      <c r="G25" s="3">
        <f>'Landings per group per fleet'!G25/'Landings per group per fleet'!G$30</f>
        <v>0</v>
      </c>
      <c r="H25" s="3">
        <f>'Landings per group per fleet'!H25/'Landings per group per fleet'!H$30</f>
        <v>0</v>
      </c>
      <c r="I25" s="3">
        <f>'Landings per group per fleet'!I25/'Landings per group per fleet'!I$30</f>
        <v>0</v>
      </c>
      <c r="J25" s="3">
        <f>'Landings per group per fleet'!J25/'Landings per group per fleet'!J$30</f>
        <v>0</v>
      </c>
      <c r="K25" s="3">
        <f>'Landings per group per fleet'!K25/'Landings per group per fleet'!K$30</f>
        <v>0</v>
      </c>
      <c r="L25">
        <v>0</v>
      </c>
    </row>
    <row r="26" spans="1:12" x14ac:dyDescent="0.75">
      <c r="A26">
        <v>25</v>
      </c>
      <c r="B26" t="s">
        <v>35</v>
      </c>
      <c r="C26" s="3">
        <f>'Landings per group per fleet'!C26/'Landings per group per fleet'!C$30</f>
        <v>0</v>
      </c>
      <c r="D26" s="3">
        <f>'Landings per group per fleet'!D26/'Landings per group per fleet'!D$30</f>
        <v>0</v>
      </c>
      <c r="E26" s="3">
        <f>'Landings per group per fleet'!E26/'Landings per group per fleet'!E$30</f>
        <v>0</v>
      </c>
      <c r="F26" s="3">
        <f>'Landings per group per fleet'!F26/'Landings per group per fleet'!F$30</f>
        <v>0</v>
      </c>
      <c r="G26" s="3">
        <f>'Landings per group per fleet'!G26/'Landings per group per fleet'!G$30</f>
        <v>0</v>
      </c>
      <c r="H26" s="3">
        <f>'Landings per group per fleet'!H26/'Landings per group per fleet'!H$30</f>
        <v>0</v>
      </c>
      <c r="I26" s="3">
        <f>'Landings per group per fleet'!I26/'Landings per group per fleet'!I$30</f>
        <v>0</v>
      </c>
      <c r="J26" s="3">
        <f>'Landings per group per fleet'!J26/'Landings per group per fleet'!J$30</f>
        <v>0</v>
      </c>
      <c r="K26" s="3">
        <f>'Landings per group per fleet'!K26/'Landings per group per fleet'!K$30</f>
        <v>0</v>
      </c>
      <c r="L26">
        <v>0</v>
      </c>
    </row>
    <row r="27" spans="1:12" x14ac:dyDescent="0.75">
      <c r="A27">
        <v>26</v>
      </c>
      <c r="B27" t="s">
        <v>36</v>
      </c>
      <c r="C27" s="3">
        <f>'Landings per group per fleet'!C27/'Landings per group per fleet'!C$30</f>
        <v>0</v>
      </c>
      <c r="D27" s="3">
        <f>'Landings per group per fleet'!D27/'Landings per group per fleet'!D$30</f>
        <v>0</v>
      </c>
      <c r="E27" s="3">
        <f>'Landings per group per fleet'!E27/'Landings per group per fleet'!E$30</f>
        <v>0</v>
      </c>
      <c r="F27" s="3">
        <f>'Landings per group per fleet'!F27/'Landings per group per fleet'!F$30</f>
        <v>0</v>
      </c>
      <c r="G27" s="3">
        <f>'Landings per group per fleet'!G27/'Landings per group per fleet'!G$30</f>
        <v>0</v>
      </c>
      <c r="H27" s="3">
        <f>'Landings per group per fleet'!H27/'Landings per group per fleet'!H$30</f>
        <v>0</v>
      </c>
      <c r="I27" s="3">
        <f>'Landings per group per fleet'!I27/'Landings per group per fleet'!I$30</f>
        <v>0</v>
      </c>
      <c r="J27" s="3">
        <f>'Landings per group per fleet'!J27/'Landings per group per fleet'!J$30</f>
        <v>0</v>
      </c>
      <c r="K27" s="3">
        <f>'Landings per group per fleet'!K27/'Landings per group per fleet'!K$30</f>
        <v>0</v>
      </c>
      <c r="L27">
        <v>0</v>
      </c>
    </row>
    <row r="28" spans="1:12" x14ac:dyDescent="0.75">
      <c r="A28">
        <v>27</v>
      </c>
      <c r="B28" t="s">
        <v>37</v>
      </c>
      <c r="C28" s="3">
        <f>'Landings per group per fleet'!C28/'Landings per group per fleet'!C$30</f>
        <v>0</v>
      </c>
      <c r="D28" s="3">
        <f>'Landings per group per fleet'!D28/'Landings per group per fleet'!D$30</f>
        <v>0</v>
      </c>
      <c r="E28" s="3">
        <f>'Landings per group per fleet'!E28/'Landings per group per fleet'!E$30</f>
        <v>0</v>
      </c>
      <c r="F28" s="3">
        <f>'Landings per group per fleet'!F28/'Landings per group per fleet'!F$30</f>
        <v>0</v>
      </c>
      <c r="G28" s="3">
        <f>'Landings per group per fleet'!G28/'Landings per group per fleet'!G$30</f>
        <v>0</v>
      </c>
      <c r="H28" s="3">
        <f>'Landings per group per fleet'!H28/'Landings per group per fleet'!H$30</f>
        <v>0</v>
      </c>
      <c r="I28" s="3">
        <f>'Landings per group per fleet'!I28/'Landings per group per fleet'!I$30</f>
        <v>0</v>
      </c>
      <c r="J28" s="3">
        <f>'Landings per group per fleet'!J28/'Landings per group per fleet'!J$30</f>
        <v>0</v>
      </c>
      <c r="K28" s="3">
        <f>'Landings per group per fleet'!K28/'Landings per group per fleet'!K$30</f>
        <v>0</v>
      </c>
      <c r="L28">
        <v>0</v>
      </c>
    </row>
    <row r="29" spans="1:12" x14ac:dyDescent="0.75">
      <c r="A29">
        <v>28</v>
      </c>
      <c r="B29" t="s">
        <v>38</v>
      </c>
      <c r="C29" s="3">
        <f>'Landings per group per fleet'!C29/'Landings per group per fleet'!C$30</f>
        <v>0</v>
      </c>
      <c r="D29" s="3">
        <f>'Landings per group per fleet'!D29/'Landings per group per fleet'!D$30</f>
        <v>0</v>
      </c>
      <c r="E29" s="3">
        <f>'Landings per group per fleet'!E29/'Landings per group per fleet'!E$30</f>
        <v>0</v>
      </c>
      <c r="F29" s="3">
        <f>'Landings per group per fleet'!F29/'Landings per group per fleet'!F$30</f>
        <v>0</v>
      </c>
      <c r="G29" s="3">
        <f>'Landings per group per fleet'!G29/'Landings per group per fleet'!G$30</f>
        <v>0</v>
      </c>
      <c r="H29" s="3">
        <f>'Landings per group per fleet'!H29/'Landings per group per fleet'!H$30</f>
        <v>0</v>
      </c>
      <c r="I29" s="3">
        <f>'Landings per group per fleet'!I29/'Landings per group per fleet'!I$30</f>
        <v>0</v>
      </c>
      <c r="J29" s="3">
        <f>'Landings per group per fleet'!J29/'Landings per group per fleet'!J$30</f>
        <v>0</v>
      </c>
      <c r="K29" s="3">
        <f>'Landings per group per fleet'!K29/'Landings per group per fleet'!K$30</f>
        <v>0</v>
      </c>
      <c r="L29">
        <v>0</v>
      </c>
    </row>
    <row r="30" spans="1:12" x14ac:dyDescent="0.75">
      <c r="A30">
        <v>29</v>
      </c>
      <c r="B30" t="s">
        <v>39</v>
      </c>
      <c r="C30">
        <f>SUM(C2:C29)</f>
        <v>0.99999988001489881</v>
      </c>
      <c r="D30">
        <f t="shared" ref="D30:K30" si="0">SUM(D2:D29)</f>
        <v>1.000000249186517</v>
      </c>
      <c r="E30">
        <f t="shared" si="0"/>
        <v>1.000000066063748</v>
      </c>
      <c r="F30">
        <f t="shared" si="0"/>
        <v>1.0000001103239868</v>
      </c>
      <c r="G30">
        <f t="shared" si="0"/>
        <v>0.99999988694955289</v>
      </c>
      <c r="H30">
        <f t="shared" si="0"/>
        <v>1.0000000181479765</v>
      </c>
      <c r="I30">
        <f t="shared" si="0"/>
        <v>1.0000004296286218</v>
      </c>
      <c r="J30">
        <f t="shared" si="0"/>
        <v>1</v>
      </c>
      <c r="K30">
        <f t="shared" si="0"/>
        <v>1.0000000461235181</v>
      </c>
      <c r="L30">
        <v>4.7723680000000002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4033-CFBA-43C2-98B6-1A931D52390E}">
  <dimension ref="A1:R79"/>
  <sheetViews>
    <sheetView topLeftCell="A61" workbookViewId="0">
      <selection activeCell="M82" sqref="M82"/>
    </sheetView>
  </sheetViews>
  <sheetFormatPr baseColWidth="10" defaultRowHeight="14.75" x14ac:dyDescent="0.75"/>
  <cols>
    <col min="2" max="2" width="17.58984375" customWidth="1"/>
    <col min="4" max="4" width="16" customWidth="1"/>
    <col min="6" max="6" width="7.6796875" customWidth="1"/>
    <col min="7" max="15" width="4.1796875" customWidth="1"/>
  </cols>
  <sheetData>
    <row r="1" spans="1:18" x14ac:dyDescent="0.75">
      <c r="B1" t="s">
        <v>40</v>
      </c>
      <c r="C1" t="s">
        <v>41</v>
      </c>
      <c r="D1" t="s">
        <v>42</v>
      </c>
      <c r="E1" t="s">
        <v>43</v>
      </c>
      <c r="F1" t="s">
        <v>5</v>
      </c>
      <c r="G1" t="s">
        <v>44</v>
      </c>
      <c r="H1" t="s">
        <v>4</v>
      </c>
      <c r="I1" t="s">
        <v>3</v>
      </c>
      <c r="J1" t="s">
        <v>6</v>
      </c>
      <c r="K1" t="s">
        <v>7</v>
      </c>
      <c r="L1" t="s">
        <v>45</v>
      </c>
      <c r="M1" t="s">
        <v>46</v>
      </c>
      <c r="N1" t="s">
        <v>8</v>
      </c>
      <c r="O1" t="s">
        <v>2</v>
      </c>
      <c r="P1" t="s">
        <v>10</v>
      </c>
      <c r="Q1" t="s">
        <v>47</v>
      </c>
      <c r="R1" t="s">
        <v>48</v>
      </c>
    </row>
    <row r="2" spans="1:18" x14ac:dyDescent="0.75">
      <c r="A2" t="s">
        <v>49</v>
      </c>
      <c r="B2" t="s">
        <v>50</v>
      </c>
      <c r="C2" t="s">
        <v>51</v>
      </c>
      <c r="D2" s="6" t="s">
        <v>52</v>
      </c>
      <c r="E2" t="s">
        <v>33</v>
      </c>
      <c r="F2">
        <v>53.734114622524622</v>
      </c>
      <c r="G2">
        <v>149.07392594040707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202.80804056293169</v>
      </c>
      <c r="Q2" s="2">
        <v>3.1643375798983426E-3</v>
      </c>
    </row>
    <row r="3" spans="1:18" s="5" customFormat="1" x14ac:dyDescent="0.75">
      <c r="A3" s="5" t="s">
        <v>53</v>
      </c>
      <c r="B3" s="5" t="s">
        <v>54</v>
      </c>
      <c r="C3" s="5" t="s">
        <v>54</v>
      </c>
      <c r="D3" s="8" t="s">
        <v>52</v>
      </c>
      <c r="F3" s="5">
        <v>2412.6153204341804</v>
      </c>
      <c r="G3" s="5">
        <v>2652.857540987226</v>
      </c>
      <c r="H3" s="5">
        <v>72.117640500012499</v>
      </c>
      <c r="I3" s="5">
        <v>1311.668854938855</v>
      </c>
      <c r="J3" s="5">
        <v>0</v>
      </c>
      <c r="K3" s="5">
        <v>0</v>
      </c>
      <c r="L3" s="5">
        <v>0</v>
      </c>
      <c r="M3" s="5">
        <v>0</v>
      </c>
      <c r="N3" s="5">
        <v>819.45269477892339</v>
      </c>
      <c r="O3" s="5">
        <v>8149.9649510611353</v>
      </c>
      <c r="P3" s="5">
        <v>15418.677002700333</v>
      </c>
      <c r="Q3" s="7">
        <v>0.24057181824021129</v>
      </c>
      <c r="R3" s="5" t="s">
        <v>55</v>
      </c>
    </row>
    <row r="4" spans="1:18" x14ac:dyDescent="0.75">
      <c r="A4" t="s">
        <v>56</v>
      </c>
      <c r="B4" t="s">
        <v>57</v>
      </c>
      <c r="C4" t="s">
        <v>57</v>
      </c>
      <c r="D4" s="6" t="s">
        <v>52</v>
      </c>
      <c r="E4" t="s">
        <v>58</v>
      </c>
      <c r="F4">
        <v>455.16145927246981</v>
      </c>
      <c r="G4">
        <v>687.83836432374835</v>
      </c>
      <c r="H4">
        <v>0</v>
      </c>
      <c r="I4">
        <v>132.2807223744237</v>
      </c>
      <c r="J4">
        <v>0</v>
      </c>
      <c r="K4">
        <v>0</v>
      </c>
      <c r="L4">
        <v>0</v>
      </c>
      <c r="M4">
        <v>0</v>
      </c>
      <c r="N4">
        <v>0</v>
      </c>
      <c r="O4">
        <v>4137.9465554554454</v>
      </c>
      <c r="P4">
        <v>5413.2271014260878</v>
      </c>
      <c r="Q4" s="2">
        <v>8.4460546524788807E-2</v>
      </c>
    </row>
    <row r="5" spans="1:18" x14ac:dyDescent="0.75">
      <c r="A5" t="s">
        <v>59</v>
      </c>
      <c r="B5" t="s">
        <v>60</v>
      </c>
      <c r="C5" t="s">
        <v>61</v>
      </c>
      <c r="D5" s="6" t="s">
        <v>52</v>
      </c>
      <c r="E5" t="s">
        <v>62</v>
      </c>
      <c r="F5">
        <v>360.05816203634453</v>
      </c>
      <c r="G5">
        <v>209.67512195687689</v>
      </c>
      <c r="H5">
        <v>11.923857157069325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581.65714115029073</v>
      </c>
      <c r="Q5" s="2">
        <v>9.0753776095330446E-3</v>
      </c>
    </row>
    <row r="6" spans="1:18" x14ac:dyDescent="0.75">
      <c r="A6" t="s">
        <v>63</v>
      </c>
      <c r="B6" t="s">
        <v>64</v>
      </c>
      <c r="C6" t="s">
        <v>65</v>
      </c>
      <c r="D6" s="6" t="s">
        <v>52</v>
      </c>
      <c r="E6" t="s">
        <v>62</v>
      </c>
      <c r="F6">
        <v>1257.7689920263158</v>
      </c>
      <c r="G6">
        <v>146.23302044221941</v>
      </c>
      <c r="H6">
        <v>186.21925953601217</v>
      </c>
      <c r="I6">
        <v>0</v>
      </c>
      <c r="J6">
        <v>0</v>
      </c>
      <c r="K6">
        <v>161.13720102698358</v>
      </c>
      <c r="L6">
        <v>0</v>
      </c>
      <c r="M6">
        <v>0</v>
      </c>
      <c r="N6">
        <v>0</v>
      </c>
      <c r="O6">
        <v>0</v>
      </c>
      <c r="P6">
        <v>1751.358473031531</v>
      </c>
      <c r="Q6" s="2">
        <v>2.7325787561008428E-2</v>
      </c>
    </row>
    <row r="7" spans="1:18" x14ac:dyDescent="0.75">
      <c r="A7" t="s">
        <v>66</v>
      </c>
      <c r="B7" t="s">
        <v>67</v>
      </c>
      <c r="C7" t="s">
        <v>68</v>
      </c>
      <c r="D7" s="6" t="s">
        <v>52</v>
      </c>
      <c r="E7" t="s">
        <v>62</v>
      </c>
      <c r="F7">
        <v>0</v>
      </c>
      <c r="G7">
        <v>9.8067329018075213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9.8067329018075213</v>
      </c>
      <c r="Q7" s="2">
        <v>1.5301076511108956E-4</v>
      </c>
    </row>
    <row r="8" spans="1:18" s="5" customFormat="1" x14ac:dyDescent="0.75">
      <c r="A8" s="5" t="s">
        <v>69</v>
      </c>
      <c r="B8" s="5" t="s">
        <v>70</v>
      </c>
      <c r="C8" s="5" t="s">
        <v>71</v>
      </c>
      <c r="D8" s="8" t="s">
        <v>52</v>
      </c>
      <c r="E8" s="5" t="s">
        <v>62</v>
      </c>
      <c r="F8" s="5">
        <v>7.1005794317076427</v>
      </c>
      <c r="G8" s="5">
        <v>7824.8030130201741</v>
      </c>
      <c r="H8" s="5">
        <v>0</v>
      </c>
      <c r="I8" s="5">
        <v>411.37580328731389</v>
      </c>
      <c r="J8" s="5">
        <v>0</v>
      </c>
      <c r="K8" s="5">
        <v>0</v>
      </c>
      <c r="L8" s="5">
        <v>0</v>
      </c>
      <c r="M8" s="5">
        <v>0</v>
      </c>
      <c r="N8" s="5">
        <v>50.138260629453235</v>
      </c>
      <c r="O8" s="5">
        <v>732.06868751695606</v>
      </c>
      <c r="P8" s="5">
        <v>9025.48634388561</v>
      </c>
      <c r="Q8" s="7">
        <v>0.14082126889813529</v>
      </c>
      <c r="R8" s="5" t="s">
        <v>72</v>
      </c>
    </row>
    <row r="9" spans="1:18" s="5" customFormat="1" x14ac:dyDescent="0.75">
      <c r="A9" s="5" t="s">
        <v>73</v>
      </c>
      <c r="B9" s="5" t="s">
        <v>74</v>
      </c>
      <c r="C9" s="5" t="s">
        <v>74</v>
      </c>
      <c r="D9" s="8" t="s">
        <v>52</v>
      </c>
      <c r="E9" s="5" t="s">
        <v>75</v>
      </c>
      <c r="F9" s="5">
        <v>241.83452847899846</v>
      </c>
      <c r="G9" s="5">
        <v>15928.892045707009</v>
      </c>
      <c r="H9" s="5">
        <v>0</v>
      </c>
      <c r="I9" s="5">
        <v>6626.0817934401966</v>
      </c>
      <c r="J9" s="5">
        <v>0</v>
      </c>
      <c r="K9" s="5">
        <v>45.604868223020645</v>
      </c>
      <c r="L9" s="5">
        <v>0</v>
      </c>
      <c r="M9" s="5">
        <v>0</v>
      </c>
      <c r="N9" s="5">
        <v>0</v>
      </c>
      <c r="O9" s="5">
        <v>537.97075968137699</v>
      </c>
      <c r="P9" s="5">
        <v>23380.383995530603</v>
      </c>
      <c r="Q9" s="7">
        <v>0.36479533801597014</v>
      </c>
    </row>
    <row r="10" spans="1:18" x14ac:dyDescent="0.75">
      <c r="A10" t="s">
        <v>76</v>
      </c>
      <c r="B10" t="s">
        <v>77</v>
      </c>
      <c r="C10" t="s">
        <v>77</v>
      </c>
      <c r="D10" s="6" t="s">
        <v>52</v>
      </c>
      <c r="E10" t="s">
        <v>33</v>
      </c>
      <c r="F10">
        <v>0</v>
      </c>
      <c r="G10">
        <v>4.1557984542309772</v>
      </c>
      <c r="H10">
        <v>1.3116242876200543</v>
      </c>
      <c r="I10">
        <v>0</v>
      </c>
      <c r="J10">
        <v>0</v>
      </c>
      <c r="K10">
        <v>0</v>
      </c>
      <c r="L10">
        <v>53.009990008505731</v>
      </c>
      <c r="M10">
        <v>0</v>
      </c>
      <c r="N10">
        <v>0</v>
      </c>
      <c r="O10">
        <v>0</v>
      </c>
      <c r="P10">
        <v>58.477412750356763</v>
      </c>
      <c r="Q10" s="2">
        <v>9.1240107752908078E-4</v>
      </c>
    </row>
    <row r="11" spans="1:18" x14ac:dyDescent="0.75">
      <c r="A11" t="s">
        <v>78</v>
      </c>
      <c r="B11" t="s">
        <v>79</v>
      </c>
      <c r="C11" t="s">
        <v>79</v>
      </c>
      <c r="D11" s="6" t="s">
        <v>52</v>
      </c>
      <c r="F11">
        <v>0</v>
      </c>
      <c r="G11">
        <v>265.18817593956408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265.18817593956408</v>
      </c>
      <c r="Q11" s="2">
        <v>4.1376313707338838E-3</v>
      </c>
    </row>
    <row r="12" spans="1:18" x14ac:dyDescent="0.75">
      <c r="A12" t="s">
        <v>80</v>
      </c>
      <c r="B12" t="s">
        <v>81</v>
      </c>
      <c r="C12" t="s">
        <v>82</v>
      </c>
      <c r="D12" s="6" t="s">
        <v>52</v>
      </c>
      <c r="E12" t="s">
        <v>75</v>
      </c>
      <c r="F12">
        <v>230.64211932828485</v>
      </c>
      <c r="G12">
        <v>0</v>
      </c>
      <c r="H12">
        <v>56.897955849957214</v>
      </c>
      <c r="I12">
        <v>0</v>
      </c>
      <c r="J12">
        <v>0</v>
      </c>
      <c r="K12">
        <v>688.46855380716022</v>
      </c>
      <c r="L12">
        <v>0</v>
      </c>
      <c r="M12">
        <v>0</v>
      </c>
      <c r="N12">
        <v>0</v>
      </c>
      <c r="O12">
        <v>0</v>
      </c>
      <c r="P12">
        <v>976.00862898540231</v>
      </c>
      <c r="Q12" s="2">
        <v>1.5228295556877712E-2</v>
      </c>
    </row>
    <row r="13" spans="1:18" x14ac:dyDescent="0.75">
      <c r="A13" t="s">
        <v>83</v>
      </c>
      <c r="B13" t="s">
        <v>84</v>
      </c>
      <c r="C13" t="s">
        <v>65</v>
      </c>
      <c r="D13" s="6" t="s">
        <v>52</v>
      </c>
      <c r="E13" t="s">
        <v>75</v>
      </c>
      <c r="F13">
        <v>2.1109830746411706</v>
      </c>
      <c r="G13">
        <v>2562.5157948461024</v>
      </c>
      <c r="H13">
        <v>0</v>
      </c>
      <c r="I13">
        <v>1917.4792756699285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4482.1060535906727</v>
      </c>
      <c r="Q13" s="2">
        <v>6.993261501417565E-2</v>
      </c>
    </row>
    <row r="14" spans="1:18" x14ac:dyDescent="0.75">
      <c r="A14" t="s">
        <v>85</v>
      </c>
      <c r="B14" t="s">
        <v>86</v>
      </c>
      <c r="C14" t="s">
        <v>68</v>
      </c>
      <c r="D14" s="6" t="s">
        <v>52</v>
      </c>
      <c r="F14">
        <v>0</v>
      </c>
      <c r="G14">
        <v>1524.2952660631199</v>
      </c>
      <c r="H14">
        <v>0</v>
      </c>
      <c r="I14">
        <v>1002.3035964046417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2526.5988624677616</v>
      </c>
      <c r="Q14" s="2">
        <v>3.9421571786027274E-2</v>
      </c>
    </row>
    <row r="17" spans="1:17" x14ac:dyDescent="0.75">
      <c r="A17" t="s">
        <v>87</v>
      </c>
      <c r="B17" t="s">
        <v>88</v>
      </c>
      <c r="C17" t="s">
        <v>88</v>
      </c>
      <c r="D17" s="6" t="s">
        <v>75</v>
      </c>
      <c r="E17" t="s">
        <v>75</v>
      </c>
      <c r="F17">
        <v>508.10380731358055</v>
      </c>
      <c r="G17">
        <v>0</v>
      </c>
      <c r="H17">
        <v>40.386082736200677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548.48989004978125</v>
      </c>
      <c r="Q17" s="2">
        <f>P17/$P$54</f>
        <v>4.3483595952999044E-3</v>
      </c>
    </row>
    <row r="18" spans="1:17" x14ac:dyDescent="0.75">
      <c r="A18" t="s">
        <v>89</v>
      </c>
      <c r="B18" t="s">
        <v>90</v>
      </c>
      <c r="C18" t="s">
        <v>90</v>
      </c>
      <c r="D18" s="6" t="s">
        <v>75</v>
      </c>
      <c r="E18" t="s">
        <v>75</v>
      </c>
      <c r="F18">
        <v>51.215166258977135</v>
      </c>
      <c r="G18">
        <v>24.286588598066196</v>
      </c>
      <c r="H18">
        <v>1347.3013325064062</v>
      </c>
      <c r="I18">
        <v>219.60896304379918</v>
      </c>
      <c r="J18">
        <v>0</v>
      </c>
      <c r="K18">
        <v>0</v>
      </c>
      <c r="L18">
        <v>230.84995648865396</v>
      </c>
      <c r="M18">
        <v>0</v>
      </c>
      <c r="N18">
        <v>0</v>
      </c>
      <c r="O18">
        <v>0</v>
      </c>
      <c r="P18">
        <v>1873.2620068959027</v>
      </c>
      <c r="Q18" s="2">
        <f t="shared" ref="Q18:Q53" si="0">P18/$P$54</f>
        <v>1.4850988085591245E-2</v>
      </c>
    </row>
    <row r="19" spans="1:17" x14ac:dyDescent="0.75">
      <c r="A19" t="s">
        <v>91</v>
      </c>
      <c r="B19" t="s">
        <v>92</v>
      </c>
      <c r="C19" t="s">
        <v>93</v>
      </c>
      <c r="D19" s="6" t="s">
        <v>75</v>
      </c>
      <c r="E19" t="s">
        <v>94</v>
      </c>
      <c r="F19">
        <v>83.383168300799667</v>
      </c>
      <c r="G19">
        <v>326.55676985181503</v>
      </c>
      <c r="H19">
        <v>18.458704944498798</v>
      </c>
      <c r="I19">
        <v>1200.0926910532753</v>
      </c>
      <c r="J19">
        <v>0</v>
      </c>
      <c r="K19">
        <v>91.20973644604129</v>
      </c>
      <c r="L19">
        <v>0</v>
      </c>
      <c r="M19">
        <v>0</v>
      </c>
      <c r="N19">
        <v>33.425507086302161</v>
      </c>
      <c r="O19">
        <v>0</v>
      </c>
      <c r="P19">
        <v>1753.1265776827322</v>
      </c>
      <c r="Q19" s="2">
        <f t="shared" si="0"/>
        <v>1.3898569352208302E-2</v>
      </c>
    </row>
    <row r="20" spans="1:17" x14ac:dyDescent="0.75">
      <c r="A20" t="s">
        <v>95</v>
      </c>
      <c r="B20" t="s">
        <v>96</v>
      </c>
      <c r="C20" t="s">
        <v>97</v>
      </c>
      <c r="D20" s="6" t="s">
        <v>75</v>
      </c>
      <c r="E20" t="s">
        <v>75</v>
      </c>
      <c r="F20">
        <v>1002.0205377986491</v>
      </c>
      <c r="G20">
        <v>1967.6381211849091</v>
      </c>
      <c r="H20">
        <v>31.454125828715171</v>
      </c>
      <c r="I20">
        <v>278.39398837212002</v>
      </c>
      <c r="J20">
        <v>0</v>
      </c>
      <c r="K20">
        <v>150.21484494123996</v>
      </c>
      <c r="L20">
        <v>0</v>
      </c>
      <c r="M20">
        <v>0</v>
      </c>
      <c r="N20">
        <v>0</v>
      </c>
      <c r="O20">
        <v>0</v>
      </c>
      <c r="P20">
        <v>3429.7216181256331</v>
      </c>
      <c r="Q20" s="2">
        <f t="shared" si="0"/>
        <v>2.7190406200614813E-2</v>
      </c>
    </row>
    <row r="21" spans="1:17" x14ac:dyDescent="0.75">
      <c r="A21" t="s">
        <v>98</v>
      </c>
      <c r="B21" t="s">
        <v>99</v>
      </c>
      <c r="C21" t="s">
        <v>100</v>
      </c>
      <c r="D21" s="6" t="s">
        <v>75</v>
      </c>
      <c r="E21" t="s">
        <v>75</v>
      </c>
      <c r="F21">
        <v>0</v>
      </c>
      <c r="G21">
        <v>40.728064561501299</v>
      </c>
      <c r="H21">
        <v>6.1804368991914416</v>
      </c>
      <c r="I21">
        <v>33.413750518615139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80.322251979307879</v>
      </c>
      <c r="Q21" s="2">
        <f t="shared" si="0"/>
        <v>6.3678481854719362E-4</v>
      </c>
    </row>
    <row r="22" spans="1:17" x14ac:dyDescent="0.75">
      <c r="A22" t="s">
        <v>101</v>
      </c>
      <c r="B22" t="s">
        <v>102</v>
      </c>
      <c r="C22" t="s">
        <v>102</v>
      </c>
      <c r="D22" s="6" t="s">
        <v>75</v>
      </c>
      <c r="E22" t="s">
        <v>75</v>
      </c>
      <c r="F22">
        <v>0</v>
      </c>
      <c r="G22">
        <v>3.7217527338917282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3.7217527338917282</v>
      </c>
      <c r="Q22" s="2">
        <f t="shared" si="0"/>
        <v>2.9505592546624553E-5</v>
      </c>
    </row>
    <row r="23" spans="1:17" x14ac:dyDescent="0.75">
      <c r="A23" t="s">
        <v>103</v>
      </c>
      <c r="B23" t="s">
        <v>104</v>
      </c>
      <c r="C23" t="s">
        <v>102</v>
      </c>
      <c r="D23" s="6" t="s">
        <v>75</v>
      </c>
      <c r="E23" t="s">
        <v>105</v>
      </c>
      <c r="F23">
        <v>507.30544714954272</v>
      </c>
      <c r="G23">
        <v>667.13364029169475</v>
      </c>
      <c r="H23">
        <v>0</v>
      </c>
      <c r="I23">
        <v>304.38558800899455</v>
      </c>
      <c r="J23">
        <v>0</v>
      </c>
      <c r="K23">
        <v>0</v>
      </c>
      <c r="L23">
        <v>1.4889822193518181</v>
      </c>
      <c r="M23">
        <v>0</v>
      </c>
      <c r="N23">
        <v>0</v>
      </c>
      <c r="O23">
        <v>0</v>
      </c>
      <c r="P23">
        <v>1480.3136576695838</v>
      </c>
      <c r="Q23" s="2">
        <f t="shared" si="0"/>
        <v>1.1735742470653036E-2</v>
      </c>
    </row>
    <row r="24" spans="1:17" s="5" customFormat="1" x14ac:dyDescent="0.75">
      <c r="A24" s="5" t="s">
        <v>106</v>
      </c>
      <c r="B24" s="5" t="s">
        <v>107</v>
      </c>
      <c r="C24" s="5" t="s">
        <v>102</v>
      </c>
      <c r="D24" s="8" t="s">
        <v>75</v>
      </c>
      <c r="E24" s="5" t="s">
        <v>75</v>
      </c>
      <c r="F24" s="5">
        <v>494.28764799404939</v>
      </c>
      <c r="G24" s="5">
        <v>17549.862431181882</v>
      </c>
      <c r="H24" s="5">
        <v>361.51709738886905</v>
      </c>
      <c r="I24" s="5">
        <v>2612.8117169149718</v>
      </c>
      <c r="J24" s="5">
        <v>0</v>
      </c>
      <c r="K24" s="5">
        <v>0</v>
      </c>
      <c r="L24" s="5">
        <v>289.91392831076064</v>
      </c>
      <c r="M24" s="5">
        <v>0</v>
      </c>
      <c r="N24" s="5">
        <v>12.666507948493448</v>
      </c>
      <c r="O24" s="5">
        <v>0</v>
      </c>
      <c r="P24" s="5">
        <v>21321.05932973903</v>
      </c>
      <c r="Q24" s="7">
        <f t="shared" si="0"/>
        <v>0.16903070521503083</v>
      </c>
    </row>
    <row r="25" spans="1:17" x14ac:dyDescent="0.75">
      <c r="A25" t="s">
        <v>108</v>
      </c>
      <c r="B25" t="s">
        <v>109</v>
      </c>
      <c r="C25" t="s">
        <v>93</v>
      </c>
      <c r="D25" s="6" t="s">
        <v>75</v>
      </c>
      <c r="E25" t="s">
        <v>75</v>
      </c>
      <c r="F25">
        <v>0</v>
      </c>
      <c r="G25">
        <v>10.440902306832157</v>
      </c>
      <c r="H25">
        <v>8.8453333333333344</v>
      </c>
      <c r="I25">
        <v>30.161676436241013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49.44791207640651</v>
      </c>
      <c r="Q25" s="2">
        <f t="shared" si="0"/>
        <v>3.9201689373977915E-4</v>
      </c>
    </row>
    <row r="26" spans="1:17" x14ac:dyDescent="0.75">
      <c r="A26" t="s">
        <v>110</v>
      </c>
      <c r="B26" t="s">
        <v>111</v>
      </c>
      <c r="C26" t="s">
        <v>93</v>
      </c>
      <c r="D26" s="6" t="s">
        <v>75</v>
      </c>
      <c r="E26" t="s">
        <v>75</v>
      </c>
      <c r="F26">
        <v>2.494798178533236</v>
      </c>
      <c r="G26">
        <v>0</v>
      </c>
      <c r="H26">
        <v>0</v>
      </c>
      <c r="I26">
        <v>10.430870091112762</v>
      </c>
      <c r="J26">
        <v>0</v>
      </c>
      <c r="K26">
        <v>319.23407745730941</v>
      </c>
      <c r="L26">
        <v>0</v>
      </c>
      <c r="M26">
        <v>0</v>
      </c>
      <c r="N26">
        <v>0</v>
      </c>
      <c r="O26">
        <v>0</v>
      </c>
      <c r="P26">
        <v>332.15974572695541</v>
      </c>
      <c r="Q26" s="2">
        <f t="shared" si="0"/>
        <v>2.6333211308108028E-3</v>
      </c>
    </row>
    <row r="27" spans="1:17" x14ac:dyDescent="0.75">
      <c r="A27" t="s">
        <v>112</v>
      </c>
      <c r="B27" t="s">
        <v>93</v>
      </c>
      <c r="C27" t="s">
        <v>93</v>
      </c>
      <c r="D27" s="6" t="s">
        <v>75</v>
      </c>
      <c r="E27" t="s">
        <v>75</v>
      </c>
      <c r="F27">
        <v>11.343983657938816</v>
      </c>
      <c r="G27">
        <v>3.3920252341251542</v>
      </c>
      <c r="H27">
        <v>0</v>
      </c>
      <c r="I27">
        <v>37.421277711205327</v>
      </c>
      <c r="J27">
        <v>0</v>
      </c>
      <c r="K27">
        <v>0</v>
      </c>
      <c r="L27">
        <v>49.037981382162748</v>
      </c>
      <c r="M27">
        <v>0</v>
      </c>
      <c r="N27">
        <v>0</v>
      </c>
      <c r="O27">
        <v>0</v>
      </c>
      <c r="P27">
        <v>101.19526798543205</v>
      </c>
      <c r="Q27" s="2">
        <f t="shared" si="0"/>
        <v>8.0226349204624533E-4</v>
      </c>
    </row>
    <row r="28" spans="1:17" x14ac:dyDescent="0.75">
      <c r="A28" t="s">
        <v>113</v>
      </c>
      <c r="B28" t="s">
        <v>114</v>
      </c>
      <c r="C28" t="s">
        <v>102</v>
      </c>
      <c r="D28" s="6" t="s">
        <v>75</v>
      </c>
      <c r="E28" t="s">
        <v>75</v>
      </c>
      <c r="F28">
        <v>268.82499091171951</v>
      </c>
      <c r="G28">
        <v>576.53144233053536</v>
      </c>
      <c r="H28">
        <v>126.92179642325843</v>
      </c>
      <c r="I28">
        <v>1385.2646268178187</v>
      </c>
      <c r="J28">
        <v>0</v>
      </c>
      <c r="K28">
        <v>60.806490946721674</v>
      </c>
      <c r="L28">
        <v>0</v>
      </c>
      <c r="M28">
        <v>0</v>
      </c>
      <c r="N28">
        <v>0</v>
      </c>
      <c r="O28">
        <v>0</v>
      </c>
      <c r="P28">
        <v>2418.3493474300535</v>
      </c>
      <c r="Q28" s="2">
        <f t="shared" si="0"/>
        <v>1.9172372691737872E-2</v>
      </c>
    </row>
    <row r="29" spans="1:17" x14ac:dyDescent="0.75">
      <c r="A29" t="s">
        <v>115</v>
      </c>
      <c r="B29" t="s">
        <v>116</v>
      </c>
      <c r="C29" t="s">
        <v>102</v>
      </c>
      <c r="D29" s="6" t="s">
        <v>75</v>
      </c>
      <c r="E29" t="s">
        <v>75</v>
      </c>
      <c r="F29">
        <v>1718.8138762135584</v>
      </c>
      <c r="G29">
        <v>62.225771170883348</v>
      </c>
      <c r="H29">
        <v>71.134994029399948</v>
      </c>
      <c r="I29">
        <v>52.889176149981637</v>
      </c>
      <c r="J29">
        <v>0</v>
      </c>
      <c r="K29">
        <v>0</v>
      </c>
      <c r="L29">
        <v>5.3493064917454207</v>
      </c>
      <c r="M29">
        <v>0</v>
      </c>
      <c r="N29">
        <v>0</v>
      </c>
      <c r="O29">
        <v>0</v>
      </c>
      <c r="P29">
        <v>1910.4131240555687</v>
      </c>
      <c r="Q29" s="2">
        <f t="shared" si="0"/>
        <v>1.5145517519420341E-2</v>
      </c>
    </row>
    <row r="30" spans="1:17" x14ac:dyDescent="0.75">
      <c r="A30" t="s">
        <v>117</v>
      </c>
      <c r="B30" t="s">
        <v>118</v>
      </c>
      <c r="C30" t="s">
        <v>102</v>
      </c>
      <c r="D30" s="6" t="s">
        <v>75</v>
      </c>
      <c r="E30" t="s">
        <v>75</v>
      </c>
      <c r="F30">
        <v>22.351691785207581</v>
      </c>
      <c r="G30">
        <v>282.50564972663415</v>
      </c>
      <c r="H30">
        <v>3.3858047182139872</v>
      </c>
      <c r="I30">
        <v>34.493758671797856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342.73690490185362</v>
      </c>
      <c r="Q30" s="2">
        <f t="shared" si="0"/>
        <v>2.7171755325482872E-3</v>
      </c>
    </row>
    <row r="31" spans="1:17" s="5" customFormat="1" x14ac:dyDescent="0.75">
      <c r="A31" s="5" t="s">
        <v>119</v>
      </c>
      <c r="B31" s="5" t="s">
        <v>120</v>
      </c>
      <c r="C31" s="5" t="s">
        <v>102</v>
      </c>
      <c r="D31" s="8" t="s">
        <v>75</v>
      </c>
      <c r="E31" s="5" t="s">
        <v>75</v>
      </c>
      <c r="F31" s="5">
        <v>3734.9746355100751</v>
      </c>
      <c r="G31" s="5">
        <v>263.32602055232826</v>
      </c>
      <c r="H31" s="5">
        <v>279.57530054702255</v>
      </c>
      <c r="I31" s="5">
        <v>398.04047978484192</v>
      </c>
      <c r="J31" s="5">
        <v>0</v>
      </c>
      <c r="K31" s="5">
        <v>375.53711241799698</v>
      </c>
      <c r="L31" s="5">
        <v>0</v>
      </c>
      <c r="M31" s="5">
        <v>0</v>
      </c>
      <c r="N31" s="5">
        <v>0</v>
      </c>
      <c r="O31" s="5">
        <v>0</v>
      </c>
      <c r="P31" s="5">
        <v>5051.4535488122656</v>
      </c>
      <c r="Q31" s="7">
        <f t="shared" si="0"/>
        <v>4.0047295141932268E-2</v>
      </c>
    </row>
    <row r="32" spans="1:17" s="5" customFormat="1" x14ac:dyDescent="0.75">
      <c r="A32" s="5" t="s">
        <v>121</v>
      </c>
      <c r="B32" s="5" t="s">
        <v>122</v>
      </c>
      <c r="C32" s="5" t="s">
        <v>102</v>
      </c>
      <c r="D32" s="8" t="s">
        <v>75</v>
      </c>
      <c r="E32" s="5" t="s">
        <v>75</v>
      </c>
      <c r="F32" s="5">
        <v>1358.6595736278196</v>
      </c>
      <c r="G32" s="5">
        <v>7967.8913115099758</v>
      </c>
      <c r="H32" s="5">
        <v>263.13019738336931</v>
      </c>
      <c r="I32" s="5">
        <v>3201.5320724982575</v>
      </c>
      <c r="J32" s="5">
        <v>0</v>
      </c>
      <c r="K32" s="5">
        <v>0</v>
      </c>
      <c r="L32" s="5">
        <v>3.0882594179148821</v>
      </c>
      <c r="M32" s="5">
        <v>0</v>
      </c>
      <c r="N32" s="5">
        <v>0</v>
      </c>
      <c r="O32" s="5">
        <v>0</v>
      </c>
      <c r="P32" s="5">
        <v>12794.301414437337</v>
      </c>
      <c r="Q32" s="7">
        <f t="shared" si="0"/>
        <v>0.10143162951568412</v>
      </c>
    </row>
    <row r="33" spans="1:17" x14ac:dyDescent="0.75">
      <c r="A33" t="s">
        <v>123</v>
      </c>
      <c r="B33" t="s">
        <v>124</v>
      </c>
      <c r="C33" t="s">
        <v>125</v>
      </c>
      <c r="D33" s="6" t="s">
        <v>75</v>
      </c>
      <c r="E33" t="s">
        <v>75</v>
      </c>
      <c r="F33">
        <v>3015.2759328095026</v>
      </c>
      <c r="G33">
        <v>20.491142408340735</v>
      </c>
      <c r="H33">
        <v>214.01329809782857</v>
      </c>
      <c r="I33">
        <v>301.70365947588573</v>
      </c>
      <c r="J33">
        <v>0</v>
      </c>
      <c r="K33">
        <v>0</v>
      </c>
      <c r="L33">
        <v>0</v>
      </c>
      <c r="M33">
        <v>0</v>
      </c>
      <c r="N33">
        <v>0</v>
      </c>
      <c r="O33">
        <v>8.9327212188477443</v>
      </c>
      <c r="P33">
        <v>3560.4167540104054</v>
      </c>
      <c r="Q33" s="2">
        <f t="shared" si="0"/>
        <v>2.8226540974460864E-2</v>
      </c>
    </row>
    <row r="34" spans="1:17" s="5" customFormat="1" x14ac:dyDescent="0.75">
      <c r="A34" s="5" t="s">
        <v>126</v>
      </c>
      <c r="B34" s="5" t="s">
        <v>127</v>
      </c>
      <c r="C34" s="5" t="s">
        <v>127</v>
      </c>
      <c r="D34" s="8" t="s">
        <v>75</v>
      </c>
      <c r="E34" s="5" t="s">
        <v>75</v>
      </c>
      <c r="F34" s="5">
        <v>977.24779614618467</v>
      </c>
      <c r="G34" s="5">
        <v>80.461999428798279</v>
      </c>
      <c r="H34" s="5">
        <v>263.21280290408151</v>
      </c>
      <c r="I34" s="5">
        <v>7444.2241826832596</v>
      </c>
      <c r="J34" s="5">
        <v>59.141305142481343</v>
      </c>
      <c r="K34" s="5">
        <v>1105.8859990578856</v>
      </c>
      <c r="L34" s="5">
        <v>111.71107269433591</v>
      </c>
      <c r="M34" s="5">
        <v>0</v>
      </c>
      <c r="N34" s="5">
        <v>0</v>
      </c>
      <c r="O34" s="5">
        <v>0</v>
      </c>
      <c r="P34" s="5">
        <v>10041.885158057026</v>
      </c>
      <c r="Q34" s="7">
        <f t="shared" si="0"/>
        <v>7.9610815940424781E-2</v>
      </c>
    </row>
    <row r="35" spans="1:17" x14ac:dyDescent="0.75">
      <c r="A35" t="s">
        <v>128</v>
      </c>
      <c r="B35" t="s">
        <v>129</v>
      </c>
      <c r="C35" t="s">
        <v>130</v>
      </c>
      <c r="D35" s="6" t="s">
        <v>75</v>
      </c>
      <c r="E35" t="s">
        <v>75</v>
      </c>
      <c r="F35">
        <v>31.649403864066468</v>
      </c>
      <c r="G35">
        <v>0</v>
      </c>
      <c r="H35">
        <v>57.079126672248584</v>
      </c>
      <c r="I35">
        <v>5.2331937380886524</v>
      </c>
      <c r="J35">
        <v>44.355978856861</v>
      </c>
      <c r="K35">
        <v>0</v>
      </c>
      <c r="L35">
        <v>0</v>
      </c>
      <c r="M35">
        <v>0</v>
      </c>
      <c r="N35">
        <v>0</v>
      </c>
      <c r="O35">
        <v>0</v>
      </c>
      <c r="P35">
        <v>138.31770313126469</v>
      </c>
      <c r="Q35" s="2">
        <f t="shared" si="0"/>
        <v>1.0965655384388034E-3</v>
      </c>
    </row>
    <row r="36" spans="1:17" x14ac:dyDescent="0.75">
      <c r="A36" t="s">
        <v>131</v>
      </c>
      <c r="B36" t="s">
        <v>132</v>
      </c>
      <c r="C36" t="s">
        <v>93</v>
      </c>
      <c r="D36" s="6" t="s">
        <v>75</v>
      </c>
      <c r="F36">
        <v>140.39084940152281</v>
      </c>
      <c r="G36">
        <v>84.794075176847713</v>
      </c>
      <c r="H36">
        <v>15.65934682487862</v>
      </c>
      <c r="I36">
        <v>0</v>
      </c>
      <c r="J36">
        <v>0</v>
      </c>
      <c r="K36">
        <v>45.604868223020645</v>
      </c>
      <c r="L36">
        <v>0</v>
      </c>
      <c r="M36">
        <v>0</v>
      </c>
      <c r="N36">
        <v>0</v>
      </c>
      <c r="O36">
        <v>0</v>
      </c>
      <c r="P36">
        <v>286.44913962626981</v>
      </c>
      <c r="Q36" s="2">
        <f t="shared" si="0"/>
        <v>2.270933133783455E-3</v>
      </c>
    </row>
    <row r="37" spans="1:17" x14ac:dyDescent="0.75">
      <c r="A37" t="s">
        <v>133</v>
      </c>
      <c r="B37" t="s">
        <v>134</v>
      </c>
      <c r="C37" t="s">
        <v>135</v>
      </c>
      <c r="D37" s="6" t="s">
        <v>75</v>
      </c>
      <c r="E37" t="s">
        <v>75</v>
      </c>
      <c r="F37">
        <v>46.439069430884039</v>
      </c>
      <c r="G37">
        <v>9.2305011231847018</v>
      </c>
      <c r="H37">
        <v>42.82753998184392</v>
      </c>
      <c r="I37">
        <v>78.834356134595254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177.33146667050792</v>
      </c>
      <c r="Q37" s="2">
        <f t="shared" si="0"/>
        <v>1.405861800981095E-3</v>
      </c>
    </row>
    <row r="38" spans="1:17" x14ac:dyDescent="0.75">
      <c r="A38" t="s">
        <v>136</v>
      </c>
      <c r="B38" t="s">
        <v>137</v>
      </c>
      <c r="C38" t="s">
        <v>138</v>
      </c>
      <c r="D38" s="6" t="s">
        <v>75</v>
      </c>
      <c r="E38" t="s">
        <v>139</v>
      </c>
      <c r="F38">
        <v>20.917923188643009</v>
      </c>
      <c r="G38">
        <v>0</v>
      </c>
      <c r="H38">
        <v>50.133333333333333</v>
      </c>
      <c r="I38">
        <v>80.443234294408484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151.49449081638483</v>
      </c>
      <c r="Q38" s="2">
        <f t="shared" si="0"/>
        <v>1.2010294715126134E-3</v>
      </c>
    </row>
    <row r="39" spans="1:17" s="5" customFormat="1" x14ac:dyDescent="0.75">
      <c r="A39" s="5" t="s">
        <v>140</v>
      </c>
      <c r="B39" s="5" t="s">
        <v>141</v>
      </c>
      <c r="C39" s="5" t="s">
        <v>142</v>
      </c>
      <c r="D39" s="8" t="s">
        <v>75</v>
      </c>
      <c r="E39" s="5" t="s">
        <v>75</v>
      </c>
      <c r="F39" s="5">
        <v>136.63317180395376</v>
      </c>
      <c r="G39" s="5">
        <v>1078.5065421535312</v>
      </c>
      <c r="H39" s="5">
        <v>356.74267082507777</v>
      </c>
      <c r="I39" s="5">
        <v>2039.8399323780902</v>
      </c>
      <c r="J39" s="5">
        <v>483.11569405460455</v>
      </c>
      <c r="K39" s="5">
        <v>394.85438269128554</v>
      </c>
      <c r="L39" s="5">
        <v>330.94123160687695</v>
      </c>
      <c r="M39" s="5">
        <v>0</v>
      </c>
      <c r="N39" s="5">
        <v>0</v>
      </c>
      <c r="O39" s="5">
        <v>0</v>
      </c>
      <c r="P39" s="5">
        <v>4820.6336255134192</v>
      </c>
      <c r="Q39" s="7">
        <f t="shared" si="0"/>
        <v>3.8217383512801177E-2</v>
      </c>
    </row>
    <row r="40" spans="1:17" x14ac:dyDescent="0.75">
      <c r="A40" t="s">
        <v>143</v>
      </c>
      <c r="B40" t="s">
        <v>144</v>
      </c>
      <c r="C40" t="s">
        <v>125</v>
      </c>
      <c r="D40" s="6" t="s">
        <v>75</v>
      </c>
      <c r="E40" t="s">
        <v>75</v>
      </c>
      <c r="F40">
        <v>10.311412108499651</v>
      </c>
      <c r="G40">
        <v>21.505593126342177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31.81700523484183</v>
      </c>
      <c r="Q40" s="2">
        <f t="shared" si="0"/>
        <v>2.522412582555986E-4</v>
      </c>
    </row>
    <row r="41" spans="1:17" x14ac:dyDescent="0.75">
      <c r="A41" t="s">
        <v>145</v>
      </c>
      <c r="B41" t="s">
        <v>146</v>
      </c>
      <c r="C41" t="s">
        <v>93</v>
      </c>
      <c r="D41" s="6" t="s">
        <v>75</v>
      </c>
      <c r="E41" t="s">
        <v>75</v>
      </c>
      <c r="F41">
        <v>93.157053590505498</v>
      </c>
      <c r="G41">
        <v>100.98634037957603</v>
      </c>
      <c r="H41">
        <v>3.7582432377425827</v>
      </c>
      <c r="I41">
        <v>156.24870481373534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354.15034202155948</v>
      </c>
      <c r="Q41" s="2">
        <f t="shared" si="0"/>
        <v>2.8076598417674063E-3</v>
      </c>
    </row>
    <row r="42" spans="1:17" s="5" customFormat="1" x14ac:dyDescent="0.75">
      <c r="A42" s="5" t="s">
        <v>147</v>
      </c>
      <c r="B42" s="5" t="s">
        <v>148</v>
      </c>
      <c r="C42" s="5" t="s">
        <v>149</v>
      </c>
      <c r="D42" s="8" t="s">
        <v>75</v>
      </c>
      <c r="E42" s="5" t="s">
        <v>75</v>
      </c>
      <c r="F42" s="5">
        <v>752.72908434587907</v>
      </c>
      <c r="G42" s="5">
        <v>1873.1642246850604</v>
      </c>
      <c r="H42" s="5">
        <v>4211.9777520740545</v>
      </c>
      <c r="I42" s="5">
        <v>1029.2786606729189</v>
      </c>
      <c r="J42" s="5">
        <v>4094.9685582254224</v>
      </c>
      <c r="K42" s="5">
        <v>1300.5352069912346</v>
      </c>
      <c r="L42" s="5">
        <v>194.80044283013282</v>
      </c>
      <c r="M42" s="5">
        <v>0</v>
      </c>
      <c r="N42" s="5">
        <v>42.221693161644829</v>
      </c>
      <c r="O42" s="5">
        <v>0</v>
      </c>
      <c r="P42" s="5">
        <v>13499.675622986346</v>
      </c>
      <c r="Q42" s="7">
        <f t="shared" si="0"/>
        <v>0.10702374846566655</v>
      </c>
    </row>
    <row r="43" spans="1:17" s="5" customFormat="1" x14ac:dyDescent="0.75">
      <c r="A43" s="5" t="s">
        <v>150</v>
      </c>
      <c r="B43" s="5" t="s">
        <v>151</v>
      </c>
      <c r="C43" s="5" t="s">
        <v>151</v>
      </c>
      <c r="D43" s="8" t="s">
        <v>75</v>
      </c>
      <c r="E43" s="5" t="s">
        <v>75</v>
      </c>
      <c r="F43" s="5">
        <v>539.90235792709541</v>
      </c>
      <c r="G43" s="5">
        <v>2862.1496028496176</v>
      </c>
      <c r="H43" s="5">
        <v>371.13462660531906</v>
      </c>
      <c r="I43" s="5">
        <v>5593.6033877832888</v>
      </c>
      <c r="J43" s="5">
        <v>0</v>
      </c>
      <c r="K43" s="5">
        <v>387.04550770936743</v>
      </c>
      <c r="L43" s="5">
        <v>276.99028997947477</v>
      </c>
      <c r="M43" s="5">
        <v>0</v>
      </c>
      <c r="N43" s="5">
        <v>0</v>
      </c>
      <c r="O43" s="5">
        <v>0</v>
      </c>
      <c r="P43" s="5">
        <v>10030.825772854161</v>
      </c>
      <c r="Q43" s="7">
        <f t="shared" si="0"/>
        <v>7.9523138510744856E-2</v>
      </c>
    </row>
    <row r="44" spans="1:17" s="5" customFormat="1" x14ac:dyDescent="0.75">
      <c r="A44" s="5" t="s">
        <v>152</v>
      </c>
      <c r="B44" s="5" t="s">
        <v>153</v>
      </c>
      <c r="C44" s="5" t="s">
        <v>154</v>
      </c>
      <c r="D44" s="8" t="s">
        <v>75</v>
      </c>
      <c r="E44" s="5" t="s">
        <v>75</v>
      </c>
      <c r="F44" s="5">
        <v>654.16201564737696</v>
      </c>
      <c r="G44" s="5">
        <v>91.223671839755994</v>
      </c>
      <c r="H44" s="5">
        <v>13211.897432268383</v>
      </c>
      <c r="I44" s="5">
        <v>3398.893741433465</v>
      </c>
      <c r="J44" s="5">
        <v>0</v>
      </c>
      <c r="K44" s="5">
        <v>0</v>
      </c>
      <c r="L44" s="5">
        <v>677.73699725793995</v>
      </c>
      <c r="M44" s="5">
        <v>0</v>
      </c>
      <c r="N44" s="5">
        <v>0</v>
      </c>
      <c r="O44" s="5">
        <v>0</v>
      </c>
      <c r="P44" s="5">
        <v>18033.913858446918</v>
      </c>
      <c r="Q44" s="7">
        <f t="shared" si="0"/>
        <v>0.14297062496461388</v>
      </c>
    </row>
    <row r="45" spans="1:17" x14ac:dyDescent="0.75">
      <c r="A45" t="s">
        <v>155</v>
      </c>
      <c r="B45" t="s">
        <v>156</v>
      </c>
      <c r="C45" t="s">
        <v>156</v>
      </c>
      <c r="D45" s="6" t="s">
        <v>75</v>
      </c>
      <c r="E45" t="s">
        <v>139</v>
      </c>
      <c r="F45">
        <v>0</v>
      </c>
      <c r="G45">
        <v>1460.1608767813104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1460.1608767813104</v>
      </c>
      <c r="Q45" s="2">
        <f t="shared" si="0"/>
        <v>1.1575973731543648E-2</v>
      </c>
    </row>
    <row r="46" spans="1:17" x14ac:dyDescent="0.75">
      <c r="A46" t="s">
        <v>157</v>
      </c>
      <c r="B46" t="s">
        <v>158</v>
      </c>
      <c r="C46" t="s">
        <v>159</v>
      </c>
      <c r="D46" s="6" t="s">
        <v>75</v>
      </c>
      <c r="E46" t="s">
        <v>75</v>
      </c>
      <c r="F46">
        <v>19.32051571299192</v>
      </c>
      <c r="G46">
        <v>5.1512056737588647</v>
      </c>
      <c r="H46">
        <v>5.0176591776098105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29.489380564360598</v>
      </c>
      <c r="Q46" s="2">
        <f t="shared" si="0"/>
        <v>2.3378813951310869E-4</v>
      </c>
    </row>
    <row r="47" spans="1:17" x14ac:dyDescent="0.75">
      <c r="A47" t="s">
        <v>160</v>
      </c>
      <c r="B47" t="s">
        <v>161</v>
      </c>
      <c r="C47" t="s">
        <v>162</v>
      </c>
      <c r="D47" s="6" t="s">
        <v>75</v>
      </c>
      <c r="E47" t="s">
        <v>75</v>
      </c>
      <c r="F47">
        <v>0</v>
      </c>
      <c r="G47">
        <v>0</v>
      </c>
      <c r="H47">
        <v>1743.1647973078927</v>
      </c>
      <c r="I47">
        <v>279.49717799406079</v>
      </c>
      <c r="J47">
        <v>0</v>
      </c>
      <c r="K47">
        <v>0</v>
      </c>
      <c r="L47">
        <v>26.59851061162674</v>
      </c>
      <c r="M47">
        <v>0</v>
      </c>
      <c r="N47">
        <v>0</v>
      </c>
      <c r="O47">
        <v>0</v>
      </c>
      <c r="P47">
        <v>2049.2604859135804</v>
      </c>
      <c r="Q47" s="2">
        <f t="shared" si="0"/>
        <v>1.6246282126335092E-2</v>
      </c>
    </row>
    <row r="48" spans="1:17" x14ac:dyDescent="0.75">
      <c r="A48" t="s">
        <v>163</v>
      </c>
      <c r="B48" t="s">
        <v>164</v>
      </c>
      <c r="C48" t="s">
        <v>164</v>
      </c>
      <c r="D48" s="6" t="s">
        <v>75</v>
      </c>
      <c r="E48" t="s">
        <v>75</v>
      </c>
      <c r="F48">
        <v>49.018501318120002</v>
      </c>
      <c r="G48">
        <v>64.625337518724436</v>
      </c>
      <c r="H48">
        <v>1170.7682578914846</v>
      </c>
      <c r="I48">
        <v>512.08939610447703</v>
      </c>
      <c r="J48">
        <v>0</v>
      </c>
      <c r="K48">
        <v>0</v>
      </c>
      <c r="L48">
        <v>196.7995879065775</v>
      </c>
      <c r="M48">
        <v>0</v>
      </c>
      <c r="N48">
        <v>0</v>
      </c>
      <c r="O48">
        <v>0</v>
      </c>
      <c r="P48">
        <v>1993.3010807393835</v>
      </c>
      <c r="Q48" s="2">
        <f t="shared" si="0"/>
        <v>1.5802642925593562E-2</v>
      </c>
    </row>
    <row r="49" spans="1:17" s="5" customFormat="1" x14ac:dyDescent="0.75">
      <c r="A49" s="5" t="s">
        <v>165</v>
      </c>
      <c r="B49" s="5" t="s">
        <v>166</v>
      </c>
      <c r="C49" s="5" t="s">
        <v>125</v>
      </c>
      <c r="D49" s="8" t="s">
        <v>75</v>
      </c>
      <c r="E49" s="5" t="s">
        <v>75</v>
      </c>
      <c r="F49" s="5">
        <v>322.06648653602736</v>
      </c>
      <c r="G49" s="5">
        <v>1601.9781113277199</v>
      </c>
      <c r="H49" s="5">
        <v>395.48073394363598</v>
      </c>
      <c r="I49" s="5">
        <v>1524.9236875045394</v>
      </c>
      <c r="J49" s="5">
        <v>0</v>
      </c>
      <c r="K49" s="5">
        <v>0</v>
      </c>
      <c r="L49" s="5">
        <v>814.97836514024345</v>
      </c>
      <c r="M49" s="5">
        <v>0</v>
      </c>
      <c r="N49" s="5">
        <v>0</v>
      </c>
      <c r="O49" s="5">
        <v>0</v>
      </c>
      <c r="P49" s="5">
        <v>4659.4273844521658</v>
      </c>
      <c r="Q49" s="7">
        <f t="shared" si="0"/>
        <v>3.6939360493858549E-2</v>
      </c>
    </row>
    <row r="50" spans="1:17" x14ac:dyDescent="0.75">
      <c r="A50" t="s">
        <v>167</v>
      </c>
      <c r="B50" t="s">
        <v>168</v>
      </c>
      <c r="C50" t="s">
        <v>93</v>
      </c>
      <c r="D50" s="6" t="s">
        <v>75</v>
      </c>
      <c r="E50" t="s">
        <v>75</v>
      </c>
      <c r="F50">
        <v>113.22545580989984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113.22545580989984</v>
      </c>
      <c r="Q50" s="2">
        <f t="shared" si="0"/>
        <v>8.9763732410545933E-4</v>
      </c>
    </row>
    <row r="51" spans="1:17" x14ac:dyDescent="0.75">
      <c r="A51" t="s">
        <v>169</v>
      </c>
      <c r="B51" t="s">
        <v>170</v>
      </c>
      <c r="C51" t="s">
        <v>170</v>
      </c>
      <c r="D51" s="6" t="s">
        <v>75</v>
      </c>
      <c r="E51" t="s">
        <v>139</v>
      </c>
      <c r="F51">
        <v>7.1580003843028743</v>
      </c>
      <c r="G51">
        <v>4.9696281596997585</v>
      </c>
      <c r="H51">
        <v>16.744533333333333</v>
      </c>
      <c r="I51">
        <v>29.128298327757882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58.000460205093844</v>
      </c>
      <c r="Q51" s="2">
        <f t="shared" si="0"/>
        <v>4.5982043104156328E-4</v>
      </c>
    </row>
    <row r="52" spans="1:17" x14ac:dyDescent="0.75">
      <c r="A52" t="s">
        <v>171</v>
      </c>
      <c r="B52" t="s">
        <v>172</v>
      </c>
      <c r="C52" t="s">
        <v>173</v>
      </c>
      <c r="D52" s="6" t="s">
        <v>75</v>
      </c>
      <c r="E52" t="s">
        <v>75</v>
      </c>
      <c r="F52">
        <v>133.00702891040635</v>
      </c>
      <c r="G52">
        <v>319.95233922724447</v>
      </c>
      <c r="H52">
        <v>45.106523117753568</v>
      </c>
      <c r="I52">
        <v>560.54416377985729</v>
      </c>
      <c r="J52">
        <v>0</v>
      </c>
      <c r="K52">
        <v>0</v>
      </c>
      <c r="L52">
        <v>25.647857665808882</v>
      </c>
      <c r="M52">
        <v>0</v>
      </c>
      <c r="N52">
        <v>0</v>
      </c>
      <c r="O52">
        <v>0</v>
      </c>
      <c r="P52">
        <v>1084.2579127010706</v>
      </c>
      <c r="Q52" s="2">
        <f t="shared" si="0"/>
        <v>8.5958618089489909E-3</v>
      </c>
    </row>
    <row r="53" spans="1:17" x14ac:dyDescent="0.75">
      <c r="A53" t="s">
        <v>174</v>
      </c>
      <c r="C53" t="s">
        <v>175</v>
      </c>
      <c r="D53" s="6" t="s">
        <v>75</v>
      </c>
      <c r="E53" t="s">
        <v>75</v>
      </c>
      <c r="F53">
        <v>0</v>
      </c>
      <c r="G53">
        <v>0</v>
      </c>
      <c r="H53">
        <v>71.149078153406492</v>
      </c>
      <c r="I53">
        <v>1.93939967015696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73.088477823563451</v>
      </c>
      <c r="Q53" s="2">
        <f t="shared" si="0"/>
        <v>5.794363571972335E-4</v>
      </c>
    </row>
    <row r="54" spans="1:17" x14ac:dyDescent="0.75">
      <c r="D54" s="6" t="s">
        <v>75</v>
      </c>
      <c r="F54">
        <v>16826.391383636321</v>
      </c>
      <c r="G54">
        <v>39425.591683094579</v>
      </c>
      <c r="H54">
        <v>24804.158962488389</v>
      </c>
      <c r="I54">
        <v>32835.365812861615</v>
      </c>
      <c r="J54">
        <v>4681.5815362793692</v>
      </c>
      <c r="K54">
        <v>4230.9282268821034</v>
      </c>
      <c r="L54">
        <v>3235.9327700036065</v>
      </c>
      <c r="M54">
        <v>0</v>
      </c>
      <c r="N54">
        <v>88.313708196440444</v>
      </c>
      <c r="O54">
        <v>8.9327212188477443</v>
      </c>
      <c r="P54">
        <v>126137.19680466127</v>
      </c>
      <c r="Q54" s="2"/>
    </row>
    <row r="55" spans="1:17" x14ac:dyDescent="0.75">
      <c r="Q55" s="2"/>
    </row>
    <row r="56" spans="1:17" x14ac:dyDescent="0.75">
      <c r="A56" t="s">
        <v>176</v>
      </c>
      <c r="B56" t="s">
        <v>177</v>
      </c>
      <c r="C56" t="s">
        <v>93</v>
      </c>
      <c r="D56" s="6" t="s">
        <v>105</v>
      </c>
      <c r="E56" t="s">
        <v>105</v>
      </c>
      <c r="F56">
        <v>71.123722786870019</v>
      </c>
      <c r="G56">
        <v>0</v>
      </c>
      <c r="H56">
        <v>5.1744784110530695</v>
      </c>
      <c r="I56">
        <v>2.2258622340804077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78.524063432003501</v>
      </c>
      <c r="Q56" s="2">
        <v>2.1722432402149331E-2</v>
      </c>
    </row>
    <row r="57" spans="1:17" x14ac:dyDescent="0.75">
      <c r="A57" t="s">
        <v>178</v>
      </c>
      <c r="B57" t="s">
        <v>179</v>
      </c>
      <c r="C57" t="s">
        <v>180</v>
      </c>
      <c r="D57" s="6" t="s">
        <v>105</v>
      </c>
      <c r="E57" t="s">
        <v>105</v>
      </c>
      <c r="F57">
        <v>0</v>
      </c>
      <c r="G57">
        <v>106.52843952587172</v>
      </c>
      <c r="H57">
        <v>0</v>
      </c>
      <c r="I57">
        <v>22.29612406270347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128.82456358857519</v>
      </c>
      <c r="Q57" s="2">
        <v>3.5637265215043561E-2</v>
      </c>
    </row>
    <row r="58" spans="1:17" s="5" customFormat="1" x14ac:dyDescent="0.75">
      <c r="A58" s="5" t="s">
        <v>181</v>
      </c>
      <c r="B58" s="5" t="s">
        <v>182</v>
      </c>
      <c r="C58" s="5" t="s">
        <v>182</v>
      </c>
      <c r="D58" s="8" t="s">
        <v>105</v>
      </c>
      <c r="E58" s="5" t="s">
        <v>105</v>
      </c>
      <c r="F58" s="5">
        <v>227.14048264641801</v>
      </c>
      <c r="G58" s="5">
        <v>50.527770795428495</v>
      </c>
      <c r="H58" s="5">
        <v>149.37929490681162</v>
      </c>
      <c r="I58" s="5">
        <v>89.451826496629792</v>
      </c>
      <c r="J58" s="5">
        <v>0</v>
      </c>
      <c r="K58" s="5">
        <v>0</v>
      </c>
      <c r="L58" s="5">
        <v>161.16034462397729</v>
      </c>
      <c r="M58" s="5">
        <v>0</v>
      </c>
      <c r="N58" s="5">
        <v>0</v>
      </c>
      <c r="O58" s="5">
        <v>0</v>
      </c>
      <c r="P58" s="5">
        <v>677.65971946926516</v>
      </c>
      <c r="Q58" s="7">
        <v>0.18746377612739656</v>
      </c>
    </row>
    <row r="59" spans="1:17" x14ac:dyDescent="0.75">
      <c r="A59" t="s">
        <v>183</v>
      </c>
      <c r="B59" t="s">
        <v>184</v>
      </c>
      <c r="C59" t="s">
        <v>184</v>
      </c>
      <c r="D59" s="6" t="s">
        <v>105</v>
      </c>
      <c r="E59" t="s">
        <v>105</v>
      </c>
      <c r="F59">
        <v>0</v>
      </c>
      <c r="G59">
        <v>0.91985815602836873</v>
      </c>
      <c r="H59">
        <v>3.7942916814264995</v>
      </c>
      <c r="I59">
        <v>81.447596925960369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86.161746763415238</v>
      </c>
      <c r="Q59" s="2">
        <v>2.3835275938567692E-2</v>
      </c>
    </row>
    <row r="60" spans="1:17" x14ac:dyDescent="0.75">
      <c r="A60" t="s">
        <v>185</v>
      </c>
      <c r="B60" t="s">
        <v>186</v>
      </c>
      <c r="C60" t="s">
        <v>187</v>
      </c>
      <c r="D60" s="6" t="s">
        <v>105</v>
      </c>
      <c r="E60" t="s">
        <v>105</v>
      </c>
      <c r="F60">
        <v>124.19191040654269</v>
      </c>
      <c r="G60">
        <v>0</v>
      </c>
      <c r="H60">
        <v>9.0891666666666673</v>
      </c>
      <c r="I60">
        <v>29.651496404558959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162.93257347776833</v>
      </c>
      <c r="Q60" s="2">
        <v>4.5072703306341722E-2</v>
      </c>
    </row>
    <row r="61" spans="1:17" s="5" customFormat="1" x14ac:dyDescent="0.75">
      <c r="A61" s="5" t="s">
        <v>188</v>
      </c>
      <c r="B61" s="5" t="s">
        <v>189</v>
      </c>
      <c r="C61" s="5" t="s">
        <v>189</v>
      </c>
      <c r="D61" s="8" t="s">
        <v>105</v>
      </c>
      <c r="E61" s="5" t="s">
        <v>105</v>
      </c>
      <c r="F61" s="5">
        <v>0</v>
      </c>
      <c r="G61" s="5">
        <v>1437.1186914563386</v>
      </c>
      <c r="H61" s="5">
        <v>0</v>
      </c>
      <c r="I61" s="5">
        <v>49.537529365915475</v>
      </c>
      <c r="J61" s="5">
        <v>0</v>
      </c>
      <c r="K61" s="5">
        <v>0</v>
      </c>
      <c r="L61" s="5">
        <v>0</v>
      </c>
      <c r="M61" s="5">
        <v>0</v>
      </c>
      <c r="N61" s="5">
        <v>110.83194454931767</v>
      </c>
      <c r="O61" s="5">
        <v>0</v>
      </c>
      <c r="P61" s="5">
        <v>1597.4881653715718</v>
      </c>
      <c r="Q61" s="7">
        <v>0.44191967619666689</v>
      </c>
    </row>
    <row r="62" spans="1:17" x14ac:dyDescent="0.75">
      <c r="A62" t="s">
        <v>190</v>
      </c>
      <c r="B62" t="s">
        <v>191</v>
      </c>
      <c r="C62" t="s">
        <v>192</v>
      </c>
      <c r="D62" s="6" t="s">
        <v>105</v>
      </c>
      <c r="E62" t="s">
        <v>38</v>
      </c>
      <c r="F62">
        <v>0</v>
      </c>
      <c r="G62">
        <v>10.118439716312057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10.118439716312057</v>
      </c>
      <c r="Q62" s="2">
        <v>2.7991053079307474E-3</v>
      </c>
    </row>
    <row r="63" spans="1:17" x14ac:dyDescent="0.75">
      <c r="A63" t="s">
        <v>193</v>
      </c>
      <c r="B63" t="s">
        <v>194</v>
      </c>
      <c r="C63" t="s">
        <v>194</v>
      </c>
      <c r="D63" s="6" t="s">
        <v>105</v>
      </c>
      <c r="E63" t="s">
        <v>105</v>
      </c>
      <c r="F63">
        <v>0</v>
      </c>
      <c r="G63">
        <v>0</v>
      </c>
      <c r="H63">
        <v>9.3435808577235075</v>
      </c>
      <c r="I63">
        <v>104.64513486821635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113.98871572593985</v>
      </c>
      <c r="Q63" s="2">
        <v>3.1533164023136544E-2</v>
      </c>
    </row>
    <row r="64" spans="1:17" s="5" customFormat="1" x14ac:dyDescent="0.75">
      <c r="A64" s="5" t="s">
        <v>195</v>
      </c>
      <c r="B64" s="5" t="s">
        <v>196</v>
      </c>
      <c r="C64" s="5" t="s">
        <v>197</v>
      </c>
      <c r="D64" s="8" t="s">
        <v>105</v>
      </c>
      <c r="E64" s="5" t="s">
        <v>105</v>
      </c>
      <c r="F64" s="5">
        <v>444.67412429013388</v>
      </c>
      <c r="G64" s="5">
        <v>314.51143243300982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759.18555672314369</v>
      </c>
      <c r="Q64" s="7">
        <v>0.21001660148276699</v>
      </c>
    </row>
    <row r="65" spans="1:17" x14ac:dyDescent="0.75">
      <c r="F65">
        <v>867.13024012996448</v>
      </c>
      <c r="G65">
        <v>1919.724632082989</v>
      </c>
      <c r="H65">
        <v>176.78081252368136</v>
      </c>
      <c r="I65">
        <v>379.2555703580648</v>
      </c>
      <c r="J65">
        <v>0</v>
      </c>
      <c r="K65">
        <v>0</v>
      </c>
      <c r="L65">
        <v>161.16034462397729</v>
      </c>
      <c r="M65">
        <v>0</v>
      </c>
      <c r="N65">
        <v>110.83194454931767</v>
      </c>
      <c r="O65">
        <v>0</v>
      </c>
      <c r="P65">
        <v>3614.8835442679947</v>
      </c>
      <c r="Q65" s="2"/>
    </row>
    <row r="66" spans="1:17" x14ac:dyDescent="0.75">
      <c r="Q66" s="2"/>
    </row>
    <row r="67" spans="1:17" x14ac:dyDescent="0.75">
      <c r="Q67" s="2"/>
    </row>
    <row r="68" spans="1:17" s="5" customFormat="1" x14ac:dyDescent="0.75">
      <c r="A68" s="5" t="s">
        <v>198</v>
      </c>
      <c r="B68" s="5" t="s">
        <v>199</v>
      </c>
      <c r="C68" s="5" t="s">
        <v>200</v>
      </c>
      <c r="D68" s="8" t="s">
        <v>201</v>
      </c>
      <c r="E68" s="5" t="s">
        <v>202</v>
      </c>
      <c r="F68" s="5">
        <v>383.9331008518933</v>
      </c>
      <c r="G68" s="5">
        <v>2574.0599555017507</v>
      </c>
      <c r="H68" s="5">
        <v>765.6231719908634</v>
      </c>
      <c r="I68" s="5">
        <v>1434.6879719121982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5158.3042002567054</v>
      </c>
      <c r="Q68" s="7">
        <v>0.47232212771795745</v>
      </c>
    </row>
    <row r="69" spans="1:17" x14ac:dyDescent="0.75">
      <c r="A69" t="s">
        <v>203</v>
      </c>
      <c r="B69" t="s">
        <v>204</v>
      </c>
      <c r="C69" t="s">
        <v>205</v>
      </c>
      <c r="D69" s="6" t="s">
        <v>201</v>
      </c>
      <c r="E69" t="s">
        <v>201</v>
      </c>
      <c r="F69">
        <v>0</v>
      </c>
      <c r="G69">
        <v>149.24911030150679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149.24911030150679</v>
      </c>
      <c r="Q69" s="2">
        <v>1.3666052757049818E-2</v>
      </c>
    </row>
    <row r="70" spans="1:17" s="5" customFormat="1" x14ac:dyDescent="0.75">
      <c r="A70" s="5" t="s">
        <v>206</v>
      </c>
      <c r="B70" s="5" t="s">
        <v>207</v>
      </c>
      <c r="C70" s="5" t="s">
        <v>192</v>
      </c>
      <c r="D70" s="8" t="s">
        <v>201</v>
      </c>
      <c r="E70" s="5" t="s">
        <v>201</v>
      </c>
      <c r="F70" s="5">
        <v>0.78254598826512001</v>
      </c>
      <c r="G70" s="5">
        <v>615.2843003599188</v>
      </c>
      <c r="H70" s="5">
        <v>283.16249999999997</v>
      </c>
      <c r="I70" s="5">
        <v>1900.1403251788979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2799.3696715270817</v>
      </c>
      <c r="Q70" s="7">
        <v>0.2563253713224185</v>
      </c>
    </row>
    <row r="71" spans="1:17" s="5" customFormat="1" x14ac:dyDescent="0.75">
      <c r="A71" s="5" t="s">
        <v>208</v>
      </c>
      <c r="B71" s="5" t="s">
        <v>209</v>
      </c>
      <c r="C71" s="5" t="s">
        <v>192</v>
      </c>
      <c r="D71" s="8" t="s">
        <v>201</v>
      </c>
      <c r="E71" s="5" t="s">
        <v>201</v>
      </c>
      <c r="F71" s="5">
        <v>1.56509197653024</v>
      </c>
      <c r="G71" s="5">
        <v>336.75200076164424</v>
      </c>
      <c r="H71" s="5">
        <v>119.63286689228032</v>
      </c>
      <c r="I71" s="5">
        <v>1321.2873107874689</v>
      </c>
      <c r="J71" s="5">
        <v>6.1937909494180063</v>
      </c>
      <c r="K71" s="5">
        <v>0</v>
      </c>
      <c r="L71" s="5">
        <v>144.04609784972584</v>
      </c>
      <c r="M71" s="5">
        <v>0</v>
      </c>
      <c r="N71" s="5">
        <v>0</v>
      </c>
      <c r="O71" s="5">
        <v>0</v>
      </c>
      <c r="P71" s="5">
        <v>1929.4771592170675</v>
      </c>
      <c r="Q71" s="7">
        <v>0.17667332554354831</v>
      </c>
    </row>
    <row r="72" spans="1:17" x14ac:dyDescent="0.75">
      <c r="A72" t="s">
        <v>210</v>
      </c>
      <c r="B72" t="s">
        <v>192</v>
      </c>
      <c r="C72" t="s">
        <v>192</v>
      </c>
      <c r="D72" s="6" t="s">
        <v>201</v>
      </c>
      <c r="E72" t="s">
        <v>201</v>
      </c>
      <c r="F72">
        <v>158.84630992675835</v>
      </c>
      <c r="G72">
        <v>367.40254027387152</v>
      </c>
      <c r="H72">
        <v>107.64466037706413</v>
      </c>
      <c r="I72">
        <v>250.863536285679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884.75704686337303</v>
      </c>
      <c r="Q72" s="2">
        <v>8.1013122659025896E-2</v>
      </c>
    </row>
    <row r="73" spans="1:17" x14ac:dyDescent="0.75">
      <c r="F73">
        <v>545.12704874344695</v>
      </c>
      <c r="G73">
        <v>4042.7479071986918</v>
      </c>
      <c r="H73">
        <v>1276.063199260208</v>
      </c>
      <c r="I73">
        <v>4906.9791441642437</v>
      </c>
      <c r="J73">
        <v>6.1937909494180063</v>
      </c>
      <c r="K73">
        <v>0</v>
      </c>
      <c r="L73">
        <v>144.04609784972584</v>
      </c>
      <c r="M73">
        <v>0</v>
      </c>
      <c r="N73">
        <v>0</v>
      </c>
      <c r="O73">
        <v>0</v>
      </c>
      <c r="P73">
        <v>10921.157188165735</v>
      </c>
      <c r="Q73" s="2"/>
    </row>
    <row r="74" spans="1:17" x14ac:dyDescent="0.75">
      <c r="Q74" s="2"/>
    </row>
    <row r="75" spans="1:17" x14ac:dyDescent="0.75">
      <c r="Q75" s="2"/>
    </row>
    <row r="76" spans="1:17" s="5" customFormat="1" x14ac:dyDescent="0.75">
      <c r="A76" s="5" t="s">
        <v>211</v>
      </c>
      <c r="B76" s="5" t="s">
        <v>212</v>
      </c>
      <c r="C76" s="5" t="s">
        <v>213</v>
      </c>
      <c r="D76" s="8" t="s">
        <v>214</v>
      </c>
      <c r="E76" s="5" t="s">
        <v>33</v>
      </c>
      <c r="F76" s="5">
        <v>0</v>
      </c>
      <c r="G76" s="5">
        <v>1307.7358970908056</v>
      </c>
      <c r="H76" s="5">
        <v>72.014166666666668</v>
      </c>
      <c r="I76" s="5">
        <v>1715.715284885965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3095.4653486434372</v>
      </c>
      <c r="Q76" s="7">
        <v>0.33844227455160686</v>
      </c>
    </row>
    <row r="77" spans="1:17" s="5" customFormat="1" x14ac:dyDescent="0.75">
      <c r="A77" s="5" t="s">
        <v>215</v>
      </c>
      <c r="B77" s="5" t="s">
        <v>216</v>
      </c>
      <c r="C77" s="5" t="s">
        <v>216</v>
      </c>
      <c r="D77" s="8" t="s">
        <v>214</v>
      </c>
      <c r="E77" s="5" t="s">
        <v>33</v>
      </c>
      <c r="F77" s="5">
        <v>0</v>
      </c>
      <c r="G77" s="5">
        <v>2573.2461690332739</v>
      </c>
      <c r="H77" s="5">
        <v>8.7499222343441989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2581.9960912676179</v>
      </c>
      <c r="Q77" s="7">
        <v>0.28230218451481986</v>
      </c>
    </row>
    <row r="78" spans="1:17" s="5" customFormat="1" x14ac:dyDescent="0.75">
      <c r="A78" s="5" t="s">
        <v>217</v>
      </c>
      <c r="B78" s="5" t="s">
        <v>218</v>
      </c>
      <c r="C78" s="5" t="s">
        <v>219</v>
      </c>
      <c r="D78" s="8" t="s">
        <v>214</v>
      </c>
      <c r="E78" s="5" t="s">
        <v>220</v>
      </c>
      <c r="F78" s="5">
        <v>2.7679954496860772</v>
      </c>
      <c r="G78" s="5">
        <v>1615.0732426593922</v>
      </c>
      <c r="H78" s="5">
        <v>0</v>
      </c>
      <c r="I78" s="5">
        <v>1613.4799470250937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237.43101727985453</v>
      </c>
      <c r="P78" s="5">
        <v>3468.7522024140267</v>
      </c>
      <c r="Q78" s="7">
        <v>0.37925554093357333</v>
      </c>
    </row>
    <row r="79" spans="1:17" x14ac:dyDescent="0.75">
      <c r="F79">
        <v>2.7679954496860772</v>
      </c>
      <c r="G79">
        <v>5496.0553087834714</v>
      </c>
      <c r="H79">
        <v>80.764088901010865</v>
      </c>
      <c r="I79">
        <v>3329.1952319110587</v>
      </c>
      <c r="J79">
        <v>0</v>
      </c>
      <c r="K79">
        <v>0</v>
      </c>
      <c r="L79">
        <v>0</v>
      </c>
      <c r="M79">
        <v>0</v>
      </c>
      <c r="N79">
        <v>0</v>
      </c>
      <c r="O79">
        <v>237.43101727985453</v>
      </c>
      <c r="P79">
        <v>9146.2136423250813</v>
      </c>
      <c r="Q79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9516-93D0-4C9E-84B3-DB569B02CE9E}">
  <dimension ref="A1:Q80"/>
  <sheetViews>
    <sheetView topLeftCell="A25" workbookViewId="0">
      <selection activeCell="A79" sqref="A2:A79"/>
    </sheetView>
  </sheetViews>
  <sheetFormatPr baseColWidth="10" defaultRowHeight="14.75" x14ac:dyDescent="0.75"/>
  <cols>
    <col min="4" max="4" width="16" customWidth="1"/>
    <col min="6" max="15" width="7.58984375" customWidth="1"/>
  </cols>
  <sheetData>
    <row r="1" spans="1:17" x14ac:dyDescent="0.75">
      <c r="B1" t="s">
        <v>40</v>
      </c>
      <c r="C1" t="s">
        <v>41</v>
      </c>
      <c r="D1" t="s">
        <v>42</v>
      </c>
      <c r="E1" t="s">
        <v>43</v>
      </c>
      <c r="F1" t="s">
        <v>5</v>
      </c>
      <c r="G1" t="s">
        <v>44</v>
      </c>
      <c r="H1" t="s">
        <v>4</v>
      </c>
      <c r="I1" t="s">
        <v>3</v>
      </c>
      <c r="J1" t="s">
        <v>6</v>
      </c>
      <c r="K1" t="s">
        <v>7</v>
      </c>
      <c r="L1" t="s">
        <v>45</v>
      </c>
      <c r="M1" t="s">
        <v>46</v>
      </c>
      <c r="N1" t="s">
        <v>8</v>
      </c>
      <c r="O1" t="s">
        <v>2</v>
      </c>
      <c r="P1" t="s">
        <v>10</v>
      </c>
      <c r="Q1" t="s">
        <v>48</v>
      </c>
    </row>
    <row r="2" spans="1:17" x14ac:dyDescent="0.75">
      <c r="A2" t="s">
        <v>49</v>
      </c>
      <c r="B2" t="s">
        <v>50</v>
      </c>
      <c r="C2" t="s">
        <v>51</v>
      </c>
      <c r="D2" s="6" t="s">
        <v>52</v>
      </c>
      <c r="E2" t="s">
        <v>33</v>
      </c>
      <c r="G2">
        <v>149.07392594040707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202.80804056293169</v>
      </c>
    </row>
    <row r="3" spans="1:17" s="5" customFormat="1" x14ac:dyDescent="0.75">
      <c r="A3" s="5" t="s">
        <v>53</v>
      </c>
      <c r="B3" s="5" t="s">
        <v>54</v>
      </c>
      <c r="C3" s="5" t="s">
        <v>54</v>
      </c>
      <c r="D3" s="8" t="s">
        <v>52</v>
      </c>
      <c r="F3" s="5">
        <v>2412.6153204341804</v>
      </c>
      <c r="G3" s="5">
        <v>2652.857540987226</v>
      </c>
      <c r="H3" s="5">
        <v>72.117640500012499</v>
      </c>
      <c r="I3" s="5">
        <v>1311.668854938855</v>
      </c>
      <c r="J3" s="5">
        <v>0</v>
      </c>
      <c r="K3" s="5">
        <v>0</v>
      </c>
      <c r="L3" s="5">
        <v>0</v>
      </c>
      <c r="M3" s="5">
        <v>0</v>
      </c>
      <c r="N3" s="5">
        <v>819.45269477892339</v>
      </c>
      <c r="O3" s="5">
        <v>8149.9649510611353</v>
      </c>
      <c r="P3" s="5">
        <v>15418.677002700333</v>
      </c>
      <c r="Q3" s="5" t="s">
        <v>55</v>
      </c>
    </row>
    <row r="4" spans="1:17" x14ac:dyDescent="0.75">
      <c r="A4" t="s">
        <v>56</v>
      </c>
      <c r="B4" t="s">
        <v>57</v>
      </c>
      <c r="C4" t="s">
        <v>57</v>
      </c>
      <c r="D4" s="6" t="s">
        <v>52</v>
      </c>
      <c r="E4" t="s">
        <v>58</v>
      </c>
      <c r="F4">
        <v>455.16145927246981</v>
      </c>
      <c r="G4">
        <v>687.83836432374835</v>
      </c>
      <c r="H4">
        <v>0</v>
      </c>
      <c r="I4">
        <v>132.2807223744237</v>
      </c>
      <c r="J4">
        <v>0</v>
      </c>
      <c r="K4">
        <v>0</v>
      </c>
      <c r="L4">
        <v>0</v>
      </c>
      <c r="M4">
        <v>0</v>
      </c>
      <c r="N4">
        <v>0</v>
      </c>
      <c r="O4">
        <v>4137.9465554554454</v>
      </c>
      <c r="P4">
        <v>5413.2271014260878</v>
      </c>
    </row>
    <row r="5" spans="1:17" x14ac:dyDescent="0.75">
      <c r="A5" t="s">
        <v>59</v>
      </c>
      <c r="B5" t="s">
        <v>60</v>
      </c>
      <c r="C5" t="s">
        <v>61</v>
      </c>
      <c r="D5" s="6" t="s">
        <v>52</v>
      </c>
      <c r="E5" t="s">
        <v>62</v>
      </c>
      <c r="F5">
        <v>360.05816203634453</v>
      </c>
      <c r="G5">
        <v>209.67512195687689</v>
      </c>
      <c r="H5">
        <v>11.923857157069325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581.65714115029073</v>
      </c>
    </row>
    <row r="6" spans="1:17" x14ac:dyDescent="0.75">
      <c r="A6" t="s">
        <v>63</v>
      </c>
      <c r="B6" t="s">
        <v>64</v>
      </c>
      <c r="C6" t="s">
        <v>65</v>
      </c>
      <c r="D6" s="6" t="s">
        <v>52</v>
      </c>
      <c r="E6" t="s">
        <v>62</v>
      </c>
      <c r="F6">
        <v>1257.7689920263158</v>
      </c>
      <c r="G6">
        <v>146.23302044221941</v>
      </c>
      <c r="H6">
        <v>186.21925953601217</v>
      </c>
      <c r="I6">
        <v>0</v>
      </c>
      <c r="J6">
        <v>0</v>
      </c>
      <c r="K6">
        <v>161.13720102698358</v>
      </c>
      <c r="L6">
        <v>0</v>
      </c>
      <c r="M6">
        <v>0</v>
      </c>
      <c r="N6">
        <v>0</v>
      </c>
      <c r="O6">
        <v>0</v>
      </c>
      <c r="P6">
        <v>1751.358473031531</v>
      </c>
    </row>
    <row r="7" spans="1:17" x14ac:dyDescent="0.75">
      <c r="A7" t="s">
        <v>66</v>
      </c>
      <c r="B7" t="s">
        <v>67</v>
      </c>
      <c r="C7" t="s">
        <v>68</v>
      </c>
      <c r="D7" s="6" t="s">
        <v>52</v>
      </c>
      <c r="E7" t="s">
        <v>62</v>
      </c>
      <c r="F7">
        <v>0</v>
      </c>
      <c r="G7">
        <v>9.8067329018075213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9.8067329018075213</v>
      </c>
    </row>
    <row r="8" spans="1:17" s="5" customFormat="1" x14ac:dyDescent="0.75">
      <c r="A8" s="5" t="s">
        <v>69</v>
      </c>
      <c r="B8" s="5" t="s">
        <v>70</v>
      </c>
      <c r="C8" s="5" t="s">
        <v>71</v>
      </c>
      <c r="D8" s="8" t="s">
        <v>52</v>
      </c>
      <c r="E8" s="5" t="s">
        <v>62</v>
      </c>
      <c r="F8" s="5">
        <v>7.1005794317076427</v>
      </c>
      <c r="G8" s="5">
        <v>7824.8030130201741</v>
      </c>
      <c r="H8" s="5">
        <v>0</v>
      </c>
      <c r="I8" s="5">
        <v>411.37580328731389</v>
      </c>
      <c r="J8" s="5">
        <v>0</v>
      </c>
      <c r="K8" s="5">
        <v>0</v>
      </c>
      <c r="L8" s="5">
        <v>0</v>
      </c>
      <c r="M8" s="5">
        <v>0</v>
      </c>
      <c r="N8" s="5">
        <v>50.138260629453235</v>
      </c>
      <c r="O8" s="5">
        <v>732.06868751695606</v>
      </c>
      <c r="P8" s="5">
        <v>9025.48634388561</v>
      </c>
      <c r="Q8" s="5" t="s">
        <v>72</v>
      </c>
    </row>
    <row r="9" spans="1:17" s="5" customFormat="1" x14ac:dyDescent="0.75">
      <c r="A9" s="5" t="s">
        <v>73</v>
      </c>
      <c r="B9" s="5" t="s">
        <v>74</v>
      </c>
      <c r="C9" s="5" t="s">
        <v>74</v>
      </c>
      <c r="D9" s="8" t="s">
        <v>52</v>
      </c>
      <c r="E9" s="5" t="s">
        <v>75</v>
      </c>
      <c r="F9" s="5">
        <v>241.83452847899846</v>
      </c>
      <c r="G9" s="5">
        <v>15928.892045707009</v>
      </c>
      <c r="H9" s="5">
        <v>0</v>
      </c>
      <c r="I9" s="5">
        <v>6626.0817934401966</v>
      </c>
      <c r="J9" s="5">
        <v>0</v>
      </c>
      <c r="K9" s="5">
        <v>45.604868223020645</v>
      </c>
      <c r="L9" s="5">
        <v>0</v>
      </c>
      <c r="M9" s="5">
        <v>0</v>
      </c>
      <c r="N9" s="5">
        <v>0</v>
      </c>
      <c r="O9" s="5">
        <v>537.97075968137699</v>
      </c>
      <c r="P9" s="5">
        <v>23380.383995530603</v>
      </c>
    </row>
    <row r="10" spans="1:17" x14ac:dyDescent="0.75">
      <c r="A10" t="s">
        <v>76</v>
      </c>
      <c r="B10" t="s">
        <v>77</v>
      </c>
      <c r="C10" t="s">
        <v>77</v>
      </c>
      <c r="D10" s="6" t="s">
        <v>52</v>
      </c>
      <c r="E10" t="s">
        <v>33</v>
      </c>
      <c r="F10">
        <v>0</v>
      </c>
      <c r="G10">
        <v>4.1557984542309772</v>
      </c>
      <c r="H10">
        <v>1.3116242876200543</v>
      </c>
      <c r="I10">
        <v>0</v>
      </c>
      <c r="J10">
        <v>0</v>
      </c>
      <c r="K10">
        <v>0</v>
      </c>
      <c r="L10">
        <v>53.009990008505731</v>
      </c>
      <c r="M10">
        <v>0</v>
      </c>
      <c r="N10">
        <v>0</v>
      </c>
      <c r="O10">
        <v>0</v>
      </c>
      <c r="P10">
        <v>58.477412750356763</v>
      </c>
    </row>
    <row r="11" spans="1:17" x14ac:dyDescent="0.75">
      <c r="A11" t="s">
        <v>78</v>
      </c>
      <c r="B11" t="s">
        <v>79</v>
      </c>
      <c r="C11" t="s">
        <v>79</v>
      </c>
      <c r="D11" s="6" t="s">
        <v>52</v>
      </c>
      <c r="F11">
        <v>0</v>
      </c>
      <c r="G11">
        <v>265.18817593956408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265.18817593956408</v>
      </c>
    </row>
    <row r="12" spans="1:17" x14ac:dyDescent="0.75">
      <c r="A12" t="s">
        <v>80</v>
      </c>
      <c r="B12" t="s">
        <v>81</v>
      </c>
      <c r="C12" t="s">
        <v>82</v>
      </c>
      <c r="D12" s="6" t="s">
        <v>52</v>
      </c>
      <c r="E12" t="s">
        <v>75</v>
      </c>
      <c r="F12">
        <v>230.64211932828485</v>
      </c>
      <c r="G12">
        <v>0</v>
      </c>
      <c r="H12">
        <v>56.897955849957214</v>
      </c>
      <c r="I12">
        <v>0</v>
      </c>
      <c r="J12">
        <v>0</v>
      </c>
      <c r="K12">
        <v>688.46855380716022</v>
      </c>
      <c r="L12">
        <v>0</v>
      </c>
      <c r="M12">
        <v>0</v>
      </c>
      <c r="N12">
        <v>0</v>
      </c>
      <c r="O12">
        <v>0</v>
      </c>
      <c r="P12">
        <v>976.00862898540231</v>
      </c>
    </row>
    <row r="13" spans="1:17" x14ac:dyDescent="0.75">
      <c r="A13" t="s">
        <v>83</v>
      </c>
      <c r="B13" t="s">
        <v>84</v>
      </c>
      <c r="C13" t="s">
        <v>65</v>
      </c>
      <c r="D13" s="6" t="s">
        <v>52</v>
      </c>
      <c r="E13" t="s">
        <v>75</v>
      </c>
      <c r="F13">
        <v>2.1109830746411706</v>
      </c>
      <c r="G13">
        <v>2562.5157948461024</v>
      </c>
      <c r="H13">
        <v>0</v>
      </c>
      <c r="I13">
        <v>1917.4792756699285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4482.1060535906727</v>
      </c>
    </row>
    <row r="14" spans="1:17" x14ac:dyDescent="0.75">
      <c r="A14" t="s">
        <v>85</v>
      </c>
      <c r="B14" t="s">
        <v>86</v>
      </c>
      <c r="C14" t="s">
        <v>68</v>
      </c>
      <c r="D14" s="6" t="s">
        <v>52</v>
      </c>
      <c r="F14">
        <v>0</v>
      </c>
      <c r="G14">
        <v>1524.2952660631199</v>
      </c>
      <c r="H14">
        <v>0</v>
      </c>
      <c r="I14">
        <v>1002.3035964046417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2526.5988624677616</v>
      </c>
    </row>
    <row r="15" spans="1:17" x14ac:dyDescent="0.75">
      <c r="A15" t="s">
        <v>87</v>
      </c>
      <c r="B15" t="s">
        <v>88</v>
      </c>
      <c r="C15" t="s">
        <v>88</v>
      </c>
      <c r="D15" s="6" t="s">
        <v>75</v>
      </c>
      <c r="E15" t="s">
        <v>75</v>
      </c>
      <c r="F15">
        <v>508.10380731358055</v>
      </c>
      <c r="G15">
        <v>0</v>
      </c>
      <c r="H15">
        <v>40.386082736200677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548.48989004978125</v>
      </c>
    </row>
    <row r="16" spans="1:17" x14ac:dyDescent="0.75">
      <c r="A16" t="s">
        <v>89</v>
      </c>
      <c r="B16" t="s">
        <v>90</v>
      </c>
      <c r="C16" t="s">
        <v>90</v>
      </c>
      <c r="D16" s="6" t="s">
        <v>75</v>
      </c>
      <c r="E16" t="s">
        <v>75</v>
      </c>
      <c r="F16">
        <v>51.215166258977135</v>
      </c>
      <c r="G16">
        <v>24.286588598066196</v>
      </c>
      <c r="H16">
        <v>1347.3013325064062</v>
      </c>
      <c r="I16">
        <v>219.60896304379918</v>
      </c>
      <c r="J16">
        <v>0</v>
      </c>
      <c r="K16">
        <v>0</v>
      </c>
      <c r="L16">
        <v>230.84995648865396</v>
      </c>
      <c r="M16">
        <v>0</v>
      </c>
      <c r="N16">
        <v>0</v>
      </c>
      <c r="O16">
        <v>0</v>
      </c>
      <c r="P16">
        <v>1873.2620068959027</v>
      </c>
    </row>
    <row r="17" spans="1:16" x14ac:dyDescent="0.75">
      <c r="A17" t="s">
        <v>91</v>
      </c>
      <c r="B17" t="s">
        <v>92</v>
      </c>
      <c r="C17" t="s">
        <v>93</v>
      </c>
      <c r="D17" s="6" t="s">
        <v>75</v>
      </c>
      <c r="E17" t="s">
        <v>94</v>
      </c>
      <c r="F17">
        <v>83.383168300799667</v>
      </c>
      <c r="G17">
        <v>326.55676985181503</v>
      </c>
      <c r="H17">
        <v>18.458704944498798</v>
      </c>
      <c r="I17">
        <v>1200.0926910532753</v>
      </c>
      <c r="J17">
        <v>0</v>
      </c>
      <c r="K17">
        <v>91.20973644604129</v>
      </c>
      <c r="L17">
        <v>0</v>
      </c>
      <c r="M17">
        <v>0</v>
      </c>
      <c r="N17">
        <v>33.425507086302161</v>
      </c>
      <c r="O17">
        <v>0</v>
      </c>
      <c r="P17">
        <v>1753.1265776827322</v>
      </c>
    </row>
    <row r="18" spans="1:16" x14ac:dyDescent="0.75">
      <c r="A18" t="s">
        <v>95</v>
      </c>
      <c r="B18" t="s">
        <v>96</v>
      </c>
      <c r="C18" t="s">
        <v>97</v>
      </c>
      <c r="D18" s="6" t="s">
        <v>75</v>
      </c>
      <c r="E18" t="s">
        <v>75</v>
      </c>
      <c r="F18">
        <v>1002.0205377986491</v>
      </c>
      <c r="G18">
        <v>1967.6381211849091</v>
      </c>
      <c r="H18">
        <v>31.454125828715171</v>
      </c>
      <c r="I18">
        <v>278.39398837212002</v>
      </c>
      <c r="J18">
        <v>0</v>
      </c>
      <c r="K18">
        <v>150.21484494123996</v>
      </c>
      <c r="L18">
        <v>0</v>
      </c>
      <c r="M18">
        <v>0</v>
      </c>
      <c r="N18">
        <v>0</v>
      </c>
      <c r="O18">
        <v>0</v>
      </c>
      <c r="P18">
        <v>3429.7216181256331</v>
      </c>
    </row>
    <row r="19" spans="1:16" x14ac:dyDescent="0.75">
      <c r="A19" t="s">
        <v>98</v>
      </c>
      <c r="B19" t="s">
        <v>99</v>
      </c>
      <c r="C19" t="s">
        <v>100</v>
      </c>
      <c r="D19" s="6" t="s">
        <v>75</v>
      </c>
      <c r="E19" t="s">
        <v>75</v>
      </c>
      <c r="F19">
        <v>0</v>
      </c>
      <c r="G19">
        <v>40.728064561501299</v>
      </c>
      <c r="H19">
        <v>6.1804368991914416</v>
      </c>
      <c r="I19">
        <v>33.413750518615139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80.322251979307879</v>
      </c>
    </row>
    <row r="20" spans="1:16" x14ac:dyDescent="0.75">
      <c r="A20" t="s">
        <v>101</v>
      </c>
      <c r="B20" t="s">
        <v>102</v>
      </c>
      <c r="C20" t="s">
        <v>102</v>
      </c>
      <c r="D20" s="6" t="s">
        <v>75</v>
      </c>
      <c r="E20" t="s">
        <v>75</v>
      </c>
      <c r="F20">
        <v>0</v>
      </c>
      <c r="G20">
        <v>3.7217527338917282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3.7217527338917282</v>
      </c>
    </row>
    <row r="21" spans="1:16" x14ac:dyDescent="0.75">
      <c r="A21" t="s">
        <v>103</v>
      </c>
      <c r="B21" t="s">
        <v>104</v>
      </c>
      <c r="C21" t="s">
        <v>102</v>
      </c>
      <c r="D21" s="6" t="s">
        <v>75</v>
      </c>
      <c r="E21" t="s">
        <v>105</v>
      </c>
      <c r="F21">
        <v>507.30544714954272</v>
      </c>
      <c r="G21">
        <v>667.13364029169475</v>
      </c>
      <c r="H21">
        <v>0</v>
      </c>
      <c r="I21">
        <v>304.38558800899455</v>
      </c>
      <c r="J21">
        <v>0</v>
      </c>
      <c r="K21">
        <v>0</v>
      </c>
      <c r="L21">
        <v>1.4889822193518181</v>
      </c>
      <c r="M21">
        <v>0</v>
      </c>
      <c r="N21">
        <v>0</v>
      </c>
      <c r="O21">
        <v>0</v>
      </c>
      <c r="P21">
        <v>1480.3136576695838</v>
      </c>
    </row>
    <row r="22" spans="1:16" s="5" customFormat="1" x14ac:dyDescent="0.75">
      <c r="A22" s="5" t="s">
        <v>106</v>
      </c>
      <c r="B22" s="5" t="s">
        <v>107</v>
      </c>
      <c r="C22" s="5" t="s">
        <v>102</v>
      </c>
      <c r="D22" s="8" t="s">
        <v>75</v>
      </c>
      <c r="E22" s="5" t="s">
        <v>75</v>
      </c>
      <c r="F22" s="5">
        <v>494.28764799404939</v>
      </c>
      <c r="G22" s="5">
        <v>17549.862431181882</v>
      </c>
      <c r="H22" s="5">
        <v>361.51709738886905</v>
      </c>
      <c r="I22" s="5">
        <v>2612.8117169149718</v>
      </c>
      <c r="J22" s="5">
        <v>0</v>
      </c>
      <c r="K22" s="5">
        <v>0</v>
      </c>
      <c r="L22" s="5">
        <v>289.91392831076064</v>
      </c>
      <c r="M22" s="5">
        <v>0</v>
      </c>
      <c r="N22" s="5">
        <v>12.666507948493448</v>
      </c>
      <c r="O22" s="5">
        <v>0</v>
      </c>
      <c r="P22" s="5">
        <v>21321.05932973903</v>
      </c>
    </row>
    <row r="23" spans="1:16" x14ac:dyDescent="0.75">
      <c r="A23" t="s">
        <v>108</v>
      </c>
      <c r="B23" t="s">
        <v>109</v>
      </c>
      <c r="C23" t="s">
        <v>93</v>
      </c>
      <c r="D23" s="6" t="s">
        <v>75</v>
      </c>
      <c r="E23" t="s">
        <v>75</v>
      </c>
      <c r="F23">
        <v>0</v>
      </c>
      <c r="G23">
        <v>10.440902306832157</v>
      </c>
      <c r="H23">
        <v>8.8453333333333344</v>
      </c>
      <c r="I23">
        <v>30.161676436241013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49.44791207640651</v>
      </c>
    </row>
    <row r="24" spans="1:16" x14ac:dyDescent="0.75">
      <c r="A24" t="s">
        <v>110</v>
      </c>
      <c r="B24" t="s">
        <v>111</v>
      </c>
      <c r="C24" t="s">
        <v>93</v>
      </c>
      <c r="D24" s="6" t="s">
        <v>75</v>
      </c>
      <c r="E24" t="s">
        <v>75</v>
      </c>
      <c r="F24">
        <v>2.494798178533236</v>
      </c>
      <c r="G24">
        <v>0</v>
      </c>
      <c r="H24">
        <v>0</v>
      </c>
      <c r="I24">
        <v>10.430870091112762</v>
      </c>
      <c r="J24">
        <v>0</v>
      </c>
      <c r="K24">
        <v>319.23407745730941</v>
      </c>
      <c r="L24">
        <v>0</v>
      </c>
      <c r="M24">
        <v>0</v>
      </c>
      <c r="N24">
        <v>0</v>
      </c>
      <c r="O24">
        <v>0</v>
      </c>
      <c r="P24">
        <v>332.15974572695541</v>
      </c>
    </row>
    <row r="25" spans="1:16" x14ac:dyDescent="0.75">
      <c r="A25" t="s">
        <v>112</v>
      </c>
      <c r="B25" t="s">
        <v>93</v>
      </c>
      <c r="C25" t="s">
        <v>93</v>
      </c>
      <c r="D25" s="6" t="s">
        <v>75</v>
      </c>
      <c r="E25" t="s">
        <v>75</v>
      </c>
      <c r="F25">
        <v>11.343983657938816</v>
      </c>
      <c r="G25">
        <v>3.3920252341251542</v>
      </c>
      <c r="H25">
        <v>0</v>
      </c>
      <c r="I25">
        <v>37.421277711205327</v>
      </c>
      <c r="J25">
        <v>0</v>
      </c>
      <c r="K25">
        <v>0</v>
      </c>
      <c r="L25">
        <v>49.037981382162748</v>
      </c>
      <c r="M25">
        <v>0</v>
      </c>
      <c r="N25">
        <v>0</v>
      </c>
      <c r="O25">
        <v>0</v>
      </c>
      <c r="P25">
        <v>101.19526798543205</v>
      </c>
    </row>
    <row r="26" spans="1:16" x14ac:dyDescent="0.75">
      <c r="A26" t="s">
        <v>113</v>
      </c>
      <c r="B26" t="s">
        <v>114</v>
      </c>
      <c r="C26" t="s">
        <v>102</v>
      </c>
      <c r="D26" s="6" t="s">
        <v>75</v>
      </c>
      <c r="E26" t="s">
        <v>75</v>
      </c>
      <c r="F26">
        <v>268.82499091171951</v>
      </c>
      <c r="G26">
        <v>576.53144233053536</v>
      </c>
      <c r="H26">
        <v>126.92179642325843</v>
      </c>
      <c r="I26">
        <v>1385.2646268178187</v>
      </c>
      <c r="J26">
        <v>0</v>
      </c>
      <c r="K26">
        <v>60.806490946721674</v>
      </c>
      <c r="L26">
        <v>0</v>
      </c>
      <c r="M26">
        <v>0</v>
      </c>
      <c r="N26">
        <v>0</v>
      </c>
      <c r="O26">
        <v>0</v>
      </c>
      <c r="P26">
        <v>2418.3493474300535</v>
      </c>
    </row>
    <row r="27" spans="1:16" x14ac:dyDescent="0.75">
      <c r="A27" t="s">
        <v>115</v>
      </c>
      <c r="B27" t="s">
        <v>116</v>
      </c>
      <c r="C27" t="s">
        <v>102</v>
      </c>
      <c r="D27" s="6" t="s">
        <v>75</v>
      </c>
      <c r="E27" t="s">
        <v>75</v>
      </c>
      <c r="F27">
        <v>1718.8138762135584</v>
      </c>
      <c r="G27">
        <v>62.225771170883348</v>
      </c>
      <c r="H27">
        <v>71.134994029399948</v>
      </c>
      <c r="I27">
        <v>52.889176149981637</v>
      </c>
      <c r="J27">
        <v>0</v>
      </c>
      <c r="K27">
        <v>0</v>
      </c>
      <c r="L27">
        <v>5.3493064917454207</v>
      </c>
      <c r="M27">
        <v>0</v>
      </c>
      <c r="N27">
        <v>0</v>
      </c>
      <c r="O27">
        <v>0</v>
      </c>
      <c r="P27">
        <v>1910.4131240555687</v>
      </c>
    </row>
    <row r="28" spans="1:16" x14ac:dyDescent="0.75">
      <c r="A28" t="s">
        <v>117</v>
      </c>
      <c r="B28" t="s">
        <v>118</v>
      </c>
      <c r="C28" t="s">
        <v>102</v>
      </c>
      <c r="D28" s="6" t="s">
        <v>75</v>
      </c>
      <c r="E28" t="s">
        <v>75</v>
      </c>
      <c r="F28">
        <v>22.351691785207581</v>
      </c>
      <c r="G28">
        <v>282.50564972663415</v>
      </c>
      <c r="H28">
        <v>3.3858047182139872</v>
      </c>
      <c r="I28">
        <v>34.493758671797856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342.73690490185362</v>
      </c>
    </row>
    <row r="29" spans="1:16" s="5" customFormat="1" x14ac:dyDescent="0.75">
      <c r="A29" s="5" t="s">
        <v>119</v>
      </c>
      <c r="B29" s="5" t="s">
        <v>120</v>
      </c>
      <c r="C29" s="5" t="s">
        <v>102</v>
      </c>
      <c r="D29" s="8" t="s">
        <v>75</v>
      </c>
      <c r="E29" s="5" t="s">
        <v>75</v>
      </c>
      <c r="F29" s="5">
        <v>3734.9746355100751</v>
      </c>
      <c r="G29" s="5">
        <v>263.32602055232826</v>
      </c>
      <c r="H29" s="5">
        <v>279.57530054702255</v>
      </c>
      <c r="I29" s="5">
        <v>398.04047978484192</v>
      </c>
      <c r="J29" s="5">
        <v>0</v>
      </c>
      <c r="K29" s="5">
        <v>375.53711241799698</v>
      </c>
      <c r="L29" s="5">
        <v>0</v>
      </c>
      <c r="M29" s="5">
        <v>0</v>
      </c>
      <c r="N29" s="5">
        <v>0</v>
      </c>
      <c r="O29" s="5">
        <v>0</v>
      </c>
      <c r="P29" s="5">
        <v>5051.4535488122656</v>
      </c>
    </row>
    <row r="30" spans="1:16" s="5" customFormat="1" x14ac:dyDescent="0.75">
      <c r="A30" s="5" t="s">
        <v>121</v>
      </c>
      <c r="B30" s="5" t="s">
        <v>122</v>
      </c>
      <c r="C30" s="5" t="s">
        <v>102</v>
      </c>
      <c r="D30" s="8" t="s">
        <v>75</v>
      </c>
      <c r="E30" s="5" t="s">
        <v>75</v>
      </c>
      <c r="F30" s="5">
        <v>1358.6595736278196</v>
      </c>
      <c r="G30" s="5">
        <v>7967.8913115099758</v>
      </c>
      <c r="H30" s="5">
        <v>263.13019738336931</v>
      </c>
      <c r="I30" s="5">
        <v>3201.5320724982575</v>
      </c>
      <c r="J30" s="5">
        <v>0</v>
      </c>
      <c r="K30" s="5">
        <v>0</v>
      </c>
      <c r="L30" s="5">
        <v>3.0882594179148821</v>
      </c>
      <c r="M30" s="5">
        <v>0</v>
      </c>
      <c r="N30" s="5">
        <v>0</v>
      </c>
      <c r="O30" s="5">
        <v>0</v>
      </c>
      <c r="P30" s="5">
        <v>12794.301414437337</v>
      </c>
    </row>
    <row r="31" spans="1:16" x14ac:dyDescent="0.75">
      <c r="A31" t="s">
        <v>123</v>
      </c>
      <c r="B31" t="s">
        <v>124</v>
      </c>
      <c r="C31" t="s">
        <v>125</v>
      </c>
      <c r="D31" s="6" t="s">
        <v>75</v>
      </c>
      <c r="E31" t="s">
        <v>75</v>
      </c>
      <c r="F31">
        <v>3015.2759328095026</v>
      </c>
      <c r="G31">
        <v>20.491142408340735</v>
      </c>
      <c r="H31">
        <v>214.01329809782857</v>
      </c>
      <c r="I31">
        <v>301.70365947588573</v>
      </c>
      <c r="J31">
        <v>0</v>
      </c>
      <c r="K31">
        <v>0</v>
      </c>
      <c r="L31">
        <v>0</v>
      </c>
      <c r="M31">
        <v>0</v>
      </c>
      <c r="N31">
        <v>0</v>
      </c>
      <c r="O31">
        <v>8.9327212188477443</v>
      </c>
      <c r="P31">
        <v>3560.4167540104054</v>
      </c>
    </row>
    <row r="32" spans="1:16" s="5" customFormat="1" x14ac:dyDescent="0.75">
      <c r="A32" s="5" t="s">
        <v>126</v>
      </c>
      <c r="B32" s="5" t="s">
        <v>127</v>
      </c>
      <c r="C32" s="5" t="s">
        <v>127</v>
      </c>
      <c r="D32" s="8" t="s">
        <v>75</v>
      </c>
      <c r="E32" s="5" t="s">
        <v>75</v>
      </c>
      <c r="F32" s="5">
        <v>977.24779614618467</v>
      </c>
      <c r="G32" s="5">
        <v>80.461999428798279</v>
      </c>
      <c r="H32" s="5">
        <v>263.21280290408151</v>
      </c>
      <c r="I32" s="5">
        <v>7444.2241826832596</v>
      </c>
      <c r="J32" s="5">
        <v>59.141305142481343</v>
      </c>
      <c r="K32" s="5">
        <v>1105.8859990578856</v>
      </c>
      <c r="L32" s="5">
        <v>111.71107269433591</v>
      </c>
      <c r="M32" s="5">
        <v>0</v>
      </c>
      <c r="N32" s="5">
        <v>0</v>
      </c>
      <c r="O32" s="5">
        <v>0</v>
      </c>
      <c r="P32" s="5">
        <v>10041.885158057026</v>
      </c>
    </row>
    <row r="33" spans="1:16" x14ac:dyDescent="0.75">
      <c r="A33" t="s">
        <v>128</v>
      </c>
      <c r="B33" t="s">
        <v>129</v>
      </c>
      <c r="C33" t="s">
        <v>130</v>
      </c>
      <c r="D33" s="6" t="s">
        <v>75</v>
      </c>
      <c r="E33" t="s">
        <v>75</v>
      </c>
      <c r="F33">
        <v>31.649403864066468</v>
      </c>
      <c r="G33">
        <v>0</v>
      </c>
      <c r="H33">
        <v>57.079126672248584</v>
      </c>
      <c r="I33">
        <v>5.2331937380886524</v>
      </c>
      <c r="J33">
        <v>44.355978856861</v>
      </c>
      <c r="K33">
        <v>0</v>
      </c>
      <c r="L33">
        <v>0</v>
      </c>
      <c r="M33">
        <v>0</v>
      </c>
      <c r="N33">
        <v>0</v>
      </c>
      <c r="O33">
        <v>0</v>
      </c>
      <c r="P33">
        <v>138.31770313126469</v>
      </c>
    </row>
    <row r="34" spans="1:16" x14ac:dyDescent="0.75">
      <c r="A34" t="s">
        <v>131</v>
      </c>
      <c r="B34" t="s">
        <v>132</v>
      </c>
      <c r="C34" t="s">
        <v>93</v>
      </c>
      <c r="D34" s="6" t="s">
        <v>75</v>
      </c>
      <c r="F34">
        <v>140.39084940152281</v>
      </c>
      <c r="G34">
        <v>84.794075176847713</v>
      </c>
      <c r="H34">
        <v>15.65934682487862</v>
      </c>
      <c r="I34">
        <v>0</v>
      </c>
      <c r="J34">
        <v>0</v>
      </c>
      <c r="K34">
        <v>45.604868223020645</v>
      </c>
      <c r="L34">
        <v>0</v>
      </c>
      <c r="M34">
        <v>0</v>
      </c>
      <c r="N34">
        <v>0</v>
      </c>
      <c r="O34">
        <v>0</v>
      </c>
      <c r="P34">
        <v>286.44913962626981</v>
      </c>
    </row>
    <row r="35" spans="1:16" x14ac:dyDescent="0.75">
      <c r="A35" t="s">
        <v>133</v>
      </c>
      <c r="B35" t="s">
        <v>134</v>
      </c>
      <c r="C35" t="s">
        <v>135</v>
      </c>
      <c r="D35" s="6" t="s">
        <v>75</v>
      </c>
      <c r="E35" t="s">
        <v>75</v>
      </c>
      <c r="F35">
        <v>46.439069430884039</v>
      </c>
      <c r="G35">
        <v>9.2305011231847018</v>
      </c>
      <c r="H35">
        <v>42.82753998184392</v>
      </c>
      <c r="I35">
        <v>78.834356134595254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177.33146667050792</v>
      </c>
    </row>
    <row r="36" spans="1:16" x14ac:dyDescent="0.75">
      <c r="A36" t="s">
        <v>136</v>
      </c>
      <c r="B36" t="s">
        <v>137</v>
      </c>
      <c r="C36" t="s">
        <v>138</v>
      </c>
      <c r="D36" s="6" t="s">
        <v>75</v>
      </c>
      <c r="E36" t="s">
        <v>139</v>
      </c>
      <c r="F36">
        <v>20.917923188643009</v>
      </c>
      <c r="G36">
        <v>0</v>
      </c>
      <c r="H36">
        <v>50.133333333333333</v>
      </c>
      <c r="I36">
        <v>80.443234294408484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151.49449081638483</v>
      </c>
    </row>
    <row r="37" spans="1:16" s="5" customFormat="1" x14ac:dyDescent="0.75">
      <c r="A37" s="5" t="s">
        <v>140</v>
      </c>
      <c r="B37" s="5" t="s">
        <v>141</v>
      </c>
      <c r="C37" s="5" t="s">
        <v>142</v>
      </c>
      <c r="D37" s="8" t="s">
        <v>75</v>
      </c>
      <c r="E37" s="5" t="s">
        <v>75</v>
      </c>
      <c r="F37" s="5">
        <v>136.63317180395376</v>
      </c>
      <c r="G37" s="5">
        <v>1078.5065421535312</v>
      </c>
      <c r="H37" s="5">
        <v>356.74267082507777</v>
      </c>
      <c r="I37" s="5">
        <v>2039.8399323780902</v>
      </c>
      <c r="J37" s="5">
        <v>483.11569405460455</v>
      </c>
      <c r="K37" s="5">
        <v>394.85438269128554</v>
      </c>
      <c r="L37" s="5">
        <v>330.94123160687695</v>
      </c>
      <c r="M37" s="5">
        <v>0</v>
      </c>
      <c r="N37" s="5">
        <v>0</v>
      </c>
      <c r="O37" s="5">
        <v>0</v>
      </c>
      <c r="P37" s="5">
        <v>4820.6336255134192</v>
      </c>
    </row>
    <row r="38" spans="1:16" x14ac:dyDescent="0.75">
      <c r="A38" t="s">
        <v>143</v>
      </c>
      <c r="B38" t="s">
        <v>144</v>
      </c>
      <c r="C38" t="s">
        <v>125</v>
      </c>
      <c r="D38" s="6" t="s">
        <v>75</v>
      </c>
      <c r="E38" t="s">
        <v>75</v>
      </c>
      <c r="F38">
        <v>10.311412108499651</v>
      </c>
      <c r="G38">
        <v>21.505593126342177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31.81700523484183</v>
      </c>
    </row>
    <row r="39" spans="1:16" x14ac:dyDescent="0.75">
      <c r="A39" t="s">
        <v>145</v>
      </c>
      <c r="B39" t="s">
        <v>146</v>
      </c>
      <c r="C39" t="s">
        <v>93</v>
      </c>
      <c r="D39" s="6" t="s">
        <v>75</v>
      </c>
      <c r="E39" t="s">
        <v>75</v>
      </c>
      <c r="F39">
        <v>93.157053590505498</v>
      </c>
      <c r="G39">
        <v>100.98634037957603</v>
      </c>
      <c r="H39">
        <v>3.7582432377425827</v>
      </c>
      <c r="I39">
        <v>156.24870481373534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354.15034202155948</v>
      </c>
    </row>
    <row r="40" spans="1:16" s="5" customFormat="1" x14ac:dyDescent="0.75">
      <c r="A40" s="5" t="s">
        <v>147</v>
      </c>
      <c r="B40" s="5" t="s">
        <v>148</v>
      </c>
      <c r="C40" s="5" t="s">
        <v>149</v>
      </c>
      <c r="D40" s="8" t="s">
        <v>75</v>
      </c>
      <c r="E40" s="5" t="s">
        <v>75</v>
      </c>
      <c r="F40" s="5">
        <v>752.72908434587907</v>
      </c>
      <c r="G40" s="5">
        <v>1873.1642246850604</v>
      </c>
      <c r="H40" s="5">
        <v>4211.9777520740545</v>
      </c>
      <c r="I40" s="5">
        <v>1029.2786606729189</v>
      </c>
      <c r="J40" s="5">
        <v>4094.9685582254224</v>
      </c>
      <c r="K40" s="5">
        <v>1300.5352069912346</v>
      </c>
      <c r="L40" s="5">
        <v>194.80044283013282</v>
      </c>
      <c r="M40" s="5">
        <v>0</v>
      </c>
      <c r="N40" s="5">
        <v>42.221693161644829</v>
      </c>
      <c r="O40" s="5">
        <v>0</v>
      </c>
      <c r="P40" s="5">
        <v>13499.675622986346</v>
      </c>
    </row>
    <row r="41" spans="1:16" s="5" customFormat="1" x14ac:dyDescent="0.75">
      <c r="A41" s="5" t="s">
        <v>150</v>
      </c>
      <c r="B41" s="5" t="s">
        <v>151</v>
      </c>
      <c r="C41" s="5" t="s">
        <v>151</v>
      </c>
      <c r="D41" s="8" t="s">
        <v>75</v>
      </c>
      <c r="E41" s="5" t="s">
        <v>75</v>
      </c>
      <c r="F41" s="5">
        <v>539.90235792709541</v>
      </c>
      <c r="G41" s="5">
        <v>2862.1496028496176</v>
      </c>
      <c r="H41" s="5">
        <v>371.13462660531906</v>
      </c>
      <c r="I41" s="5">
        <v>5593.6033877832888</v>
      </c>
      <c r="J41" s="5">
        <v>0</v>
      </c>
      <c r="K41" s="5">
        <v>387.04550770936743</v>
      </c>
      <c r="L41" s="5">
        <v>276.99028997947477</v>
      </c>
      <c r="M41" s="5">
        <v>0</v>
      </c>
      <c r="N41" s="5">
        <v>0</v>
      </c>
      <c r="O41" s="5">
        <v>0</v>
      </c>
      <c r="P41" s="5">
        <v>10030.825772854161</v>
      </c>
    </row>
    <row r="42" spans="1:16" s="5" customFormat="1" x14ac:dyDescent="0.75">
      <c r="A42" s="5" t="s">
        <v>152</v>
      </c>
      <c r="B42" s="5" t="s">
        <v>153</v>
      </c>
      <c r="C42" s="5" t="s">
        <v>154</v>
      </c>
      <c r="D42" s="8" t="s">
        <v>75</v>
      </c>
      <c r="E42" s="5" t="s">
        <v>75</v>
      </c>
      <c r="F42" s="5">
        <v>654.16201564737696</v>
      </c>
      <c r="G42" s="5">
        <v>91.223671839755994</v>
      </c>
      <c r="H42" s="5">
        <v>13211.897432268383</v>
      </c>
      <c r="I42" s="5">
        <v>3398.893741433465</v>
      </c>
      <c r="J42" s="5">
        <v>0</v>
      </c>
      <c r="K42" s="5">
        <v>0</v>
      </c>
      <c r="L42" s="5">
        <v>677.73699725793995</v>
      </c>
      <c r="M42" s="5">
        <v>0</v>
      </c>
      <c r="N42" s="5">
        <v>0</v>
      </c>
      <c r="O42" s="5">
        <v>0</v>
      </c>
      <c r="P42" s="5">
        <v>18033.913858446918</v>
      </c>
    </row>
    <row r="43" spans="1:16" x14ac:dyDescent="0.75">
      <c r="A43" t="s">
        <v>155</v>
      </c>
      <c r="B43" t="s">
        <v>156</v>
      </c>
      <c r="C43" t="s">
        <v>156</v>
      </c>
      <c r="D43" s="6" t="s">
        <v>75</v>
      </c>
      <c r="E43" t="s">
        <v>139</v>
      </c>
      <c r="F43">
        <v>0</v>
      </c>
      <c r="G43">
        <v>1460.1608767813104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1460.1608767813104</v>
      </c>
    </row>
    <row r="44" spans="1:16" x14ac:dyDescent="0.75">
      <c r="A44" t="s">
        <v>157</v>
      </c>
      <c r="B44" t="s">
        <v>158</v>
      </c>
      <c r="C44" t="s">
        <v>159</v>
      </c>
      <c r="D44" s="6" t="s">
        <v>75</v>
      </c>
      <c r="E44" t="s">
        <v>75</v>
      </c>
      <c r="F44">
        <v>19.32051571299192</v>
      </c>
      <c r="G44">
        <v>5.1512056737588647</v>
      </c>
      <c r="H44">
        <v>5.0176591776098105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29.489380564360598</v>
      </c>
    </row>
    <row r="45" spans="1:16" x14ac:dyDescent="0.75">
      <c r="A45" t="s">
        <v>160</v>
      </c>
      <c r="B45" t="s">
        <v>161</v>
      </c>
      <c r="C45" t="s">
        <v>162</v>
      </c>
      <c r="D45" s="6" t="s">
        <v>75</v>
      </c>
      <c r="E45" t="s">
        <v>75</v>
      </c>
      <c r="F45">
        <v>0</v>
      </c>
      <c r="G45">
        <v>0</v>
      </c>
      <c r="H45">
        <v>1743.1647973078927</v>
      </c>
      <c r="I45">
        <v>279.49717799406079</v>
      </c>
      <c r="J45">
        <v>0</v>
      </c>
      <c r="K45">
        <v>0</v>
      </c>
      <c r="L45">
        <v>26.59851061162674</v>
      </c>
      <c r="M45">
        <v>0</v>
      </c>
      <c r="N45">
        <v>0</v>
      </c>
      <c r="O45">
        <v>0</v>
      </c>
      <c r="P45">
        <v>2049.2604859135804</v>
      </c>
    </row>
    <row r="46" spans="1:16" x14ac:dyDescent="0.75">
      <c r="A46" t="s">
        <v>163</v>
      </c>
      <c r="B46" t="s">
        <v>164</v>
      </c>
      <c r="C46" t="s">
        <v>164</v>
      </c>
      <c r="D46" s="6" t="s">
        <v>75</v>
      </c>
      <c r="E46" t="s">
        <v>75</v>
      </c>
      <c r="F46">
        <v>49.018501318120002</v>
      </c>
      <c r="G46">
        <v>64.625337518724436</v>
      </c>
      <c r="H46">
        <v>1170.7682578914846</v>
      </c>
      <c r="I46">
        <v>512.08939610447703</v>
      </c>
      <c r="J46">
        <v>0</v>
      </c>
      <c r="K46">
        <v>0</v>
      </c>
      <c r="L46">
        <v>196.7995879065775</v>
      </c>
      <c r="M46">
        <v>0</v>
      </c>
      <c r="N46">
        <v>0</v>
      </c>
      <c r="O46">
        <v>0</v>
      </c>
      <c r="P46">
        <v>1993.3010807393835</v>
      </c>
    </row>
    <row r="47" spans="1:16" s="5" customFormat="1" x14ac:dyDescent="0.75">
      <c r="A47" s="5" t="s">
        <v>165</v>
      </c>
      <c r="B47" s="5" t="s">
        <v>166</v>
      </c>
      <c r="C47" s="5" t="s">
        <v>125</v>
      </c>
      <c r="D47" s="8" t="s">
        <v>75</v>
      </c>
      <c r="E47" s="5" t="s">
        <v>75</v>
      </c>
      <c r="F47" s="5">
        <v>322.06648653602736</v>
      </c>
      <c r="G47" s="5">
        <v>1601.9781113277199</v>
      </c>
      <c r="H47" s="5">
        <v>395.48073394363598</v>
      </c>
      <c r="I47" s="5">
        <v>1524.9236875045394</v>
      </c>
      <c r="J47" s="5">
        <v>0</v>
      </c>
      <c r="K47" s="5">
        <v>0</v>
      </c>
      <c r="L47" s="5">
        <v>814.97836514024345</v>
      </c>
      <c r="M47" s="5">
        <v>0</v>
      </c>
      <c r="N47" s="5">
        <v>0</v>
      </c>
      <c r="O47" s="5">
        <v>0</v>
      </c>
      <c r="P47" s="5">
        <v>4659.4273844521658</v>
      </c>
    </row>
    <row r="48" spans="1:16" x14ac:dyDescent="0.75">
      <c r="A48" t="s">
        <v>167</v>
      </c>
      <c r="B48" t="s">
        <v>168</v>
      </c>
      <c r="C48" t="s">
        <v>93</v>
      </c>
      <c r="D48" s="6" t="s">
        <v>75</v>
      </c>
      <c r="E48" t="s">
        <v>75</v>
      </c>
      <c r="F48">
        <v>113.22545580989984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113.22545580989984</v>
      </c>
    </row>
    <row r="49" spans="1:16" x14ac:dyDescent="0.75">
      <c r="A49" t="s">
        <v>169</v>
      </c>
      <c r="B49" t="s">
        <v>170</v>
      </c>
      <c r="C49" t="s">
        <v>170</v>
      </c>
      <c r="D49" s="6" t="s">
        <v>75</v>
      </c>
      <c r="E49" t="s">
        <v>139</v>
      </c>
      <c r="F49">
        <v>7.1580003843028743</v>
      </c>
      <c r="G49">
        <v>4.9696281596997585</v>
      </c>
      <c r="H49">
        <v>16.744533333333333</v>
      </c>
      <c r="I49">
        <v>29.128298327757882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58.000460205093844</v>
      </c>
    </row>
    <row r="50" spans="1:16" x14ac:dyDescent="0.75">
      <c r="A50" t="s">
        <v>171</v>
      </c>
      <c r="B50" t="s">
        <v>172</v>
      </c>
      <c r="C50" t="s">
        <v>173</v>
      </c>
      <c r="D50" s="6" t="s">
        <v>75</v>
      </c>
      <c r="E50" t="s">
        <v>75</v>
      </c>
      <c r="F50">
        <v>133.00702891040635</v>
      </c>
      <c r="G50">
        <v>319.95233922724447</v>
      </c>
      <c r="H50">
        <v>45.106523117753568</v>
      </c>
      <c r="I50">
        <v>560.54416377985729</v>
      </c>
      <c r="J50">
        <v>0</v>
      </c>
      <c r="K50">
        <v>0</v>
      </c>
      <c r="L50">
        <v>25.647857665808882</v>
      </c>
      <c r="M50">
        <v>0</v>
      </c>
      <c r="N50">
        <v>0</v>
      </c>
      <c r="O50">
        <v>0</v>
      </c>
      <c r="P50">
        <v>1084.2579127010706</v>
      </c>
    </row>
    <row r="51" spans="1:16" x14ac:dyDescent="0.75">
      <c r="A51" t="s">
        <v>174</v>
      </c>
      <c r="C51" t="s">
        <v>175</v>
      </c>
      <c r="D51" s="6" t="s">
        <v>75</v>
      </c>
      <c r="E51" t="s">
        <v>75</v>
      </c>
      <c r="F51">
        <v>0</v>
      </c>
      <c r="G51">
        <v>0</v>
      </c>
      <c r="H51">
        <v>71.149078153406492</v>
      </c>
      <c r="I51">
        <v>1.93939967015696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73.088477823563451</v>
      </c>
    </row>
    <row r="52" spans="1:16" x14ac:dyDescent="0.75">
      <c r="A52" t="s">
        <v>176</v>
      </c>
      <c r="B52" t="s">
        <v>177</v>
      </c>
      <c r="C52" t="s">
        <v>93</v>
      </c>
      <c r="D52" s="6" t="s">
        <v>105</v>
      </c>
      <c r="E52" t="s">
        <v>105</v>
      </c>
      <c r="F52">
        <v>71.123722786870019</v>
      </c>
      <c r="G52">
        <v>0</v>
      </c>
      <c r="H52">
        <v>5.1744784110530695</v>
      </c>
      <c r="I52">
        <v>2.2258622340804077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78.524063432003501</v>
      </c>
    </row>
    <row r="53" spans="1:16" x14ac:dyDescent="0.75">
      <c r="A53" t="s">
        <v>178</v>
      </c>
      <c r="B53" t="s">
        <v>179</v>
      </c>
      <c r="C53" t="s">
        <v>180</v>
      </c>
      <c r="D53" s="6" t="s">
        <v>105</v>
      </c>
      <c r="E53" t="s">
        <v>105</v>
      </c>
      <c r="F53">
        <v>0</v>
      </c>
      <c r="G53">
        <v>106.52843952587172</v>
      </c>
      <c r="H53">
        <v>0</v>
      </c>
      <c r="I53">
        <v>22.29612406270347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128.82456358857519</v>
      </c>
    </row>
    <row r="54" spans="1:16" s="5" customFormat="1" x14ac:dyDescent="0.75">
      <c r="A54" s="5" t="s">
        <v>181</v>
      </c>
      <c r="B54" s="5" t="s">
        <v>182</v>
      </c>
      <c r="C54" s="5" t="s">
        <v>182</v>
      </c>
      <c r="D54" s="8" t="s">
        <v>105</v>
      </c>
      <c r="E54" s="5" t="s">
        <v>105</v>
      </c>
      <c r="F54" s="5">
        <v>227.14048264641801</v>
      </c>
      <c r="G54" s="5">
        <v>50.527770795428495</v>
      </c>
      <c r="H54" s="5">
        <v>149.37929490681162</v>
      </c>
      <c r="I54" s="5">
        <v>89.451826496629792</v>
      </c>
      <c r="J54" s="5">
        <v>0</v>
      </c>
      <c r="K54" s="5">
        <v>0</v>
      </c>
      <c r="L54" s="5">
        <v>161.16034462397729</v>
      </c>
      <c r="M54" s="5">
        <v>0</v>
      </c>
      <c r="N54" s="5">
        <v>0</v>
      </c>
      <c r="O54" s="5">
        <v>0</v>
      </c>
      <c r="P54" s="5">
        <v>677.65971946926516</v>
      </c>
    </row>
    <row r="55" spans="1:16" x14ac:dyDescent="0.75">
      <c r="A55" t="s">
        <v>183</v>
      </c>
      <c r="B55" t="s">
        <v>184</v>
      </c>
      <c r="C55" t="s">
        <v>184</v>
      </c>
      <c r="D55" s="6" t="s">
        <v>105</v>
      </c>
      <c r="E55" t="s">
        <v>105</v>
      </c>
      <c r="F55">
        <v>0</v>
      </c>
      <c r="G55">
        <v>0.91985815602836873</v>
      </c>
      <c r="H55">
        <v>3.7942916814264995</v>
      </c>
      <c r="I55">
        <v>81.447596925960369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86.161746763415238</v>
      </c>
    </row>
    <row r="56" spans="1:16" x14ac:dyDescent="0.75">
      <c r="A56" t="s">
        <v>185</v>
      </c>
      <c r="B56" t="s">
        <v>186</v>
      </c>
      <c r="C56" t="s">
        <v>187</v>
      </c>
      <c r="D56" s="6" t="s">
        <v>105</v>
      </c>
      <c r="E56" t="s">
        <v>105</v>
      </c>
      <c r="F56">
        <v>124.19191040654269</v>
      </c>
      <c r="G56">
        <v>0</v>
      </c>
      <c r="H56">
        <v>9.0891666666666673</v>
      </c>
      <c r="I56">
        <v>29.651496404558959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162.93257347776833</v>
      </c>
    </row>
    <row r="57" spans="1:16" s="5" customFormat="1" x14ac:dyDescent="0.75">
      <c r="A57" s="5" t="s">
        <v>188</v>
      </c>
      <c r="B57" s="5" t="s">
        <v>189</v>
      </c>
      <c r="C57" s="5" t="s">
        <v>189</v>
      </c>
      <c r="D57" s="8" t="s">
        <v>105</v>
      </c>
      <c r="E57" s="5" t="s">
        <v>105</v>
      </c>
      <c r="F57" s="5">
        <v>0</v>
      </c>
      <c r="G57" s="5">
        <v>1437.1186914563386</v>
      </c>
      <c r="H57" s="5">
        <v>0</v>
      </c>
      <c r="I57" s="5">
        <v>49.537529365915475</v>
      </c>
      <c r="J57" s="5">
        <v>0</v>
      </c>
      <c r="K57" s="5">
        <v>0</v>
      </c>
      <c r="L57" s="5">
        <v>0</v>
      </c>
      <c r="M57" s="5">
        <v>0</v>
      </c>
      <c r="N57" s="5">
        <v>110.83194454931767</v>
      </c>
      <c r="O57" s="5">
        <v>0</v>
      </c>
      <c r="P57" s="5">
        <v>1597.4881653715718</v>
      </c>
    </row>
    <row r="58" spans="1:16" x14ac:dyDescent="0.75">
      <c r="A58" t="s">
        <v>190</v>
      </c>
      <c r="B58" t="s">
        <v>191</v>
      </c>
      <c r="C58" t="s">
        <v>192</v>
      </c>
      <c r="D58" s="6" t="s">
        <v>105</v>
      </c>
      <c r="E58" t="s">
        <v>38</v>
      </c>
      <c r="F58">
        <v>0</v>
      </c>
      <c r="G58">
        <v>10.118439716312057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10.118439716312057</v>
      </c>
    </row>
    <row r="59" spans="1:16" x14ac:dyDescent="0.75">
      <c r="A59" t="s">
        <v>193</v>
      </c>
      <c r="B59" t="s">
        <v>194</v>
      </c>
      <c r="C59" t="s">
        <v>194</v>
      </c>
      <c r="D59" s="6" t="s">
        <v>105</v>
      </c>
      <c r="E59" t="s">
        <v>105</v>
      </c>
      <c r="F59">
        <v>0</v>
      </c>
      <c r="G59">
        <v>0</v>
      </c>
      <c r="H59">
        <v>9.3435808577235075</v>
      </c>
      <c r="I59">
        <v>104.64513486821635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113.98871572593985</v>
      </c>
    </row>
    <row r="60" spans="1:16" s="5" customFormat="1" x14ac:dyDescent="0.75">
      <c r="A60" s="5" t="s">
        <v>195</v>
      </c>
      <c r="B60" s="5" t="s">
        <v>196</v>
      </c>
      <c r="C60" s="5" t="s">
        <v>197</v>
      </c>
      <c r="D60" s="8" t="s">
        <v>105</v>
      </c>
      <c r="E60" s="5" t="s">
        <v>105</v>
      </c>
      <c r="F60" s="5">
        <v>444.67412429013388</v>
      </c>
      <c r="G60" s="5">
        <v>314.51143243300982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759.18555672314369</v>
      </c>
    </row>
    <row r="61" spans="1:16" s="5" customFormat="1" x14ac:dyDescent="0.75">
      <c r="A61" s="5" t="s">
        <v>198</v>
      </c>
      <c r="B61" s="5" t="s">
        <v>199</v>
      </c>
      <c r="C61" s="5" t="s">
        <v>200</v>
      </c>
      <c r="D61" s="8" t="s">
        <v>201</v>
      </c>
      <c r="E61" s="5" t="s">
        <v>202</v>
      </c>
      <c r="F61" s="5">
        <v>383.9331008518933</v>
      </c>
      <c r="G61" s="5">
        <v>2574.0599555017507</v>
      </c>
      <c r="H61" s="5">
        <v>765.6231719908634</v>
      </c>
      <c r="I61" s="5">
        <v>1434.6879719121982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5158.3042002567054</v>
      </c>
    </row>
    <row r="62" spans="1:16" x14ac:dyDescent="0.75">
      <c r="A62" t="s">
        <v>203</v>
      </c>
      <c r="B62" t="s">
        <v>204</v>
      </c>
      <c r="C62" t="s">
        <v>205</v>
      </c>
      <c r="D62" s="6" t="s">
        <v>201</v>
      </c>
      <c r="E62" t="s">
        <v>201</v>
      </c>
      <c r="F62">
        <v>0</v>
      </c>
      <c r="G62">
        <v>149.24911030150679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149.24911030150679</v>
      </c>
    </row>
    <row r="63" spans="1:16" s="5" customFormat="1" x14ac:dyDescent="0.75">
      <c r="A63" s="5" t="s">
        <v>206</v>
      </c>
      <c r="B63" s="5" t="s">
        <v>207</v>
      </c>
      <c r="C63" s="5" t="s">
        <v>192</v>
      </c>
      <c r="D63" s="8" t="s">
        <v>201</v>
      </c>
      <c r="E63" s="5" t="s">
        <v>201</v>
      </c>
      <c r="F63" s="5">
        <v>0.78254598826512001</v>
      </c>
      <c r="G63" s="5">
        <v>615.2843003599188</v>
      </c>
      <c r="H63" s="5">
        <v>283.16249999999997</v>
      </c>
      <c r="I63" s="5">
        <v>1900.1403251788979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2799.3696715270817</v>
      </c>
    </row>
    <row r="64" spans="1:16" s="5" customFormat="1" x14ac:dyDescent="0.75">
      <c r="A64" s="5" t="s">
        <v>208</v>
      </c>
      <c r="B64" s="5" t="s">
        <v>209</v>
      </c>
      <c r="C64" s="5" t="s">
        <v>192</v>
      </c>
      <c r="D64" s="8" t="s">
        <v>201</v>
      </c>
      <c r="E64" s="5" t="s">
        <v>201</v>
      </c>
      <c r="F64" s="5">
        <v>1.56509197653024</v>
      </c>
      <c r="G64" s="5">
        <v>336.75200076164424</v>
      </c>
      <c r="H64" s="5">
        <v>119.63286689228032</v>
      </c>
      <c r="I64" s="5">
        <v>1321.2873107874689</v>
      </c>
      <c r="J64" s="5">
        <v>6.1937909494180063</v>
      </c>
      <c r="K64" s="5">
        <v>0</v>
      </c>
      <c r="L64" s="5">
        <v>144.04609784972584</v>
      </c>
      <c r="M64" s="5">
        <v>0</v>
      </c>
      <c r="N64" s="5">
        <v>0</v>
      </c>
      <c r="O64" s="5">
        <v>0</v>
      </c>
      <c r="P64" s="5">
        <v>1929.4771592170675</v>
      </c>
    </row>
    <row r="65" spans="1:16" x14ac:dyDescent="0.75">
      <c r="A65" t="s">
        <v>210</v>
      </c>
      <c r="B65" t="s">
        <v>192</v>
      </c>
      <c r="C65" t="s">
        <v>192</v>
      </c>
      <c r="D65" s="6" t="s">
        <v>201</v>
      </c>
      <c r="E65" t="s">
        <v>201</v>
      </c>
      <c r="F65">
        <v>158.84630992675835</v>
      </c>
      <c r="G65">
        <v>367.40254027387152</v>
      </c>
      <c r="H65">
        <v>107.64466037706413</v>
      </c>
      <c r="I65">
        <v>250.863536285679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884.75704686337303</v>
      </c>
    </row>
    <row r="66" spans="1:16" s="5" customFormat="1" x14ac:dyDescent="0.75">
      <c r="A66" s="5" t="s">
        <v>211</v>
      </c>
      <c r="B66" s="5" t="s">
        <v>212</v>
      </c>
      <c r="C66" s="5" t="s">
        <v>213</v>
      </c>
      <c r="D66" s="8" t="s">
        <v>214</v>
      </c>
      <c r="E66" s="5" t="s">
        <v>33</v>
      </c>
      <c r="F66" s="5">
        <v>0</v>
      </c>
      <c r="G66" s="5">
        <v>1307.7358970908056</v>
      </c>
      <c r="H66" s="5">
        <v>72.014166666666668</v>
      </c>
      <c r="I66" s="5">
        <v>1715.715284885965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3095.4653486434372</v>
      </c>
    </row>
    <row r="67" spans="1:16" s="5" customFormat="1" x14ac:dyDescent="0.75">
      <c r="A67" s="5" t="s">
        <v>215</v>
      </c>
      <c r="B67" s="5" t="s">
        <v>216</v>
      </c>
      <c r="C67" s="5" t="s">
        <v>216</v>
      </c>
      <c r="D67" s="8" t="s">
        <v>214</v>
      </c>
      <c r="E67" s="5" t="s">
        <v>33</v>
      </c>
      <c r="F67" s="5">
        <v>0</v>
      </c>
      <c r="G67" s="5">
        <v>2573.2461690332739</v>
      </c>
      <c r="H67" s="5">
        <v>8.7499222343441989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2581.9960912676179</v>
      </c>
    </row>
    <row r="68" spans="1:16" s="5" customFormat="1" x14ac:dyDescent="0.75">
      <c r="A68" s="5" t="s">
        <v>217</v>
      </c>
      <c r="B68" s="5" t="s">
        <v>218</v>
      </c>
      <c r="C68" s="5" t="s">
        <v>219</v>
      </c>
      <c r="D68" s="8" t="s">
        <v>214</v>
      </c>
      <c r="E68" s="5" t="s">
        <v>220</v>
      </c>
      <c r="F68" s="5">
        <v>2.7679954496860772</v>
      </c>
      <c r="G68" s="5">
        <v>1615.0732426593922</v>
      </c>
      <c r="H68" s="5">
        <v>0</v>
      </c>
      <c r="I68" s="5">
        <v>1613.4799470250937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237.43101727985453</v>
      </c>
      <c r="P68" s="5">
        <v>3468.7522024140267</v>
      </c>
    </row>
    <row r="69" spans="1:16" s="5" customFormat="1" x14ac:dyDescent="0.75">
      <c r="A69" s="5" t="s">
        <v>230</v>
      </c>
      <c r="B69" s="5" t="s">
        <v>231</v>
      </c>
      <c r="C69" s="5" t="s">
        <v>231</v>
      </c>
      <c r="D69" s="5" t="s">
        <v>231</v>
      </c>
      <c r="F69" s="5">
        <v>411.01938374094829</v>
      </c>
      <c r="G69" s="5">
        <v>0</v>
      </c>
      <c r="H69" s="5">
        <v>1230.0571943996069</v>
      </c>
      <c r="I69" s="5">
        <v>1197.1335285931757</v>
      </c>
      <c r="J69" s="5">
        <v>0</v>
      </c>
      <c r="K69" s="5">
        <v>0</v>
      </c>
      <c r="L69" s="5">
        <v>232.13245624692431</v>
      </c>
      <c r="M69" s="5">
        <v>0</v>
      </c>
      <c r="N69" s="5">
        <v>0</v>
      </c>
      <c r="O69" s="5">
        <v>0</v>
      </c>
      <c r="P69" s="5">
        <v>3070.3425629806552</v>
      </c>
    </row>
    <row r="70" spans="1:16" s="5" customFormat="1" x14ac:dyDescent="0.75">
      <c r="A70" s="5" t="s">
        <v>232</v>
      </c>
      <c r="B70" s="5" t="s">
        <v>233</v>
      </c>
      <c r="C70" s="5" t="s">
        <v>233</v>
      </c>
      <c r="D70" s="5" t="s">
        <v>234</v>
      </c>
      <c r="F70" s="5">
        <v>44.006192763167689</v>
      </c>
      <c r="G70" s="5">
        <v>70.733639390576116</v>
      </c>
      <c r="H70" s="5">
        <v>111.02494654491538</v>
      </c>
      <c r="I70" s="5">
        <v>41.665256015688861</v>
      </c>
      <c r="J70" s="5">
        <v>129.33760256921875</v>
      </c>
      <c r="K70" s="5">
        <v>0</v>
      </c>
      <c r="L70" s="5">
        <v>136.42955525381643</v>
      </c>
      <c r="M70" s="5">
        <v>0</v>
      </c>
      <c r="N70" s="5">
        <v>0</v>
      </c>
      <c r="O70" s="5">
        <v>0</v>
      </c>
      <c r="P70" s="5">
        <v>533.19719253738322</v>
      </c>
    </row>
    <row r="71" spans="1:16" s="5" customFormat="1" x14ac:dyDescent="0.75">
      <c r="A71" s="5" t="s">
        <v>235</v>
      </c>
      <c r="B71" s="5" t="s">
        <v>236</v>
      </c>
      <c r="C71" s="5" t="s">
        <v>237</v>
      </c>
      <c r="D71" s="5" t="s">
        <v>22</v>
      </c>
      <c r="F71" s="5">
        <v>2791.31917997238</v>
      </c>
      <c r="G71" s="5">
        <v>1961.0417791257801</v>
      </c>
      <c r="H71" s="5">
        <v>25129.397276212043</v>
      </c>
      <c r="I71" s="5">
        <v>987.54102953099277</v>
      </c>
      <c r="J71" s="5">
        <v>12.387581898836013</v>
      </c>
      <c r="K71" s="5">
        <v>0</v>
      </c>
      <c r="L71" s="5">
        <v>16107.745255205105</v>
      </c>
      <c r="M71" s="5">
        <v>0</v>
      </c>
      <c r="N71" s="5">
        <v>0</v>
      </c>
      <c r="O71" s="5">
        <v>0</v>
      </c>
      <c r="P71" s="5">
        <v>46989.432101945138</v>
      </c>
    </row>
    <row r="72" spans="1:16" s="5" customFormat="1" x14ac:dyDescent="0.75">
      <c r="A72" s="5" t="s">
        <v>238</v>
      </c>
      <c r="B72" s="5" t="s">
        <v>239</v>
      </c>
      <c r="C72" s="5" t="s">
        <v>239</v>
      </c>
      <c r="D72" s="5" t="s">
        <v>240</v>
      </c>
      <c r="F72" s="5">
        <v>294.56311086050761</v>
      </c>
      <c r="G72" s="5">
        <v>195.03251953870077</v>
      </c>
      <c r="H72" s="5">
        <v>3580.5498185128126</v>
      </c>
      <c r="I72" s="5">
        <v>384.65442947471564</v>
      </c>
      <c r="J72" s="5">
        <v>107.35904312324544</v>
      </c>
      <c r="K72" s="5">
        <v>1935.227538546837</v>
      </c>
      <c r="L72" s="5">
        <v>5686.9368182252656</v>
      </c>
      <c r="M72" s="5">
        <v>52210.001619047624</v>
      </c>
      <c r="N72" s="5">
        <v>0</v>
      </c>
      <c r="O72" s="5">
        <v>0</v>
      </c>
      <c r="P72" s="5">
        <v>64394.324897329709</v>
      </c>
    </row>
    <row r="73" spans="1:16" s="5" customFormat="1" x14ac:dyDescent="0.75">
      <c r="A73" s="5" t="s">
        <v>241</v>
      </c>
      <c r="C73" s="5" t="s">
        <v>242</v>
      </c>
      <c r="D73" s="5" t="s">
        <v>243</v>
      </c>
      <c r="F73" s="5">
        <v>18071.134726380562</v>
      </c>
      <c r="G73" s="5">
        <v>6922.7577541569617</v>
      </c>
      <c r="H73" s="5">
        <v>2539.220217947659</v>
      </c>
      <c r="I73" s="5">
        <v>1564.4156281707528</v>
      </c>
      <c r="J73" s="5">
        <v>0</v>
      </c>
      <c r="K73" s="5">
        <v>774.09101541873486</v>
      </c>
      <c r="L73" s="5">
        <v>1354.6281553875565</v>
      </c>
      <c r="M73" s="5">
        <v>0</v>
      </c>
      <c r="N73" s="5">
        <v>31.66626987123362</v>
      </c>
      <c r="O73" s="5">
        <v>670.57396970328136</v>
      </c>
      <c r="P73" s="5">
        <v>31928.487737036739</v>
      </c>
    </row>
    <row r="74" spans="1:16" s="5" customFormat="1" x14ac:dyDescent="0.75">
      <c r="A74" t="s">
        <v>222</v>
      </c>
      <c r="B74" t="s">
        <v>11</v>
      </c>
      <c r="C74" t="s">
        <v>213</v>
      </c>
      <c r="D74" s="6" t="s">
        <v>221</v>
      </c>
      <c r="E74" t="s">
        <v>201</v>
      </c>
      <c r="F74">
        <v>5.3828087320377568E-2</v>
      </c>
      <c r="G74">
        <v>2.8835715209754285E-2</v>
      </c>
      <c r="H74">
        <v>1.217042121946132E-3</v>
      </c>
      <c r="I74">
        <v>2.3000679574490375E-2</v>
      </c>
      <c r="J74">
        <v>0</v>
      </c>
      <c r="K74">
        <v>0</v>
      </c>
      <c r="L74">
        <v>0</v>
      </c>
      <c r="M74">
        <v>0</v>
      </c>
      <c r="N74">
        <v>0.74468425259792159</v>
      </c>
      <c r="O74">
        <v>0.56304163309411204</v>
      </c>
    </row>
    <row r="75" spans="1:16" s="5" customFormat="1" x14ac:dyDescent="0.75">
      <c r="A75" t="s">
        <v>223</v>
      </c>
      <c r="B75" t="s">
        <v>12</v>
      </c>
      <c r="C75" t="s">
        <v>192</v>
      </c>
      <c r="D75" s="6" t="s">
        <v>221</v>
      </c>
      <c r="E75" t="s">
        <v>201</v>
      </c>
      <c r="F75">
        <v>1.584216955094409E-4</v>
      </c>
      <c r="G75">
        <v>8.5053112641665013E-2</v>
      </c>
      <c r="H75">
        <v>0</v>
      </c>
      <c r="I75">
        <v>7.2136522876813823E-3</v>
      </c>
      <c r="J75">
        <v>0</v>
      </c>
      <c r="K75">
        <v>0</v>
      </c>
      <c r="L75">
        <v>0</v>
      </c>
      <c r="M75">
        <v>0</v>
      </c>
      <c r="N75">
        <v>4.5563549160671464E-2</v>
      </c>
      <c r="O75">
        <v>5.0575082449028586E-2</v>
      </c>
    </row>
    <row r="76" spans="1:16" s="5" customFormat="1" x14ac:dyDescent="0.75">
      <c r="A76" t="s">
        <v>224</v>
      </c>
      <c r="B76" t="s">
        <v>13</v>
      </c>
      <c r="C76" t="s">
        <v>102</v>
      </c>
      <c r="D76" s="6" t="s">
        <v>221</v>
      </c>
      <c r="E76" t="s">
        <v>75</v>
      </c>
      <c r="F76">
        <v>5.3955929094022352E-3</v>
      </c>
      <c r="G76">
        <v>0.17314197522494834</v>
      </c>
      <c r="H76">
        <v>0</v>
      </c>
      <c r="I76">
        <v>0.11619120450366033</v>
      </c>
      <c r="J76">
        <v>0</v>
      </c>
      <c r="K76">
        <v>5.8203198450537457E-3</v>
      </c>
      <c r="L76">
        <v>0</v>
      </c>
      <c r="M76">
        <v>0</v>
      </c>
      <c r="N76">
        <v>0</v>
      </c>
      <c r="O76">
        <v>3.7165796037987212E-2</v>
      </c>
    </row>
    <row r="77" spans="1:16" s="5" customFormat="1" x14ac:dyDescent="0.75">
      <c r="A77" t="s">
        <v>225</v>
      </c>
      <c r="B77" t="s">
        <v>16</v>
      </c>
      <c r="C77" t="s">
        <v>192</v>
      </c>
      <c r="D77" s="6" t="s">
        <v>221</v>
      </c>
      <c r="E77" t="s">
        <v>201</v>
      </c>
      <c r="F77">
        <v>1.1028098202087002E-2</v>
      </c>
      <c r="G77">
        <v>0.19076140622598306</v>
      </c>
      <c r="H77">
        <v>6.1008864443627964E-3</v>
      </c>
      <c r="I77">
        <v>4.5816781318663534E-2</v>
      </c>
      <c r="J77">
        <v>0</v>
      </c>
      <c r="K77">
        <v>0</v>
      </c>
      <c r="L77">
        <v>1.0693187482252588E-2</v>
      </c>
      <c r="M77">
        <v>0</v>
      </c>
      <c r="N77">
        <v>1.1510791366906473E-2</v>
      </c>
      <c r="O77">
        <v>0</v>
      </c>
    </row>
    <row r="78" spans="1:16" s="5" customFormat="1" x14ac:dyDescent="0.75">
      <c r="A78" t="s">
        <v>226</v>
      </c>
      <c r="B78" t="s">
        <v>14</v>
      </c>
      <c r="C78" t="s">
        <v>102</v>
      </c>
      <c r="D78" s="6" t="s">
        <v>221</v>
      </c>
      <c r="E78" t="s">
        <v>75</v>
      </c>
      <c r="F78">
        <v>8.3331370366764829E-2</v>
      </c>
      <c r="G78">
        <v>2.8622698424805482E-3</v>
      </c>
      <c r="H78">
        <v>4.7180539277545683E-3</v>
      </c>
      <c r="I78">
        <v>6.9798116336568369E-3</v>
      </c>
      <c r="J78">
        <v>0</v>
      </c>
      <c r="K78">
        <v>4.7927911934132414E-2</v>
      </c>
      <c r="L78">
        <v>0</v>
      </c>
      <c r="M78">
        <v>0</v>
      </c>
      <c r="N78">
        <v>0</v>
      </c>
      <c r="O78">
        <v>0</v>
      </c>
    </row>
    <row r="79" spans="1:16" s="5" customFormat="1" x14ac:dyDescent="0.75">
      <c r="A79" t="s">
        <v>227</v>
      </c>
      <c r="B79" t="s">
        <v>15</v>
      </c>
      <c r="C79" t="s">
        <v>93</v>
      </c>
      <c r="D79" s="6" t="s">
        <v>228</v>
      </c>
      <c r="E79"/>
      <c r="F79">
        <v>3.0313181528974057E-2</v>
      </c>
      <c r="G79">
        <v>8.6608436801123942E-2</v>
      </c>
      <c r="H79">
        <v>4.4405298280869969E-3</v>
      </c>
      <c r="I79">
        <v>5.6140246884507451E-2</v>
      </c>
      <c r="J79">
        <v>0</v>
      </c>
      <c r="K79">
        <v>0</v>
      </c>
      <c r="L79">
        <v>1.1390738327755729E-4</v>
      </c>
      <c r="M79">
        <v>0</v>
      </c>
      <c r="N79">
        <v>0</v>
      </c>
      <c r="O79">
        <v>0</v>
      </c>
    </row>
    <row r="80" spans="1:16" x14ac:dyDescent="0.75">
      <c r="F80">
        <f>SUM(F2:F79)</f>
        <v>44820.935460511952</v>
      </c>
      <c r="G80">
        <f t="shared" ref="G80:P80" si="0">SUM(G2:G79)</f>
        <v>91999.587286870184</v>
      </c>
      <c r="H80">
        <f t="shared" si="0"/>
        <v>59256.503330633321</v>
      </c>
      <c r="I80">
        <f t="shared" si="0"/>
        <v>57027.651019571866</v>
      </c>
      <c r="J80">
        <f t="shared" si="0"/>
        <v>4936.8595548200874</v>
      </c>
      <c r="K80">
        <f t="shared" si="0"/>
        <v>7835.5111521366198</v>
      </c>
      <c r="L80">
        <f t="shared" si="0"/>
        <v>27112.032249899348</v>
      </c>
      <c r="M80">
        <f t="shared" si="0"/>
        <v>52210.001619047624</v>
      </c>
      <c r="N80">
        <f t="shared" si="0"/>
        <v>1101.2046366184939</v>
      </c>
      <c r="O80">
        <f t="shared" si="0"/>
        <v>14475.539444428476</v>
      </c>
      <c r="P80">
        <f t="shared" si="0"/>
        <v>360827.01963617268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DFE-547D-409D-8698-691D77B246AC}">
  <dimension ref="A1:P80"/>
  <sheetViews>
    <sheetView topLeftCell="A37" zoomScaleNormal="100" workbookViewId="0">
      <selection activeCell="G53" sqref="G53"/>
    </sheetView>
  </sheetViews>
  <sheetFormatPr baseColWidth="10" defaultRowHeight="14.75" x14ac:dyDescent="0.75"/>
  <cols>
    <col min="4" max="4" width="16" customWidth="1"/>
    <col min="6" max="15" width="7.58984375" customWidth="1"/>
  </cols>
  <sheetData>
    <row r="1" spans="1:16" x14ac:dyDescent="0.75">
      <c r="B1" t="s">
        <v>40</v>
      </c>
      <c r="C1" t="s">
        <v>41</v>
      </c>
      <c r="D1" t="s">
        <v>42</v>
      </c>
      <c r="E1" t="s">
        <v>43</v>
      </c>
      <c r="F1" t="s">
        <v>5</v>
      </c>
      <c r="G1" t="s">
        <v>44</v>
      </c>
      <c r="H1" t="s">
        <v>4</v>
      </c>
      <c r="I1" t="s">
        <v>3</v>
      </c>
      <c r="J1" t="s">
        <v>6</v>
      </c>
      <c r="K1" t="s">
        <v>7</v>
      </c>
      <c r="L1" t="s">
        <v>45</v>
      </c>
      <c r="M1" t="s">
        <v>46</v>
      </c>
      <c r="N1" t="s">
        <v>8</v>
      </c>
      <c r="O1" t="s">
        <v>2</v>
      </c>
      <c r="P1" t="s">
        <v>10</v>
      </c>
    </row>
    <row r="2" spans="1:16" x14ac:dyDescent="0.75">
      <c r="A2" t="s">
        <v>49</v>
      </c>
      <c r="B2" t="s">
        <v>50</v>
      </c>
      <c r="C2" t="s">
        <v>51</v>
      </c>
      <c r="D2" s="6" t="s">
        <v>52</v>
      </c>
      <c r="E2" t="s">
        <v>33</v>
      </c>
      <c r="F2" s="2">
        <f>'Relative group composition'!F2/'Relative group composition'!F$80</f>
        <v>0</v>
      </c>
      <c r="G2" s="2">
        <f>'Relative group composition'!G2/'Relative group composition'!G$80</f>
        <v>1.6203760292485823E-3</v>
      </c>
      <c r="H2" s="2">
        <f>'Relative group composition'!H2/'Relative group composition'!H$80</f>
        <v>0</v>
      </c>
      <c r="I2" s="2">
        <f>'Relative group composition'!I2/'Relative group composition'!I$80</f>
        <v>0</v>
      </c>
      <c r="J2" s="2">
        <f>'Relative group composition'!J2/'Relative group composition'!J$80</f>
        <v>0</v>
      </c>
      <c r="K2" s="2">
        <f>'Relative group composition'!K2/'Relative group composition'!K$80</f>
        <v>0</v>
      </c>
      <c r="L2" s="2">
        <f>'Relative group composition'!L2/'Relative group composition'!L$80</f>
        <v>0</v>
      </c>
      <c r="M2" s="2">
        <f>'Relative group composition'!M2/'Relative group composition'!M$80</f>
        <v>0</v>
      </c>
      <c r="N2" s="2">
        <f>'Relative group composition'!N2/'Relative group composition'!N$80</f>
        <v>0</v>
      </c>
      <c r="O2" s="2">
        <f>'Relative group composition'!O2/'Relative group composition'!O$80</f>
        <v>0</v>
      </c>
      <c r="P2">
        <v>202.80804056293169</v>
      </c>
    </row>
    <row r="3" spans="1:16" s="5" customFormat="1" x14ac:dyDescent="0.75">
      <c r="A3" s="5" t="s">
        <v>53</v>
      </c>
      <c r="B3" s="5" t="s">
        <v>54</v>
      </c>
      <c r="C3" s="5" t="s">
        <v>54</v>
      </c>
      <c r="D3" s="8" t="s">
        <v>52</v>
      </c>
      <c r="F3" s="7">
        <f>'Relative group composition'!F3/'Relative group composition'!F$80</f>
        <v>5.3827866278242625E-2</v>
      </c>
      <c r="G3" s="7">
        <f>'Relative group composition'!G3/'Relative group composition'!G$80</f>
        <v>2.8835537410783922E-2</v>
      </c>
      <c r="H3" s="7">
        <f>'Relative group composition'!H3/'Relative group composition'!H$80</f>
        <v>1.2170417835426085E-3</v>
      </c>
      <c r="I3" s="7">
        <f>'Relative group composition'!I3/'Relative group composition'!I$80</f>
        <v>2.3000576588516522E-2</v>
      </c>
      <c r="J3" s="7">
        <f>'Relative group composition'!J3/'Relative group composition'!J$80</f>
        <v>0</v>
      </c>
      <c r="K3" s="7">
        <f>'Relative group composition'!K3/'Relative group composition'!K$80</f>
        <v>0</v>
      </c>
      <c r="L3" s="7">
        <f>'Relative group composition'!L3/'Relative group composition'!L$80</f>
        <v>0</v>
      </c>
      <c r="M3" s="7">
        <f>'Relative group composition'!M3/'Relative group composition'!M$80</f>
        <v>0</v>
      </c>
      <c r="N3" s="7">
        <f>'Relative group composition'!N3/'Relative group composition'!N$80</f>
        <v>0.74414206726848187</v>
      </c>
      <c r="O3" s="7">
        <f>'Relative group composition'!O3/'Relative group composition'!O$80</f>
        <v>0.56301632021029757</v>
      </c>
      <c r="P3" s="5">
        <v>15418.677002700333</v>
      </c>
    </row>
    <row r="4" spans="1:16" x14ac:dyDescent="0.75">
      <c r="A4" t="s">
        <v>56</v>
      </c>
      <c r="B4" t="s">
        <v>57</v>
      </c>
      <c r="C4" t="s">
        <v>57</v>
      </c>
      <c r="D4" s="6" t="s">
        <v>52</v>
      </c>
      <c r="E4" t="s">
        <v>58</v>
      </c>
      <c r="F4" s="2">
        <f>'Relative group composition'!F4/'Relative group composition'!F$80</f>
        <v>1.0155108424130845E-2</v>
      </c>
      <c r="G4" s="2">
        <f>'Relative group composition'!G4/'Relative group composition'!G$80</f>
        <v>7.4765374998797835E-3</v>
      </c>
      <c r="H4" s="2">
        <f>'Relative group composition'!H4/'Relative group composition'!H$80</f>
        <v>0</v>
      </c>
      <c r="I4" s="2">
        <f>'Relative group composition'!I4/'Relative group composition'!I$80</f>
        <v>2.3195891819044944E-3</v>
      </c>
      <c r="J4" s="2">
        <f>'Relative group composition'!J4/'Relative group composition'!J$80</f>
        <v>0</v>
      </c>
      <c r="K4" s="2">
        <f>'Relative group composition'!K4/'Relative group composition'!K$80</f>
        <v>0</v>
      </c>
      <c r="L4" s="2">
        <f>'Relative group composition'!L4/'Relative group composition'!L$80</f>
        <v>0</v>
      </c>
      <c r="M4" s="2">
        <f>'Relative group composition'!M4/'Relative group composition'!M$80</f>
        <v>0</v>
      </c>
      <c r="N4" s="2">
        <f>'Relative group composition'!N4/'Relative group composition'!N$80</f>
        <v>0</v>
      </c>
      <c r="O4" s="2">
        <f>'Relative group composition'!O4/'Relative group composition'!O$80</f>
        <v>0.2858578480851095</v>
      </c>
      <c r="P4">
        <v>5413.2271014260878</v>
      </c>
    </row>
    <row r="5" spans="1:16" x14ac:dyDescent="0.75">
      <c r="A5" t="s">
        <v>59</v>
      </c>
      <c r="B5" t="s">
        <v>60</v>
      </c>
      <c r="C5" t="s">
        <v>61</v>
      </c>
      <c r="D5" s="6" t="s">
        <v>52</v>
      </c>
      <c r="E5" t="s">
        <v>62</v>
      </c>
      <c r="F5" s="2">
        <f>'Relative group composition'!F5/'Relative group composition'!F$80</f>
        <v>8.0332585283402272E-3</v>
      </c>
      <c r="G5" s="2">
        <f>'Relative group composition'!G5/'Relative group composition'!G$80</f>
        <v>2.279087636589875E-3</v>
      </c>
      <c r="H5" s="2">
        <f>'Relative group composition'!H5/'Relative group composition'!H$80</f>
        <v>2.0122444772918539E-4</v>
      </c>
      <c r="I5" s="2">
        <f>'Relative group composition'!I5/'Relative group composition'!I$80</f>
        <v>0</v>
      </c>
      <c r="J5" s="2">
        <f>'Relative group composition'!J5/'Relative group composition'!J$80</f>
        <v>0</v>
      </c>
      <c r="K5" s="2">
        <f>'Relative group composition'!K5/'Relative group composition'!K$80</f>
        <v>0</v>
      </c>
      <c r="L5" s="2">
        <f>'Relative group composition'!L5/'Relative group composition'!L$80</f>
        <v>0</v>
      </c>
      <c r="M5" s="2">
        <f>'Relative group composition'!M5/'Relative group composition'!M$80</f>
        <v>0</v>
      </c>
      <c r="N5" s="2">
        <f>'Relative group composition'!N5/'Relative group composition'!N$80</f>
        <v>0</v>
      </c>
      <c r="O5" s="2">
        <f>'Relative group composition'!O5/'Relative group composition'!O$80</f>
        <v>0</v>
      </c>
      <c r="P5">
        <v>581.65714115029073</v>
      </c>
    </row>
    <row r="6" spans="1:16" x14ac:dyDescent="0.75">
      <c r="A6" t="s">
        <v>63</v>
      </c>
      <c r="B6" t="s">
        <v>64</v>
      </c>
      <c r="C6" t="s">
        <v>65</v>
      </c>
      <c r="D6" s="6" t="s">
        <v>52</v>
      </c>
      <c r="E6" t="s">
        <v>62</v>
      </c>
      <c r="F6" s="2">
        <f>'Relative group composition'!F6/'Relative group composition'!F$80</f>
        <v>2.8062087038197427E-2</v>
      </c>
      <c r="G6" s="2">
        <f>'Relative group composition'!G6/'Relative group composition'!G$80</f>
        <v>1.589496483133563E-3</v>
      </c>
      <c r="H6" s="2">
        <f>'Relative group composition'!H6/'Relative group composition'!H$80</f>
        <v>3.1425961551758324E-3</v>
      </c>
      <c r="I6" s="2">
        <f>'Relative group composition'!I6/'Relative group composition'!I$80</f>
        <v>0</v>
      </c>
      <c r="J6" s="2">
        <f>'Relative group composition'!J6/'Relative group composition'!J$80</f>
        <v>0</v>
      </c>
      <c r="K6" s="2">
        <f>'Relative group composition'!K6/'Relative group composition'!K$80</f>
        <v>2.0564989047720774E-2</v>
      </c>
      <c r="L6" s="2">
        <f>'Relative group composition'!L6/'Relative group composition'!L$80</f>
        <v>0</v>
      </c>
      <c r="M6" s="2">
        <f>'Relative group composition'!M6/'Relative group composition'!M$80</f>
        <v>0</v>
      </c>
      <c r="N6" s="2">
        <f>'Relative group composition'!N6/'Relative group composition'!N$80</f>
        <v>0</v>
      </c>
      <c r="O6" s="2">
        <f>'Relative group composition'!O6/'Relative group composition'!O$80</f>
        <v>0</v>
      </c>
      <c r="P6">
        <v>1751.358473031531</v>
      </c>
    </row>
    <row r="7" spans="1:16" x14ac:dyDescent="0.75">
      <c r="A7" t="s">
        <v>66</v>
      </c>
      <c r="B7" t="s">
        <v>67</v>
      </c>
      <c r="C7" t="s">
        <v>68</v>
      </c>
      <c r="D7" s="6" t="s">
        <v>52</v>
      </c>
      <c r="E7" t="s">
        <v>62</v>
      </c>
      <c r="F7" s="2">
        <f>'Relative group composition'!F7/'Relative group composition'!F$80</f>
        <v>0</v>
      </c>
      <c r="G7" s="2">
        <f>'Relative group composition'!G7/'Relative group composition'!G$80</f>
        <v>1.0659540103401202E-4</v>
      </c>
      <c r="H7" s="2">
        <f>'Relative group composition'!H7/'Relative group composition'!H$80</f>
        <v>0</v>
      </c>
      <c r="I7" s="2">
        <f>'Relative group composition'!I7/'Relative group composition'!I$80</f>
        <v>0</v>
      </c>
      <c r="J7" s="2">
        <f>'Relative group composition'!J7/'Relative group composition'!J$80</f>
        <v>0</v>
      </c>
      <c r="K7" s="2">
        <f>'Relative group composition'!K7/'Relative group composition'!K$80</f>
        <v>0</v>
      </c>
      <c r="L7" s="2">
        <f>'Relative group composition'!L7/'Relative group composition'!L$80</f>
        <v>0</v>
      </c>
      <c r="M7" s="2">
        <f>'Relative group composition'!M7/'Relative group composition'!M$80</f>
        <v>0</v>
      </c>
      <c r="N7" s="2">
        <f>'Relative group composition'!N7/'Relative group composition'!N$80</f>
        <v>0</v>
      </c>
      <c r="O7" s="2">
        <f>'Relative group composition'!O7/'Relative group composition'!O$80</f>
        <v>0</v>
      </c>
      <c r="P7">
        <v>9.8067329018075213</v>
      </c>
    </row>
    <row r="8" spans="1:16" s="5" customFormat="1" x14ac:dyDescent="0.75">
      <c r="A8" s="5" t="s">
        <v>69</v>
      </c>
      <c r="B8" s="5" t="s">
        <v>70</v>
      </c>
      <c r="C8" s="5" t="s">
        <v>71</v>
      </c>
      <c r="D8" s="8" t="s">
        <v>52</v>
      </c>
      <c r="E8" s="5" t="s">
        <v>62</v>
      </c>
      <c r="F8" s="7">
        <f>'Relative group composition'!F8/'Relative group composition'!F$80</f>
        <v>1.5842104495929988E-4</v>
      </c>
      <c r="G8" s="7">
        <f>'Relative group composition'!G8/'Relative group composition'!G$80</f>
        <v>8.5052588210217966E-2</v>
      </c>
      <c r="H8" s="7">
        <f>'Relative group composition'!H8/'Relative group composition'!H$80</f>
        <v>0</v>
      </c>
      <c r="I8" s="7">
        <f>'Relative group composition'!I8/'Relative group composition'!I$80</f>
        <v>7.2136199884180723E-3</v>
      </c>
      <c r="J8" s="7">
        <f>'Relative group composition'!J8/'Relative group composition'!J$80</f>
        <v>0</v>
      </c>
      <c r="K8" s="7">
        <f>'Relative group composition'!K8/'Relative group composition'!K$80</f>
        <v>0</v>
      </c>
      <c r="L8" s="7">
        <f>'Relative group composition'!L8/'Relative group composition'!L$80</f>
        <v>0</v>
      </c>
      <c r="M8" s="7">
        <f>'Relative group composition'!M8/'Relative group composition'!M$80</f>
        <v>0</v>
      </c>
      <c r="N8" s="7">
        <f>'Relative group composition'!N8/'Relative group composition'!N$80</f>
        <v>4.5530375519862033E-2</v>
      </c>
      <c r="O8" s="7">
        <f>'Relative group composition'!O8/'Relative group composition'!O$80</f>
        <v>5.0572808725185277E-2</v>
      </c>
      <c r="P8" s="5">
        <v>9025.48634388561</v>
      </c>
    </row>
    <row r="9" spans="1:16" s="5" customFormat="1" x14ac:dyDescent="0.75">
      <c r="A9" s="5" t="s">
        <v>73</v>
      </c>
      <c r="B9" s="5" t="s">
        <v>74</v>
      </c>
      <c r="C9" s="5" t="s">
        <v>74</v>
      </c>
      <c r="D9" s="8" t="s">
        <v>52</v>
      </c>
      <c r="E9" s="5" t="s">
        <v>75</v>
      </c>
      <c r="F9" s="7">
        <f>'Relative group composition'!F9/'Relative group composition'!F$80</f>
        <v>5.3955707526912068E-3</v>
      </c>
      <c r="G9" s="7">
        <f>'Relative group composition'!G9/'Relative group composition'!G$80</f>
        <v>0.17314090764383588</v>
      </c>
      <c r="H9" s="7">
        <f>'Relative group composition'!H9/'Relative group composition'!H$80</f>
        <v>0</v>
      </c>
      <c r="I9" s="7">
        <f>'Relative group composition'!I9/'Relative group composition'!I$80</f>
        <v>0.11619068425536462</v>
      </c>
      <c r="J9" s="7">
        <f>'Relative group composition'!J9/'Relative group composition'!J$80</f>
        <v>0</v>
      </c>
      <c r="K9" s="7">
        <f>'Relative group composition'!K9/'Relative group composition'!K$80</f>
        <v>5.8202799201663982E-3</v>
      </c>
      <c r="L9" s="7">
        <f>'Relative group composition'!L9/'Relative group composition'!L$80</f>
        <v>0</v>
      </c>
      <c r="M9" s="7">
        <f>'Relative group composition'!M9/'Relative group composition'!M$80</f>
        <v>0</v>
      </c>
      <c r="N9" s="7">
        <f>'Relative group composition'!N9/'Relative group composition'!N$80</f>
        <v>0</v>
      </c>
      <c r="O9" s="7">
        <f>'Relative group composition'!O9/'Relative group composition'!O$80</f>
        <v>3.7164125160699127E-2</v>
      </c>
      <c r="P9" s="5">
        <v>23380.383995530603</v>
      </c>
    </row>
    <row r="10" spans="1:16" x14ac:dyDescent="0.75">
      <c r="A10" t="s">
        <v>76</v>
      </c>
      <c r="B10" t="s">
        <v>77</v>
      </c>
      <c r="C10" t="s">
        <v>77</v>
      </c>
      <c r="D10" s="6" t="s">
        <v>52</v>
      </c>
      <c r="E10" t="s">
        <v>33</v>
      </c>
      <c r="F10" s="2">
        <f>'Relative group composition'!F10/'Relative group composition'!F$80</f>
        <v>0</v>
      </c>
      <c r="G10" s="2">
        <f>'Relative group composition'!G10/'Relative group composition'!G$80</f>
        <v>4.5171924970407734E-5</v>
      </c>
      <c r="H10" s="2">
        <f>'Relative group composition'!H10/'Relative group composition'!H$80</f>
        <v>2.2134689255989145E-5</v>
      </c>
      <c r="I10" s="2">
        <f>'Relative group composition'!I10/'Relative group composition'!I$80</f>
        <v>0</v>
      </c>
      <c r="J10" s="2">
        <f>'Relative group composition'!J10/'Relative group composition'!J$80</f>
        <v>0</v>
      </c>
      <c r="K10" s="2">
        <f>'Relative group composition'!K10/'Relative group composition'!K$80</f>
        <v>0</v>
      </c>
      <c r="L10" s="2">
        <f>'Relative group composition'!L10/'Relative group composition'!L$80</f>
        <v>1.9552200853074201E-3</v>
      </c>
      <c r="M10" s="2">
        <f>'Relative group composition'!M10/'Relative group composition'!M$80</f>
        <v>0</v>
      </c>
      <c r="N10" s="2">
        <f>'Relative group composition'!N10/'Relative group composition'!N$80</f>
        <v>0</v>
      </c>
      <c r="O10" s="2">
        <f>'Relative group composition'!O10/'Relative group composition'!O$80</f>
        <v>0</v>
      </c>
      <c r="P10">
        <v>58.477412750356763</v>
      </c>
    </row>
    <row r="11" spans="1:16" x14ac:dyDescent="0.75">
      <c r="A11" t="s">
        <v>78</v>
      </c>
      <c r="B11" t="s">
        <v>79</v>
      </c>
      <c r="C11" t="s">
        <v>79</v>
      </c>
      <c r="D11" s="6" t="s">
        <v>52</v>
      </c>
      <c r="F11" s="2">
        <f>'Relative group composition'!F11/'Relative group composition'!F$80</f>
        <v>0</v>
      </c>
      <c r="G11" s="2">
        <f>'Relative group composition'!G11/'Relative group composition'!G$80</f>
        <v>2.8824931041555955E-3</v>
      </c>
      <c r="H11" s="2">
        <f>'Relative group composition'!H11/'Relative group composition'!H$80</f>
        <v>0</v>
      </c>
      <c r="I11" s="2">
        <f>'Relative group composition'!I11/'Relative group composition'!I$80</f>
        <v>0</v>
      </c>
      <c r="J11" s="2">
        <f>'Relative group composition'!J11/'Relative group composition'!J$80</f>
        <v>0</v>
      </c>
      <c r="K11" s="2">
        <f>'Relative group composition'!K11/'Relative group composition'!K$80</f>
        <v>0</v>
      </c>
      <c r="L11" s="2">
        <f>'Relative group composition'!L11/'Relative group composition'!L$80</f>
        <v>0</v>
      </c>
      <c r="M11" s="2">
        <f>'Relative group composition'!M11/'Relative group composition'!M$80</f>
        <v>0</v>
      </c>
      <c r="N11" s="2">
        <f>'Relative group composition'!N11/'Relative group composition'!N$80</f>
        <v>0</v>
      </c>
      <c r="O11" s="2">
        <f>'Relative group composition'!O11/'Relative group composition'!O$80</f>
        <v>0</v>
      </c>
      <c r="P11">
        <v>265.18817593956408</v>
      </c>
    </row>
    <row r="12" spans="1:16" x14ac:dyDescent="0.75">
      <c r="A12" t="s">
        <v>80</v>
      </c>
      <c r="B12" t="s">
        <v>81</v>
      </c>
      <c r="C12" t="s">
        <v>82</v>
      </c>
      <c r="D12" s="6" t="s">
        <v>52</v>
      </c>
      <c r="E12" t="s">
        <v>75</v>
      </c>
      <c r="F12" s="2">
        <f>'Relative group composition'!F12/'Relative group composition'!F$80</f>
        <v>5.1458568849256769E-3</v>
      </c>
      <c r="G12" s="2">
        <f>'Relative group composition'!G12/'Relative group composition'!G$80</f>
        <v>0</v>
      </c>
      <c r="H12" s="2">
        <f>'Relative group composition'!H12/'Relative group composition'!H$80</f>
        <v>9.6019766020421203E-4</v>
      </c>
      <c r="I12" s="2">
        <f>'Relative group composition'!I12/'Relative group composition'!I$80</f>
        <v>0</v>
      </c>
      <c r="J12" s="2">
        <f>'Relative group composition'!J12/'Relative group composition'!J$80</f>
        <v>0</v>
      </c>
      <c r="K12" s="2">
        <f>'Relative group composition'!K12/'Relative group composition'!K$80</f>
        <v>8.786517438870925E-2</v>
      </c>
      <c r="L12" s="2">
        <f>'Relative group composition'!L12/'Relative group composition'!L$80</f>
        <v>0</v>
      </c>
      <c r="M12" s="2">
        <f>'Relative group composition'!M12/'Relative group composition'!M$80</f>
        <v>0</v>
      </c>
      <c r="N12" s="2">
        <f>'Relative group composition'!N12/'Relative group composition'!N$80</f>
        <v>0</v>
      </c>
      <c r="O12" s="2">
        <f>'Relative group composition'!O12/'Relative group composition'!O$80</f>
        <v>0</v>
      </c>
      <c r="P12">
        <v>976.00862898540231</v>
      </c>
    </row>
    <row r="13" spans="1:16" x14ac:dyDescent="0.75">
      <c r="A13" t="s">
        <v>83</v>
      </c>
      <c r="B13" t="s">
        <v>84</v>
      </c>
      <c r="C13" t="s">
        <v>65</v>
      </c>
      <c r="D13" s="6" t="s">
        <v>52</v>
      </c>
      <c r="E13" t="s">
        <v>75</v>
      </c>
      <c r="F13" s="2">
        <f>'Relative group composition'!F13/'Relative group composition'!F$80</f>
        <v>4.7098148509215845E-5</v>
      </c>
      <c r="G13" s="2">
        <f>'Relative group composition'!G13/'Relative group composition'!G$80</f>
        <v>2.7853557504076049E-2</v>
      </c>
      <c r="H13" s="2">
        <f>'Relative group composition'!H13/'Relative group composition'!H$80</f>
        <v>0</v>
      </c>
      <c r="I13" s="2">
        <f>'Relative group composition'!I13/'Relative group composition'!I$80</f>
        <v>3.3623676258589898E-2</v>
      </c>
      <c r="J13" s="2">
        <f>'Relative group composition'!J13/'Relative group composition'!J$80</f>
        <v>0</v>
      </c>
      <c r="K13" s="2">
        <f>'Relative group composition'!K13/'Relative group composition'!K$80</f>
        <v>0</v>
      </c>
      <c r="L13" s="2">
        <f>'Relative group composition'!L13/'Relative group composition'!L$80</f>
        <v>0</v>
      </c>
      <c r="M13" s="2">
        <f>'Relative group composition'!M13/'Relative group composition'!M$80</f>
        <v>0</v>
      </c>
      <c r="N13" s="2">
        <f>'Relative group composition'!N13/'Relative group composition'!N$80</f>
        <v>0</v>
      </c>
      <c r="O13" s="2">
        <f>'Relative group composition'!O13/'Relative group composition'!O$80</f>
        <v>0</v>
      </c>
      <c r="P13">
        <v>4482.1060535906727</v>
      </c>
    </row>
    <row r="14" spans="1:16" x14ac:dyDescent="0.75">
      <c r="A14" t="s">
        <v>85</v>
      </c>
      <c r="B14" t="s">
        <v>86</v>
      </c>
      <c r="C14" t="s">
        <v>68</v>
      </c>
      <c r="D14" s="6" t="s">
        <v>52</v>
      </c>
      <c r="F14" s="2">
        <f>'Relative group composition'!F14/'Relative group composition'!F$80</f>
        <v>0</v>
      </c>
      <c r="G14" s="2">
        <f>'Relative group composition'!G14/'Relative group composition'!G$80</f>
        <v>1.6568501131533461E-2</v>
      </c>
      <c r="H14" s="2">
        <f>'Relative group composition'!H14/'Relative group composition'!H$80</f>
        <v>0</v>
      </c>
      <c r="I14" s="2">
        <f>'Relative group composition'!I14/'Relative group composition'!I$80</f>
        <v>1.757574752746964E-2</v>
      </c>
      <c r="J14" s="2">
        <f>'Relative group composition'!J14/'Relative group composition'!J$80</f>
        <v>0</v>
      </c>
      <c r="K14" s="2">
        <f>'Relative group composition'!K14/'Relative group composition'!K$80</f>
        <v>0</v>
      </c>
      <c r="L14" s="2">
        <f>'Relative group composition'!L14/'Relative group composition'!L$80</f>
        <v>0</v>
      </c>
      <c r="M14" s="2">
        <f>'Relative group composition'!M14/'Relative group composition'!M$80</f>
        <v>0</v>
      </c>
      <c r="N14" s="2">
        <f>'Relative group composition'!N14/'Relative group composition'!N$80</f>
        <v>0</v>
      </c>
      <c r="O14" s="2">
        <f>'Relative group composition'!O14/'Relative group composition'!O$80</f>
        <v>0</v>
      </c>
      <c r="P14">
        <v>2526.5988624677616</v>
      </c>
    </row>
    <row r="15" spans="1:16" x14ac:dyDescent="0.75">
      <c r="A15" t="s">
        <v>87</v>
      </c>
      <c r="B15" t="s">
        <v>88</v>
      </c>
      <c r="C15" t="s">
        <v>88</v>
      </c>
      <c r="D15" s="6" t="s">
        <v>75</v>
      </c>
      <c r="E15" t="s">
        <v>75</v>
      </c>
      <c r="F15" s="2">
        <f>'Relative group composition'!F15/'Relative group composition'!F$80</f>
        <v>1.1336305279956263E-2</v>
      </c>
      <c r="G15" s="2">
        <f>'Relative group composition'!G15/'Relative group composition'!G$80</f>
        <v>0</v>
      </c>
      <c r="H15" s="2">
        <f>'Relative group composition'!H15/'Relative group composition'!H$80</f>
        <v>6.8154684239227854E-4</v>
      </c>
      <c r="I15" s="2">
        <f>'Relative group composition'!I15/'Relative group composition'!I$80</f>
        <v>0</v>
      </c>
      <c r="J15" s="2">
        <f>'Relative group composition'!J15/'Relative group composition'!J$80</f>
        <v>0</v>
      </c>
      <c r="K15" s="2">
        <f>'Relative group composition'!K15/'Relative group composition'!K$80</f>
        <v>0</v>
      </c>
      <c r="L15" s="2">
        <f>'Relative group composition'!L15/'Relative group composition'!L$80</f>
        <v>0</v>
      </c>
      <c r="M15" s="2">
        <f>'Relative group composition'!M15/'Relative group composition'!M$80</f>
        <v>0</v>
      </c>
      <c r="N15" s="2">
        <f>'Relative group composition'!N15/'Relative group composition'!N$80</f>
        <v>0</v>
      </c>
      <c r="O15" s="2">
        <f>'Relative group composition'!O15/'Relative group composition'!O$80</f>
        <v>0</v>
      </c>
      <c r="P15">
        <v>548.48989004978125</v>
      </c>
    </row>
    <row r="16" spans="1:16" x14ac:dyDescent="0.75">
      <c r="A16" t="s">
        <v>89</v>
      </c>
      <c r="B16" t="s">
        <v>90</v>
      </c>
      <c r="C16" t="s">
        <v>90</v>
      </c>
      <c r="D16" s="6" t="s">
        <v>75</v>
      </c>
      <c r="E16" t="s">
        <v>75</v>
      </c>
      <c r="F16" s="2">
        <f>'Relative group composition'!F16/'Relative group composition'!F$80</f>
        <v>1.142661698886196E-3</v>
      </c>
      <c r="G16" s="2">
        <f>'Relative group composition'!G16/'Relative group composition'!G$80</f>
        <v>2.639858429183658E-4</v>
      </c>
      <c r="H16" s="2">
        <f>'Relative group composition'!H16/'Relative group composition'!H$80</f>
        <v>2.2736767388869931E-2</v>
      </c>
      <c r="I16" s="2">
        <f>'Relative group composition'!I16/'Relative group composition'!I$80</f>
        <v>3.8509207220972417E-3</v>
      </c>
      <c r="J16" s="2">
        <f>'Relative group composition'!J16/'Relative group composition'!J$80</f>
        <v>0</v>
      </c>
      <c r="K16" s="2">
        <f>'Relative group composition'!K16/'Relative group composition'!K$80</f>
        <v>0</v>
      </c>
      <c r="L16" s="2">
        <f>'Relative group composition'!L16/'Relative group composition'!L$80</f>
        <v>8.5146681134355383E-3</v>
      </c>
      <c r="M16" s="2">
        <f>'Relative group composition'!M16/'Relative group composition'!M$80</f>
        <v>0</v>
      </c>
      <c r="N16" s="2">
        <f>'Relative group composition'!N16/'Relative group composition'!N$80</f>
        <v>0</v>
      </c>
      <c r="O16" s="2">
        <f>'Relative group composition'!O16/'Relative group composition'!O$80</f>
        <v>0</v>
      </c>
      <c r="P16">
        <v>1873.2620068959027</v>
      </c>
    </row>
    <row r="17" spans="1:16" x14ac:dyDescent="0.75">
      <c r="A17" t="s">
        <v>91</v>
      </c>
      <c r="B17" t="s">
        <v>92</v>
      </c>
      <c r="C17" t="s">
        <v>93</v>
      </c>
      <c r="D17" s="6" t="s">
        <v>75</v>
      </c>
      <c r="E17" t="s">
        <v>94</v>
      </c>
      <c r="F17" s="2">
        <f>'Relative group composition'!F17/'Relative group composition'!F$80</f>
        <v>1.8603620706279488E-3</v>
      </c>
      <c r="G17" s="2">
        <f>'Relative group composition'!G17/'Relative group composition'!G$80</f>
        <v>3.5495460303920289E-3</v>
      </c>
      <c r="H17" s="2">
        <f>'Relative group composition'!H17/'Relative group composition'!H$80</f>
        <v>3.115051328881966E-4</v>
      </c>
      <c r="I17" s="2">
        <f>'Relative group composition'!I17/'Relative group composition'!I$80</f>
        <v>2.1044049151549376E-2</v>
      </c>
      <c r="J17" s="2">
        <f>'Relative group composition'!J17/'Relative group composition'!J$80</f>
        <v>0</v>
      </c>
      <c r="K17" s="2">
        <f>'Relative group composition'!K17/'Relative group composition'!K$80</f>
        <v>1.1640559840332796E-2</v>
      </c>
      <c r="L17" s="2">
        <f>'Relative group composition'!L17/'Relative group composition'!L$80</f>
        <v>0</v>
      </c>
      <c r="M17" s="2">
        <f>'Relative group composition'!M17/'Relative group composition'!M$80</f>
        <v>0</v>
      </c>
      <c r="N17" s="2">
        <f>'Relative group composition'!N17/'Relative group composition'!N$80</f>
        <v>3.0353583679908026E-2</v>
      </c>
      <c r="O17" s="2">
        <f>'Relative group composition'!O17/'Relative group composition'!O$80</f>
        <v>0</v>
      </c>
      <c r="P17">
        <v>1753.1265776827322</v>
      </c>
    </row>
    <row r="18" spans="1:16" x14ac:dyDescent="0.75">
      <c r="A18" t="s">
        <v>95</v>
      </c>
      <c r="B18" t="s">
        <v>96</v>
      </c>
      <c r="C18" t="s">
        <v>97</v>
      </c>
      <c r="D18" s="6" t="s">
        <v>75</v>
      </c>
      <c r="E18" t="s">
        <v>75</v>
      </c>
      <c r="F18" s="2">
        <f>'Relative group composition'!F18/'Relative group composition'!F$80</f>
        <v>2.2356082654308881E-2</v>
      </c>
      <c r="G18" s="2">
        <f>'Relative group composition'!G18/'Relative group composition'!G$80</f>
        <v>2.13874668268835E-2</v>
      </c>
      <c r="H18" s="2">
        <f>'Relative group composition'!H18/'Relative group composition'!H$80</f>
        <v>5.3081305950860257E-4</v>
      </c>
      <c r="I18" s="2">
        <f>'Relative group composition'!I18/'Relative group composition'!I$80</f>
        <v>4.8817369012196434E-3</v>
      </c>
      <c r="J18" s="2">
        <f>'Relative group composition'!J18/'Relative group composition'!J$80</f>
        <v>0</v>
      </c>
      <c r="K18" s="2">
        <f>'Relative group composition'!K18/'Relative group composition'!K$80</f>
        <v>1.9171033264406591E-2</v>
      </c>
      <c r="L18" s="2">
        <f>'Relative group composition'!L18/'Relative group composition'!L$80</f>
        <v>0</v>
      </c>
      <c r="M18" s="2">
        <f>'Relative group composition'!M18/'Relative group composition'!M$80</f>
        <v>0</v>
      </c>
      <c r="N18" s="2">
        <f>'Relative group composition'!N18/'Relative group composition'!N$80</f>
        <v>0</v>
      </c>
      <c r="O18" s="2">
        <f>'Relative group composition'!O18/'Relative group composition'!O$80</f>
        <v>0</v>
      </c>
      <c r="P18">
        <v>3429.7216181256331</v>
      </c>
    </row>
    <row r="19" spans="1:16" x14ac:dyDescent="0.75">
      <c r="A19" t="s">
        <v>98</v>
      </c>
      <c r="B19" t="s">
        <v>99</v>
      </c>
      <c r="C19" t="s">
        <v>100</v>
      </c>
      <c r="D19" s="6" t="s">
        <v>75</v>
      </c>
      <c r="E19" t="s">
        <v>75</v>
      </c>
      <c r="F19" s="2">
        <f>'Relative group composition'!F19/'Relative group composition'!F$80</f>
        <v>0</v>
      </c>
      <c r="G19" s="2">
        <f>'Relative group composition'!G19/'Relative group composition'!G$80</f>
        <v>4.4269833987955126E-4</v>
      </c>
      <c r="H19" s="2">
        <f>'Relative group composition'!H19/'Relative group composition'!H$80</f>
        <v>1.0429972326761297E-4</v>
      </c>
      <c r="I19" s="2">
        <f>'Relative group composition'!I19/'Relative group composition'!I$80</f>
        <v>5.8592191544322165E-4</v>
      </c>
      <c r="J19" s="2">
        <f>'Relative group composition'!J19/'Relative group composition'!J$80</f>
        <v>0</v>
      </c>
      <c r="K19" s="2">
        <f>'Relative group composition'!K19/'Relative group composition'!K$80</f>
        <v>0</v>
      </c>
      <c r="L19" s="2">
        <f>'Relative group composition'!L19/'Relative group composition'!L$80</f>
        <v>0</v>
      </c>
      <c r="M19" s="2">
        <f>'Relative group composition'!M19/'Relative group composition'!M$80</f>
        <v>0</v>
      </c>
      <c r="N19" s="2">
        <f>'Relative group composition'!N19/'Relative group composition'!N$80</f>
        <v>0</v>
      </c>
      <c r="O19" s="2">
        <f>'Relative group composition'!O19/'Relative group composition'!O$80</f>
        <v>0</v>
      </c>
      <c r="P19">
        <v>80.322251979307879</v>
      </c>
    </row>
    <row r="20" spans="1:16" x14ac:dyDescent="0.75">
      <c r="A20" t="s">
        <v>101</v>
      </c>
      <c r="B20" t="s">
        <v>102</v>
      </c>
      <c r="C20" t="s">
        <v>102</v>
      </c>
      <c r="D20" s="6" t="s">
        <v>75</v>
      </c>
      <c r="E20" t="s">
        <v>75</v>
      </c>
      <c r="F20" s="2">
        <f>'Relative group composition'!F20/'Relative group composition'!F$80</f>
        <v>0</v>
      </c>
      <c r="G20" s="2">
        <f>'Relative group composition'!G20/'Relative group composition'!G$80</f>
        <v>4.0454015541251042E-5</v>
      </c>
      <c r="H20" s="2">
        <f>'Relative group composition'!H20/'Relative group composition'!H$80</f>
        <v>0</v>
      </c>
      <c r="I20" s="2">
        <f>'Relative group composition'!I20/'Relative group composition'!I$80</f>
        <v>0</v>
      </c>
      <c r="J20" s="2">
        <f>'Relative group composition'!J20/'Relative group composition'!J$80</f>
        <v>0</v>
      </c>
      <c r="K20" s="2">
        <f>'Relative group composition'!K20/'Relative group composition'!K$80</f>
        <v>0</v>
      </c>
      <c r="L20" s="2">
        <f>'Relative group composition'!L20/'Relative group composition'!L$80</f>
        <v>0</v>
      </c>
      <c r="M20" s="2">
        <f>'Relative group composition'!M20/'Relative group composition'!M$80</f>
        <v>0</v>
      </c>
      <c r="N20" s="2">
        <f>'Relative group composition'!N20/'Relative group composition'!N$80</f>
        <v>0</v>
      </c>
      <c r="O20" s="2">
        <f>'Relative group composition'!O20/'Relative group composition'!O$80</f>
        <v>0</v>
      </c>
      <c r="P20">
        <v>3.7217527338917282</v>
      </c>
    </row>
    <row r="21" spans="1:16" x14ac:dyDescent="0.75">
      <c r="A21" t="s">
        <v>103</v>
      </c>
      <c r="B21" t="s">
        <v>104</v>
      </c>
      <c r="C21" t="s">
        <v>102</v>
      </c>
      <c r="D21" s="6" t="s">
        <v>75</v>
      </c>
      <c r="E21" t="s">
        <v>105</v>
      </c>
      <c r="F21" s="2">
        <f>'Relative group composition'!F21/'Relative group composition'!F$80</f>
        <v>1.1318493064395944E-2</v>
      </c>
      <c r="G21" s="2">
        <f>'Relative group composition'!G21/'Relative group composition'!G$80</f>
        <v>7.2514851421176477E-3</v>
      </c>
      <c r="H21" s="2">
        <f>'Relative group composition'!H21/'Relative group composition'!H$80</f>
        <v>0</v>
      </c>
      <c r="I21" s="2">
        <f>'Relative group composition'!I21/'Relative group composition'!I$80</f>
        <v>5.3375087798115612E-3</v>
      </c>
      <c r="J21" s="2">
        <f>'Relative group composition'!J21/'Relative group composition'!J$80</f>
        <v>0</v>
      </c>
      <c r="K21" s="2">
        <f>'Relative group composition'!K21/'Relative group composition'!K$80</f>
        <v>0</v>
      </c>
      <c r="L21" s="2">
        <f>'Relative group composition'!L21/'Relative group composition'!L$80</f>
        <v>5.4919609331659226E-5</v>
      </c>
      <c r="M21" s="2">
        <f>'Relative group composition'!M21/'Relative group composition'!M$80</f>
        <v>0</v>
      </c>
      <c r="N21" s="2">
        <f>'Relative group composition'!N21/'Relative group composition'!N$80</f>
        <v>0</v>
      </c>
      <c r="O21" s="2">
        <f>'Relative group composition'!O21/'Relative group composition'!O$80</f>
        <v>0</v>
      </c>
      <c r="P21">
        <v>1480.3136576695838</v>
      </c>
    </row>
    <row r="22" spans="1:16" s="5" customFormat="1" x14ac:dyDescent="0.75">
      <c r="A22" s="5" t="s">
        <v>106</v>
      </c>
      <c r="B22" s="5" t="s">
        <v>107</v>
      </c>
      <c r="C22" s="5" t="s">
        <v>102</v>
      </c>
      <c r="D22" s="8" t="s">
        <v>75</v>
      </c>
      <c r="E22" s="5" t="s">
        <v>75</v>
      </c>
      <c r="F22" s="7">
        <f>'Relative group composition'!F22/'Relative group composition'!F$80</f>
        <v>1.1028052915797032E-2</v>
      </c>
      <c r="G22" s="7">
        <f>'Relative group composition'!G22/'Relative group composition'!G$80</f>
        <v>0.19076023000471143</v>
      </c>
      <c r="H22" s="7">
        <f>'Relative group composition'!H22/'Relative group composition'!H$80</f>
        <v>6.1008847479864488E-3</v>
      </c>
      <c r="I22" s="7">
        <f>'Relative group composition'!I22/'Relative group composition'!I$80</f>
        <v>4.5816576173166521E-2</v>
      </c>
      <c r="J22" s="7">
        <f>'Relative group composition'!J22/'Relative group composition'!J$80</f>
        <v>0</v>
      </c>
      <c r="K22" s="7">
        <f>'Relative group composition'!K22/'Relative group composition'!K$80</f>
        <v>0</v>
      </c>
      <c r="L22" s="7">
        <f>'Relative group composition'!L22/'Relative group composition'!L$80</f>
        <v>1.0693183219853868E-2</v>
      </c>
      <c r="M22" s="7">
        <f>'Relative group composition'!M22/'Relative group composition'!M$80</f>
        <v>0</v>
      </c>
      <c r="N22" s="7">
        <f>'Relative group composition'!N22/'Relative group composition'!N$80</f>
        <v>1.1502410657649354E-2</v>
      </c>
      <c r="O22" s="7">
        <f>'Relative group composition'!O22/'Relative group composition'!O$80</f>
        <v>0</v>
      </c>
      <c r="P22" s="5">
        <v>21321.05932973903</v>
      </c>
    </row>
    <row r="23" spans="1:16" x14ac:dyDescent="0.75">
      <c r="A23" t="s">
        <v>108</v>
      </c>
      <c r="B23" t="s">
        <v>109</v>
      </c>
      <c r="C23" t="s">
        <v>93</v>
      </c>
      <c r="D23" s="6" t="s">
        <v>75</v>
      </c>
      <c r="E23" t="s">
        <v>75</v>
      </c>
      <c r="F23" s="2">
        <f>'Relative group composition'!F23/'Relative group composition'!F$80</f>
        <v>0</v>
      </c>
      <c r="G23" s="2">
        <f>'Relative group composition'!G23/'Relative group composition'!G$80</f>
        <v>1.1348857766367656E-4</v>
      </c>
      <c r="H23" s="2">
        <f>'Relative group composition'!H23/'Relative group composition'!H$80</f>
        <v>1.4927194208505783E-4</v>
      </c>
      <c r="I23" s="2">
        <f>'Relative group composition'!I23/'Relative group composition'!I$80</f>
        <v>5.2889564793558727E-4</v>
      </c>
      <c r="J23" s="2">
        <f>'Relative group composition'!J23/'Relative group composition'!J$80</f>
        <v>0</v>
      </c>
      <c r="K23" s="2">
        <f>'Relative group composition'!K23/'Relative group composition'!K$80</f>
        <v>0</v>
      </c>
      <c r="L23" s="2">
        <f>'Relative group composition'!L23/'Relative group composition'!L$80</f>
        <v>0</v>
      </c>
      <c r="M23" s="2">
        <f>'Relative group composition'!M23/'Relative group composition'!M$80</f>
        <v>0</v>
      </c>
      <c r="N23" s="2">
        <f>'Relative group composition'!N23/'Relative group composition'!N$80</f>
        <v>0</v>
      </c>
      <c r="O23" s="2">
        <f>'Relative group composition'!O23/'Relative group composition'!O$80</f>
        <v>0</v>
      </c>
      <c r="P23">
        <v>49.44791207640651</v>
      </c>
    </row>
    <row r="24" spans="1:16" x14ac:dyDescent="0.75">
      <c r="A24" t="s">
        <v>110</v>
      </c>
      <c r="B24" t="s">
        <v>111</v>
      </c>
      <c r="C24" t="s">
        <v>93</v>
      </c>
      <c r="D24" s="6" t="s">
        <v>75</v>
      </c>
      <c r="E24" t="s">
        <v>75</v>
      </c>
      <c r="F24" s="2">
        <f>'Relative group composition'!F24/'Relative group composition'!F$80</f>
        <v>5.5661448225042024E-5</v>
      </c>
      <c r="G24" s="2">
        <f>'Relative group composition'!G24/'Relative group composition'!G$80</f>
        <v>0</v>
      </c>
      <c r="H24" s="2">
        <f>'Relative group composition'!H24/'Relative group composition'!H$80</f>
        <v>0</v>
      </c>
      <c r="I24" s="2">
        <f>'Relative group composition'!I24/'Relative group composition'!I$80</f>
        <v>1.8290899071983331E-4</v>
      </c>
      <c r="J24" s="2">
        <f>'Relative group composition'!J24/'Relative group composition'!J$80</f>
        <v>0</v>
      </c>
      <c r="K24" s="2">
        <f>'Relative group composition'!K24/'Relative group composition'!K$80</f>
        <v>4.0741959427912922E-2</v>
      </c>
      <c r="L24" s="2">
        <f>'Relative group composition'!L24/'Relative group composition'!L$80</f>
        <v>0</v>
      </c>
      <c r="M24" s="2">
        <f>'Relative group composition'!M24/'Relative group composition'!M$80</f>
        <v>0</v>
      </c>
      <c r="N24" s="2">
        <f>'Relative group composition'!N24/'Relative group composition'!N$80</f>
        <v>0</v>
      </c>
      <c r="O24" s="2">
        <f>'Relative group composition'!O24/'Relative group composition'!O$80</f>
        <v>0</v>
      </c>
      <c r="P24">
        <v>332.15974572695541</v>
      </c>
    </row>
    <row r="25" spans="1:16" x14ac:dyDescent="0.75">
      <c r="A25" t="s">
        <v>112</v>
      </c>
      <c r="B25" t="s">
        <v>93</v>
      </c>
      <c r="C25" t="s">
        <v>93</v>
      </c>
      <c r="D25" s="6" t="s">
        <v>75</v>
      </c>
      <c r="E25" t="s">
        <v>75</v>
      </c>
      <c r="F25" s="2">
        <f>'Relative group composition'!F25/'Relative group composition'!F$80</f>
        <v>2.5309564696464375E-4</v>
      </c>
      <c r="G25" s="2">
        <f>'Relative group composition'!G25/'Relative group composition'!G$80</f>
        <v>3.6870004900655142E-5</v>
      </c>
      <c r="H25" s="2">
        <f>'Relative group composition'!H25/'Relative group composition'!H$80</f>
        <v>0</v>
      </c>
      <c r="I25" s="2">
        <f>'Relative group composition'!I25/'Relative group composition'!I$80</f>
        <v>6.5619532002751365E-4</v>
      </c>
      <c r="J25" s="2">
        <f>'Relative group composition'!J25/'Relative group composition'!J$80</f>
        <v>0</v>
      </c>
      <c r="K25" s="2">
        <f>'Relative group composition'!K25/'Relative group composition'!K$80</f>
        <v>0</v>
      </c>
      <c r="L25" s="2">
        <f>'Relative group composition'!L25/'Relative group composition'!L$80</f>
        <v>1.8087165480686089E-3</v>
      </c>
      <c r="M25" s="2">
        <f>'Relative group composition'!M25/'Relative group composition'!M$80</f>
        <v>0</v>
      </c>
      <c r="N25" s="2">
        <f>'Relative group composition'!N25/'Relative group composition'!N$80</f>
        <v>0</v>
      </c>
      <c r="O25" s="2">
        <f>'Relative group composition'!O25/'Relative group composition'!O$80</f>
        <v>0</v>
      </c>
      <c r="P25">
        <v>101.19526798543205</v>
      </c>
    </row>
    <row r="26" spans="1:16" x14ac:dyDescent="0.75">
      <c r="A26" t="s">
        <v>113</v>
      </c>
      <c r="B26" t="s">
        <v>114</v>
      </c>
      <c r="C26" t="s">
        <v>102</v>
      </c>
      <c r="D26" s="6" t="s">
        <v>75</v>
      </c>
      <c r="E26" t="s">
        <v>75</v>
      </c>
      <c r="F26" s="2">
        <f>'Relative group composition'!F26/'Relative group composition'!F$80</f>
        <v>5.9977550256299127E-3</v>
      </c>
      <c r="G26" s="2">
        <f>'Relative group composition'!G26/'Relative group composition'!G$80</f>
        <v>6.2666742246659584E-3</v>
      </c>
      <c r="H26" s="2">
        <f>'Relative group composition'!H26/'Relative group composition'!H$80</f>
        <v>2.1419049267060748E-3</v>
      </c>
      <c r="I26" s="2">
        <f>'Relative group composition'!I26/'Relative group composition'!I$80</f>
        <v>2.4291104438834355E-2</v>
      </c>
      <c r="J26" s="2">
        <f>'Relative group composition'!J26/'Relative group composition'!J$80</f>
        <v>0</v>
      </c>
      <c r="K26" s="2">
        <f>'Relative group composition'!K26/'Relative group composition'!K$80</f>
        <v>7.7603732246798868E-3</v>
      </c>
      <c r="L26" s="2">
        <f>'Relative group composition'!L26/'Relative group composition'!L$80</f>
        <v>0</v>
      </c>
      <c r="M26" s="2">
        <f>'Relative group composition'!M26/'Relative group composition'!M$80</f>
        <v>0</v>
      </c>
      <c r="N26" s="2">
        <f>'Relative group composition'!N26/'Relative group composition'!N$80</f>
        <v>0</v>
      </c>
      <c r="O26" s="2">
        <f>'Relative group composition'!O26/'Relative group composition'!O$80</f>
        <v>0</v>
      </c>
      <c r="P26">
        <v>2418.3493474300535</v>
      </c>
    </row>
    <row r="27" spans="1:16" x14ac:dyDescent="0.75">
      <c r="A27" t="s">
        <v>115</v>
      </c>
      <c r="B27" t="s">
        <v>116</v>
      </c>
      <c r="C27" t="s">
        <v>102</v>
      </c>
      <c r="D27" s="6" t="s">
        <v>75</v>
      </c>
      <c r="E27" t="s">
        <v>75</v>
      </c>
      <c r="F27" s="2">
        <f>'Relative group composition'!F27/'Relative group composition'!F$80</f>
        <v>3.8348460569901856E-2</v>
      </c>
      <c r="G27" s="2">
        <f>'Relative group composition'!G27/'Relative group composition'!G$80</f>
        <v>6.7637011214901352E-4</v>
      </c>
      <c r="H27" s="2">
        <f>'Relative group composition'!H27/'Relative group composition'!H$80</f>
        <v>1.2004588531403591E-3</v>
      </c>
      <c r="I27" s="2">
        <f>'Relative group composition'!I27/'Relative group composition'!I$80</f>
        <v>9.2743038165520953E-4</v>
      </c>
      <c r="J27" s="2">
        <f>'Relative group composition'!J27/'Relative group composition'!J$80</f>
        <v>0</v>
      </c>
      <c r="K27" s="2">
        <f>'Relative group composition'!K27/'Relative group composition'!K$80</f>
        <v>0</v>
      </c>
      <c r="L27" s="2">
        <f>'Relative group composition'!L27/'Relative group composition'!L$80</f>
        <v>1.9730378167299797E-4</v>
      </c>
      <c r="M27" s="2">
        <f>'Relative group composition'!M27/'Relative group composition'!M$80</f>
        <v>0</v>
      </c>
      <c r="N27" s="2">
        <f>'Relative group composition'!N27/'Relative group composition'!N$80</f>
        <v>0</v>
      </c>
      <c r="O27" s="2">
        <f>'Relative group composition'!O27/'Relative group composition'!O$80</f>
        <v>0</v>
      </c>
      <c r="P27">
        <v>1910.4131240555687</v>
      </c>
    </row>
    <row r="28" spans="1:16" x14ac:dyDescent="0.75">
      <c r="A28" t="s">
        <v>117</v>
      </c>
      <c r="B28" t="s">
        <v>118</v>
      </c>
      <c r="C28" t="s">
        <v>102</v>
      </c>
      <c r="D28" s="6" t="s">
        <v>75</v>
      </c>
      <c r="E28" t="s">
        <v>75</v>
      </c>
      <c r="F28" s="2">
        <f>'Relative group composition'!F28/'Relative group composition'!F$80</f>
        <v>4.9868864974716607E-4</v>
      </c>
      <c r="G28" s="2">
        <f>'Relative group composition'!G28/'Relative group composition'!G$80</f>
        <v>3.0707273593057979E-3</v>
      </c>
      <c r="H28" s="2">
        <f>'Relative group composition'!H28/'Relative group composition'!H$80</f>
        <v>5.7138111901781035E-5</v>
      </c>
      <c r="I28" s="2">
        <f>'Relative group composition'!I28/'Relative group composition'!I$80</f>
        <v>6.048602398152365E-4</v>
      </c>
      <c r="J28" s="2">
        <f>'Relative group composition'!J28/'Relative group composition'!J$80</f>
        <v>0</v>
      </c>
      <c r="K28" s="2">
        <f>'Relative group composition'!K28/'Relative group composition'!K$80</f>
        <v>0</v>
      </c>
      <c r="L28" s="2">
        <f>'Relative group composition'!L28/'Relative group composition'!L$80</f>
        <v>0</v>
      </c>
      <c r="M28" s="2">
        <f>'Relative group composition'!M28/'Relative group composition'!M$80</f>
        <v>0</v>
      </c>
      <c r="N28" s="2">
        <f>'Relative group composition'!N28/'Relative group composition'!N$80</f>
        <v>0</v>
      </c>
      <c r="O28" s="2">
        <f>'Relative group composition'!O28/'Relative group composition'!O$80</f>
        <v>0</v>
      </c>
      <c r="P28">
        <v>342.73690490185362</v>
      </c>
    </row>
    <row r="29" spans="1:16" s="5" customFormat="1" x14ac:dyDescent="0.75">
      <c r="A29" s="5" t="s">
        <v>119</v>
      </c>
      <c r="B29" s="5" t="s">
        <v>120</v>
      </c>
      <c r="C29" s="5" t="s">
        <v>102</v>
      </c>
      <c r="D29" s="8" t="s">
        <v>75</v>
      </c>
      <c r="E29" s="5" t="s">
        <v>75</v>
      </c>
      <c r="F29" s="7">
        <f>'Relative group composition'!F29/'Relative group composition'!F$80</f>
        <v>8.3331028170990654E-2</v>
      </c>
      <c r="G29" s="7">
        <f>'Relative group composition'!G29/'Relative group composition'!G$80</f>
        <v>2.862252193928147E-3</v>
      </c>
      <c r="H29" s="7">
        <f>'Relative group composition'!H29/'Relative group composition'!H$80</f>
        <v>4.7180526158804399E-3</v>
      </c>
      <c r="I29" s="7">
        <f>'Relative group composition'!I29/'Relative group composition'!I$80</f>
        <v>6.9797803814194382E-3</v>
      </c>
      <c r="J29" s="7">
        <f>'Relative group composition'!J29/'Relative group composition'!J$80</f>
        <v>0</v>
      </c>
      <c r="K29" s="7">
        <f>'Relative group composition'!K29/'Relative group composition'!K$80</f>
        <v>4.7927583169298911E-2</v>
      </c>
      <c r="L29" s="7">
        <f>'Relative group composition'!L29/'Relative group composition'!L$80</f>
        <v>0</v>
      </c>
      <c r="M29" s="7">
        <f>'Relative group composition'!M29/'Relative group composition'!M$80</f>
        <v>0</v>
      </c>
      <c r="N29" s="7">
        <f>'Relative group composition'!N29/'Relative group composition'!N$80</f>
        <v>0</v>
      </c>
      <c r="O29" s="7">
        <f>'Relative group composition'!O29/'Relative group composition'!O$80</f>
        <v>0</v>
      </c>
      <c r="P29" s="5">
        <v>5051.4535488122656</v>
      </c>
    </row>
    <row r="30" spans="1:16" s="5" customFormat="1" x14ac:dyDescent="0.75">
      <c r="A30" s="5" t="s">
        <v>121</v>
      </c>
      <c r="B30" s="5" t="s">
        <v>122</v>
      </c>
      <c r="C30" s="5" t="s">
        <v>102</v>
      </c>
      <c r="D30" s="8" t="s">
        <v>75</v>
      </c>
      <c r="E30" s="5" t="s">
        <v>75</v>
      </c>
      <c r="F30" s="7">
        <f>'Relative group composition'!F30/'Relative group composition'!F$80</f>
        <v>3.0313057049530415E-2</v>
      </c>
      <c r="G30" s="7">
        <f>'Relative group composition'!G30/'Relative group composition'!G$80</f>
        <v>8.6607902779658685E-2</v>
      </c>
      <c r="H30" s="7">
        <f>'Relative group composition'!H30/'Relative group composition'!H$80</f>
        <v>4.4405285933795755E-3</v>
      </c>
      <c r="I30" s="7">
        <f>'Relative group composition'!I30/'Relative group composition'!I$80</f>
        <v>5.6139995515499898E-2</v>
      </c>
      <c r="J30" s="7">
        <f>'Relative group composition'!J30/'Relative group composition'!J$80</f>
        <v>0</v>
      </c>
      <c r="K30" s="7">
        <f>'Relative group composition'!K30/'Relative group composition'!K$80</f>
        <v>0</v>
      </c>
      <c r="L30" s="7">
        <f>'Relative group composition'!L30/'Relative group composition'!L$80</f>
        <v>1.1390733787307098E-4</v>
      </c>
      <c r="M30" s="7">
        <f>'Relative group composition'!M30/'Relative group composition'!M$80</f>
        <v>0</v>
      </c>
      <c r="N30" s="7">
        <f>'Relative group composition'!N30/'Relative group composition'!N$80</f>
        <v>0</v>
      </c>
      <c r="O30" s="7">
        <f>'Relative group composition'!O30/'Relative group composition'!O$80</f>
        <v>0</v>
      </c>
      <c r="P30" s="5">
        <v>12794.301414437337</v>
      </c>
    </row>
    <row r="31" spans="1:16" x14ac:dyDescent="0.75">
      <c r="A31" t="s">
        <v>123</v>
      </c>
      <c r="B31" t="s">
        <v>124</v>
      </c>
      <c r="C31" t="s">
        <v>125</v>
      </c>
      <c r="D31" s="6" t="s">
        <v>75</v>
      </c>
      <c r="E31" t="s">
        <v>75</v>
      </c>
      <c r="F31" s="2">
        <f>'Relative group composition'!F31/'Relative group composition'!F$80</f>
        <v>6.7273828665758539E-2</v>
      </c>
      <c r="G31" s="2">
        <f>'Relative group composition'!G31/'Relative group composition'!G$80</f>
        <v>2.2273080795945211E-4</v>
      </c>
      <c r="H31" s="2">
        <f>'Relative group composition'!H31/'Relative group composition'!H$80</f>
        <v>3.6116423695083601E-3</v>
      </c>
      <c r="I31" s="2">
        <f>'Relative group composition'!I31/'Relative group composition'!I$80</f>
        <v>5.2904802158577624E-3</v>
      </c>
      <c r="J31" s="2">
        <f>'Relative group composition'!J31/'Relative group composition'!J$80</f>
        <v>0</v>
      </c>
      <c r="K31" s="2">
        <f>'Relative group composition'!K31/'Relative group composition'!K$80</f>
        <v>0</v>
      </c>
      <c r="L31" s="2">
        <f>'Relative group composition'!L31/'Relative group composition'!L$80</f>
        <v>0</v>
      </c>
      <c r="M31" s="2">
        <f>'Relative group composition'!M31/'Relative group composition'!M$80</f>
        <v>0</v>
      </c>
      <c r="N31" s="2">
        <f>'Relative group composition'!N31/'Relative group composition'!N$80</f>
        <v>0</v>
      </c>
      <c r="O31" s="2">
        <f>'Relative group composition'!O31/'Relative group composition'!O$80</f>
        <v>6.1709073110127722E-4</v>
      </c>
      <c r="P31">
        <v>3560.4167540104054</v>
      </c>
    </row>
    <row r="32" spans="1:16" s="5" customFormat="1" x14ac:dyDescent="0.75">
      <c r="A32" s="5" t="s">
        <v>126</v>
      </c>
      <c r="B32" s="5" t="s">
        <v>127</v>
      </c>
      <c r="C32" s="5" t="s">
        <v>127</v>
      </c>
      <c r="D32" s="8" t="s">
        <v>75</v>
      </c>
      <c r="E32" s="5" t="s">
        <v>75</v>
      </c>
      <c r="F32" s="7">
        <f>'Relative group composition'!F32/'Relative group composition'!F$80</f>
        <v>2.1803377955088812E-2</v>
      </c>
      <c r="G32" s="7">
        <f>'Relative group composition'!G32/'Relative group composition'!G$80</f>
        <v>8.7459087373842489E-4</v>
      </c>
      <c r="H32" s="7">
        <f>'Relative group composition'!H32/'Relative group composition'!H$80</f>
        <v>4.4419226263729041E-3</v>
      </c>
      <c r="I32" s="7">
        <f>'Relative group composition'!I32/'Relative group composition'!I$80</f>
        <v>0.13053709997854207</v>
      </c>
      <c r="J32" s="7">
        <f>'Relative group composition'!J32/'Relative group composition'!J$80</f>
        <v>1.1979539722724928E-2</v>
      </c>
      <c r="K32" s="7">
        <f>'Relative group composition'!K32/'Relative group composition'!K$80</f>
        <v>0.14113769702903531</v>
      </c>
      <c r="L32" s="7">
        <f>'Relative group composition'!L32/'Relative group composition'!L$80</f>
        <v>4.1203503914668971E-3</v>
      </c>
      <c r="M32" s="7">
        <f>'Relative group composition'!M32/'Relative group composition'!M$80</f>
        <v>0</v>
      </c>
      <c r="N32" s="7">
        <f>'Relative group composition'!N32/'Relative group composition'!N$80</f>
        <v>0</v>
      </c>
      <c r="O32" s="7">
        <f>'Relative group composition'!O32/'Relative group composition'!O$80</f>
        <v>0</v>
      </c>
      <c r="P32" s="5">
        <v>10041.885158057026</v>
      </c>
    </row>
    <row r="33" spans="1:16" x14ac:dyDescent="0.75">
      <c r="A33" t="s">
        <v>128</v>
      </c>
      <c r="B33" t="s">
        <v>129</v>
      </c>
      <c r="C33" t="s">
        <v>130</v>
      </c>
      <c r="D33" s="6" t="s">
        <v>75</v>
      </c>
      <c r="E33" t="s">
        <v>75</v>
      </c>
      <c r="F33" s="2">
        <f>'Relative group composition'!F33/'Relative group composition'!F$80</f>
        <v>7.0612992653734685E-4</v>
      </c>
      <c r="G33" s="2">
        <f>'Relative group composition'!G33/'Relative group composition'!G$80</f>
        <v>0</v>
      </c>
      <c r="H33" s="2">
        <f>'Relative group composition'!H33/'Relative group composition'!H$80</f>
        <v>9.6325506001871839E-4</v>
      </c>
      <c r="I33" s="2">
        <f>'Relative group composition'!I33/'Relative group composition'!I$80</f>
        <v>9.1765900304969993E-5</v>
      </c>
      <c r="J33" s="2">
        <f>'Relative group composition'!J33/'Relative group composition'!J$80</f>
        <v>8.9846547920436944E-3</v>
      </c>
      <c r="K33" s="2">
        <f>'Relative group composition'!K33/'Relative group composition'!K$80</f>
        <v>0</v>
      </c>
      <c r="L33" s="2">
        <f>'Relative group composition'!L33/'Relative group composition'!L$80</f>
        <v>0</v>
      </c>
      <c r="M33" s="2">
        <f>'Relative group composition'!M33/'Relative group composition'!M$80</f>
        <v>0</v>
      </c>
      <c r="N33" s="2">
        <f>'Relative group composition'!N33/'Relative group composition'!N$80</f>
        <v>0</v>
      </c>
      <c r="O33" s="2">
        <f>'Relative group composition'!O33/'Relative group composition'!O$80</f>
        <v>0</v>
      </c>
      <c r="P33">
        <v>138.31770313126469</v>
      </c>
    </row>
    <row r="34" spans="1:16" x14ac:dyDescent="0.75">
      <c r="A34" t="s">
        <v>131</v>
      </c>
      <c r="B34" t="s">
        <v>132</v>
      </c>
      <c r="C34" t="s">
        <v>93</v>
      </c>
      <c r="D34" s="6" t="s">
        <v>75</v>
      </c>
      <c r="F34" s="2">
        <f>'Relative group composition'!F34/'Relative group composition'!F$80</f>
        <v>3.1322605822274655E-3</v>
      </c>
      <c r="G34" s="2">
        <f>'Relative group composition'!G34/'Relative group composition'!G$80</f>
        <v>9.2167886484583383E-4</v>
      </c>
      <c r="H34" s="2">
        <f>'Relative group composition'!H34/'Relative group composition'!H$80</f>
        <v>2.6426376759870919E-4</v>
      </c>
      <c r="I34" s="2">
        <f>'Relative group composition'!I34/'Relative group composition'!I$80</f>
        <v>0</v>
      </c>
      <c r="J34" s="2">
        <f>'Relative group composition'!J34/'Relative group composition'!J$80</f>
        <v>0</v>
      </c>
      <c r="K34" s="2">
        <f>'Relative group composition'!K34/'Relative group composition'!K$80</f>
        <v>5.8202799201663982E-3</v>
      </c>
      <c r="L34" s="2">
        <f>'Relative group composition'!L34/'Relative group composition'!L$80</f>
        <v>0</v>
      </c>
      <c r="M34" s="2">
        <f>'Relative group composition'!M34/'Relative group composition'!M$80</f>
        <v>0</v>
      </c>
      <c r="N34" s="2">
        <f>'Relative group composition'!N34/'Relative group composition'!N$80</f>
        <v>0</v>
      </c>
      <c r="O34" s="2">
        <f>'Relative group composition'!O34/'Relative group composition'!O$80</f>
        <v>0</v>
      </c>
      <c r="P34">
        <v>286.44913962626981</v>
      </c>
    </row>
    <row r="35" spans="1:16" x14ac:dyDescent="0.75">
      <c r="A35" t="s">
        <v>133</v>
      </c>
      <c r="B35" t="s">
        <v>134</v>
      </c>
      <c r="C35" t="s">
        <v>135</v>
      </c>
      <c r="D35" s="6" t="s">
        <v>75</v>
      </c>
      <c r="E35" t="s">
        <v>75</v>
      </c>
      <c r="F35" s="2">
        <f>'Relative group composition'!F35/'Relative group composition'!F$80</f>
        <v>1.0361021909459629E-3</v>
      </c>
      <c r="G35" s="2">
        <f>'Relative group composition'!G35/'Relative group composition'!G$80</f>
        <v>1.0033198403817233E-4</v>
      </c>
      <c r="H35" s="2">
        <f>'Relative group composition'!H35/'Relative group composition'!H$80</f>
        <v>7.2274834954197745E-4</v>
      </c>
      <c r="I35" s="2">
        <f>'Relative group composition'!I35/'Relative group composition'!I$80</f>
        <v>1.3823882752515852E-3</v>
      </c>
      <c r="J35" s="2">
        <f>'Relative group composition'!J35/'Relative group composition'!J$80</f>
        <v>0</v>
      </c>
      <c r="K35" s="2">
        <f>'Relative group composition'!K35/'Relative group composition'!K$80</f>
        <v>0</v>
      </c>
      <c r="L35" s="2">
        <f>'Relative group composition'!L35/'Relative group composition'!L$80</f>
        <v>0</v>
      </c>
      <c r="M35" s="2">
        <f>'Relative group composition'!M35/'Relative group composition'!M$80</f>
        <v>0</v>
      </c>
      <c r="N35" s="2">
        <f>'Relative group composition'!N35/'Relative group composition'!N$80</f>
        <v>0</v>
      </c>
      <c r="O35" s="2">
        <f>'Relative group composition'!O35/'Relative group composition'!O$80</f>
        <v>0</v>
      </c>
      <c r="P35">
        <v>177.33146667050792</v>
      </c>
    </row>
    <row r="36" spans="1:16" x14ac:dyDescent="0.75">
      <c r="A36" t="s">
        <v>136</v>
      </c>
      <c r="B36" t="s">
        <v>137</v>
      </c>
      <c r="C36" t="s">
        <v>138</v>
      </c>
      <c r="D36" s="6" t="s">
        <v>75</v>
      </c>
      <c r="E36" t="s">
        <v>139</v>
      </c>
      <c r="F36" s="2">
        <f>'Relative group composition'!F36/'Relative group composition'!F$80</f>
        <v>4.6669983510433589E-4</v>
      </c>
      <c r="G36" s="2">
        <f>'Relative group composition'!G36/'Relative group composition'!G$80</f>
        <v>0</v>
      </c>
      <c r="H36" s="2">
        <f>'Relative group composition'!H36/'Relative group composition'!H$80</f>
        <v>8.4603934615589001E-4</v>
      </c>
      <c r="I36" s="2">
        <f>'Relative group composition'!I36/'Relative group composition'!I$80</f>
        <v>1.4106005219608362E-3</v>
      </c>
      <c r="J36" s="2">
        <f>'Relative group composition'!J36/'Relative group composition'!J$80</f>
        <v>0</v>
      </c>
      <c r="K36" s="2">
        <f>'Relative group composition'!K36/'Relative group composition'!K$80</f>
        <v>0</v>
      </c>
      <c r="L36" s="2">
        <f>'Relative group composition'!L36/'Relative group composition'!L$80</f>
        <v>0</v>
      </c>
      <c r="M36" s="2">
        <f>'Relative group composition'!M36/'Relative group composition'!M$80</f>
        <v>0</v>
      </c>
      <c r="N36" s="2">
        <f>'Relative group composition'!N36/'Relative group composition'!N$80</f>
        <v>0</v>
      </c>
      <c r="O36" s="2">
        <f>'Relative group composition'!O36/'Relative group composition'!O$80</f>
        <v>0</v>
      </c>
      <c r="P36">
        <v>151.49449081638483</v>
      </c>
    </row>
    <row r="37" spans="1:16" s="5" customFormat="1" x14ac:dyDescent="0.75">
      <c r="A37" s="5" t="s">
        <v>140</v>
      </c>
      <c r="B37" s="5" t="s">
        <v>141</v>
      </c>
      <c r="C37" s="5" t="s">
        <v>142</v>
      </c>
      <c r="D37" s="8" t="s">
        <v>75</v>
      </c>
      <c r="E37" s="5" t="s">
        <v>75</v>
      </c>
      <c r="F37" s="7">
        <f>'Relative group composition'!F37/'Relative group composition'!F$80</f>
        <v>3.0484230282147957E-3</v>
      </c>
      <c r="G37" s="7">
        <f>'Relative group composition'!G37/'Relative group composition'!G$80</f>
        <v>1.17229497866177E-2</v>
      </c>
      <c r="H37" s="7">
        <f>'Relative group composition'!H37/'Relative group composition'!H$80</f>
        <v>6.0203125526081388E-3</v>
      </c>
      <c r="I37" s="7">
        <f>'Relative group composition'!I37/'Relative group composition'!I$80</f>
        <v>3.5769313585755406E-2</v>
      </c>
      <c r="J37" s="7">
        <f>'Relative group composition'!J37/'Relative group composition'!J$80</f>
        <v>9.7858909837310659E-2</v>
      </c>
      <c r="K37" s="7">
        <f>'Relative group composition'!K37/'Relative group composition'!K$80</f>
        <v>5.0392932257344182E-2</v>
      </c>
      <c r="L37" s="7">
        <f>'Relative group composition'!L37/'Relative group composition'!L$80</f>
        <v>1.2206433975752797E-2</v>
      </c>
      <c r="M37" s="7">
        <f>'Relative group composition'!M37/'Relative group composition'!M$80</f>
        <v>0</v>
      </c>
      <c r="N37" s="7">
        <f>'Relative group composition'!N37/'Relative group composition'!N$80</f>
        <v>0</v>
      </c>
      <c r="O37" s="7">
        <f>'Relative group composition'!O37/'Relative group composition'!O$80</f>
        <v>0</v>
      </c>
      <c r="P37" s="5">
        <v>4820.6336255134192</v>
      </c>
    </row>
    <row r="38" spans="1:16" x14ac:dyDescent="0.75">
      <c r="A38" t="s">
        <v>143</v>
      </c>
      <c r="B38" t="s">
        <v>144</v>
      </c>
      <c r="C38" t="s">
        <v>125</v>
      </c>
      <c r="D38" s="6" t="s">
        <v>75</v>
      </c>
      <c r="E38" t="s">
        <v>75</v>
      </c>
      <c r="F38" s="2">
        <f>'Relative group composition'!F38/'Relative group composition'!F$80</f>
        <v>2.3005794061536688E-4</v>
      </c>
      <c r="G38" s="2">
        <f>'Relative group composition'!G38/'Relative group composition'!G$80</f>
        <v>2.3375749566445468E-4</v>
      </c>
      <c r="H38" s="2">
        <f>'Relative group composition'!H38/'Relative group composition'!H$80</f>
        <v>0</v>
      </c>
      <c r="I38" s="2">
        <f>'Relative group composition'!I38/'Relative group composition'!I$80</f>
        <v>0</v>
      </c>
      <c r="J38" s="2">
        <f>'Relative group composition'!J38/'Relative group composition'!J$80</f>
        <v>0</v>
      </c>
      <c r="K38" s="2">
        <f>'Relative group composition'!K38/'Relative group composition'!K$80</f>
        <v>0</v>
      </c>
      <c r="L38" s="2">
        <f>'Relative group composition'!L38/'Relative group composition'!L$80</f>
        <v>0</v>
      </c>
      <c r="M38" s="2">
        <f>'Relative group composition'!M38/'Relative group composition'!M$80</f>
        <v>0</v>
      </c>
      <c r="N38" s="2">
        <f>'Relative group composition'!N38/'Relative group composition'!N$80</f>
        <v>0</v>
      </c>
      <c r="O38" s="2">
        <f>'Relative group composition'!O38/'Relative group composition'!O$80</f>
        <v>0</v>
      </c>
      <c r="P38">
        <v>31.81700523484183</v>
      </c>
    </row>
    <row r="39" spans="1:16" x14ac:dyDescent="0.75">
      <c r="A39" t="s">
        <v>145</v>
      </c>
      <c r="B39" t="s">
        <v>146</v>
      </c>
      <c r="C39" t="s">
        <v>93</v>
      </c>
      <c r="D39" s="6" t="s">
        <v>75</v>
      </c>
      <c r="E39" t="s">
        <v>75</v>
      </c>
      <c r="F39" s="2">
        <f>'Relative group composition'!F39/'Relative group composition'!F$80</f>
        <v>2.0784272490827092E-3</v>
      </c>
      <c r="G39" s="2">
        <f>'Relative group composition'!G39/'Relative group composition'!G$80</f>
        <v>1.0976825370388201E-3</v>
      </c>
      <c r="H39" s="2">
        <f>'Relative group composition'!H39/'Relative group composition'!H$80</f>
        <v>6.3423304219837695E-5</v>
      </c>
      <c r="I39" s="2">
        <f>'Relative group composition'!I39/'Relative group composition'!I$80</f>
        <v>2.7398762182947157E-3</v>
      </c>
      <c r="J39" s="2">
        <f>'Relative group composition'!J39/'Relative group composition'!J$80</f>
        <v>0</v>
      </c>
      <c r="K39" s="2">
        <f>'Relative group composition'!K39/'Relative group composition'!K$80</f>
        <v>0</v>
      </c>
      <c r="L39" s="2">
        <f>'Relative group composition'!L39/'Relative group composition'!L$80</f>
        <v>0</v>
      </c>
      <c r="M39" s="2">
        <f>'Relative group composition'!M39/'Relative group composition'!M$80</f>
        <v>0</v>
      </c>
      <c r="N39" s="2">
        <f>'Relative group composition'!N39/'Relative group composition'!N$80</f>
        <v>0</v>
      </c>
      <c r="O39" s="2">
        <f>'Relative group composition'!O39/'Relative group composition'!O$80</f>
        <v>0</v>
      </c>
      <c r="P39">
        <v>354.15034202155948</v>
      </c>
    </row>
    <row r="40" spans="1:16" s="5" customFormat="1" x14ac:dyDescent="0.75">
      <c r="A40" s="5" t="s">
        <v>147</v>
      </c>
      <c r="B40" s="5" t="s">
        <v>148</v>
      </c>
      <c r="C40" s="5" t="s">
        <v>149</v>
      </c>
      <c r="D40" s="8" t="s">
        <v>75</v>
      </c>
      <c r="E40" s="5" t="s">
        <v>75</v>
      </c>
      <c r="F40" s="7">
        <f>'Relative group composition'!F40/'Relative group composition'!F$80</f>
        <v>1.6794140430403264E-2</v>
      </c>
      <c r="G40" s="7">
        <f>'Relative group composition'!G40/'Relative group composition'!G$80</f>
        <v>2.0360572040874696E-2</v>
      </c>
      <c r="H40" s="7">
        <f>'Relative group composition'!H40/'Relative group composition'!H$80</f>
        <v>7.1080430253747773E-2</v>
      </c>
      <c r="I40" s="7">
        <f>'Relative group composition'!I40/'Relative group composition'!I$80</f>
        <v>1.8048764805684719E-2</v>
      </c>
      <c r="J40" s="7">
        <f>'Relative group composition'!J40/'Relative group composition'!J$80</f>
        <v>0.82946831133312526</v>
      </c>
      <c r="K40" s="7">
        <f>'Relative group composition'!K40/'Relative group composition'!K$80</f>
        <v>0.16597962554575643</v>
      </c>
      <c r="L40" s="7">
        <f>'Relative group composition'!L40/'Relative group composition'!L$80</f>
        <v>7.1850181142675499E-3</v>
      </c>
      <c r="M40" s="7">
        <f>'Relative group composition'!M40/'Relative group composition'!M$80</f>
        <v>0</v>
      </c>
      <c r="N40" s="7">
        <f>'Relative group composition'!N40/'Relative group composition'!N$80</f>
        <v>3.834136885883118E-2</v>
      </c>
      <c r="O40" s="7">
        <f>'Relative group composition'!O40/'Relative group composition'!O$80</f>
        <v>0</v>
      </c>
      <c r="P40" s="5">
        <v>13499.675622986346</v>
      </c>
    </row>
    <row r="41" spans="1:16" s="5" customFormat="1" x14ac:dyDescent="0.75">
      <c r="A41" s="5" t="s">
        <v>150</v>
      </c>
      <c r="B41" s="5" t="s">
        <v>151</v>
      </c>
      <c r="C41" s="5" t="s">
        <v>151</v>
      </c>
      <c r="D41" s="8" t="s">
        <v>75</v>
      </c>
      <c r="E41" s="5" t="s">
        <v>75</v>
      </c>
      <c r="F41" s="7">
        <f>'Relative group composition'!F41/'Relative group composition'!F$80</f>
        <v>1.2045762819983066E-2</v>
      </c>
      <c r="G41" s="7">
        <f>'Relative group composition'!G41/'Relative group composition'!G$80</f>
        <v>3.1110461332016129E-2</v>
      </c>
      <c r="H41" s="7">
        <f>'Relative group composition'!H41/'Relative group composition'!H$80</f>
        <v>6.2631881016417786E-3</v>
      </c>
      <c r="I41" s="7">
        <f>'Relative group composition'!I41/'Relative group composition'!I$80</f>
        <v>9.8085810791392516E-2</v>
      </c>
      <c r="J41" s="7">
        <f>'Relative group composition'!J41/'Relative group composition'!J$80</f>
        <v>0</v>
      </c>
      <c r="K41" s="7">
        <f>'Relative group composition'!K41/'Relative group composition'!K$80</f>
        <v>4.939633167439577E-2</v>
      </c>
      <c r="L41" s="7">
        <f>'Relative group composition'!L41/'Relative group composition'!L$80</f>
        <v>1.0216507837788628E-2</v>
      </c>
      <c r="M41" s="7">
        <f>'Relative group composition'!M41/'Relative group composition'!M$80</f>
        <v>0</v>
      </c>
      <c r="N41" s="7">
        <f>'Relative group composition'!N41/'Relative group composition'!N$80</f>
        <v>0</v>
      </c>
      <c r="O41" s="7">
        <f>'Relative group composition'!O41/'Relative group composition'!O$80</f>
        <v>0</v>
      </c>
      <c r="P41" s="5">
        <v>10030.825772854161</v>
      </c>
    </row>
    <row r="42" spans="1:16" s="5" customFormat="1" x14ac:dyDescent="0.75">
      <c r="A42" s="5" t="s">
        <v>152</v>
      </c>
      <c r="B42" s="5" t="s">
        <v>153</v>
      </c>
      <c r="C42" s="5" t="s">
        <v>154</v>
      </c>
      <c r="D42" s="8" t="s">
        <v>75</v>
      </c>
      <c r="E42" s="5" t="s">
        <v>75</v>
      </c>
      <c r="F42" s="7">
        <f>'Relative group composition'!F42/'Relative group composition'!F$80</f>
        <v>1.459501032109661E-2</v>
      </c>
      <c r="G42" s="7">
        <f>'Relative group composition'!G42/'Relative group composition'!G$80</f>
        <v>9.9156609860982575E-4</v>
      </c>
      <c r="H42" s="7">
        <f>'Relative group composition'!H42/'Relative group composition'!H$80</f>
        <v>0.22296113826612415</v>
      </c>
      <c r="I42" s="7">
        <f>'Relative group composition'!I42/'Relative group composition'!I$80</f>
        <v>5.9600802078748891E-2</v>
      </c>
      <c r="J42" s="7">
        <f>'Relative group composition'!J42/'Relative group composition'!J$80</f>
        <v>0</v>
      </c>
      <c r="K42" s="7">
        <f>'Relative group composition'!K42/'Relative group composition'!K$80</f>
        <v>0</v>
      </c>
      <c r="L42" s="7">
        <f>'Relative group composition'!L42/'Relative group composition'!L$80</f>
        <v>2.4997646469694504E-2</v>
      </c>
      <c r="M42" s="7">
        <f>'Relative group composition'!M42/'Relative group composition'!M$80</f>
        <v>0</v>
      </c>
      <c r="N42" s="7">
        <f>'Relative group composition'!N42/'Relative group composition'!N$80</f>
        <v>0</v>
      </c>
      <c r="O42" s="7">
        <f>'Relative group composition'!O42/'Relative group composition'!O$80</f>
        <v>0</v>
      </c>
      <c r="P42" s="5">
        <v>18033.913858446918</v>
      </c>
    </row>
    <row r="43" spans="1:16" x14ac:dyDescent="0.75">
      <c r="A43" t="s">
        <v>155</v>
      </c>
      <c r="B43" t="s">
        <v>156</v>
      </c>
      <c r="C43" t="s">
        <v>156</v>
      </c>
      <c r="D43" s="6" t="s">
        <v>75</v>
      </c>
      <c r="E43" t="s">
        <v>139</v>
      </c>
      <c r="F43" s="2">
        <f>'Relative group composition'!F43/'Relative group composition'!F$80</f>
        <v>0</v>
      </c>
      <c r="G43" s="2">
        <f>'Relative group composition'!G43/'Relative group composition'!G$80</f>
        <v>1.5871385077286089E-2</v>
      </c>
      <c r="H43" s="2">
        <f>'Relative group composition'!H43/'Relative group composition'!H$80</f>
        <v>0</v>
      </c>
      <c r="I43" s="2">
        <f>'Relative group composition'!I43/'Relative group composition'!I$80</f>
        <v>0</v>
      </c>
      <c r="J43" s="2">
        <f>'Relative group composition'!J43/'Relative group composition'!J$80</f>
        <v>0</v>
      </c>
      <c r="K43" s="2">
        <f>'Relative group composition'!K43/'Relative group composition'!K$80</f>
        <v>0</v>
      </c>
      <c r="L43" s="2">
        <f>'Relative group composition'!L43/'Relative group composition'!L$80</f>
        <v>0</v>
      </c>
      <c r="M43" s="2">
        <f>'Relative group composition'!M43/'Relative group composition'!M$80</f>
        <v>0</v>
      </c>
      <c r="N43" s="2">
        <f>'Relative group composition'!N43/'Relative group composition'!N$80</f>
        <v>0</v>
      </c>
      <c r="O43" s="2">
        <f>'Relative group composition'!O43/'Relative group composition'!O$80</f>
        <v>0</v>
      </c>
      <c r="P43">
        <v>1460.1608767813104</v>
      </c>
    </row>
    <row r="44" spans="1:16" x14ac:dyDescent="0.75">
      <c r="A44" t="s">
        <v>157</v>
      </c>
      <c r="B44" t="s">
        <v>158</v>
      </c>
      <c r="C44" t="s">
        <v>159</v>
      </c>
      <c r="D44" s="6" t="s">
        <v>75</v>
      </c>
      <c r="E44" t="s">
        <v>75</v>
      </c>
      <c r="F44" s="2">
        <f>'Relative group composition'!F44/'Relative group composition'!F$80</f>
        <v>4.310600730324703E-4</v>
      </c>
      <c r="G44" s="2">
        <f>'Relative group composition'!G44/'Relative group composition'!G$80</f>
        <v>5.5991617198200459E-5</v>
      </c>
      <c r="H44" s="2">
        <f>'Relative group composition'!H44/'Relative group composition'!H$80</f>
        <v>8.4676936632807948E-5</v>
      </c>
      <c r="I44" s="2">
        <f>'Relative group composition'!I44/'Relative group composition'!I$80</f>
        <v>0</v>
      </c>
      <c r="J44" s="2">
        <f>'Relative group composition'!J44/'Relative group composition'!J$80</f>
        <v>0</v>
      </c>
      <c r="K44" s="2">
        <f>'Relative group composition'!K44/'Relative group composition'!K$80</f>
        <v>0</v>
      </c>
      <c r="L44" s="2">
        <f>'Relative group composition'!L44/'Relative group composition'!L$80</f>
        <v>0</v>
      </c>
      <c r="M44" s="2">
        <f>'Relative group composition'!M44/'Relative group composition'!M$80</f>
        <v>0</v>
      </c>
      <c r="N44" s="2">
        <f>'Relative group composition'!N44/'Relative group composition'!N$80</f>
        <v>0</v>
      </c>
      <c r="O44" s="2">
        <f>'Relative group composition'!O44/'Relative group composition'!O$80</f>
        <v>0</v>
      </c>
      <c r="P44">
        <v>29.489380564360598</v>
      </c>
    </row>
    <row r="45" spans="1:16" x14ac:dyDescent="0.75">
      <c r="A45" t="s">
        <v>160</v>
      </c>
      <c r="B45" t="s">
        <v>161</v>
      </c>
      <c r="C45" t="s">
        <v>162</v>
      </c>
      <c r="D45" s="6" t="s">
        <v>75</v>
      </c>
      <c r="E45" t="s">
        <v>75</v>
      </c>
      <c r="F45" s="2">
        <f>'Relative group composition'!F45/'Relative group composition'!F$80</f>
        <v>0</v>
      </c>
      <c r="G45" s="2">
        <f>'Relative group composition'!G45/'Relative group composition'!G$80</f>
        <v>0</v>
      </c>
      <c r="H45" s="2">
        <f>'Relative group composition'!H45/'Relative group composition'!H$80</f>
        <v>2.9417274043011983E-2</v>
      </c>
      <c r="I45" s="2">
        <f>'Relative group composition'!I45/'Relative group composition'!I$80</f>
        <v>4.9010817208328897E-3</v>
      </c>
      <c r="J45" s="2">
        <f>'Relative group composition'!J45/'Relative group composition'!J$80</f>
        <v>0</v>
      </c>
      <c r="K45" s="2">
        <f>'Relative group composition'!K45/'Relative group composition'!K$80</f>
        <v>0</v>
      </c>
      <c r="L45" s="2">
        <f>'Relative group composition'!L45/'Relative group composition'!L$80</f>
        <v>9.8105927163484705E-4</v>
      </c>
      <c r="M45" s="2">
        <f>'Relative group composition'!M45/'Relative group composition'!M$80</f>
        <v>0</v>
      </c>
      <c r="N45" s="2">
        <f>'Relative group composition'!N45/'Relative group composition'!N$80</f>
        <v>0</v>
      </c>
      <c r="O45" s="2">
        <f>'Relative group composition'!O45/'Relative group composition'!O$80</f>
        <v>0</v>
      </c>
      <c r="P45">
        <v>2049.2604859135804</v>
      </c>
    </row>
    <row r="46" spans="1:16" x14ac:dyDescent="0.75">
      <c r="A46" t="s">
        <v>163</v>
      </c>
      <c r="B46" t="s">
        <v>164</v>
      </c>
      <c r="C46" t="s">
        <v>164</v>
      </c>
      <c r="D46" s="6" t="s">
        <v>75</v>
      </c>
      <c r="E46" t="s">
        <v>75</v>
      </c>
      <c r="F46" s="2">
        <f>'Relative group composition'!F46/'Relative group composition'!F$80</f>
        <v>1.0936519020515799E-3</v>
      </c>
      <c r="G46" s="2">
        <f>'Relative group composition'!G46/'Relative group composition'!G$80</f>
        <v>7.0245247206611667E-4</v>
      </c>
      <c r="H46" s="2">
        <f>'Relative group composition'!H46/'Relative group composition'!H$80</f>
        <v>1.9757633206248314E-2</v>
      </c>
      <c r="I46" s="2">
        <f>'Relative group composition'!I46/'Relative group composition'!I$80</f>
        <v>8.9796684055727313E-3</v>
      </c>
      <c r="J46" s="2">
        <f>'Relative group composition'!J46/'Relative group composition'!J$80</f>
        <v>0</v>
      </c>
      <c r="K46" s="2">
        <f>'Relative group composition'!K46/'Relative group composition'!K$80</f>
        <v>0</v>
      </c>
      <c r="L46" s="2">
        <f>'Relative group composition'!L46/'Relative group composition'!L$80</f>
        <v>7.2587545667037968E-3</v>
      </c>
      <c r="M46" s="2">
        <f>'Relative group composition'!M46/'Relative group composition'!M$80</f>
        <v>0</v>
      </c>
      <c r="N46" s="2">
        <f>'Relative group composition'!N46/'Relative group composition'!N$80</f>
        <v>0</v>
      </c>
      <c r="O46" s="2">
        <f>'Relative group composition'!O46/'Relative group composition'!O$80</f>
        <v>0</v>
      </c>
      <c r="P46">
        <v>1993.3010807393835</v>
      </c>
    </row>
    <row r="47" spans="1:16" s="5" customFormat="1" x14ac:dyDescent="0.75">
      <c r="A47" s="5" t="s">
        <v>165</v>
      </c>
      <c r="B47" s="5" t="s">
        <v>166</v>
      </c>
      <c r="C47" s="5" t="s">
        <v>125</v>
      </c>
      <c r="D47" s="8" t="s">
        <v>75</v>
      </c>
      <c r="E47" s="5" t="s">
        <v>75</v>
      </c>
      <c r="F47" s="7">
        <f>'Relative group composition'!F47/'Relative group composition'!F$80</f>
        <v>7.1856261639111421E-3</v>
      </c>
      <c r="G47" s="7">
        <f>'Relative group composition'!G47/'Relative group composition'!G$80</f>
        <v>1.7412883672319995E-2</v>
      </c>
      <c r="H47" s="7">
        <f>'Relative group composition'!H47/'Relative group composition'!H$80</f>
        <v>6.6740477705370732E-3</v>
      </c>
      <c r="I47" s="7">
        <f>'Relative group composition'!I47/'Relative group composition'!I$80</f>
        <v>2.6740075388712509E-2</v>
      </c>
      <c r="J47" s="7">
        <f>'Relative group composition'!J47/'Relative group composition'!J$80</f>
        <v>0</v>
      </c>
      <c r="K47" s="7">
        <f>'Relative group composition'!K47/'Relative group composition'!K$80</f>
        <v>0</v>
      </c>
      <c r="L47" s="7">
        <f>'Relative group composition'!L47/'Relative group composition'!L$80</f>
        <v>3.0059656082891722E-2</v>
      </c>
      <c r="M47" s="7">
        <f>'Relative group composition'!M47/'Relative group composition'!M$80</f>
        <v>0</v>
      </c>
      <c r="N47" s="7">
        <f>'Relative group composition'!N47/'Relative group composition'!N$80</f>
        <v>0</v>
      </c>
      <c r="O47" s="7">
        <f>'Relative group composition'!O47/'Relative group composition'!O$80</f>
        <v>0</v>
      </c>
      <c r="P47" s="5">
        <v>4659.4273844521658</v>
      </c>
    </row>
    <row r="48" spans="1:16" x14ac:dyDescent="0.75">
      <c r="A48" t="s">
        <v>167</v>
      </c>
      <c r="B48" t="s">
        <v>168</v>
      </c>
      <c r="C48" t="s">
        <v>93</v>
      </c>
      <c r="D48" s="6" t="s">
        <v>75</v>
      </c>
      <c r="E48" t="s">
        <v>75</v>
      </c>
      <c r="F48" s="2">
        <f>'Relative group composition'!F48/'Relative group composition'!F$80</f>
        <v>2.5261734197773158E-3</v>
      </c>
      <c r="G48" s="2">
        <f>'Relative group composition'!G48/'Relative group composition'!G$80</f>
        <v>0</v>
      </c>
      <c r="H48" s="2">
        <f>'Relative group composition'!H48/'Relative group composition'!H$80</f>
        <v>0</v>
      </c>
      <c r="I48" s="2">
        <f>'Relative group composition'!I48/'Relative group composition'!I$80</f>
        <v>0</v>
      </c>
      <c r="J48" s="2">
        <f>'Relative group composition'!J48/'Relative group composition'!J$80</f>
        <v>0</v>
      </c>
      <c r="K48" s="2">
        <f>'Relative group composition'!K48/'Relative group composition'!K$80</f>
        <v>0</v>
      </c>
      <c r="L48" s="2">
        <f>'Relative group composition'!L48/'Relative group composition'!L$80</f>
        <v>0</v>
      </c>
      <c r="M48" s="2">
        <f>'Relative group composition'!M48/'Relative group composition'!M$80</f>
        <v>0</v>
      </c>
      <c r="N48" s="2">
        <f>'Relative group composition'!N48/'Relative group composition'!N$80</f>
        <v>0</v>
      </c>
      <c r="O48" s="2">
        <f>'Relative group composition'!O48/'Relative group composition'!O$80</f>
        <v>0</v>
      </c>
      <c r="P48">
        <v>113.22545580989984</v>
      </c>
    </row>
    <row r="49" spans="1:16" x14ac:dyDescent="0.75">
      <c r="A49" t="s">
        <v>169</v>
      </c>
      <c r="B49" t="s">
        <v>170</v>
      </c>
      <c r="C49" t="s">
        <v>170</v>
      </c>
      <c r="D49" s="6" t="s">
        <v>75</v>
      </c>
      <c r="E49" t="s">
        <v>139</v>
      </c>
      <c r="F49" s="2">
        <f>'Relative group composition'!F49/'Relative group composition'!F$80</f>
        <v>1.5970216397221787E-4</v>
      </c>
      <c r="G49" s="2">
        <f>'Relative group composition'!G49/'Relative group composition'!G$80</f>
        <v>5.4017939713181782E-5</v>
      </c>
      <c r="H49" s="2">
        <f>'Relative group composition'!H49/'Relative group composition'!H$80</f>
        <v>2.8257714161606724E-4</v>
      </c>
      <c r="I49" s="2">
        <f>'Relative group composition'!I49/'Relative group composition'!I$80</f>
        <v>5.1077499786482633E-4</v>
      </c>
      <c r="J49" s="2">
        <f>'Relative group composition'!J49/'Relative group composition'!J$80</f>
        <v>0</v>
      </c>
      <c r="K49" s="2">
        <f>'Relative group composition'!K49/'Relative group composition'!K$80</f>
        <v>0</v>
      </c>
      <c r="L49" s="2">
        <f>'Relative group composition'!L49/'Relative group composition'!L$80</f>
        <v>0</v>
      </c>
      <c r="M49" s="2">
        <f>'Relative group composition'!M49/'Relative group composition'!M$80</f>
        <v>0</v>
      </c>
      <c r="N49" s="2">
        <f>'Relative group composition'!N49/'Relative group composition'!N$80</f>
        <v>0</v>
      </c>
      <c r="O49" s="2">
        <f>'Relative group composition'!O49/'Relative group composition'!O$80</f>
        <v>0</v>
      </c>
      <c r="P49">
        <v>58.000460205093844</v>
      </c>
    </row>
    <row r="50" spans="1:16" x14ac:dyDescent="0.75">
      <c r="A50" t="s">
        <v>171</v>
      </c>
      <c r="B50" t="s">
        <v>172</v>
      </c>
      <c r="C50" t="s">
        <v>173</v>
      </c>
      <c r="D50" s="6" t="s">
        <v>75</v>
      </c>
      <c r="E50" t="s">
        <v>75</v>
      </c>
      <c r="F50" s="2">
        <f>'Relative group composition'!F50/'Relative group composition'!F$80</f>
        <v>2.9675201453032572E-3</v>
      </c>
      <c r="G50" s="2">
        <f>'Relative group composition'!G50/'Relative group composition'!G$80</f>
        <v>3.4777584189544164E-3</v>
      </c>
      <c r="H50" s="2">
        <f>'Relative group composition'!H50/'Relative group composition'!H$80</f>
        <v>7.6120797857532783E-4</v>
      </c>
      <c r="I50" s="2">
        <f>'Relative group composition'!I50/'Relative group composition'!I$80</f>
        <v>9.8293398686100323E-3</v>
      </c>
      <c r="J50" s="2">
        <f>'Relative group composition'!J50/'Relative group composition'!J$80</f>
        <v>0</v>
      </c>
      <c r="K50" s="2">
        <f>'Relative group composition'!K50/'Relative group composition'!K$80</f>
        <v>0</v>
      </c>
      <c r="L50" s="2">
        <f>'Relative group composition'!L50/'Relative group composition'!L$80</f>
        <v>9.4599539530660227E-4</v>
      </c>
      <c r="M50" s="2">
        <f>'Relative group composition'!M50/'Relative group composition'!M$80</f>
        <v>0</v>
      </c>
      <c r="N50" s="2">
        <f>'Relative group composition'!N50/'Relative group composition'!N$80</f>
        <v>0</v>
      </c>
      <c r="O50" s="2">
        <f>'Relative group composition'!O50/'Relative group composition'!O$80</f>
        <v>0</v>
      </c>
      <c r="P50">
        <v>1084.2579127010706</v>
      </c>
    </row>
    <row r="51" spans="1:16" x14ac:dyDescent="0.75">
      <c r="A51" t="s">
        <v>174</v>
      </c>
      <c r="C51" t="s">
        <v>175</v>
      </c>
      <c r="D51" s="6" t="s">
        <v>75</v>
      </c>
      <c r="E51" t="s">
        <v>75</v>
      </c>
      <c r="F51" s="2">
        <f>'Relative group composition'!F51/'Relative group composition'!F$80</f>
        <v>0</v>
      </c>
      <c r="G51" s="2">
        <f>'Relative group composition'!G51/'Relative group composition'!G$80</f>
        <v>0</v>
      </c>
      <c r="H51" s="2">
        <f>'Relative group composition'!H51/'Relative group composition'!H$80</f>
        <v>1.200696533786616E-3</v>
      </c>
      <c r="I51" s="2">
        <f>'Relative group composition'!I51/'Relative group composition'!I$80</f>
        <v>3.4008058117129162E-5</v>
      </c>
      <c r="J51" s="2">
        <f>'Relative group composition'!J51/'Relative group composition'!J$80</f>
        <v>0</v>
      </c>
      <c r="K51" s="2">
        <f>'Relative group composition'!K51/'Relative group composition'!K$80</f>
        <v>0</v>
      </c>
      <c r="L51" s="2">
        <f>'Relative group composition'!L51/'Relative group composition'!L$80</f>
        <v>0</v>
      </c>
      <c r="M51" s="2">
        <f>'Relative group composition'!M51/'Relative group composition'!M$80</f>
        <v>0</v>
      </c>
      <c r="N51" s="2">
        <f>'Relative group composition'!N51/'Relative group composition'!N$80</f>
        <v>0</v>
      </c>
      <c r="O51" s="2">
        <f>'Relative group composition'!O51/'Relative group composition'!O$80</f>
        <v>0</v>
      </c>
      <c r="P51">
        <v>73.088477823563451</v>
      </c>
    </row>
    <row r="52" spans="1:16" x14ac:dyDescent="0.75">
      <c r="A52" t="s">
        <v>176</v>
      </c>
      <c r="B52" t="s">
        <v>177</v>
      </c>
      <c r="C52" t="s">
        <v>93</v>
      </c>
      <c r="D52" s="6" t="s">
        <v>105</v>
      </c>
      <c r="E52" t="s">
        <v>105</v>
      </c>
      <c r="F52" s="2">
        <f>'Relative group composition'!F52/'Relative group composition'!F$80</f>
        <v>1.5868415519691974E-3</v>
      </c>
      <c r="G52" s="2">
        <f>'Relative group composition'!G52/'Relative group composition'!G$80</f>
        <v>0</v>
      </c>
      <c r="H52" s="2">
        <f>'Relative group composition'!H52/'Relative group composition'!H$80</f>
        <v>8.7323384273639118E-5</v>
      </c>
      <c r="I52" s="2">
        <f>'Relative group composition'!I52/'Relative group composition'!I$80</f>
        <v>3.9031280340066834E-5</v>
      </c>
      <c r="J52" s="2">
        <f>'Relative group composition'!J52/'Relative group composition'!J$80</f>
        <v>0</v>
      </c>
      <c r="K52" s="2">
        <f>'Relative group composition'!K52/'Relative group composition'!K$80</f>
        <v>0</v>
      </c>
      <c r="L52" s="2">
        <f>'Relative group composition'!L52/'Relative group composition'!L$80</f>
        <v>0</v>
      </c>
      <c r="M52" s="2">
        <f>'Relative group composition'!M52/'Relative group composition'!M$80</f>
        <v>0</v>
      </c>
      <c r="N52" s="2">
        <f>'Relative group composition'!N52/'Relative group composition'!N$80</f>
        <v>0</v>
      </c>
      <c r="O52" s="2">
        <f>'Relative group composition'!O52/'Relative group composition'!O$80</f>
        <v>0</v>
      </c>
      <c r="P52">
        <v>78.524063432003501</v>
      </c>
    </row>
    <row r="53" spans="1:16" x14ac:dyDescent="0.75">
      <c r="A53" t="s">
        <v>178</v>
      </c>
      <c r="B53" t="s">
        <v>179</v>
      </c>
      <c r="C53" t="s">
        <v>180</v>
      </c>
      <c r="D53" s="6" t="s">
        <v>105</v>
      </c>
      <c r="E53" t="s">
        <v>105</v>
      </c>
      <c r="F53" s="2">
        <f>'Relative group composition'!F53/'Relative group composition'!F$80</f>
        <v>0</v>
      </c>
      <c r="G53" s="2">
        <f>'Relative group composition'!G53/'Relative group composition'!G$80</f>
        <v>1.1579230153902552E-3</v>
      </c>
      <c r="H53" s="2">
        <f>'Relative group composition'!H53/'Relative group composition'!H$80</f>
        <v>0</v>
      </c>
      <c r="I53" s="2">
        <f>'Relative group composition'!I53/'Relative group composition'!I$80</f>
        <v>3.9097040933794465E-4</v>
      </c>
      <c r="J53" s="2">
        <f>'Relative group composition'!J53/'Relative group composition'!J$80</f>
        <v>0</v>
      </c>
      <c r="K53" s="2">
        <f>'Relative group composition'!K53/'Relative group composition'!K$80</f>
        <v>0</v>
      </c>
      <c r="L53" s="2">
        <f>'Relative group composition'!L53/'Relative group composition'!L$80</f>
        <v>0</v>
      </c>
      <c r="M53" s="2">
        <f>'Relative group composition'!M53/'Relative group composition'!M$80</f>
        <v>0</v>
      </c>
      <c r="N53" s="2">
        <f>'Relative group composition'!N53/'Relative group composition'!N$80</f>
        <v>0</v>
      </c>
      <c r="O53" s="2">
        <f>'Relative group composition'!O53/'Relative group composition'!O$80</f>
        <v>0</v>
      </c>
      <c r="P53">
        <v>128.82456358857519</v>
      </c>
    </row>
    <row r="54" spans="1:16" s="5" customFormat="1" x14ac:dyDescent="0.75">
      <c r="A54" s="5" t="s">
        <v>181</v>
      </c>
      <c r="B54" s="5" t="s">
        <v>182</v>
      </c>
      <c r="C54" s="5" t="s">
        <v>182</v>
      </c>
      <c r="D54" s="8" t="s">
        <v>105</v>
      </c>
      <c r="E54" s="5" t="s">
        <v>105</v>
      </c>
      <c r="F54" s="7">
        <f>'Relative group composition'!F54/'Relative group composition'!F$80</f>
        <v>5.0677318604055652E-3</v>
      </c>
      <c r="G54" s="7">
        <f>'Relative group composition'!G54/'Relative group composition'!G$80</f>
        <v>5.4921736374614818E-4</v>
      </c>
      <c r="H54" s="7">
        <f>'Relative group composition'!H54/'Relative group composition'!H$80</f>
        <v>2.5208928389398957E-3</v>
      </c>
      <c r="I54" s="7">
        <f>'Relative group composition'!I54/'Relative group composition'!I$80</f>
        <v>1.5685693676201035E-3</v>
      </c>
      <c r="J54" s="7">
        <f>'Relative group composition'!J54/'Relative group composition'!J$80</f>
        <v>0</v>
      </c>
      <c r="K54" s="7">
        <f>'Relative group composition'!K54/'Relative group composition'!K$80</f>
        <v>0</v>
      </c>
      <c r="L54" s="7">
        <f>'Relative group composition'!L54/'Relative group composition'!L$80</f>
        <v>5.9442369770925452E-3</v>
      </c>
      <c r="M54" s="7">
        <f>'Relative group composition'!M54/'Relative group composition'!M$80</f>
        <v>0</v>
      </c>
      <c r="N54" s="7">
        <f>'Relative group composition'!N54/'Relative group composition'!N$80</f>
        <v>0</v>
      </c>
      <c r="O54" s="7">
        <f>'Relative group composition'!O54/'Relative group composition'!O$80</f>
        <v>0</v>
      </c>
      <c r="P54" s="5">
        <v>677.65971946926516</v>
      </c>
    </row>
    <row r="55" spans="1:16" x14ac:dyDescent="0.75">
      <c r="A55" t="s">
        <v>183</v>
      </c>
      <c r="B55" t="s">
        <v>184</v>
      </c>
      <c r="C55" t="s">
        <v>184</v>
      </c>
      <c r="D55" s="6" t="s">
        <v>105</v>
      </c>
      <c r="E55" t="s">
        <v>105</v>
      </c>
      <c r="F55" s="2">
        <f>'Relative group composition'!F55/'Relative group composition'!F$80</f>
        <v>0</v>
      </c>
      <c r="G55" s="2">
        <f>'Relative group composition'!G55/'Relative group composition'!G$80</f>
        <v>9.9985030711072241E-6</v>
      </c>
      <c r="H55" s="2">
        <f>'Relative group composition'!H55/'Relative group composition'!H$80</f>
        <v>6.4031649998912398E-5</v>
      </c>
      <c r="I55" s="2">
        <f>'Relative group composition'!I55/'Relative group composition'!I$80</f>
        <v>1.428212375396763E-3</v>
      </c>
      <c r="J55" s="2">
        <f>'Relative group composition'!J55/'Relative group composition'!J$80</f>
        <v>0</v>
      </c>
      <c r="K55" s="2">
        <f>'Relative group composition'!K55/'Relative group composition'!K$80</f>
        <v>0</v>
      </c>
      <c r="L55" s="2">
        <f>'Relative group composition'!L55/'Relative group composition'!L$80</f>
        <v>0</v>
      </c>
      <c r="M55" s="2">
        <f>'Relative group composition'!M55/'Relative group composition'!M$80</f>
        <v>0</v>
      </c>
      <c r="N55" s="2">
        <f>'Relative group composition'!N55/'Relative group composition'!N$80</f>
        <v>0</v>
      </c>
      <c r="O55" s="2">
        <f>'Relative group composition'!O55/'Relative group composition'!O$80</f>
        <v>0</v>
      </c>
      <c r="P55">
        <v>86.161746763415238</v>
      </c>
    </row>
    <row r="56" spans="1:16" x14ac:dyDescent="0.75">
      <c r="A56" t="s">
        <v>185</v>
      </c>
      <c r="B56" t="s">
        <v>186</v>
      </c>
      <c r="C56" t="s">
        <v>187</v>
      </c>
      <c r="D56" s="6" t="s">
        <v>105</v>
      </c>
      <c r="E56" t="s">
        <v>105</v>
      </c>
      <c r="F56" s="2">
        <f>'Relative group composition'!F56/'Relative group composition'!F$80</f>
        <v>2.7708460149377737E-3</v>
      </c>
      <c r="G56" s="2">
        <f>'Relative group composition'!G56/'Relative group composition'!G$80</f>
        <v>0</v>
      </c>
      <c r="H56" s="2">
        <f>'Relative group composition'!H56/'Relative group composition'!H$80</f>
        <v>1.5338682095283066E-4</v>
      </c>
      <c r="I56" s="2">
        <f>'Relative group composition'!I56/'Relative group composition'!I$80</f>
        <v>5.1994946090945559E-4</v>
      </c>
      <c r="J56" s="2">
        <f>'Relative group composition'!J56/'Relative group composition'!J$80</f>
        <v>0</v>
      </c>
      <c r="K56" s="2">
        <f>'Relative group composition'!K56/'Relative group composition'!K$80</f>
        <v>0</v>
      </c>
      <c r="L56" s="2">
        <f>'Relative group composition'!L56/'Relative group composition'!L$80</f>
        <v>0</v>
      </c>
      <c r="M56" s="2">
        <f>'Relative group composition'!M56/'Relative group composition'!M$80</f>
        <v>0</v>
      </c>
      <c r="N56" s="2">
        <f>'Relative group composition'!N56/'Relative group composition'!N$80</f>
        <v>0</v>
      </c>
      <c r="O56" s="2">
        <f>'Relative group composition'!O56/'Relative group composition'!O$80</f>
        <v>0</v>
      </c>
      <c r="P56">
        <v>162.93257347776833</v>
      </c>
    </row>
    <row r="57" spans="1:16" s="5" customFormat="1" x14ac:dyDescent="0.75">
      <c r="A57" s="5" t="s">
        <v>188</v>
      </c>
      <c r="B57" s="5" t="s">
        <v>189</v>
      </c>
      <c r="C57" s="5" t="s">
        <v>189</v>
      </c>
      <c r="D57" s="8" t="s">
        <v>105</v>
      </c>
      <c r="E57" s="5" t="s">
        <v>105</v>
      </c>
      <c r="F57" s="7">
        <f>'Relative group composition'!F57/'Relative group composition'!F$80</f>
        <v>0</v>
      </c>
      <c r="G57" s="7">
        <f>'Relative group composition'!G57/'Relative group composition'!G$80</f>
        <v>1.5620925417579982E-2</v>
      </c>
      <c r="H57" s="7">
        <f>'Relative group composition'!H57/'Relative group composition'!H$80</f>
        <v>0</v>
      </c>
      <c r="I57" s="7">
        <f>'Relative group composition'!I57/'Relative group composition'!I$80</f>
        <v>8.6865807165920647E-4</v>
      </c>
      <c r="J57" s="7">
        <f>'Relative group composition'!J57/'Relative group composition'!J$80</f>
        <v>0</v>
      </c>
      <c r="K57" s="7">
        <f>'Relative group composition'!K57/'Relative group composition'!K$80</f>
        <v>0</v>
      </c>
      <c r="L57" s="7">
        <f>'Relative group composition'!L57/'Relative group composition'!L$80</f>
        <v>0</v>
      </c>
      <c r="M57" s="7">
        <f>'Relative group composition'!M57/'Relative group composition'!M$80</f>
        <v>0</v>
      </c>
      <c r="N57" s="7">
        <f>'Relative group composition'!N57/'Relative group composition'!N$80</f>
        <v>0.10064609325443184</v>
      </c>
      <c r="O57" s="7">
        <f>'Relative group composition'!O57/'Relative group composition'!O$80</f>
        <v>0</v>
      </c>
      <c r="P57" s="5">
        <v>1597.4881653715718</v>
      </c>
    </row>
    <row r="58" spans="1:16" x14ac:dyDescent="0.75">
      <c r="A58" t="s">
        <v>190</v>
      </c>
      <c r="B58" t="s">
        <v>191</v>
      </c>
      <c r="C58" t="s">
        <v>192</v>
      </c>
      <c r="D58" s="6" t="s">
        <v>105</v>
      </c>
      <c r="E58" t="s">
        <v>38</v>
      </c>
      <c r="F58" s="2">
        <f>'Relative group composition'!F58/'Relative group composition'!F$80</f>
        <v>0</v>
      </c>
      <c r="G58" s="2">
        <f>'Relative group composition'!G58/'Relative group composition'!G$80</f>
        <v>1.0998353378217949E-4</v>
      </c>
      <c r="H58" s="2">
        <f>'Relative group composition'!H58/'Relative group composition'!H$80</f>
        <v>0</v>
      </c>
      <c r="I58" s="2">
        <f>'Relative group composition'!I58/'Relative group composition'!I$80</f>
        <v>0</v>
      </c>
      <c r="J58" s="2">
        <f>'Relative group composition'!J58/'Relative group composition'!J$80</f>
        <v>0</v>
      </c>
      <c r="K58" s="2">
        <f>'Relative group composition'!K58/'Relative group composition'!K$80</f>
        <v>0</v>
      </c>
      <c r="L58" s="2">
        <f>'Relative group composition'!L58/'Relative group composition'!L$80</f>
        <v>0</v>
      </c>
      <c r="M58" s="2">
        <f>'Relative group composition'!M58/'Relative group composition'!M$80</f>
        <v>0</v>
      </c>
      <c r="N58" s="2">
        <f>'Relative group composition'!N58/'Relative group composition'!N$80</f>
        <v>0</v>
      </c>
      <c r="O58" s="2">
        <f>'Relative group composition'!O58/'Relative group composition'!O$80</f>
        <v>0</v>
      </c>
      <c r="P58">
        <v>10.118439716312057</v>
      </c>
    </row>
    <row r="59" spans="1:16" x14ac:dyDescent="0.75">
      <c r="A59" t="s">
        <v>193</v>
      </c>
      <c r="B59" t="s">
        <v>194</v>
      </c>
      <c r="C59" t="s">
        <v>194</v>
      </c>
      <c r="D59" s="6" t="s">
        <v>105</v>
      </c>
      <c r="E59" t="s">
        <v>105</v>
      </c>
      <c r="F59" s="2">
        <f>'Relative group composition'!F59/'Relative group composition'!F$80</f>
        <v>0</v>
      </c>
      <c r="G59" s="2">
        <f>'Relative group composition'!G59/'Relative group composition'!G$80</f>
        <v>0</v>
      </c>
      <c r="H59" s="2">
        <f>'Relative group composition'!H59/'Relative group composition'!H$80</f>
        <v>1.5768026009886475E-4</v>
      </c>
      <c r="I59" s="2">
        <f>'Relative group composition'!I59/'Relative group composition'!I$80</f>
        <v>1.834989395447871E-3</v>
      </c>
      <c r="J59" s="2">
        <f>'Relative group composition'!J59/'Relative group composition'!J$80</f>
        <v>0</v>
      </c>
      <c r="K59" s="2">
        <f>'Relative group composition'!K59/'Relative group composition'!K$80</f>
        <v>0</v>
      </c>
      <c r="L59" s="2">
        <f>'Relative group composition'!L59/'Relative group composition'!L$80</f>
        <v>0</v>
      </c>
      <c r="M59" s="2">
        <f>'Relative group composition'!M59/'Relative group composition'!M$80</f>
        <v>0</v>
      </c>
      <c r="N59" s="2">
        <f>'Relative group composition'!N59/'Relative group composition'!N$80</f>
        <v>0</v>
      </c>
      <c r="O59" s="2">
        <f>'Relative group composition'!O59/'Relative group composition'!O$80</f>
        <v>0</v>
      </c>
      <c r="P59">
        <v>113.98871572593985</v>
      </c>
    </row>
    <row r="60" spans="1:16" s="5" customFormat="1" x14ac:dyDescent="0.75">
      <c r="A60" s="5" t="s">
        <v>195</v>
      </c>
      <c r="B60" s="5" t="s">
        <v>196</v>
      </c>
      <c r="C60" s="5" t="s">
        <v>197</v>
      </c>
      <c r="D60" s="8" t="s">
        <v>105</v>
      </c>
      <c r="E60" s="5" t="s">
        <v>105</v>
      </c>
      <c r="F60" s="7">
        <f>'Relative group composition'!F60/'Relative group composition'!F$80</f>
        <v>9.9211254678497236E-3</v>
      </c>
      <c r="G60" s="7">
        <f>'Relative group composition'!G60/'Relative group composition'!G$80</f>
        <v>3.4186178624074724E-3</v>
      </c>
      <c r="H60" s="7">
        <f>'Relative group composition'!H60/'Relative group composition'!H$80</f>
        <v>0</v>
      </c>
      <c r="I60" s="7">
        <f>'Relative group composition'!I60/'Relative group composition'!I$80</f>
        <v>0</v>
      </c>
      <c r="J60" s="7">
        <f>'Relative group composition'!J60/'Relative group composition'!J$80</f>
        <v>0</v>
      </c>
      <c r="K60" s="7">
        <f>'Relative group composition'!K60/'Relative group composition'!K$80</f>
        <v>0</v>
      </c>
      <c r="L60" s="7">
        <f>'Relative group composition'!L60/'Relative group composition'!L$80</f>
        <v>0</v>
      </c>
      <c r="M60" s="7">
        <f>'Relative group composition'!M60/'Relative group composition'!M$80</f>
        <v>0</v>
      </c>
      <c r="N60" s="7">
        <f>'Relative group composition'!N60/'Relative group composition'!N$80</f>
        <v>0</v>
      </c>
      <c r="O60" s="7">
        <f>'Relative group composition'!O60/'Relative group composition'!O$80</f>
        <v>0</v>
      </c>
      <c r="P60" s="5">
        <v>759.18555672314369</v>
      </c>
    </row>
    <row r="61" spans="1:16" s="5" customFormat="1" x14ac:dyDescent="0.75">
      <c r="A61" s="5" t="s">
        <v>198</v>
      </c>
      <c r="B61" s="5" t="s">
        <v>199</v>
      </c>
      <c r="C61" s="5" t="s">
        <v>200</v>
      </c>
      <c r="D61" s="8" t="s">
        <v>201</v>
      </c>
      <c r="E61" s="5" t="s">
        <v>202</v>
      </c>
      <c r="F61" s="7">
        <f>'Relative group composition'!F61/'Relative group composition'!F$80</f>
        <v>8.565932346283698E-3</v>
      </c>
      <c r="G61" s="7">
        <f>'Relative group composition'!G61/'Relative group composition'!G$80</f>
        <v>2.7979038074110039E-2</v>
      </c>
      <c r="H61" s="7">
        <f>'Relative group composition'!H61/'Relative group composition'!H$80</f>
        <v>1.2920491911561475E-2</v>
      </c>
      <c r="I61" s="7">
        <f>'Relative group composition'!I61/'Relative group composition'!I$80</f>
        <v>2.5157760248967889E-2</v>
      </c>
      <c r="J61" s="7">
        <f>'Relative group composition'!J61/'Relative group composition'!J$80</f>
        <v>0</v>
      </c>
      <c r="K61" s="7">
        <f>'Relative group composition'!K61/'Relative group composition'!K$80</f>
        <v>0</v>
      </c>
      <c r="L61" s="7">
        <f>'Relative group composition'!L61/'Relative group composition'!L$80</f>
        <v>0</v>
      </c>
      <c r="M61" s="7">
        <f>'Relative group composition'!M61/'Relative group composition'!M$80</f>
        <v>0</v>
      </c>
      <c r="N61" s="7">
        <f>'Relative group composition'!N61/'Relative group composition'!N$80</f>
        <v>0</v>
      </c>
      <c r="O61" s="7">
        <f>'Relative group composition'!O61/'Relative group composition'!O$80</f>
        <v>0</v>
      </c>
      <c r="P61" s="5">
        <v>5158.3042002567054</v>
      </c>
    </row>
    <row r="62" spans="1:16" x14ac:dyDescent="0.75">
      <c r="A62" t="s">
        <v>203</v>
      </c>
      <c r="B62" t="s">
        <v>204</v>
      </c>
      <c r="C62" t="s">
        <v>205</v>
      </c>
      <c r="D62" s="6" t="s">
        <v>201</v>
      </c>
      <c r="E62" t="s">
        <v>201</v>
      </c>
      <c r="F62" s="2">
        <f>'Relative group composition'!F62/'Relative group composition'!F$80</f>
        <v>0</v>
      </c>
      <c r="G62" s="2">
        <f>'Relative group composition'!G62/'Relative group composition'!G$80</f>
        <v>1.6222802156288262E-3</v>
      </c>
      <c r="H62" s="2">
        <f>'Relative group composition'!H62/'Relative group composition'!H$80</f>
        <v>0</v>
      </c>
      <c r="I62" s="2">
        <f>'Relative group composition'!I62/'Relative group composition'!I$80</f>
        <v>0</v>
      </c>
      <c r="J62" s="2">
        <f>'Relative group composition'!J62/'Relative group composition'!J$80</f>
        <v>0</v>
      </c>
      <c r="K62" s="2">
        <f>'Relative group composition'!K62/'Relative group composition'!K$80</f>
        <v>0</v>
      </c>
      <c r="L62" s="2">
        <f>'Relative group composition'!L62/'Relative group composition'!L$80</f>
        <v>0</v>
      </c>
      <c r="M62" s="2">
        <f>'Relative group composition'!M62/'Relative group composition'!M$80</f>
        <v>0</v>
      </c>
      <c r="N62" s="2">
        <f>'Relative group composition'!N62/'Relative group composition'!N$80</f>
        <v>0</v>
      </c>
      <c r="O62" s="2">
        <f>'Relative group composition'!O62/'Relative group composition'!O$80</f>
        <v>0</v>
      </c>
      <c r="P62">
        <v>149.24911030150679</v>
      </c>
    </row>
    <row r="63" spans="1:16" s="5" customFormat="1" x14ac:dyDescent="0.75">
      <c r="A63" s="5" t="s">
        <v>206</v>
      </c>
      <c r="B63" s="5" t="s">
        <v>207</v>
      </c>
      <c r="C63" s="5" t="s">
        <v>192</v>
      </c>
      <c r="D63" s="8" t="s">
        <v>201</v>
      </c>
      <c r="E63" s="5" t="s">
        <v>201</v>
      </c>
      <c r="F63" s="7">
        <f>'Relative group composition'!F63/'Relative group composition'!F$80</f>
        <v>1.7459385446217583E-5</v>
      </c>
      <c r="G63" s="7">
        <f>'Relative group composition'!G63/'Relative group composition'!G$80</f>
        <v>6.6879028320133531E-3</v>
      </c>
      <c r="H63" s="7">
        <f>'Relative group composition'!H63/'Relative group composition'!H$80</f>
        <v>4.7785894219920313E-3</v>
      </c>
      <c r="I63" s="7">
        <f>'Relative group composition'!I63/'Relative group composition'!I$80</f>
        <v>3.3319631638462029E-2</v>
      </c>
      <c r="J63" s="7">
        <f>'Relative group composition'!J63/'Relative group composition'!J$80</f>
        <v>0</v>
      </c>
      <c r="K63" s="7">
        <f>'Relative group composition'!K63/'Relative group composition'!K$80</f>
        <v>0</v>
      </c>
      <c r="L63" s="7">
        <f>'Relative group composition'!L63/'Relative group composition'!L$80</f>
        <v>0</v>
      </c>
      <c r="M63" s="7">
        <f>'Relative group composition'!M63/'Relative group composition'!M$80</f>
        <v>0</v>
      </c>
      <c r="N63" s="7">
        <f>'Relative group composition'!N63/'Relative group composition'!N$80</f>
        <v>0</v>
      </c>
      <c r="O63" s="7">
        <f>'Relative group composition'!O63/'Relative group composition'!O$80</f>
        <v>0</v>
      </c>
      <c r="P63" s="5">
        <v>2799.3696715270817</v>
      </c>
    </row>
    <row r="64" spans="1:16" s="5" customFormat="1" x14ac:dyDescent="0.75">
      <c r="A64" s="5" t="s">
        <v>208</v>
      </c>
      <c r="B64" s="5" t="s">
        <v>209</v>
      </c>
      <c r="C64" s="5" t="s">
        <v>192</v>
      </c>
      <c r="D64" s="8" t="s">
        <v>201</v>
      </c>
      <c r="E64" s="5" t="s">
        <v>201</v>
      </c>
      <c r="F64" s="7">
        <f>'Relative group composition'!F64/'Relative group composition'!F$80</f>
        <v>3.4918770892435167E-5</v>
      </c>
      <c r="G64" s="7">
        <f>'Relative group composition'!G64/'Relative group composition'!G$80</f>
        <v>3.6603642548046966E-3</v>
      </c>
      <c r="H64" s="7">
        <f>'Relative group composition'!H64/'Relative group composition'!H$80</f>
        <v>2.0188985202985264E-3</v>
      </c>
      <c r="I64" s="7">
        <f>'Relative group composition'!I64/'Relative group composition'!I$80</f>
        <v>2.3169239608589236E-2</v>
      </c>
      <c r="J64" s="7">
        <f>'Relative group composition'!J64/'Relative group composition'!J$80</f>
        <v>1.2546014081706493E-3</v>
      </c>
      <c r="K64" s="7">
        <f>'Relative group composition'!K64/'Relative group composition'!K$80</f>
        <v>0</v>
      </c>
      <c r="L64" s="7">
        <f>'Relative group composition'!L64/'Relative group composition'!L$80</f>
        <v>5.3129952237446383E-3</v>
      </c>
      <c r="M64" s="7">
        <f>'Relative group composition'!M64/'Relative group composition'!M$80</f>
        <v>0</v>
      </c>
      <c r="N64" s="7">
        <f>'Relative group composition'!N64/'Relative group composition'!N$80</f>
        <v>0</v>
      </c>
      <c r="O64" s="7">
        <f>'Relative group composition'!O64/'Relative group composition'!O$80</f>
        <v>0</v>
      </c>
      <c r="P64" s="5">
        <v>1929.4771592170675</v>
      </c>
    </row>
    <row r="65" spans="1:16" x14ac:dyDescent="0.75">
      <c r="A65" t="s">
        <v>210</v>
      </c>
      <c r="B65" t="s">
        <v>192</v>
      </c>
      <c r="C65" t="s">
        <v>192</v>
      </c>
      <c r="D65" s="6" t="s">
        <v>201</v>
      </c>
      <c r="E65" t="s">
        <v>201</v>
      </c>
      <c r="F65" s="2">
        <f>'Relative group composition'!F65/'Relative group composition'!F$80</f>
        <v>3.544020406863324E-3</v>
      </c>
      <c r="G65" s="2">
        <f>'Relative group composition'!G65/'Relative group composition'!G$80</f>
        <v>3.9935237875388359E-3</v>
      </c>
      <c r="H65" s="2">
        <f>'Relative group composition'!H65/'Relative group composition'!H$80</f>
        <v>1.8165881266472908E-3</v>
      </c>
      <c r="I65" s="2">
        <f>'Relative group composition'!I65/'Relative group composition'!I$80</f>
        <v>4.3989807014773018E-3</v>
      </c>
      <c r="J65" s="2">
        <f>'Relative group composition'!J65/'Relative group composition'!J$80</f>
        <v>0</v>
      </c>
      <c r="K65" s="2">
        <f>'Relative group composition'!K65/'Relative group composition'!K$80</f>
        <v>0</v>
      </c>
      <c r="L65" s="2">
        <f>'Relative group composition'!L65/'Relative group composition'!L$80</f>
        <v>0</v>
      </c>
      <c r="M65" s="2">
        <f>'Relative group composition'!M65/'Relative group composition'!M$80</f>
        <v>0</v>
      </c>
      <c r="N65" s="2">
        <f>'Relative group composition'!N65/'Relative group composition'!N$80</f>
        <v>0</v>
      </c>
      <c r="O65" s="2">
        <f>'Relative group composition'!O65/'Relative group composition'!O$80</f>
        <v>0</v>
      </c>
      <c r="P65">
        <v>884.75704686337303</v>
      </c>
    </row>
    <row r="66" spans="1:16" s="5" customFormat="1" x14ac:dyDescent="0.75">
      <c r="A66" s="5" t="s">
        <v>211</v>
      </c>
      <c r="B66" s="5" t="s">
        <v>212</v>
      </c>
      <c r="C66" s="5" t="s">
        <v>213</v>
      </c>
      <c r="D66" s="8" t="s">
        <v>214</v>
      </c>
      <c r="E66" s="5" t="s">
        <v>33</v>
      </c>
      <c r="F66" s="7">
        <f>'Relative group composition'!F66/'Relative group composition'!F$80</f>
        <v>0</v>
      </c>
      <c r="G66" s="7">
        <f>'Relative group composition'!G66/'Relative group composition'!G$80</f>
        <v>1.4214584387352359E-2</v>
      </c>
      <c r="H66" s="7">
        <f>'Relative group composition'!H66/'Relative group composition'!H$80</f>
        <v>1.2152955813955044E-3</v>
      </c>
      <c r="I66" s="7">
        <f>'Relative group composition'!I66/'Relative group composition'!I$80</f>
        <v>3.008567342703862E-2</v>
      </c>
      <c r="J66" s="7">
        <f>'Relative group composition'!J66/'Relative group composition'!J$80</f>
        <v>0</v>
      </c>
      <c r="K66" s="7">
        <f>'Relative group composition'!K66/'Relative group composition'!K$80</f>
        <v>0</v>
      </c>
      <c r="L66" s="7">
        <f>'Relative group composition'!L66/'Relative group composition'!L$80</f>
        <v>0</v>
      </c>
      <c r="M66" s="7">
        <f>'Relative group composition'!M66/'Relative group composition'!M$80</f>
        <v>0</v>
      </c>
      <c r="N66" s="7">
        <f>'Relative group composition'!N66/'Relative group composition'!N$80</f>
        <v>0</v>
      </c>
      <c r="O66" s="7">
        <f>'Relative group composition'!O66/'Relative group composition'!O$80</f>
        <v>0</v>
      </c>
      <c r="P66" s="5">
        <v>3095.4653486434372</v>
      </c>
    </row>
    <row r="67" spans="1:16" s="5" customFormat="1" x14ac:dyDescent="0.75">
      <c r="A67" s="5" t="s">
        <v>215</v>
      </c>
      <c r="B67" s="5" t="s">
        <v>216</v>
      </c>
      <c r="C67" s="5" t="s">
        <v>216</v>
      </c>
      <c r="D67" s="8" t="s">
        <v>214</v>
      </c>
      <c r="E67" s="5" t="s">
        <v>33</v>
      </c>
      <c r="F67" s="7">
        <f>'Relative group composition'!F67/'Relative group composition'!F$80</f>
        <v>0</v>
      </c>
      <c r="G67" s="7">
        <f>'Relative group composition'!G67/'Relative group composition'!G$80</f>
        <v>2.7970192529336677E-2</v>
      </c>
      <c r="H67" s="7">
        <f>'Relative group composition'!H67/'Relative group composition'!H$80</f>
        <v>1.4766180490810072E-4</v>
      </c>
      <c r="I67" s="7">
        <f>'Relative group composition'!I67/'Relative group composition'!I$80</f>
        <v>0</v>
      </c>
      <c r="J67" s="7">
        <f>'Relative group composition'!J67/'Relative group composition'!J$80</f>
        <v>0</v>
      </c>
      <c r="K67" s="7">
        <f>'Relative group composition'!K67/'Relative group composition'!K$80</f>
        <v>0</v>
      </c>
      <c r="L67" s="7">
        <f>'Relative group composition'!L67/'Relative group composition'!L$80</f>
        <v>0</v>
      </c>
      <c r="M67" s="7">
        <f>'Relative group composition'!M67/'Relative group composition'!M$80</f>
        <v>0</v>
      </c>
      <c r="N67" s="7">
        <f>'Relative group composition'!N67/'Relative group composition'!N$80</f>
        <v>0</v>
      </c>
      <c r="O67" s="7">
        <f>'Relative group composition'!O67/'Relative group composition'!O$80</f>
        <v>0</v>
      </c>
      <c r="P67" s="5">
        <v>2581.9960912676179</v>
      </c>
    </row>
    <row r="68" spans="1:16" s="5" customFormat="1" x14ac:dyDescent="0.75">
      <c r="A68" s="5" t="s">
        <v>217</v>
      </c>
      <c r="B68" s="5" t="s">
        <v>218</v>
      </c>
      <c r="C68" s="5" t="s">
        <v>219</v>
      </c>
      <c r="D68" s="8" t="s">
        <v>214</v>
      </c>
      <c r="E68" s="5" t="s">
        <v>220</v>
      </c>
      <c r="F68" s="7">
        <f>'Relative group composition'!F68/'Relative group composition'!F$80</f>
        <v>6.1756753205758746E-5</v>
      </c>
      <c r="G68" s="7">
        <f>'Relative group composition'!G68/'Relative group composition'!G$80</f>
        <v>1.7555222694894512E-2</v>
      </c>
      <c r="H68" s="7">
        <f>'Relative group composition'!H68/'Relative group composition'!H$80</f>
        <v>0</v>
      </c>
      <c r="I68" s="7">
        <f>'Relative group composition'!I68/'Relative group composition'!I$80</f>
        <v>2.8292940673136757E-2</v>
      </c>
      <c r="J68" s="7">
        <f>'Relative group composition'!J68/'Relative group composition'!J$80</f>
        <v>0</v>
      </c>
      <c r="K68" s="7">
        <f>'Relative group composition'!K68/'Relative group composition'!K$80</f>
        <v>0</v>
      </c>
      <c r="L68" s="7">
        <f>'Relative group composition'!L68/'Relative group composition'!L$80</f>
        <v>0</v>
      </c>
      <c r="M68" s="7">
        <f>'Relative group composition'!M68/'Relative group composition'!M$80</f>
        <v>0</v>
      </c>
      <c r="N68" s="7">
        <f>'Relative group composition'!N68/'Relative group composition'!N$80</f>
        <v>0</v>
      </c>
      <c r="O68" s="7">
        <f>'Relative group composition'!O68/'Relative group composition'!O$80</f>
        <v>1.6402222396709361E-2</v>
      </c>
      <c r="P68" s="5">
        <v>3468.7522024140267</v>
      </c>
    </row>
    <row r="69" spans="1:16" s="5" customFormat="1" x14ac:dyDescent="0.75">
      <c r="A69" s="5" t="s">
        <v>230</v>
      </c>
      <c r="B69" s="5" t="s">
        <v>231</v>
      </c>
      <c r="C69" s="5" t="s">
        <v>231</v>
      </c>
      <c r="D69" s="5" t="s">
        <v>231</v>
      </c>
      <c r="F69" s="7">
        <f>'Relative group composition'!F69/'Relative group composition'!F$80</f>
        <v>9.1702544696565681E-3</v>
      </c>
      <c r="G69" s="7">
        <f>'Relative group composition'!G69/'Relative group composition'!G$80</f>
        <v>0</v>
      </c>
      <c r="H69" s="7">
        <f>'Relative group composition'!H69/'Relative group composition'!H$80</f>
        <v>2.0758180541572979E-2</v>
      </c>
      <c r="I69" s="7">
        <f>'Relative group composition'!I69/'Relative group composition'!I$80</f>
        <v>2.0992159192780357E-2</v>
      </c>
      <c r="J69" s="7">
        <f>'Relative group composition'!J69/'Relative group composition'!J$80</f>
        <v>0</v>
      </c>
      <c r="K69" s="7">
        <f>'Relative group composition'!K69/'Relative group composition'!K$80</f>
        <v>0</v>
      </c>
      <c r="L69" s="7">
        <f>'Relative group composition'!L69/'Relative group composition'!L$80</f>
        <v>8.5619718251768485E-3</v>
      </c>
      <c r="M69" s="7">
        <f>'Relative group composition'!M69/'Relative group composition'!M$80</f>
        <v>0</v>
      </c>
      <c r="N69" s="7">
        <f>'Relative group composition'!N69/'Relative group composition'!N$80</f>
        <v>0</v>
      </c>
      <c r="O69" s="7">
        <f>'Relative group composition'!O69/'Relative group composition'!O$80</f>
        <v>0</v>
      </c>
      <c r="P69" s="5">
        <v>3070.3425629806552</v>
      </c>
    </row>
    <row r="70" spans="1:16" s="5" customFormat="1" x14ac:dyDescent="0.75">
      <c r="A70" s="5" t="s">
        <v>232</v>
      </c>
      <c r="B70" s="5" t="s">
        <v>233</v>
      </c>
      <c r="C70" s="5" t="s">
        <v>233</v>
      </c>
      <c r="D70" s="5" t="s">
        <v>234</v>
      </c>
      <c r="F70" s="7">
        <f>'Relative group composition'!F70/'Relative group composition'!F$80</f>
        <v>9.8182227369926121E-4</v>
      </c>
      <c r="G70" s="7">
        <f>'Relative group composition'!G70/'Relative group composition'!G$80</f>
        <v>7.688473554779842E-4</v>
      </c>
      <c r="H70" s="7">
        <f>'Relative group composition'!H70/'Relative group composition'!H$80</f>
        <v>1.8736331086805754E-3</v>
      </c>
      <c r="I70" s="7">
        <f>'Relative group composition'!I70/'Relative group composition'!I$80</f>
        <v>7.3061497836180139E-4</v>
      </c>
      <c r="J70" s="7">
        <f>'Relative group composition'!J70/'Relative group composition'!J$80</f>
        <v>2.6198355681992285E-2</v>
      </c>
      <c r="K70" s="7">
        <f>'Relative group composition'!K70/'Relative group composition'!K$80</f>
        <v>0</v>
      </c>
      <c r="L70" s="7">
        <f>'Relative group composition'!L70/'Relative group composition'!L$80</f>
        <v>5.0320667221219802E-3</v>
      </c>
      <c r="M70" s="7">
        <f>'Relative group composition'!M70/'Relative group composition'!M$80</f>
        <v>0</v>
      </c>
      <c r="N70" s="7">
        <f>'Relative group composition'!N70/'Relative group composition'!N$80</f>
        <v>0</v>
      </c>
      <c r="O70" s="7">
        <f>'Relative group composition'!O70/'Relative group composition'!O$80</f>
        <v>0</v>
      </c>
      <c r="P70" s="5">
        <v>533.19719253738322</v>
      </c>
    </row>
    <row r="71" spans="1:16" s="5" customFormat="1" x14ac:dyDescent="0.75">
      <c r="A71" s="5" t="s">
        <v>235</v>
      </c>
      <c r="B71" s="5" t="s">
        <v>236</v>
      </c>
      <c r="C71" s="5" t="s">
        <v>237</v>
      </c>
      <c r="D71" s="5" t="s">
        <v>22</v>
      </c>
      <c r="F71" s="7">
        <f>'Relative group composition'!F71/'Relative group composition'!F$80</f>
        <v>6.2277129008866457E-2</v>
      </c>
      <c r="G71" s="7">
        <f>'Relative group composition'!G71/'Relative group composition'!G$80</f>
        <v>2.1315767135029879E-2</v>
      </c>
      <c r="H71" s="7">
        <f>'Relative group composition'!H71/'Relative group composition'!H$80</f>
        <v>0.42407830134690239</v>
      </c>
      <c r="I71" s="7">
        <f>'Relative group composition'!I71/'Relative group composition'!I$80</f>
        <v>1.7316880703924998E-2</v>
      </c>
      <c r="J71" s="7">
        <f>'Relative group composition'!J71/'Relative group composition'!J$80</f>
        <v>2.5092028163412987E-3</v>
      </c>
      <c r="K71" s="7">
        <f>'Relative group composition'!K71/'Relative group composition'!K$80</f>
        <v>0</v>
      </c>
      <c r="L71" s="7">
        <f>'Relative group composition'!L71/'Relative group composition'!L$80</f>
        <v>0.59411795865154682</v>
      </c>
      <c r="M71" s="7">
        <f>'Relative group composition'!M71/'Relative group composition'!M$80</f>
        <v>0</v>
      </c>
      <c r="N71" s="7">
        <f>'Relative group composition'!N71/'Relative group composition'!N$80</f>
        <v>0</v>
      </c>
      <c r="O71" s="7">
        <f>'Relative group composition'!O71/'Relative group composition'!O$80</f>
        <v>0</v>
      </c>
      <c r="P71" s="5">
        <v>46989.432101945138</v>
      </c>
    </row>
    <row r="72" spans="1:16" s="5" customFormat="1" x14ac:dyDescent="0.75">
      <c r="A72" s="5" t="s">
        <v>238</v>
      </c>
      <c r="B72" s="5" t="s">
        <v>239</v>
      </c>
      <c r="C72" s="5" t="s">
        <v>239</v>
      </c>
      <c r="D72" s="5" t="s">
        <v>240</v>
      </c>
      <c r="F72" s="7">
        <f>'Relative group composition'!F72/'Relative group composition'!F$80</f>
        <v>6.5719982823656811E-3</v>
      </c>
      <c r="G72" s="7">
        <f>'Relative group composition'!G72/'Relative group composition'!G$80</f>
        <v>2.1199282006619941E-3</v>
      </c>
      <c r="H72" s="7">
        <f>'Relative group composition'!H72/'Relative group composition'!H$80</f>
        <v>6.0424588311166968E-2</v>
      </c>
      <c r="I72" s="7">
        <f>'Relative group composition'!I72/'Relative group composition'!I$80</f>
        <v>6.7450512619343624E-3</v>
      </c>
      <c r="J72" s="7">
        <f>'Relative group composition'!J72/'Relative group composition'!J$80</f>
        <v>2.1746424408291255E-2</v>
      </c>
      <c r="K72" s="7">
        <f>'Relative group composition'!K72/'Relative group composition'!K$80</f>
        <v>0.24698165837197883</v>
      </c>
      <c r="L72" s="7">
        <f>'Relative group composition'!L72/'Relative group composition'!L$80</f>
        <v>0.20975693617531671</v>
      </c>
      <c r="M72" s="7">
        <f>'Relative group composition'!M72/'Relative group composition'!M$80</f>
        <v>1</v>
      </c>
      <c r="N72" s="7">
        <f>'Relative group composition'!N72/'Relative group composition'!N$80</f>
        <v>0</v>
      </c>
      <c r="O72" s="7">
        <f>'Relative group composition'!O72/'Relative group composition'!O$80</f>
        <v>0</v>
      </c>
      <c r="P72" s="5">
        <v>64394.324897329709</v>
      </c>
    </row>
    <row r="73" spans="1:16" s="5" customFormat="1" x14ac:dyDescent="0.75">
      <c r="A73" s="5" t="s">
        <v>241</v>
      </c>
      <c r="C73" s="5" t="s">
        <v>242</v>
      </c>
      <c r="D73" s="5" t="s">
        <v>243</v>
      </c>
      <c r="F73" s="7">
        <f>'Relative group composition'!F73/'Relative group composition'!F$80</f>
        <v>0.40318513080347368</v>
      </c>
      <c r="G73" s="7">
        <f>'Relative group composition'!G73/'Relative group composition'!G$80</f>
        <v>7.5247704455136732E-2</v>
      </c>
      <c r="H73" s="7">
        <f>'Relative group composition'!H73/'Relative group composition'!H$80</f>
        <v>4.2851334034672617E-2</v>
      </c>
      <c r="I73" s="7">
        <f>'Relative group composition'!I73/'Relative group composition'!I$80</f>
        <v>2.7432580514912774E-2</v>
      </c>
      <c r="J73" s="7">
        <f>'Relative group composition'!J73/'Relative group composition'!J$80</f>
        <v>0</v>
      </c>
      <c r="K73" s="7">
        <f>'Relative group composition'!K73/'Relative group composition'!K$80</f>
        <v>9.879266334879154E-2</v>
      </c>
      <c r="L73" s="7">
        <f>'Relative group composition'!L73/'Relative group composition'!L$80</f>
        <v>4.996409501514168E-2</v>
      </c>
      <c r="M73" s="7">
        <f>'Relative group composition'!M73/'Relative group composition'!M$80</f>
        <v>0</v>
      </c>
      <c r="N73" s="7">
        <f>'Relative group composition'!N73/'Relative group composition'!N$80</f>
        <v>2.8756026644123387E-2</v>
      </c>
      <c r="O73" s="7">
        <f>'Relative group composition'!O73/'Relative group composition'!O$80</f>
        <v>4.6324627298181979E-2</v>
      </c>
      <c r="P73" s="5">
        <v>31928.487737036739</v>
      </c>
    </row>
    <row r="74" spans="1:16" x14ac:dyDescent="0.75">
      <c r="A74" t="s">
        <v>222</v>
      </c>
      <c r="B74" t="s">
        <v>11</v>
      </c>
      <c r="C74" t="s">
        <v>213</v>
      </c>
      <c r="D74" s="6" t="s">
        <v>221</v>
      </c>
      <c r="E74" t="s">
        <v>201</v>
      </c>
      <c r="F74" s="2">
        <f>'Relative group composition'!F74/'Relative group composition'!F$80</f>
        <v>1.2009585870379943E-6</v>
      </c>
      <c r="G74" s="2">
        <f>'Relative group composition'!G74/'Relative group composition'!G$80</f>
        <v>3.1343309312725147E-7</v>
      </c>
      <c r="H74" s="2">
        <f>'Relative group composition'!H74/'Relative group composition'!H$80</f>
        <v>2.0538540979298189E-8</v>
      </c>
      <c r="I74" s="2">
        <f>'Relative group composition'!I74/'Relative group composition'!I$80</f>
        <v>4.033250390516094E-7</v>
      </c>
      <c r="J74" s="2">
        <f>'Relative group composition'!J74/'Relative group composition'!J$80</f>
        <v>0</v>
      </c>
      <c r="K74" s="2">
        <f>'Relative group composition'!K74/'Relative group composition'!K$80</f>
        <v>0</v>
      </c>
      <c r="L74" s="2">
        <f>'Relative group composition'!L74/'Relative group composition'!L$80</f>
        <v>0</v>
      </c>
      <c r="M74" s="2">
        <f>'Relative group composition'!M74/'Relative group composition'!M$80</f>
        <v>0</v>
      </c>
      <c r="N74" s="2">
        <f>'Relative group composition'!N74/'Relative group composition'!N$80</f>
        <v>6.7624511179379754E-4</v>
      </c>
      <c r="O74" s="2">
        <f>'Relative group composition'!O74/'Relative group composition'!O$80</f>
        <v>3.8896072595817658E-5</v>
      </c>
      <c r="P74" s="5"/>
    </row>
    <row r="75" spans="1:16" x14ac:dyDescent="0.75">
      <c r="A75" t="s">
        <v>223</v>
      </c>
      <c r="B75" t="s">
        <v>12</v>
      </c>
      <c r="C75" t="s">
        <v>192</v>
      </c>
      <c r="D75" s="6" t="s">
        <v>221</v>
      </c>
      <c r="E75" t="s">
        <v>201</v>
      </c>
      <c r="F75" s="2">
        <f>'Relative group composition'!F75/'Relative group composition'!F$80</f>
        <v>3.5345468335664985E-9</v>
      </c>
      <c r="G75" s="2">
        <f>'Relative group composition'!G75/'Relative group composition'!G$80</f>
        <v>9.2449450209439638E-7</v>
      </c>
      <c r="H75" s="2">
        <f>'Relative group composition'!H75/'Relative group composition'!H$80</f>
        <v>0</v>
      </c>
      <c r="I75" s="2">
        <f>'Relative group composition'!I75/'Relative group composition'!I$80</f>
        <v>1.264939403729896E-7</v>
      </c>
      <c r="J75" s="2">
        <f>'Relative group composition'!J75/'Relative group composition'!J$80</f>
        <v>0</v>
      </c>
      <c r="K75" s="2">
        <f>'Relative group composition'!K75/'Relative group composition'!K$80</f>
        <v>0</v>
      </c>
      <c r="L75" s="2">
        <f>'Relative group composition'!L75/'Relative group composition'!L$80</f>
        <v>0</v>
      </c>
      <c r="M75" s="2">
        <f>'Relative group composition'!M75/'Relative group composition'!M$80</f>
        <v>0</v>
      </c>
      <c r="N75" s="2">
        <f>'Relative group composition'!N75/'Relative group composition'!N$80</f>
        <v>4.1376096363510587E-5</v>
      </c>
      <c r="O75" s="2">
        <f>'Relative group composition'!O75/'Relative group composition'!O$80</f>
        <v>3.4938305852563268E-6</v>
      </c>
      <c r="P75" s="5"/>
    </row>
    <row r="76" spans="1:16" x14ac:dyDescent="0.75">
      <c r="A76" t="s">
        <v>224</v>
      </c>
      <c r="B76" t="s">
        <v>13</v>
      </c>
      <c r="C76" t="s">
        <v>102</v>
      </c>
      <c r="D76" s="6" t="s">
        <v>221</v>
      </c>
      <c r="E76" t="s">
        <v>75</v>
      </c>
      <c r="F76" s="2">
        <f>'Relative group composition'!F76/'Relative group composition'!F$80</f>
        <v>1.2038108651605116E-7</v>
      </c>
      <c r="G76" s="2">
        <f>'Relative group composition'!G76/'Relative group composition'!G$80</f>
        <v>1.8819864341897812E-6</v>
      </c>
      <c r="H76" s="2">
        <f>'Relative group composition'!H76/'Relative group composition'!H$80</f>
        <v>0</v>
      </c>
      <c r="I76" s="2">
        <f>'Relative group composition'!I76/'Relative group composition'!I$80</f>
        <v>2.037453804011383E-6</v>
      </c>
      <c r="J76" s="2">
        <f>'Relative group composition'!J76/'Relative group composition'!J$80</f>
        <v>0</v>
      </c>
      <c r="K76" s="2">
        <f>'Relative group composition'!K76/'Relative group composition'!K$80</f>
        <v>7.4281303823639342E-7</v>
      </c>
      <c r="L76" s="2">
        <f>'Relative group composition'!L76/'Relative group composition'!L$80</f>
        <v>0</v>
      </c>
      <c r="M76" s="2">
        <f>'Relative group composition'!M76/'Relative group composition'!M$80</f>
        <v>0</v>
      </c>
      <c r="N76" s="2">
        <f>'Relative group composition'!N76/'Relative group composition'!N$80</f>
        <v>0</v>
      </c>
      <c r="O76" s="2">
        <f>'Relative group composition'!O76/'Relative group composition'!O$80</f>
        <v>2.5674895350647568E-6</v>
      </c>
      <c r="P76" s="5"/>
    </row>
    <row r="77" spans="1:16" x14ac:dyDescent="0.75">
      <c r="A77" t="s">
        <v>225</v>
      </c>
      <c r="B77" t="s">
        <v>16</v>
      </c>
      <c r="C77" t="s">
        <v>192</v>
      </c>
      <c r="D77" s="6" t="s">
        <v>221</v>
      </c>
      <c r="E77" t="s">
        <v>201</v>
      </c>
      <c r="F77" s="2">
        <f>'Relative group composition'!F77/'Relative group composition'!F$80</f>
        <v>2.4604792579135154E-7</v>
      </c>
      <c r="G77" s="2">
        <f>'Relative group composition'!G77/'Relative group composition'!G$80</f>
        <v>2.0735028476938373E-6</v>
      </c>
      <c r="H77" s="2">
        <f>'Relative group composition'!H77/'Relative group composition'!H$80</f>
        <v>1.0295724690877725E-7</v>
      </c>
      <c r="I77" s="2">
        <f>'Relative group composition'!I77/'Relative group composition'!I$80</f>
        <v>8.0341344066476168E-7</v>
      </c>
      <c r="J77" s="2">
        <f>'Relative group composition'!J77/'Relative group composition'!J$80</f>
        <v>0</v>
      </c>
      <c r="K77" s="2">
        <f>'Relative group composition'!K77/'Relative group composition'!K$80</f>
        <v>0</v>
      </c>
      <c r="L77" s="2">
        <f>'Relative group composition'!L77/'Relative group composition'!L$80</f>
        <v>3.9440744919784779E-7</v>
      </c>
      <c r="M77" s="2">
        <f>'Relative group composition'!M77/'Relative group composition'!M$80</f>
        <v>0</v>
      </c>
      <c r="N77" s="2">
        <f>'Relative group composition'!N77/'Relative group composition'!N$80</f>
        <v>1.0452908554992148E-5</v>
      </c>
      <c r="O77" s="2">
        <f>'Relative group composition'!O77/'Relative group composition'!O$80</f>
        <v>0</v>
      </c>
      <c r="P77" s="5"/>
    </row>
    <row r="78" spans="1:16" x14ac:dyDescent="0.75">
      <c r="A78" t="s">
        <v>226</v>
      </c>
      <c r="B78" t="s">
        <v>14</v>
      </c>
      <c r="C78" t="s">
        <v>102</v>
      </c>
      <c r="D78" s="6" t="s">
        <v>221</v>
      </c>
      <c r="E78" t="s">
        <v>75</v>
      </c>
      <c r="F78" s="2">
        <f>'Relative group composition'!F78/'Relative group composition'!F$80</f>
        <v>1.8592064067957988E-6</v>
      </c>
      <c r="G78" s="2">
        <f>'Relative group composition'!G78/'Relative group composition'!G$80</f>
        <v>3.1111768290389278E-8</v>
      </c>
      <c r="H78" s="2">
        <f>'Relative group composition'!H78/'Relative group composition'!H$80</f>
        <v>7.9620862902241428E-8</v>
      </c>
      <c r="I78" s="2">
        <f>'Relative group composition'!I78/'Relative group composition'!I$80</f>
        <v>1.223934619236091E-7</v>
      </c>
      <c r="J78" s="2">
        <f>'Relative group composition'!J78/'Relative group composition'!J$80</f>
        <v>0</v>
      </c>
      <c r="K78" s="2">
        <f>'Relative group composition'!K78/'Relative group composition'!K$80</f>
        <v>6.1167562656155792E-6</v>
      </c>
      <c r="L78" s="2">
        <f>'Relative group composition'!L78/'Relative group composition'!L$80</f>
        <v>0</v>
      </c>
      <c r="M78" s="2">
        <f>'Relative group composition'!M78/'Relative group composition'!M$80</f>
        <v>0</v>
      </c>
      <c r="N78" s="2">
        <f>'Relative group composition'!N78/'Relative group composition'!N$80</f>
        <v>0</v>
      </c>
      <c r="O78" s="2">
        <f>'Relative group composition'!O78/'Relative group composition'!O$80</f>
        <v>0</v>
      </c>
      <c r="P78" s="5"/>
    </row>
    <row r="79" spans="1:16" x14ac:dyDescent="0.75">
      <c r="A79" t="s">
        <v>227</v>
      </c>
      <c r="B79" t="s">
        <v>15</v>
      </c>
      <c r="C79" t="s">
        <v>93</v>
      </c>
      <c r="D79" s="6" t="s">
        <v>228</v>
      </c>
      <c r="F79" s="2">
        <f>'Relative group composition'!F79/'Relative group composition'!F$80</f>
        <v>6.7631746677131522E-7</v>
      </c>
      <c r="G79" s="2">
        <f>'Relative group composition'!G79/'Relative group composition'!G$80</f>
        <v>9.4140027531932585E-7</v>
      </c>
      <c r="H79" s="2">
        <f>'Relative group composition'!H79/'Relative group composition'!H$80</f>
        <v>7.4937425911046203E-8</v>
      </c>
      <c r="I79" s="2">
        <f>'Relative group composition'!I79/'Relative group composition'!I$80</f>
        <v>9.8443905510399061E-7</v>
      </c>
      <c r="J79" s="2">
        <f>'Relative group composition'!J79/'Relative group composition'!J$80</f>
        <v>0</v>
      </c>
      <c r="K79" s="2">
        <f>'Relative group composition'!K79/'Relative group composition'!K$80</f>
        <v>0</v>
      </c>
      <c r="L79" s="2">
        <f>'Relative group composition'!L79/'Relative group composition'!L$80</f>
        <v>4.2013590950187872E-9</v>
      </c>
      <c r="M79" s="2">
        <f>'Relative group composition'!M79/'Relative group composition'!M$80</f>
        <v>0</v>
      </c>
      <c r="N79" s="2">
        <f>'Relative group composition'!N79/'Relative group composition'!N$80</f>
        <v>0</v>
      </c>
      <c r="O79" s="2">
        <f>'Relative group composition'!O79/'Relative group composition'!O$80</f>
        <v>0</v>
      </c>
      <c r="P79" s="5"/>
    </row>
    <row r="80" spans="1:16" x14ac:dyDescent="0.75">
      <c r="F80">
        <f>SUM(F2:F79)</f>
        <v>0.99999999999999978</v>
      </c>
      <c r="G80">
        <f t="shared" ref="G80:P80" si="0">SUM(G2:G79)</f>
        <v>0.99999999999999978</v>
      </c>
      <c r="H80">
        <f t="shared" si="0"/>
        <v>0.99999999999999989</v>
      </c>
      <c r="I80">
        <f t="shared" si="0"/>
        <v>1.0000000000000004</v>
      </c>
      <c r="J80">
        <f t="shared" si="0"/>
        <v>1</v>
      </c>
      <c r="K80">
        <f t="shared" si="0"/>
        <v>0.99999999999999978</v>
      </c>
      <c r="L80">
        <f t="shared" si="0"/>
        <v>0.99999999999999989</v>
      </c>
      <c r="M80">
        <f t="shared" si="0"/>
        <v>1</v>
      </c>
      <c r="N80">
        <f t="shared" si="0"/>
        <v>1</v>
      </c>
      <c r="O80">
        <f t="shared" si="0"/>
        <v>1.0000000000000002</v>
      </c>
      <c r="P80">
        <f t="shared" si="0"/>
        <v>360827.01963617268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BCF4-7A44-46ED-BF9A-5363655DAD89}">
  <dimension ref="A1:P27"/>
  <sheetViews>
    <sheetView workbookViewId="0">
      <selection activeCell="O2" sqref="O2:O27"/>
    </sheetView>
  </sheetViews>
  <sheetFormatPr baseColWidth="10" defaultRowHeight="14.75" x14ac:dyDescent="0.75"/>
  <cols>
    <col min="1" max="1" width="17.54296875" customWidth="1"/>
    <col min="4" max="4" width="10.90625" style="6"/>
    <col min="6" max="15" width="9.7265625" customWidth="1"/>
  </cols>
  <sheetData>
    <row r="1" spans="1:16" s="6" customFormat="1" x14ac:dyDescent="0.75">
      <c r="A1" s="6" t="s">
        <v>229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5</v>
      </c>
      <c r="G1" s="6" t="s">
        <v>44</v>
      </c>
      <c r="H1" s="6" t="s">
        <v>4</v>
      </c>
      <c r="I1" s="6" t="s">
        <v>3</v>
      </c>
      <c r="J1" s="6" t="s">
        <v>6</v>
      </c>
      <c r="K1" s="6" t="s">
        <v>7</v>
      </c>
      <c r="L1" s="6" t="s">
        <v>45</v>
      </c>
      <c r="M1" s="6" t="s">
        <v>46</v>
      </c>
      <c r="N1" s="6" t="s">
        <v>8</v>
      </c>
      <c r="O1" s="6" t="s">
        <v>2</v>
      </c>
    </row>
    <row r="2" spans="1:16" x14ac:dyDescent="0.75">
      <c r="A2" t="s">
        <v>53</v>
      </c>
      <c r="B2" t="s">
        <v>54</v>
      </c>
      <c r="C2" t="s">
        <v>54</v>
      </c>
      <c r="D2" s="6" t="s">
        <v>52</v>
      </c>
      <c r="F2" s="2">
        <v>5.3827866278242625E-2</v>
      </c>
      <c r="G2" s="2">
        <v>2.8835537410783922E-2</v>
      </c>
      <c r="H2" s="2">
        <v>1.2170417835426085E-3</v>
      </c>
      <c r="I2" s="2">
        <v>2.3000576588516522E-2</v>
      </c>
      <c r="J2" s="2">
        <v>0</v>
      </c>
      <c r="K2" s="2">
        <v>0</v>
      </c>
      <c r="L2" s="2">
        <v>0</v>
      </c>
      <c r="M2" s="2">
        <v>0</v>
      </c>
      <c r="N2" s="7">
        <v>0.74414206726848187</v>
      </c>
      <c r="O2" s="7">
        <v>0.56301632021029757</v>
      </c>
      <c r="P2">
        <v>15418.677002700333</v>
      </c>
    </row>
    <row r="3" spans="1:16" x14ac:dyDescent="0.75">
      <c r="A3" t="s">
        <v>69</v>
      </c>
      <c r="B3" t="s">
        <v>70</v>
      </c>
      <c r="C3" t="s">
        <v>71</v>
      </c>
      <c r="D3" s="6" t="s">
        <v>52</v>
      </c>
      <c r="E3" t="s">
        <v>62</v>
      </c>
      <c r="F3" s="2">
        <v>1.5842104495929988E-4</v>
      </c>
      <c r="G3" s="7">
        <v>8.5052588210217966E-2</v>
      </c>
      <c r="H3" s="2">
        <v>0</v>
      </c>
      <c r="I3" s="2">
        <v>7.2136199884180723E-3</v>
      </c>
      <c r="J3" s="2">
        <v>0</v>
      </c>
      <c r="K3" s="2">
        <v>0</v>
      </c>
      <c r="L3" s="2">
        <v>0</v>
      </c>
      <c r="M3" s="2">
        <v>0</v>
      </c>
      <c r="N3" s="7">
        <v>4.5530375519862033E-2</v>
      </c>
      <c r="O3" s="7">
        <v>5.0572808725185277E-2</v>
      </c>
      <c r="P3">
        <v>9025.48634388561</v>
      </c>
    </row>
    <row r="4" spans="1:16" x14ac:dyDescent="0.75">
      <c r="A4" t="s">
        <v>73</v>
      </c>
      <c r="B4" t="s">
        <v>74</v>
      </c>
      <c r="C4" t="s">
        <v>74</v>
      </c>
      <c r="D4" s="6" t="s">
        <v>52</v>
      </c>
      <c r="E4" t="s">
        <v>75</v>
      </c>
      <c r="F4" s="2">
        <v>5.3955707526912068E-3</v>
      </c>
      <c r="G4" s="7">
        <v>0.17314090764383588</v>
      </c>
      <c r="H4" s="2">
        <v>0</v>
      </c>
      <c r="I4" s="7">
        <v>0.11619068425536462</v>
      </c>
      <c r="J4" s="2">
        <v>0</v>
      </c>
      <c r="K4" s="2">
        <v>5.8202799201663982E-3</v>
      </c>
      <c r="L4" s="2">
        <v>0</v>
      </c>
      <c r="M4" s="2">
        <v>0</v>
      </c>
      <c r="N4" s="2">
        <v>0</v>
      </c>
      <c r="O4" s="2">
        <v>3.7164125160699127E-2</v>
      </c>
      <c r="P4">
        <v>23380.383995530603</v>
      </c>
    </row>
    <row r="5" spans="1:16" x14ac:dyDescent="0.75">
      <c r="A5" t="s">
        <v>106</v>
      </c>
      <c r="B5" t="s">
        <v>107</v>
      </c>
      <c r="C5" t="s">
        <v>102</v>
      </c>
      <c r="D5" s="6" t="s">
        <v>75</v>
      </c>
      <c r="E5" t="s">
        <v>75</v>
      </c>
      <c r="F5" s="7">
        <v>1.1028052915797032E-2</v>
      </c>
      <c r="G5" s="7">
        <v>0.19076023000471143</v>
      </c>
      <c r="H5" s="7">
        <v>6.1008847479864488E-3</v>
      </c>
      <c r="I5" s="7">
        <v>4.5816576173166521E-2</v>
      </c>
      <c r="J5" s="2">
        <v>0</v>
      </c>
      <c r="K5" s="2">
        <v>0</v>
      </c>
      <c r="L5" s="2">
        <v>1.0693183219853868E-2</v>
      </c>
      <c r="M5" s="2">
        <v>0</v>
      </c>
      <c r="N5" s="2">
        <v>1.1502410657649354E-2</v>
      </c>
      <c r="O5" s="2">
        <v>0</v>
      </c>
      <c r="P5">
        <v>21321.05932973903</v>
      </c>
    </row>
    <row r="6" spans="1:16" x14ac:dyDescent="0.75">
      <c r="A6" t="s">
        <v>119</v>
      </c>
      <c r="B6" t="s">
        <v>120</v>
      </c>
      <c r="C6" t="s">
        <v>102</v>
      </c>
      <c r="D6" s="6" t="s">
        <v>75</v>
      </c>
      <c r="E6" t="s">
        <v>75</v>
      </c>
      <c r="F6" s="7">
        <v>8.3331028170990654E-2</v>
      </c>
      <c r="G6" s="2">
        <v>2.862252193928147E-3</v>
      </c>
      <c r="H6" s="2">
        <v>4.7180526158804399E-3</v>
      </c>
      <c r="I6" s="9">
        <v>6.9797803814194382E-3</v>
      </c>
      <c r="J6" s="2">
        <v>0</v>
      </c>
      <c r="K6" s="7">
        <v>4.7927583169298911E-2</v>
      </c>
      <c r="L6" s="2">
        <v>0</v>
      </c>
      <c r="M6" s="2">
        <v>0</v>
      </c>
      <c r="N6" s="2">
        <v>0</v>
      </c>
      <c r="O6" s="2">
        <v>0</v>
      </c>
      <c r="P6">
        <v>5051.4535488122656</v>
      </c>
    </row>
    <row r="7" spans="1:16" x14ac:dyDescent="0.75">
      <c r="A7" t="s">
        <v>121</v>
      </c>
      <c r="B7" t="s">
        <v>122</v>
      </c>
      <c r="C7" t="s">
        <v>102</v>
      </c>
      <c r="D7" s="6" t="s">
        <v>75</v>
      </c>
      <c r="E7" t="s">
        <v>75</v>
      </c>
      <c r="F7" s="7">
        <v>3.0313057049530415E-2</v>
      </c>
      <c r="G7" s="7">
        <v>8.6607902779658685E-2</v>
      </c>
      <c r="H7" s="2">
        <v>4.4405285933795755E-3</v>
      </c>
      <c r="I7" s="7">
        <v>5.6139995515499898E-2</v>
      </c>
      <c r="J7" s="2">
        <v>0</v>
      </c>
      <c r="K7" s="2">
        <v>0</v>
      </c>
      <c r="L7" s="2">
        <v>1.1390733787307098E-4</v>
      </c>
      <c r="M7" s="2">
        <v>0</v>
      </c>
      <c r="N7" s="2">
        <v>0</v>
      </c>
      <c r="O7" s="2">
        <v>0</v>
      </c>
      <c r="P7">
        <v>12794.301414437337</v>
      </c>
    </row>
    <row r="8" spans="1:16" x14ac:dyDescent="0.75">
      <c r="A8" t="s">
        <v>126</v>
      </c>
      <c r="B8" t="s">
        <v>127</v>
      </c>
      <c r="C8" t="s">
        <v>127</v>
      </c>
      <c r="D8" s="6" t="s">
        <v>75</v>
      </c>
      <c r="E8" t="s">
        <v>75</v>
      </c>
      <c r="F8" s="9">
        <v>2.1803377955088812E-2</v>
      </c>
      <c r="G8" s="2">
        <v>8.7459087373842489E-4</v>
      </c>
      <c r="H8" s="2">
        <v>4.4419226263729041E-3</v>
      </c>
      <c r="I8" s="7">
        <v>0.13053709997854207</v>
      </c>
      <c r="J8" s="9">
        <v>1.1979539722724928E-2</v>
      </c>
      <c r="K8" s="7">
        <v>0.14113769702903531</v>
      </c>
      <c r="L8" s="2">
        <v>4.1203503914668971E-3</v>
      </c>
      <c r="M8" s="2">
        <v>0</v>
      </c>
      <c r="N8" s="2">
        <v>0</v>
      </c>
      <c r="O8" s="2">
        <v>0</v>
      </c>
      <c r="P8">
        <v>10041.885158057026</v>
      </c>
    </row>
    <row r="9" spans="1:16" x14ac:dyDescent="0.75">
      <c r="A9" t="s">
        <v>140</v>
      </c>
      <c r="B9" t="s">
        <v>141</v>
      </c>
      <c r="C9" t="s">
        <v>142</v>
      </c>
      <c r="D9" s="6" t="s">
        <v>75</v>
      </c>
      <c r="E9" t="s">
        <v>75</v>
      </c>
      <c r="F9" s="2">
        <v>3.0484230282147957E-3</v>
      </c>
      <c r="G9" s="2">
        <v>1.17229497866177E-2</v>
      </c>
      <c r="H9" s="2">
        <v>6.0203125526081388E-3</v>
      </c>
      <c r="I9" s="9">
        <v>3.5769313585755406E-2</v>
      </c>
      <c r="J9" s="7">
        <v>9.7858909837310659E-2</v>
      </c>
      <c r="K9" s="7">
        <v>5.0392932257344182E-2</v>
      </c>
      <c r="L9" s="2">
        <v>1.2206433975752797E-2</v>
      </c>
      <c r="M9" s="2">
        <v>0</v>
      </c>
      <c r="N9" s="2">
        <v>0</v>
      </c>
      <c r="O9" s="2">
        <v>0</v>
      </c>
      <c r="P9">
        <v>4820.6336255134192</v>
      </c>
    </row>
    <row r="10" spans="1:16" x14ac:dyDescent="0.75">
      <c r="A10" t="s">
        <v>147</v>
      </c>
      <c r="B10" t="s">
        <v>148</v>
      </c>
      <c r="C10" t="s">
        <v>149</v>
      </c>
      <c r="D10" s="6" t="s">
        <v>75</v>
      </c>
      <c r="E10" t="s">
        <v>75</v>
      </c>
      <c r="F10" s="2">
        <v>1.6794140430403264E-2</v>
      </c>
      <c r="G10" s="2">
        <v>2.0360572040874696E-2</v>
      </c>
      <c r="H10" s="7">
        <v>7.1080430253747773E-2</v>
      </c>
      <c r="I10" s="2">
        <v>1.8048764805684719E-2</v>
      </c>
      <c r="J10" s="7">
        <v>0.82946831133312526</v>
      </c>
      <c r="K10" s="7">
        <v>0.16597962554575643</v>
      </c>
      <c r="L10" s="2">
        <v>7.1850181142675499E-3</v>
      </c>
      <c r="M10" s="2">
        <v>0</v>
      </c>
      <c r="N10" s="2">
        <v>3.834136885883118E-2</v>
      </c>
      <c r="O10" s="2">
        <v>0</v>
      </c>
      <c r="P10">
        <v>13499.675622986346</v>
      </c>
    </row>
    <row r="11" spans="1:16" x14ac:dyDescent="0.75">
      <c r="A11" t="s">
        <v>150</v>
      </c>
      <c r="B11" t="s">
        <v>151</v>
      </c>
      <c r="C11" t="s">
        <v>151</v>
      </c>
      <c r="D11" s="6" t="s">
        <v>75</v>
      </c>
      <c r="E11" t="s">
        <v>75</v>
      </c>
      <c r="F11" s="7">
        <v>1.2045762819983066E-2</v>
      </c>
      <c r="G11" s="7">
        <v>3.1110461332016129E-2</v>
      </c>
      <c r="H11" s="7">
        <v>6.2631881016417786E-3</v>
      </c>
      <c r="I11" s="7">
        <v>9.8085810791392516E-2</v>
      </c>
      <c r="J11" s="2">
        <v>0</v>
      </c>
      <c r="K11" s="7">
        <v>4.939633167439577E-2</v>
      </c>
      <c r="L11" s="2">
        <v>1.0216507837788628E-2</v>
      </c>
      <c r="M11" s="2">
        <v>0</v>
      </c>
      <c r="N11" s="2">
        <v>0</v>
      </c>
      <c r="O11" s="2">
        <v>0</v>
      </c>
      <c r="P11">
        <v>10030.825772854161</v>
      </c>
    </row>
    <row r="12" spans="1:16" x14ac:dyDescent="0.75">
      <c r="A12" t="s">
        <v>152</v>
      </c>
      <c r="B12" t="s">
        <v>153</v>
      </c>
      <c r="C12" t="s">
        <v>154</v>
      </c>
      <c r="D12" s="6" t="s">
        <v>75</v>
      </c>
      <c r="E12" t="s">
        <v>75</v>
      </c>
      <c r="F12" s="2">
        <v>1.459501032109661E-2</v>
      </c>
      <c r="G12" s="2">
        <v>9.9156609860982575E-4</v>
      </c>
      <c r="H12" s="7">
        <v>0.22296113826612415</v>
      </c>
      <c r="I12" s="7">
        <v>5.9600802078748891E-2</v>
      </c>
      <c r="J12" s="2">
        <v>0</v>
      </c>
      <c r="K12" s="2">
        <v>0</v>
      </c>
      <c r="L12" s="2">
        <v>2.4997646469694504E-2</v>
      </c>
      <c r="M12" s="2">
        <v>0</v>
      </c>
      <c r="N12" s="2">
        <v>0</v>
      </c>
      <c r="O12" s="2">
        <v>0</v>
      </c>
      <c r="P12">
        <v>18033.913858446918</v>
      </c>
    </row>
    <row r="13" spans="1:16" x14ac:dyDescent="0.75">
      <c r="A13" t="s">
        <v>165</v>
      </c>
      <c r="B13" t="s">
        <v>166</v>
      </c>
      <c r="C13" t="s">
        <v>125</v>
      </c>
      <c r="D13" s="6" t="s">
        <v>75</v>
      </c>
      <c r="E13" t="s">
        <v>75</v>
      </c>
      <c r="F13" s="7">
        <v>7.1856261639111421E-3</v>
      </c>
      <c r="G13" s="7">
        <v>1.7412883672319995E-2</v>
      </c>
      <c r="H13" s="7">
        <v>6.6740477705370732E-3</v>
      </c>
      <c r="I13" s="7">
        <v>2.6740075388712509E-2</v>
      </c>
      <c r="J13" s="2">
        <v>0</v>
      </c>
      <c r="K13" s="2">
        <v>0</v>
      </c>
      <c r="L13" s="2">
        <v>3.0059656082891722E-2</v>
      </c>
      <c r="M13" s="2">
        <v>0</v>
      </c>
      <c r="N13" s="2">
        <v>0</v>
      </c>
      <c r="O13" s="2">
        <v>0</v>
      </c>
      <c r="P13">
        <v>4659.4273844521658</v>
      </c>
    </row>
    <row r="14" spans="1:16" x14ac:dyDescent="0.75">
      <c r="A14" t="s">
        <v>181</v>
      </c>
      <c r="B14" t="s">
        <v>182</v>
      </c>
      <c r="C14" t="s">
        <v>182</v>
      </c>
      <c r="D14" s="6" t="s">
        <v>105</v>
      </c>
      <c r="E14" t="s">
        <v>105</v>
      </c>
      <c r="F14" s="7">
        <v>5.0677318604055652E-3</v>
      </c>
      <c r="G14" s="7">
        <v>5.4921736374614818E-4</v>
      </c>
      <c r="H14" s="7">
        <v>2.5208928389398957E-3</v>
      </c>
      <c r="I14" s="7">
        <v>1.5685693676201035E-3</v>
      </c>
      <c r="J14" s="2">
        <v>0</v>
      </c>
      <c r="K14" s="2">
        <v>0</v>
      </c>
      <c r="L14" s="7">
        <v>5.9442369770925452E-3</v>
      </c>
      <c r="M14" s="2">
        <v>0</v>
      </c>
      <c r="N14" s="2">
        <v>0</v>
      </c>
      <c r="O14" s="2">
        <v>0</v>
      </c>
      <c r="P14">
        <v>677.65971946926516</v>
      </c>
    </row>
    <row r="15" spans="1:16" x14ac:dyDescent="0.75">
      <c r="A15" t="s">
        <v>188</v>
      </c>
      <c r="B15" t="s">
        <v>189</v>
      </c>
      <c r="C15" t="s">
        <v>189</v>
      </c>
      <c r="D15" s="6" t="s">
        <v>105</v>
      </c>
      <c r="E15" t="s">
        <v>105</v>
      </c>
      <c r="F15" s="2">
        <v>0</v>
      </c>
      <c r="G15" s="7">
        <v>1.5620925417579982E-2</v>
      </c>
      <c r="H15" s="2">
        <v>0</v>
      </c>
      <c r="I15" s="7">
        <v>8.6865807165920647E-4</v>
      </c>
      <c r="J15" s="2">
        <v>0</v>
      </c>
      <c r="K15" s="2">
        <v>0</v>
      </c>
      <c r="L15" s="2">
        <v>0</v>
      </c>
      <c r="M15" s="2">
        <v>0</v>
      </c>
      <c r="N15" s="2">
        <v>0.10064609325443184</v>
      </c>
      <c r="O15" s="2">
        <v>0</v>
      </c>
      <c r="P15">
        <v>1597.4881653715718</v>
      </c>
    </row>
    <row r="16" spans="1:16" x14ac:dyDescent="0.75">
      <c r="A16" t="s">
        <v>195</v>
      </c>
      <c r="B16" t="s">
        <v>196</v>
      </c>
      <c r="C16" t="s">
        <v>197</v>
      </c>
      <c r="D16" s="6" t="s">
        <v>105</v>
      </c>
      <c r="E16" t="s">
        <v>105</v>
      </c>
      <c r="F16" s="7">
        <v>9.9211254678497236E-3</v>
      </c>
      <c r="G16" s="7">
        <v>3.4186178624074724E-3</v>
      </c>
      <c r="H16" s="7">
        <v>0</v>
      </c>
      <c r="I16" s="7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v>759.18555672314369</v>
      </c>
    </row>
    <row r="17" spans="1:16" x14ac:dyDescent="0.75">
      <c r="A17" t="s">
        <v>198</v>
      </c>
      <c r="B17" t="s">
        <v>199</v>
      </c>
      <c r="C17" t="s">
        <v>200</v>
      </c>
      <c r="D17" s="6" t="s">
        <v>201</v>
      </c>
      <c r="E17" t="s">
        <v>202</v>
      </c>
      <c r="F17" s="7">
        <v>8.565932346283698E-3</v>
      </c>
      <c r="G17" s="7">
        <v>2.7979038074110039E-2</v>
      </c>
      <c r="H17" s="7">
        <v>1.2920491911561475E-2</v>
      </c>
      <c r="I17" s="7">
        <v>2.5157760248967889E-2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v>5158.3042002567054</v>
      </c>
    </row>
    <row r="18" spans="1:16" x14ac:dyDescent="0.75">
      <c r="A18" t="s">
        <v>206</v>
      </c>
      <c r="B18" t="s">
        <v>207</v>
      </c>
      <c r="C18" t="s">
        <v>192</v>
      </c>
      <c r="D18" s="6" t="s">
        <v>201</v>
      </c>
      <c r="E18" t="s">
        <v>201</v>
      </c>
      <c r="F18" s="7">
        <v>1.7459385446217583E-5</v>
      </c>
      <c r="G18" s="7">
        <v>6.6879028320133531E-3</v>
      </c>
      <c r="H18" s="7">
        <v>4.7785894219920313E-3</v>
      </c>
      <c r="I18" s="7">
        <v>3.3319631638462029E-2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v>2799.3696715270817</v>
      </c>
    </row>
    <row r="19" spans="1:16" x14ac:dyDescent="0.75">
      <c r="A19" t="s">
        <v>208</v>
      </c>
      <c r="B19" t="s">
        <v>209</v>
      </c>
      <c r="C19" t="s">
        <v>192</v>
      </c>
      <c r="D19" s="6" t="s">
        <v>201</v>
      </c>
      <c r="E19" t="s">
        <v>201</v>
      </c>
      <c r="F19" s="7">
        <v>3.4918770892435167E-5</v>
      </c>
      <c r="G19" s="7">
        <v>3.6603642548046966E-3</v>
      </c>
      <c r="H19" s="7">
        <v>2.0188985202985264E-3</v>
      </c>
      <c r="I19" s="7">
        <v>2.3169239608589236E-2</v>
      </c>
      <c r="J19" s="2">
        <v>1.2546014081706493E-3</v>
      </c>
      <c r="K19" s="2">
        <v>0</v>
      </c>
      <c r="L19" s="2">
        <v>5.3129952237446383E-3</v>
      </c>
      <c r="M19" s="2">
        <v>0</v>
      </c>
      <c r="N19" s="2">
        <v>0</v>
      </c>
      <c r="O19" s="2">
        <v>0</v>
      </c>
      <c r="P19">
        <v>1929.4771592170675</v>
      </c>
    </row>
    <row r="20" spans="1:16" x14ac:dyDescent="0.75">
      <c r="A20" t="s">
        <v>211</v>
      </c>
      <c r="B20" t="s">
        <v>212</v>
      </c>
      <c r="C20" t="s">
        <v>213</v>
      </c>
      <c r="D20" s="6" t="s">
        <v>214</v>
      </c>
      <c r="E20" t="s">
        <v>33</v>
      </c>
      <c r="F20" s="7">
        <v>0</v>
      </c>
      <c r="G20" s="7">
        <v>1.4214584387352359E-2</v>
      </c>
      <c r="H20" s="7">
        <v>1.2152955813955044E-3</v>
      </c>
      <c r="I20" s="7">
        <v>3.008567342703862E-2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>
        <v>3095.4653486434372</v>
      </c>
    </row>
    <row r="21" spans="1:16" x14ac:dyDescent="0.75">
      <c r="A21" t="s">
        <v>215</v>
      </c>
      <c r="B21" t="s">
        <v>216</v>
      </c>
      <c r="C21" t="s">
        <v>216</v>
      </c>
      <c r="D21" s="6" t="s">
        <v>214</v>
      </c>
      <c r="E21" t="s">
        <v>33</v>
      </c>
      <c r="F21" s="2">
        <v>0</v>
      </c>
      <c r="G21" s="7">
        <v>2.7970192529336677E-2</v>
      </c>
      <c r="H21" s="2">
        <v>1.4766180490810072E-4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2581.9960912676179</v>
      </c>
    </row>
    <row r="22" spans="1:16" x14ac:dyDescent="0.75">
      <c r="A22" t="s">
        <v>217</v>
      </c>
      <c r="B22" t="s">
        <v>218</v>
      </c>
      <c r="C22" t="s">
        <v>219</v>
      </c>
      <c r="D22" s="6" t="s">
        <v>214</v>
      </c>
      <c r="E22" t="s">
        <v>220</v>
      </c>
      <c r="F22" s="2">
        <v>6.1756753205758746E-5</v>
      </c>
      <c r="G22" s="7">
        <v>1.7555222694894512E-2</v>
      </c>
      <c r="H22" s="2">
        <v>0</v>
      </c>
      <c r="I22" s="7">
        <v>2.8292940673136757E-2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7">
        <v>1.6402222396709361E-2</v>
      </c>
      <c r="P22">
        <v>3468.7522024140267</v>
      </c>
    </row>
    <row r="23" spans="1:16" x14ac:dyDescent="0.75">
      <c r="A23" t="s">
        <v>230</v>
      </c>
      <c r="B23" t="s">
        <v>231</v>
      </c>
      <c r="C23" t="s">
        <v>231</v>
      </c>
      <c r="D23" s="6" t="s">
        <v>231</v>
      </c>
      <c r="F23" s="7">
        <v>9.1702544696565681E-3</v>
      </c>
      <c r="G23" s="2">
        <v>0</v>
      </c>
      <c r="H23" s="7">
        <v>2.0758180541572979E-2</v>
      </c>
      <c r="I23" s="7">
        <v>2.0992159192780357E-2</v>
      </c>
      <c r="J23" s="2">
        <v>0</v>
      </c>
      <c r="K23" s="2">
        <v>0</v>
      </c>
      <c r="L23" s="2">
        <v>8.5619718251768485E-3</v>
      </c>
      <c r="M23" s="7">
        <v>0</v>
      </c>
      <c r="N23" s="2">
        <v>0</v>
      </c>
      <c r="O23" s="2">
        <v>0</v>
      </c>
      <c r="P23">
        <v>3070.3425629806552</v>
      </c>
    </row>
    <row r="24" spans="1:16" x14ac:dyDescent="0.75">
      <c r="A24" t="s">
        <v>232</v>
      </c>
      <c r="B24" t="s">
        <v>233</v>
      </c>
      <c r="C24" t="s">
        <v>233</v>
      </c>
      <c r="D24" s="6" t="s">
        <v>234</v>
      </c>
      <c r="F24" s="2">
        <v>9.8182227369926121E-4</v>
      </c>
      <c r="G24" s="2">
        <v>7.688473554779842E-4</v>
      </c>
      <c r="H24" s="2">
        <v>1.8736331086805754E-3</v>
      </c>
      <c r="I24" s="2">
        <v>7.3061497836180139E-4</v>
      </c>
      <c r="J24" s="7">
        <v>2.6198355681992285E-2</v>
      </c>
      <c r="K24" s="2">
        <v>0</v>
      </c>
      <c r="L24" s="7">
        <v>5.0320667221219802E-3</v>
      </c>
      <c r="M24" s="7">
        <v>0</v>
      </c>
      <c r="N24" s="2">
        <v>0</v>
      </c>
      <c r="O24" s="2">
        <v>0</v>
      </c>
      <c r="P24">
        <v>533.19719253738322</v>
      </c>
    </row>
    <row r="25" spans="1:16" x14ac:dyDescent="0.75">
      <c r="A25" t="s">
        <v>235</v>
      </c>
      <c r="B25" t="s">
        <v>236</v>
      </c>
      <c r="C25" t="s">
        <v>237</v>
      </c>
      <c r="D25" s="6" t="s">
        <v>22</v>
      </c>
      <c r="F25" s="7">
        <v>6.2277129008866457E-2</v>
      </c>
      <c r="G25" s="2">
        <v>2.1315767135029879E-2</v>
      </c>
      <c r="H25" s="7">
        <v>0.42407830134690239</v>
      </c>
      <c r="I25" s="2">
        <v>1.7316880703924998E-2</v>
      </c>
      <c r="J25" s="2">
        <v>2.5092028163412987E-3</v>
      </c>
      <c r="K25" s="2">
        <v>0</v>
      </c>
      <c r="L25" s="7">
        <v>0.59411795865154682</v>
      </c>
      <c r="M25" s="2">
        <v>0</v>
      </c>
      <c r="N25" s="2">
        <v>0</v>
      </c>
      <c r="O25" s="2">
        <v>0</v>
      </c>
      <c r="P25">
        <v>46989.432101945138</v>
      </c>
    </row>
    <row r="26" spans="1:16" x14ac:dyDescent="0.75">
      <c r="A26" t="s">
        <v>238</v>
      </c>
      <c r="B26" t="s">
        <v>239</v>
      </c>
      <c r="C26" t="s">
        <v>239</v>
      </c>
      <c r="D26" s="6" t="s">
        <v>240</v>
      </c>
      <c r="F26" s="2">
        <v>6.5719982823656811E-3</v>
      </c>
      <c r="G26" s="2">
        <v>2.1199282006619941E-3</v>
      </c>
      <c r="H26" s="7">
        <v>6.0424588311166968E-2</v>
      </c>
      <c r="I26" s="2">
        <v>6.7450512619343624E-3</v>
      </c>
      <c r="J26" s="2">
        <v>2.1746424408291255E-2</v>
      </c>
      <c r="K26" s="7">
        <v>0.24698165837197883</v>
      </c>
      <c r="L26" s="7">
        <v>0.20975693617531671</v>
      </c>
      <c r="M26" s="7">
        <v>1</v>
      </c>
      <c r="N26" s="2">
        <v>0</v>
      </c>
      <c r="O26" s="2">
        <v>0</v>
      </c>
      <c r="P26">
        <v>64394.324897329709</v>
      </c>
    </row>
    <row r="27" spans="1:16" x14ac:dyDescent="0.75">
      <c r="A27" t="s">
        <v>241</v>
      </c>
      <c r="C27" t="s">
        <v>242</v>
      </c>
      <c r="D27" s="6" t="s">
        <v>243</v>
      </c>
      <c r="F27" s="7">
        <v>0.40318513080347368</v>
      </c>
      <c r="G27" s="7">
        <v>7.5247704455136732E-2</v>
      </c>
      <c r="H27" s="2">
        <v>4.2851334034672617E-2</v>
      </c>
      <c r="I27" s="2">
        <v>2.7432580514912774E-2</v>
      </c>
      <c r="J27" s="2">
        <v>0</v>
      </c>
      <c r="K27" s="7">
        <v>9.879266334879154E-2</v>
      </c>
      <c r="L27" s="7">
        <v>4.996409501514168E-2</v>
      </c>
      <c r="M27" s="2">
        <v>0</v>
      </c>
      <c r="N27" s="2">
        <v>2.8756026644123387E-2</v>
      </c>
      <c r="O27" s="7">
        <v>4.6324627298181979E-2</v>
      </c>
      <c r="P27">
        <v>31928.487737036739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B279-3A6A-4B64-B7AD-F14FF1FD7816}">
  <dimension ref="A1:P46"/>
  <sheetViews>
    <sheetView tabSelected="1" topLeftCell="A16" workbookViewId="0">
      <selection activeCell="P22" sqref="P22"/>
    </sheetView>
  </sheetViews>
  <sheetFormatPr baseColWidth="10" defaultRowHeight="14.75" x14ac:dyDescent="0.75"/>
  <cols>
    <col min="1" max="1" width="17.54296875" customWidth="1"/>
    <col min="2" max="2" width="28.7265625" customWidth="1"/>
    <col min="3" max="3" width="15.58984375" customWidth="1"/>
    <col min="4" max="4" width="10.90625" style="6"/>
    <col min="5" max="5" width="27.08984375" customWidth="1"/>
    <col min="6" max="15" width="9.7265625" customWidth="1"/>
  </cols>
  <sheetData>
    <row r="1" spans="1:16" s="6" customFormat="1" x14ac:dyDescent="0.75">
      <c r="A1" s="6" t="s">
        <v>229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5</v>
      </c>
      <c r="G1" s="6" t="s">
        <v>44</v>
      </c>
      <c r="H1" s="6" t="s">
        <v>4</v>
      </c>
      <c r="I1" s="6" t="s">
        <v>3</v>
      </c>
      <c r="J1" s="6" t="s">
        <v>6</v>
      </c>
      <c r="K1" s="6" t="s">
        <v>7</v>
      </c>
      <c r="L1" s="6" t="s">
        <v>45</v>
      </c>
      <c r="M1" s="6" t="s">
        <v>46</v>
      </c>
      <c r="N1" s="6" t="s">
        <v>8</v>
      </c>
      <c r="O1" s="6" t="s">
        <v>2</v>
      </c>
    </row>
    <row r="2" spans="1:16" x14ac:dyDescent="0.75">
      <c r="A2" t="s">
        <v>53</v>
      </c>
      <c r="B2" t="s">
        <v>54</v>
      </c>
      <c r="C2" t="s">
        <v>54</v>
      </c>
      <c r="D2" s="6" t="s">
        <v>52</v>
      </c>
      <c r="F2" s="10"/>
      <c r="G2" s="10"/>
      <c r="H2" s="10"/>
      <c r="I2" s="10"/>
      <c r="J2" s="10"/>
      <c r="K2" s="10"/>
      <c r="L2" s="10"/>
      <c r="M2" s="10"/>
      <c r="N2" s="11">
        <v>1</v>
      </c>
      <c r="O2" s="11">
        <v>5</v>
      </c>
      <c r="P2" s="10">
        <f>SUM(F2:O2)</f>
        <v>6</v>
      </c>
    </row>
    <row r="3" spans="1:16" x14ac:dyDescent="0.75">
      <c r="A3" t="s">
        <v>69</v>
      </c>
      <c r="B3" t="s">
        <v>70</v>
      </c>
      <c r="C3" t="s">
        <v>71</v>
      </c>
      <c r="D3" s="6" t="s">
        <v>52</v>
      </c>
      <c r="E3" t="s">
        <v>62</v>
      </c>
      <c r="F3" s="10"/>
      <c r="G3" s="11">
        <v>10</v>
      </c>
      <c r="H3" s="10"/>
      <c r="I3" s="10"/>
      <c r="J3" s="10"/>
      <c r="K3" s="10"/>
      <c r="L3" s="10"/>
      <c r="M3" s="10"/>
      <c r="N3" s="11">
        <v>1</v>
      </c>
      <c r="O3" s="11">
        <v>5</v>
      </c>
      <c r="P3" s="10">
        <f t="shared" ref="P3:P27" si="0">SUM(F3:O3)</f>
        <v>16</v>
      </c>
    </row>
    <row r="4" spans="1:16" x14ac:dyDescent="0.75">
      <c r="A4" t="s">
        <v>73</v>
      </c>
      <c r="B4" t="s">
        <v>74</v>
      </c>
      <c r="C4" t="s">
        <v>74</v>
      </c>
      <c r="D4" s="6" t="s">
        <v>52</v>
      </c>
      <c r="E4" t="s">
        <v>75</v>
      </c>
      <c r="F4" s="10"/>
      <c r="G4" s="11">
        <v>10</v>
      </c>
      <c r="H4" s="10"/>
      <c r="I4" s="11">
        <v>10</v>
      </c>
      <c r="J4" s="10"/>
      <c r="K4" s="10"/>
      <c r="L4" s="10"/>
      <c r="M4" s="10"/>
      <c r="N4" s="10"/>
      <c r="O4" s="10"/>
      <c r="P4" s="10">
        <f t="shared" si="0"/>
        <v>20</v>
      </c>
    </row>
    <row r="5" spans="1:16" x14ac:dyDescent="0.75">
      <c r="A5" t="s">
        <v>106</v>
      </c>
      <c r="B5" t="s">
        <v>107</v>
      </c>
      <c r="C5" t="s">
        <v>102</v>
      </c>
      <c r="D5" s="6" t="s">
        <v>75</v>
      </c>
      <c r="E5" t="s">
        <v>75</v>
      </c>
      <c r="F5" s="11">
        <v>8</v>
      </c>
      <c r="G5" s="11">
        <v>10</v>
      </c>
      <c r="H5" s="11">
        <v>8</v>
      </c>
      <c r="I5" s="11">
        <v>10</v>
      </c>
      <c r="J5" s="10"/>
      <c r="K5" s="10"/>
      <c r="L5" s="10"/>
      <c r="M5" s="10"/>
      <c r="N5" s="10"/>
      <c r="O5" s="10"/>
      <c r="P5" s="10">
        <f t="shared" si="0"/>
        <v>36</v>
      </c>
    </row>
    <row r="6" spans="1:16" x14ac:dyDescent="0.75">
      <c r="A6" t="s">
        <v>119</v>
      </c>
      <c r="B6" t="s">
        <v>120</v>
      </c>
      <c r="C6" t="s">
        <v>102</v>
      </c>
      <c r="D6" s="6" t="s">
        <v>75</v>
      </c>
      <c r="E6" t="s">
        <v>75</v>
      </c>
      <c r="F6" s="11">
        <v>8</v>
      </c>
      <c r="G6" s="10"/>
      <c r="H6" s="10"/>
      <c r="I6" s="12"/>
      <c r="J6" s="10"/>
      <c r="K6" s="11">
        <v>4</v>
      </c>
      <c r="L6" s="10"/>
      <c r="M6" s="10"/>
      <c r="N6" s="10"/>
      <c r="O6" s="10"/>
      <c r="P6" s="10">
        <f t="shared" si="0"/>
        <v>12</v>
      </c>
    </row>
    <row r="7" spans="1:16" x14ac:dyDescent="0.75">
      <c r="A7" t="s">
        <v>121</v>
      </c>
      <c r="B7" t="s">
        <v>122</v>
      </c>
      <c r="C7" t="s">
        <v>102</v>
      </c>
      <c r="D7" s="6" t="s">
        <v>75</v>
      </c>
      <c r="E7" t="s">
        <v>75</v>
      </c>
      <c r="F7" s="11">
        <v>8</v>
      </c>
      <c r="G7" s="11">
        <v>10</v>
      </c>
      <c r="H7" s="10"/>
      <c r="I7" s="11">
        <v>10</v>
      </c>
      <c r="J7" s="10"/>
      <c r="K7" s="10"/>
      <c r="L7" s="10"/>
      <c r="M7" s="10"/>
      <c r="N7" s="10"/>
      <c r="O7" s="10"/>
      <c r="P7" s="10">
        <f t="shared" si="0"/>
        <v>28</v>
      </c>
    </row>
    <row r="8" spans="1:16" x14ac:dyDescent="0.75">
      <c r="A8" t="s">
        <v>126</v>
      </c>
      <c r="B8" t="s">
        <v>127</v>
      </c>
      <c r="C8" t="s">
        <v>127</v>
      </c>
      <c r="D8" s="6" t="s">
        <v>75</v>
      </c>
      <c r="E8" t="s">
        <v>75</v>
      </c>
      <c r="F8" s="12"/>
      <c r="G8" s="10"/>
      <c r="H8" s="10"/>
      <c r="I8" s="11">
        <v>10</v>
      </c>
      <c r="J8" s="12"/>
      <c r="K8" s="11">
        <v>4</v>
      </c>
      <c r="L8" s="10"/>
      <c r="M8" s="10"/>
      <c r="N8" s="10"/>
      <c r="O8" s="10"/>
      <c r="P8" s="10">
        <f t="shared" si="0"/>
        <v>14</v>
      </c>
    </row>
    <row r="9" spans="1:16" x14ac:dyDescent="0.75">
      <c r="A9" t="s">
        <v>140</v>
      </c>
      <c r="B9" t="s">
        <v>141</v>
      </c>
      <c r="C9" t="s">
        <v>142</v>
      </c>
      <c r="D9" s="6" t="s">
        <v>75</v>
      </c>
      <c r="E9" t="s">
        <v>75</v>
      </c>
      <c r="F9" s="10"/>
      <c r="G9" s="10"/>
      <c r="H9" s="10"/>
      <c r="I9" s="12"/>
      <c r="J9" s="11">
        <v>4</v>
      </c>
      <c r="K9" s="11">
        <v>4</v>
      </c>
      <c r="L9" s="10"/>
      <c r="M9" s="10"/>
      <c r="N9" s="10"/>
      <c r="O9" s="10"/>
      <c r="P9" s="10">
        <f t="shared" si="0"/>
        <v>8</v>
      </c>
    </row>
    <row r="10" spans="1:16" x14ac:dyDescent="0.75">
      <c r="A10" t="s">
        <v>147</v>
      </c>
      <c r="B10" t="s">
        <v>148</v>
      </c>
      <c r="C10" t="s">
        <v>149</v>
      </c>
      <c r="D10" s="6" t="s">
        <v>75</v>
      </c>
      <c r="E10" t="s">
        <v>75</v>
      </c>
      <c r="F10" s="10"/>
      <c r="G10" s="10"/>
      <c r="H10" s="11">
        <v>8</v>
      </c>
      <c r="I10" s="10"/>
      <c r="J10" s="11">
        <v>4</v>
      </c>
      <c r="K10" s="11">
        <v>4</v>
      </c>
      <c r="L10" s="10"/>
      <c r="M10" s="10"/>
      <c r="N10" s="10"/>
      <c r="O10" s="10"/>
      <c r="P10" s="10">
        <f t="shared" si="0"/>
        <v>16</v>
      </c>
    </row>
    <row r="11" spans="1:16" x14ac:dyDescent="0.75">
      <c r="A11" t="s">
        <v>150</v>
      </c>
      <c r="B11" t="s">
        <v>151</v>
      </c>
      <c r="C11" t="s">
        <v>151</v>
      </c>
      <c r="D11" s="6" t="s">
        <v>75</v>
      </c>
      <c r="E11" t="s">
        <v>75</v>
      </c>
      <c r="F11" s="11">
        <v>8</v>
      </c>
      <c r="G11" s="11">
        <v>10</v>
      </c>
      <c r="H11" s="11">
        <v>8</v>
      </c>
      <c r="I11" s="11">
        <v>10</v>
      </c>
      <c r="J11" s="10"/>
      <c r="K11" s="11">
        <v>4</v>
      </c>
      <c r="L11" s="10"/>
      <c r="M11" s="10"/>
      <c r="N11" s="10"/>
      <c r="O11" s="10"/>
      <c r="P11" s="10">
        <f t="shared" si="0"/>
        <v>40</v>
      </c>
    </row>
    <row r="12" spans="1:16" x14ac:dyDescent="0.75">
      <c r="A12" t="s">
        <v>152</v>
      </c>
      <c r="B12" t="s">
        <v>153</v>
      </c>
      <c r="C12" t="s">
        <v>154</v>
      </c>
      <c r="D12" s="6" t="s">
        <v>75</v>
      </c>
      <c r="E12" t="s">
        <v>75</v>
      </c>
      <c r="F12" s="10"/>
      <c r="G12" s="10"/>
      <c r="H12" s="11">
        <v>8</v>
      </c>
      <c r="I12" s="11">
        <v>10</v>
      </c>
      <c r="J12" s="10"/>
      <c r="K12" s="10"/>
      <c r="L12" s="10"/>
      <c r="M12" s="10"/>
      <c r="N12" s="10"/>
      <c r="O12" s="10"/>
      <c r="P12" s="10">
        <f t="shared" si="0"/>
        <v>18</v>
      </c>
    </row>
    <row r="13" spans="1:16" x14ac:dyDescent="0.75">
      <c r="A13" t="s">
        <v>165</v>
      </c>
      <c r="B13" t="s">
        <v>166</v>
      </c>
      <c r="C13" t="s">
        <v>125</v>
      </c>
      <c r="D13" s="6" t="s">
        <v>75</v>
      </c>
      <c r="E13" t="s">
        <v>75</v>
      </c>
      <c r="F13" s="11">
        <v>8</v>
      </c>
      <c r="G13" s="11">
        <v>10</v>
      </c>
      <c r="H13" s="11">
        <v>8</v>
      </c>
      <c r="I13" s="11">
        <v>10</v>
      </c>
      <c r="J13" s="10"/>
      <c r="K13" s="10"/>
      <c r="L13" s="10"/>
      <c r="M13" s="10"/>
      <c r="N13" s="10"/>
      <c r="O13" s="10"/>
      <c r="P13" s="10">
        <f t="shared" si="0"/>
        <v>36</v>
      </c>
    </row>
    <row r="14" spans="1:16" x14ac:dyDescent="0.75">
      <c r="A14" t="s">
        <v>181</v>
      </c>
      <c r="B14" t="s">
        <v>182</v>
      </c>
      <c r="C14" t="s">
        <v>182</v>
      </c>
      <c r="D14" s="6" t="s">
        <v>105</v>
      </c>
      <c r="E14" t="s">
        <v>105</v>
      </c>
      <c r="F14" s="11">
        <v>8</v>
      </c>
      <c r="G14" s="11">
        <v>10</v>
      </c>
      <c r="H14" s="11">
        <v>8</v>
      </c>
      <c r="I14" s="11">
        <v>10</v>
      </c>
      <c r="J14" s="10"/>
      <c r="K14" s="10"/>
      <c r="L14" s="11">
        <v>5</v>
      </c>
      <c r="M14" s="10"/>
      <c r="N14" s="10"/>
      <c r="O14" s="10"/>
      <c r="P14" s="10">
        <f t="shared" si="0"/>
        <v>41</v>
      </c>
    </row>
    <row r="15" spans="1:16" x14ac:dyDescent="0.75">
      <c r="A15" t="s">
        <v>188</v>
      </c>
      <c r="B15" t="s">
        <v>189</v>
      </c>
      <c r="C15" t="s">
        <v>189</v>
      </c>
      <c r="D15" s="6" t="s">
        <v>105</v>
      </c>
      <c r="E15" t="s">
        <v>105</v>
      </c>
      <c r="F15" s="10"/>
      <c r="G15" s="11">
        <v>10</v>
      </c>
      <c r="H15" s="10"/>
      <c r="I15" s="11">
        <v>10</v>
      </c>
      <c r="J15" s="10"/>
      <c r="K15" s="10"/>
      <c r="L15" s="10"/>
      <c r="M15" s="10"/>
      <c r="N15" s="10"/>
      <c r="O15" s="10"/>
      <c r="P15" s="10">
        <f t="shared" si="0"/>
        <v>20</v>
      </c>
    </row>
    <row r="16" spans="1:16" x14ac:dyDescent="0.75">
      <c r="A16" t="s">
        <v>195</v>
      </c>
      <c r="B16" t="s">
        <v>196</v>
      </c>
      <c r="C16" t="s">
        <v>197</v>
      </c>
      <c r="D16" s="6" t="s">
        <v>105</v>
      </c>
      <c r="E16" t="s">
        <v>105</v>
      </c>
      <c r="F16" s="11">
        <v>8</v>
      </c>
      <c r="G16" s="11">
        <v>10</v>
      </c>
      <c r="H16" s="11">
        <v>8</v>
      </c>
      <c r="I16" s="11">
        <v>10</v>
      </c>
      <c r="J16" s="10"/>
      <c r="K16" s="10"/>
      <c r="L16" s="10"/>
      <c r="M16" s="10"/>
      <c r="N16" s="10"/>
      <c r="O16" s="10"/>
      <c r="P16" s="10">
        <f t="shared" si="0"/>
        <v>36</v>
      </c>
    </row>
    <row r="17" spans="1:16" x14ac:dyDescent="0.75">
      <c r="A17" t="s">
        <v>198</v>
      </c>
      <c r="B17" t="s">
        <v>199</v>
      </c>
      <c r="C17" t="s">
        <v>200</v>
      </c>
      <c r="D17" s="6" t="s">
        <v>201</v>
      </c>
      <c r="E17" t="s">
        <v>202</v>
      </c>
      <c r="F17" s="11">
        <v>8</v>
      </c>
      <c r="G17" s="11">
        <v>10</v>
      </c>
      <c r="H17" s="11">
        <v>8</v>
      </c>
      <c r="I17" s="11">
        <v>10</v>
      </c>
      <c r="J17" s="10"/>
      <c r="K17" s="10"/>
      <c r="L17" s="10"/>
      <c r="M17" s="10"/>
      <c r="N17" s="10"/>
      <c r="O17" s="10"/>
      <c r="P17" s="10">
        <f t="shared" si="0"/>
        <v>36</v>
      </c>
    </row>
    <row r="18" spans="1:16" x14ac:dyDescent="0.75">
      <c r="A18" t="s">
        <v>206</v>
      </c>
      <c r="B18" t="s">
        <v>207</v>
      </c>
      <c r="C18" t="s">
        <v>192</v>
      </c>
      <c r="D18" s="6" t="s">
        <v>201</v>
      </c>
      <c r="E18" t="s">
        <v>201</v>
      </c>
      <c r="F18" s="11">
        <v>8</v>
      </c>
      <c r="G18" s="11">
        <v>10</v>
      </c>
      <c r="H18" s="11">
        <v>8</v>
      </c>
      <c r="I18" s="11">
        <v>10</v>
      </c>
      <c r="J18" s="10"/>
      <c r="K18" s="10"/>
      <c r="L18" s="10"/>
      <c r="M18" s="10"/>
      <c r="N18" s="10"/>
      <c r="O18" s="10"/>
      <c r="P18" s="10">
        <f t="shared" si="0"/>
        <v>36</v>
      </c>
    </row>
    <row r="19" spans="1:16" x14ac:dyDescent="0.75">
      <c r="A19" t="s">
        <v>208</v>
      </c>
      <c r="B19" t="s">
        <v>209</v>
      </c>
      <c r="C19" t="s">
        <v>192</v>
      </c>
      <c r="D19" s="6" t="s">
        <v>201</v>
      </c>
      <c r="E19" t="s">
        <v>201</v>
      </c>
      <c r="F19" s="11">
        <v>8</v>
      </c>
      <c r="G19" s="11">
        <v>10</v>
      </c>
      <c r="H19" s="11">
        <v>8</v>
      </c>
      <c r="I19" s="11">
        <v>10</v>
      </c>
      <c r="J19" s="10"/>
      <c r="K19" s="10"/>
      <c r="L19" s="10"/>
      <c r="M19" s="10"/>
      <c r="N19" s="10"/>
      <c r="O19" s="10"/>
      <c r="P19" s="10">
        <f t="shared" si="0"/>
        <v>36</v>
      </c>
    </row>
    <row r="20" spans="1:16" x14ac:dyDescent="0.75">
      <c r="A20" t="s">
        <v>211</v>
      </c>
      <c r="B20" t="s">
        <v>212</v>
      </c>
      <c r="C20" t="s">
        <v>213</v>
      </c>
      <c r="D20" s="6" t="s">
        <v>214</v>
      </c>
      <c r="E20" t="s">
        <v>33</v>
      </c>
      <c r="F20" s="11">
        <v>8</v>
      </c>
      <c r="G20" s="11">
        <v>10</v>
      </c>
      <c r="H20" s="11">
        <v>8</v>
      </c>
      <c r="I20" s="11">
        <v>10</v>
      </c>
      <c r="J20" s="10"/>
      <c r="K20" s="10"/>
      <c r="L20" s="10"/>
      <c r="M20" s="10"/>
      <c r="N20" s="10"/>
      <c r="O20" s="10"/>
      <c r="P20" s="10">
        <f t="shared" si="0"/>
        <v>36</v>
      </c>
    </row>
    <row r="21" spans="1:16" x14ac:dyDescent="0.75">
      <c r="A21" t="s">
        <v>215</v>
      </c>
      <c r="B21" t="s">
        <v>216</v>
      </c>
      <c r="C21" t="s">
        <v>216</v>
      </c>
      <c r="D21" s="6" t="s">
        <v>214</v>
      </c>
      <c r="E21" t="s">
        <v>33</v>
      </c>
      <c r="F21" s="10"/>
      <c r="G21" s="11">
        <v>10</v>
      </c>
      <c r="H21" s="10"/>
      <c r="I21" s="10"/>
      <c r="J21" s="10"/>
      <c r="K21" s="10"/>
      <c r="L21" s="10"/>
      <c r="M21" s="10"/>
      <c r="N21" s="10"/>
      <c r="O21" s="10"/>
      <c r="P21" s="10">
        <f t="shared" si="0"/>
        <v>10</v>
      </c>
    </row>
    <row r="22" spans="1:16" x14ac:dyDescent="0.75">
      <c r="A22" t="s">
        <v>217</v>
      </c>
      <c r="B22" t="s">
        <v>218</v>
      </c>
      <c r="C22" t="s">
        <v>219</v>
      </c>
      <c r="D22" s="6" t="s">
        <v>214</v>
      </c>
      <c r="E22" t="s">
        <v>220</v>
      </c>
      <c r="F22" s="10"/>
      <c r="G22" s="11">
        <v>10</v>
      </c>
      <c r="H22" s="10"/>
      <c r="I22" s="11">
        <v>10</v>
      </c>
      <c r="J22" s="10"/>
      <c r="K22" s="10"/>
      <c r="L22" s="10"/>
      <c r="M22" s="10"/>
      <c r="N22" s="10"/>
      <c r="O22" s="11">
        <v>5</v>
      </c>
      <c r="P22" s="10">
        <f t="shared" si="0"/>
        <v>25</v>
      </c>
    </row>
    <row r="23" spans="1:16" x14ac:dyDescent="0.75">
      <c r="A23" t="s">
        <v>230</v>
      </c>
      <c r="B23" t="s">
        <v>231</v>
      </c>
      <c r="C23" t="s">
        <v>231</v>
      </c>
      <c r="D23" s="6" t="s">
        <v>231</v>
      </c>
      <c r="F23" s="11">
        <v>8</v>
      </c>
      <c r="G23" s="10"/>
      <c r="H23" s="11">
        <v>8</v>
      </c>
      <c r="I23" s="11">
        <v>10</v>
      </c>
      <c r="J23" s="10"/>
      <c r="K23" s="10"/>
      <c r="L23" s="10"/>
      <c r="M23" s="11">
        <v>5</v>
      </c>
      <c r="N23" s="10"/>
      <c r="O23" s="10"/>
      <c r="P23" s="10">
        <f t="shared" si="0"/>
        <v>31</v>
      </c>
    </row>
    <row r="24" spans="1:16" x14ac:dyDescent="0.75">
      <c r="A24" t="s">
        <v>232</v>
      </c>
      <c r="B24" t="s">
        <v>233</v>
      </c>
      <c r="C24" t="s">
        <v>233</v>
      </c>
      <c r="D24" s="6" t="s">
        <v>234</v>
      </c>
      <c r="F24" s="10"/>
      <c r="G24" s="10"/>
      <c r="H24" s="10"/>
      <c r="I24" s="10"/>
      <c r="J24" s="11">
        <v>4</v>
      </c>
      <c r="K24" s="10"/>
      <c r="L24" s="11">
        <v>5</v>
      </c>
      <c r="M24" s="11">
        <v>5</v>
      </c>
      <c r="N24" s="10"/>
      <c r="O24" s="10"/>
      <c r="P24" s="10">
        <f t="shared" si="0"/>
        <v>14</v>
      </c>
    </row>
    <row r="25" spans="1:16" x14ac:dyDescent="0.75">
      <c r="A25" t="s">
        <v>235</v>
      </c>
      <c r="B25" t="s">
        <v>236</v>
      </c>
      <c r="C25" t="s">
        <v>237</v>
      </c>
      <c r="D25" s="6" t="s">
        <v>22</v>
      </c>
      <c r="F25" s="11">
        <v>8</v>
      </c>
      <c r="G25" s="10"/>
      <c r="H25" s="11">
        <v>8</v>
      </c>
      <c r="I25" s="10"/>
      <c r="J25" s="10"/>
      <c r="K25" s="10"/>
      <c r="L25" s="11">
        <v>5</v>
      </c>
      <c r="M25" s="10"/>
      <c r="N25" s="10"/>
      <c r="O25" s="10"/>
      <c r="P25" s="10">
        <f t="shared" si="0"/>
        <v>21</v>
      </c>
    </row>
    <row r="26" spans="1:16" x14ac:dyDescent="0.75">
      <c r="A26" t="s">
        <v>238</v>
      </c>
      <c r="B26" t="s">
        <v>239</v>
      </c>
      <c r="C26" t="s">
        <v>239</v>
      </c>
      <c r="D26" s="6" t="s">
        <v>240</v>
      </c>
      <c r="F26" s="10"/>
      <c r="G26" s="10"/>
      <c r="H26" s="11">
        <v>8</v>
      </c>
      <c r="I26" s="10"/>
      <c r="J26" s="10"/>
      <c r="K26" s="11">
        <v>4</v>
      </c>
      <c r="L26" s="11">
        <v>5</v>
      </c>
      <c r="M26" s="11">
        <v>5</v>
      </c>
      <c r="N26" s="10"/>
      <c r="O26" s="10"/>
      <c r="P26" s="10">
        <f t="shared" si="0"/>
        <v>22</v>
      </c>
    </row>
    <row r="27" spans="1:16" x14ac:dyDescent="0.75">
      <c r="A27" t="s">
        <v>241</v>
      </c>
      <c r="C27" t="s">
        <v>242</v>
      </c>
      <c r="D27" s="6" t="s">
        <v>243</v>
      </c>
      <c r="F27" s="11">
        <v>8</v>
      </c>
      <c r="G27" s="11">
        <v>10</v>
      </c>
      <c r="H27" s="10"/>
      <c r="I27" s="10"/>
      <c r="J27" s="10"/>
      <c r="K27" s="11">
        <v>4</v>
      </c>
      <c r="L27" s="11">
        <v>5</v>
      </c>
      <c r="M27" s="10"/>
      <c r="N27" s="10"/>
      <c r="O27" s="11">
        <v>5</v>
      </c>
      <c r="P27" s="10">
        <f t="shared" si="0"/>
        <v>32</v>
      </c>
    </row>
    <row r="28" spans="1:16" x14ac:dyDescent="0.75">
      <c r="F28" s="10">
        <v>14</v>
      </c>
      <c r="G28" s="10">
        <v>16</v>
      </c>
      <c r="H28" s="12">
        <v>14</v>
      </c>
      <c r="I28" s="12">
        <v>16</v>
      </c>
      <c r="J28" s="10">
        <v>3</v>
      </c>
      <c r="K28" s="10">
        <v>8</v>
      </c>
      <c r="L28" s="12">
        <v>5</v>
      </c>
      <c r="M28" s="12">
        <v>3</v>
      </c>
      <c r="N28" s="12">
        <v>2</v>
      </c>
      <c r="O28" s="12">
        <v>4</v>
      </c>
    </row>
    <row r="29" spans="1:16" x14ac:dyDescent="0.75">
      <c r="F29" s="12">
        <f>F27</f>
        <v>8</v>
      </c>
      <c r="G29">
        <f>G27</f>
        <v>10</v>
      </c>
      <c r="H29">
        <f>H26</f>
        <v>8</v>
      </c>
      <c r="I29">
        <f>I23</f>
        <v>10</v>
      </c>
      <c r="J29">
        <v>5</v>
      </c>
      <c r="K29">
        <v>5</v>
      </c>
      <c r="L29">
        <f>L27</f>
        <v>5</v>
      </c>
      <c r="M29">
        <f>M26</f>
        <v>5</v>
      </c>
      <c r="N29">
        <f>N3</f>
        <v>1</v>
      </c>
      <c r="O29">
        <f>O27</f>
        <v>5</v>
      </c>
      <c r="P29" s="10">
        <f>SUM(F29:O29)</f>
        <v>62</v>
      </c>
    </row>
    <row r="36" spans="3:4" x14ac:dyDescent="0.75">
      <c r="C36" s="6" t="s">
        <v>5</v>
      </c>
      <c r="D36" s="6">
        <v>8</v>
      </c>
    </row>
    <row r="37" spans="3:4" x14ac:dyDescent="0.75">
      <c r="C37" s="6" t="s">
        <v>44</v>
      </c>
      <c r="D37" s="6">
        <v>10</v>
      </c>
    </row>
    <row r="38" spans="3:4" x14ac:dyDescent="0.75">
      <c r="C38" s="6" t="s">
        <v>4</v>
      </c>
      <c r="D38" s="6">
        <v>8</v>
      </c>
    </row>
    <row r="39" spans="3:4" x14ac:dyDescent="0.75">
      <c r="C39" s="6" t="s">
        <v>3</v>
      </c>
      <c r="D39" s="6">
        <v>10</v>
      </c>
    </row>
    <row r="40" spans="3:4" x14ac:dyDescent="0.75">
      <c r="C40" s="6" t="s">
        <v>6</v>
      </c>
      <c r="D40" s="6">
        <v>5</v>
      </c>
    </row>
    <row r="41" spans="3:4" x14ac:dyDescent="0.75">
      <c r="C41" s="6" t="s">
        <v>7</v>
      </c>
      <c r="D41" s="6">
        <v>5</v>
      </c>
    </row>
    <row r="42" spans="3:4" x14ac:dyDescent="0.75">
      <c r="C42" s="6" t="s">
        <v>45</v>
      </c>
      <c r="D42" s="6">
        <v>5</v>
      </c>
    </row>
    <row r="43" spans="3:4" x14ac:dyDescent="0.75">
      <c r="C43" s="6" t="s">
        <v>46</v>
      </c>
      <c r="D43" s="6">
        <v>5</v>
      </c>
    </row>
    <row r="44" spans="3:4" x14ac:dyDescent="0.75">
      <c r="C44" s="6" t="s">
        <v>8</v>
      </c>
      <c r="D44" s="6">
        <v>1</v>
      </c>
    </row>
    <row r="45" spans="3:4" x14ac:dyDescent="0.75">
      <c r="C45" s="6" t="s">
        <v>2</v>
      </c>
      <c r="D45" s="6">
        <v>5</v>
      </c>
    </row>
    <row r="46" spans="3:4" x14ac:dyDescent="0.75">
      <c r="D46" s="6">
        <f>SUM(D36:D45)</f>
        <v>62</v>
      </c>
    </row>
  </sheetData>
  <conditionalFormatting sqref="P2:P27 P29">
    <cfRule type="cellIs" dxfId="0" priority="1" operator="lessThan">
      <formula>13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229B-79FC-44A1-A567-767FE675A598}">
  <dimension ref="A1:O33"/>
  <sheetViews>
    <sheetView topLeftCell="A40" workbookViewId="0">
      <selection activeCell="O7" sqref="O7:O33"/>
    </sheetView>
  </sheetViews>
  <sheetFormatPr baseColWidth="10" defaultRowHeight="14.75" x14ac:dyDescent="0.75"/>
  <cols>
    <col min="2" max="5" width="26.7265625" customWidth="1"/>
    <col min="6" max="6" width="25.36328125" customWidth="1"/>
    <col min="7" max="15" width="12.1796875" bestFit="1" customWidth="1"/>
  </cols>
  <sheetData>
    <row r="1" spans="1:15" x14ac:dyDescent="0.75">
      <c r="A1" s="6" t="s">
        <v>229</v>
      </c>
      <c r="B1" s="6" t="s">
        <v>40</v>
      </c>
      <c r="C1" s="6" t="s">
        <v>41</v>
      </c>
      <c r="D1" s="6" t="s">
        <v>42</v>
      </c>
      <c r="E1" s="6" t="s">
        <v>256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248</v>
      </c>
      <c r="O1" t="s">
        <v>10</v>
      </c>
    </row>
    <row r="2" spans="1:15" x14ac:dyDescent="0.75">
      <c r="A2" t="s">
        <v>222</v>
      </c>
      <c r="B2" t="s">
        <v>250</v>
      </c>
      <c r="C2" t="s">
        <v>213</v>
      </c>
      <c r="D2" t="s">
        <v>250</v>
      </c>
      <c r="E2" t="s">
        <v>250</v>
      </c>
      <c r="F2" s="13">
        <v>0.24327516632290566</v>
      </c>
      <c r="G2" s="13">
        <v>2.6887481193671684E-3</v>
      </c>
      <c r="H2" s="13">
        <v>0.33493190218392843</v>
      </c>
      <c r="I2" s="13">
        <v>5.1120010312894412E-2</v>
      </c>
      <c r="J2" s="13">
        <v>3.9191572632297188E-2</v>
      </c>
      <c r="K2" s="13">
        <v>0</v>
      </c>
      <c r="L2" s="13">
        <v>0</v>
      </c>
      <c r="M2" s="13">
        <v>0</v>
      </c>
      <c r="N2" s="13">
        <v>0</v>
      </c>
      <c r="O2" s="13">
        <f>SUM(F2:N2)</f>
        <v>0.67120739957139286</v>
      </c>
    </row>
    <row r="3" spans="1:15" x14ac:dyDescent="0.75">
      <c r="A3" t="s">
        <v>223</v>
      </c>
      <c r="B3" t="s">
        <v>251</v>
      </c>
      <c r="C3" t="s">
        <v>192</v>
      </c>
      <c r="D3" t="s">
        <v>251</v>
      </c>
      <c r="E3" t="s">
        <v>251</v>
      </c>
      <c r="F3" s="13">
        <v>5.5753970181862074E-2</v>
      </c>
      <c r="G3" s="13">
        <v>0</v>
      </c>
      <c r="H3" s="13">
        <v>6.9424436980399934E-2</v>
      </c>
      <c r="I3" s="13">
        <v>3.2870947916885267E-2</v>
      </c>
      <c r="J3" s="13">
        <v>1.6535176793197341E-4</v>
      </c>
      <c r="K3" s="13">
        <v>0</v>
      </c>
      <c r="L3" s="13">
        <v>0</v>
      </c>
      <c r="M3" s="13">
        <v>0</v>
      </c>
      <c r="N3" s="13">
        <v>0</v>
      </c>
      <c r="O3" s="13">
        <f t="shared" ref="O3:O33" si="0">SUM(F3:N3)</f>
        <v>0.15821470684707925</v>
      </c>
    </row>
    <row r="4" spans="1:15" x14ac:dyDescent="0.75">
      <c r="A4" t="s">
        <v>224</v>
      </c>
      <c r="B4" t="s">
        <v>252</v>
      </c>
      <c r="C4" t="s">
        <v>102</v>
      </c>
      <c r="D4" t="s">
        <v>252</v>
      </c>
      <c r="E4" t="s">
        <v>252</v>
      </c>
      <c r="F4" s="13">
        <v>4.037197589698064E-2</v>
      </c>
      <c r="G4" s="13">
        <v>1.8200770942121311E-4</v>
      </c>
      <c r="H4" s="13">
        <v>7.0103328917493338E-2</v>
      </c>
      <c r="I4" s="13">
        <v>1.6498640436739088E-2</v>
      </c>
      <c r="J4" s="13">
        <v>4.3974169783264995E-2</v>
      </c>
      <c r="K4" s="13">
        <v>0</v>
      </c>
      <c r="L4" s="13">
        <v>2.1945788028398454E-3</v>
      </c>
      <c r="M4" s="13">
        <v>0</v>
      </c>
      <c r="N4" s="13">
        <v>0</v>
      </c>
      <c r="O4" s="13">
        <f t="shared" si="0"/>
        <v>0.17332470154673912</v>
      </c>
    </row>
    <row r="5" spans="1:15" x14ac:dyDescent="0.75">
      <c r="A5" t="s">
        <v>226</v>
      </c>
      <c r="B5" t="s">
        <v>253</v>
      </c>
      <c r="C5" t="s">
        <v>102</v>
      </c>
      <c r="D5" t="s">
        <v>253</v>
      </c>
      <c r="E5" t="s">
        <v>253</v>
      </c>
      <c r="F5" s="13">
        <v>2.9963732110810288E-2</v>
      </c>
      <c r="G5" s="13">
        <v>6.4529920729672742E-4</v>
      </c>
      <c r="H5" s="13">
        <v>1.934132704684615E-2</v>
      </c>
      <c r="I5" s="13">
        <v>5.2004472918159381E-3</v>
      </c>
      <c r="J5" s="13">
        <v>0.13104542294545901</v>
      </c>
      <c r="K5" s="13">
        <v>0</v>
      </c>
      <c r="L5" s="13">
        <v>0</v>
      </c>
      <c r="M5" s="13">
        <v>0</v>
      </c>
      <c r="N5" s="13">
        <v>0</v>
      </c>
      <c r="O5" s="13">
        <f t="shared" si="0"/>
        <v>0.18619622860222812</v>
      </c>
    </row>
    <row r="6" spans="1:15" x14ac:dyDescent="0.75">
      <c r="A6" t="s">
        <v>227</v>
      </c>
      <c r="B6" t="s">
        <v>254</v>
      </c>
      <c r="C6" t="s">
        <v>93</v>
      </c>
      <c r="D6" t="s">
        <v>254</v>
      </c>
      <c r="E6" t="s">
        <v>254</v>
      </c>
      <c r="F6" s="13">
        <v>4.3124043983740909E-2</v>
      </c>
      <c r="G6" s="13">
        <v>3.1023977375229663E-4</v>
      </c>
      <c r="H6" s="13">
        <v>1.9645168132238763E-2</v>
      </c>
      <c r="I6" s="13">
        <v>2.6214873951847179E-3</v>
      </c>
      <c r="J6" s="13">
        <v>4.011703738630585E-2</v>
      </c>
      <c r="K6" s="13">
        <v>0</v>
      </c>
      <c r="L6" s="13">
        <v>0</v>
      </c>
      <c r="M6" s="13">
        <v>0</v>
      </c>
      <c r="N6" s="13">
        <v>0</v>
      </c>
      <c r="O6" s="13">
        <f t="shared" si="0"/>
        <v>0.10581797667122253</v>
      </c>
    </row>
    <row r="7" spans="1:15" x14ac:dyDescent="0.75">
      <c r="A7" t="s">
        <v>225</v>
      </c>
      <c r="B7" t="s">
        <v>255</v>
      </c>
      <c r="C7" t="s">
        <v>192</v>
      </c>
      <c r="D7" t="s">
        <v>255</v>
      </c>
      <c r="E7" t="s">
        <v>255</v>
      </c>
      <c r="F7" s="13">
        <v>1.2948424072986273E-2</v>
      </c>
      <c r="G7" s="13">
        <v>0</v>
      </c>
      <c r="H7" s="13">
        <v>8.5913053153500854E-2</v>
      </c>
      <c r="I7" s="13">
        <v>4.4007015166550242E-2</v>
      </c>
      <c r="J7" s="13">
        <v>1.5762981892617364E-2</v>
      </c>
      <c r="K7" s="13">
        <v>0</v>
      </c>
      <c r="L7" s="13">
        <v>0</v>
      </c>
      <c r="M7" s="13">
        <v>0</v>
      </c>
      <c r="N7" s="13">
        <v>0</v>
      </c>
      <c r="O7" s="13">
        <f t="shared" si="0"/>
        <v>0.15863147428565472</v>
      </c>
    </row>
    <row r="8" spans="1:15" x14ac:dyDescent="0.75">
      <c r="A8" s="14" t="s">
        <v>53</v>
      </c>
      <c r="B8" s="14" t="s">
        <v>54</v>
      </c>
      <c r="C8" s="14" t="s">
        <v>54</v>
      </c>
      <c r="D8" s="14" t="s">
        <v>52</v>
      </c>
      <c r="E8" s="14" t="s">
        <v>54</v>
      </c>
      <c r="F8" s="13">
        <v>2.8835537410783922E-2</v>
      </c>
      <c r="G8" s="13">
        <v>0.56301632021029757</v>
      </c>
      <c r="H8" s="13">
        <v>2.3000576588516522E-2</v>
      </c>
      <c r="I8" s="13">
        <v>1.2170417835426085E-3</v>
      </c>
      <c r="J8" s="13">
        <v>5.3827866278242625E-2</v>
      </c>
      <c r="K8" s="13">
        <v>0</v>
      </c>
      <c r="L8" s="13">
        <v>0</v>
      </c>
      <c r="M8" s="13">
        <v>0.74414206726848187</v>
      </c>
      <c r="N8" s="13">
        <v>0</v>
      </c>
      <c r="O8" s="13">
        <f t="shared" si="0"/>
        <v>1.4140394095398652</v>
      </c>
    </row>
    <row r="9" spans="1:15" x14ac:dyDescent="0.75">
      <c r="A9" s="14" t="s">
        <v>69</v>
      </c>
      <c r="B9" s="14" t="s">
        <v>70</v>
      </c>
      <c r="C9" s="14" t="s">
        <v>71</v>
      </c>
      <c r="D9" s="14" t="s">
        <v>52</v>
      </c>
      <c r="E9" s="14" t="s">
        <v>71</v>
      </c>
      <c r="F9" s="13">
        <v>8.5052588210217966E-2</v>
      </c>
      <c r="G9" s="13">
        <v>5.0572808725185277E-2</v>
      </c>
      <c r="H9" s="13">
        <v>7.2136199884180723E-3</v>
      </c>
      <c r="I9" s="13">
        <v>0</v>
      </c>
      <c r="J9" s="13">
        <v>1.5842104495929988E-4</v>
      </c>
      <c r="K9" s="13">
        <v>0</v>
      </c>
      <c r="L9" s="13">
        <v>0</v>
      </c>
      <c r="M9" s="13">
        <v>4.5530375519862033E-2</v>
      </c>
      <c r="N9" s="13">
        <v>0</v>
      </c>
      <c r="O9" s="13">
        <f t="shared" si="0"/>
        <v>0.18852781348864264</v>
      </c>
    </row>
    <row r="10" spans="1:15" x14ac:dyDescent="0.75">
      <c r="A10" s="14" t="s">
        <v>73</v>
      </c>
      <c r="B10" s="14" t="s">
        <v>74</v>
      </c>
      <c r="C10" s="14" t="s">
        <v>74</v>
      </c>
      <c r="D10" s="14" t="s">
        <v>52</v>
      </c>
      <c r="E10" s="14" t="s">
        <v>74</v>
      </c>
      <c r="F10" s="13">
        <v>0.17314090764383588</v>
      </c>
      <c r="G10" s="13">
        <v>3.7164125160699127E-2</v>
      </c>
      <c r="H10" s="13">
        <v>0.11619068425536462</v>
      </c>
      <c r="I10" s="13">
        <v>0</v>
      </c>
      <c r="J10" s="13">
        <v>5.3955707526912068E-3</v>
      </c>
      <c r="K10" s="13">
        <v>0</v>
      </c>
      <c r="L10" s="13">
        <v>5.8202799201663982E-3</v>
      </c>
      <c r="M10" s="13">
        <v>0</v>
      </c>
      <c r="N10" s="13">
        <v>0</v>
      </c>
      <c r="O10" s="13">
        <f t="shared" si="0"/>
        <v>0.33771156773275718</v>
      </c>
    </row>
    <row r="11" spans="1:15" x14ac:dyDescent="0.75">
      <c r="A11" s="14" t="s">
        <v>106</v>
      </c>
      <c r="B11" s="14" t="s">
        <v>107</v>
      </c>
      <c r="C11" s="14" t="s">
        <v>102</v>
      </c>
      <c r="D11" s="14" t="s">
        <v>75</v>
      </c>
      <c r="E11" s="14" t="s">
        <v>244</v>
      </c>
      <c r="F11" s="13">
        <v>0.19076023000471143</v>
      </c>
      <c r="G11" s="13">
        <v>0</v>
      </c>
      <c r="H11" s="13">
        <v>4.5816576173166521E-2</v>
      </c>
      <c r="I11" s="13">
        <v>6.1008847479864488E-3</v>
      </c>
      <c r="J11" s="13">
        <v>1.1028052915797032E-2</v>
      </c>
      <c r="K11" s="13">
        <v>0</v>
      </c>
      <c r="L11" s="13">
        <v>0</v>
      </c>
      <c r="M11" s="13">
        <v>1.1502410657649354E-2</v>
      </c>
      <c r="N11" s="13">
        <v>1.0693183219853868E-2</v>
      </c>
      <c r="O11" s="13">
        <f t="shared" si="0"/>
        <v>0.27590133771916464</v>
      </c>
    </row>
    <row r="12" spans="1:15" x14ac:dyDescent="0.75">
      <c r="A12" s="14" t="s">
        <v>119</v>
      </c>
      <c r="B12" s="14" t="s">
        <v>120</v>
      </c>
      <c r="C12" s="14" t="s">
        <v>102</v>
      </c>
      <c r="D12" s="14" t="s">
        <v>75</v>
      </c>
      <c r="E12" s="14" t="s">
        <v>245</v>
      </c>
      <c r="F12" s="13">
        <v>2.862252193928147E-3</v>
      </c>
      <c r="G12" s="13">
        <v>0</v>
      </c>
      <c r="H12" s="13">
        <v>6.9797803814194382E-3</v>
      </c>
      <c r="I12" s="13">
        <v>4.7180526158804399E-3</v>
      </c>
      <c r="J12" s="13">
        <v>8.3331028170990654E-2</v>
      </c>
      <c r="K12" s="13">
        <v>0</v>
      </c>
      <c r="L12" s="13">
        <v>4.7927583169298911E-2</v>
      </c>
      <c r="M12" s="13">
        <v>0</v>
      </c>
      <c r="N12" s="13">
        <v>0</v>
      </c>
      <c r="O12" s="13">
        <f t="shared" si="0"/>
        <v>0.14581869653151758</v>
      </c>
    </row>
    <row r="13" spans="1:15" x14ac:dyDescent="0.75">
      <c r="A13" s="14" t="s">
        <v>121</v>
      </c>
      <c r="B13" s="14" t="s">
        <v>122</v>
      </c>
      <c r="C13" s="14" t="s">
        <v>102</v>
      </c>
      <c r="D13" s="14" t="s">
        <v>75</v>
      </c>
      <c r="E13" s="14" t="s">
        <v>246</v>
      </c>
      <c r="F13" s="13">
        <v>8.6607902779658685E-2</v>
      </c>
      <c r="G13" s="13">
        <v>0</v>
      </c>
      <c r="H13" s="13">
        <v>5.6139995515499898E-2</v>
      </c>
      <c r="I13" s="13">
        <v>4.4405285933795755E-3</v>
      </c>
      <c r="J13" s="13">
        <v>3.0313057049530415E-2</v>
      </c>
      <c r="K13" s="13">
        <v>0</v>
      </c>
      <c r="L13" s="13">
        <v>0</v>
      </c>
      <c r="M13" s="13">
        <v>0</v>
      </c>
      <c r="N13" s="13">
        <v>1.1390733787307098E-4</v>
      </c>
      <c r="O13" s="13">
        <f t="shared" si="0"/>
        <v>0.17761539127594161</v>
      </c>
    </row>
    <row r="14" spans="1:15" x14ac:dyDescent="0.75">
      <c r="A14" s="14" t="s">
        <v>126</v>
      </c>
      <c r="B14" s="14" t="s">
        <v>127</v>
      </c>
      <c r="C14" s="14" t="s">
        <v>127</v>
      </c>
      <c r="D14" s="14" t="s">
        <v>75</v>
      </c>
      <c r="E14" s="14" t="s">
        <v>127</v>
      </c>
      <c r="F14" s="13">
        <v>8.7459087373842489E-4</v>
      </c>
      <c r="G14" s="13">
        <v>0</v>
      </c>
      <c r="H14" s="13">
        <v>0.13053709997854207</v>
      </c>
      <c r="I14" s="13">
        <v>4.4419226263729041E-3</v>
      </c>
      <c r="J14" s="13">
        <v>2.1803377955088812E-2</v>
      </c>
      <c r="K14" s="13">
        <v>1.1979539722724928E-2</v>
      </c>
      <c r="L14" s="13">
        <v>0.14113769702903531</v>
      </c>
      <c r="M14" s="13">
        <v>0</v>
      </c>
      <c r="N14" s="13">
        <v>4.1203503914668971E-3</v>
      </c>
      <c r="O14" s="13">
        <f t="shared" si="0"/>
        <v>0.3148945785769694</v>
      </c>
    </row>
    <row r="15" spans="1:15" x14ac:dyDescent="0.75">
      <c r="A15" s="14" t="s">
        <v>140</v>
      </c>
      <c r="B15" s="14" t="s">
        <v>141</v>
      </c>
      <c r="C15" s="14" t="s">
        <v>142</v>
      </c>
      <c r="D15" s="14" t="s">
        <v>75</v>
      </c>
      <c r="E15" s="14" t="s">
        <v>247</v>
      </c>
      <c r="F15" s="13">
        <v>1.17229497866177E-2</v>
      </c>
      <c r="G15" s="13">
        <v>0</v>
      </c>
      <c r="H15" s="13">
        <v>3.5769313585755406E-2</v>
      </c>
      <c r="I15" s="13">
        <v>6.0203125526081388E-3</v>
      </c>
      <c r="J15" s="13">
        <v>3.0484230282147957E-3</v>
      </c>
      <c r="K15" s="13">
        <v>9.7858909837310659E-2</v>
      </c>
      <c r="L15" s="13">
        <v>5.0392932257344182E-2</v>
      </c>
      <c r="M15" s="13">
        <v>0</v>
      </c>
      <c r="N15" s="13">
        <v>1.2206433975752797E-2</v>
      </c>
      <c r="O15" s="13">
        <f t="shared" si="0"/>
        <v>0.21701927502360369</v>
      </c>
    </row>
    <row r="16" spans="1:15" x14ac:dyDescent="0.75">
      <c r="A16" s="14" t="s">
        <v>147</v>
      </c>
      <c r="B16" s="14" t="s">
        <v>148</v>
      </c>
      <c r="C16" s="14" t="s">
        <v>149</v>
      </c>
      <c r="D16" s="14" t="s">
        <v>75</v>
      </c>
      <c r="E16" s="14" t="s">
        <v>148</v>
      </c>
      <c r="F16" s="13">
        <v>2.0360572040874696E-2</v>
      </c>
      <c r="G16" s="13">
        <v>0</v>
      </c>
      <c r="H16" s="13">
        <v>1.8048764805684719E-2</v>
      </c>
      <c r="I16" s="13">
        <v>7.1080430253747773E-2</v>
      </c>
      <c r="J16" s="13">
        <v>1.6794140430403264E-2</v>
      </c>
      <c r="K16" s="13">
        <v>0.82946831133312526</v>
      </c>
      <c r="L16" s="13">
        <v>0.16597962554575643</v>
      </c>
      <c r="M16" s="13">
        <v>3.834136885883118E-2</v>
      </c>
      <c r="N16" s="13">
        <v>7.1850181142675499E-3</v>
      </c>
      <c r="O16" s="13">
        <f t="shared" si="0"/>
        <v>1.1672582313826909</v>
      </c>
    </row>
    <row r="17" spans="1:15" x14ac:dyDescent="0.75">
      <c r="A17" s="14" t="s">
        <v>150</v>
      </c>
      <c r="B17" s="14" t="s">
        <v>151</v>
      </c>
      <c r="C17" s="14" t="s">
        <v>151</v>
      </c>
      <c r="D17" s="14" t="s">
        <v>75</v>
      </c>
      <c r="E17" s="14" t="s">
        <v>151</v>
      </c>
      <c r="F17" s="13">
        <v>3.1110461332016129E-2</v>
      </c>
      <c r="G17" s="13">
        <v>0</v>
      </c>
      <c r="H17" s="13">
        <v>9.8085810791392516E-2</v>
      </c>
      <c r="I17" s="13">
        <v>6.2631881016417786E-3</v>
      </c>
      <c r="J17" s="13">
        <v>1.2045762819983066E-2</v>
      </c>
      <c r="K17" s="13">
        <v>0</v>
      </c>
      <c r="L17" s="13">
        <v>4.939633167439577E-2</v>
      </c>
      <c r="M17" s="13">
        <v>0</v>
      </c>
      <c r="N17" s="13">
        <v>1.0216507837788628E-2</v>
      </c>
      <c r="O17" s="13">
        <f t="shared" si="0"/>
        <v>0.2071180625572179</v>
      </c>
    </row>
    <row r="18" spans="1:15" x14ac:dyDescent="0.75">
      <c r="A18" s="14" t="s">
        <v>152</v>
      </c>
      <c r="B18" s="14" t="s">
        <v>153</v>
      </c>
      <c r="C18" s="14" t="s">
        <v>154</v>
      </c>
      <c r="D18" s="14" t="s">
        <v>75</v>
      </c>
      <c r="E18" s="14" t="s">
        <v>153</v>
      </c>
      <c r="F18" s="13">
        <v>9.9156609860982575E-4</v>
      </c>
      <c r="G18" s="13">
        <v>0</v>
      </c>
      <c r="H18" s="13">
        <v>5.9600802078748891E-2</v>
      </c>
      <c r="I18" s="13">
        <v>0.22296113826612415</v>
      </c>
      <c r="J18" s="13">
        <v>1.459501032109661E-2</v>
      </c>
      <c r="K18" s="13">
        <v>0</v>
      </c>
      <c r="L18" s="13">
        <v>0</v>
      </c>
      <c r="M18" s="13">
        <v>0</v>
      </c>
      <c r="N18" s="13">
        <v>2.4997646469694504E-2</v>
      </c>
      <c r="O18" s="13">
        <f t="shared" si="0"/>
        <v>0.32314616323427398</v>
      </c>
    </row>
    <row r="19" spans="1:15" x14ac:dyDescent="0.75">
      <c r="A19" s="14" t="s">
        <v>165</v>
      </c>
      <c r="B19" s="14" t="s">
        <v>166</v>
      </c>
      <c r="C19" s="14" t="s">
        <v>125</v>
      </c>
      <c r="D19" s="14" t="s">
        <v>75</v>
      </c>
      <c r="E19" s="14" t="s">
        <v>263</v>
      </c>
      <c r="F19" s="13">
        <v>1.7412883672319995E-2</v>
      </c>
      <c r="G19" s="13">
        <v>0</v>
      </c>
      <c r="H19" s="13">
        <v>2.6740075388712509E-2</v>
      </c>
      <c r="I19" s="13">
        <v>6.6740477705370732E-3</v>
      </c>
      <c r="J19" s="13">
        <v>7.1856261639111421E-3</v>
      </c>
      <c r="K19" s="13">
        <v>0</v>
      </c>
      <c r="L19" s="13">
        <v>0</v>
      </c>
      <c r="M19" s="13">
        <v>0</v>
      </c>
      <c r="N19" s="13">
        <v>3.0059656082891722E-2</v>
      </c>
      <c r="O19" s="13">
        <f t="shared" si="0"/>
        <v>8.8072289078372445E-2</v>
      </c>
    </row>
    <row r="20" spans="1:15" x14ac:dyDescent="0.75">
      <c r="A20" s="14" t="s">
        <v>181</v>
      </c>
      <c r="B20" s="14" t="s">
        <v>182</v>
      </c>
      <c r="C20" s="14" t="s">
        <v>182</v>
      </c>
      <c r="D20" s="14" t="s">
        <v>105</v>
      </c>
      <c r="E20" s="14" t="s">
        <v>182</v>
      </c>
      <c r="F20" s="13">
        <v>5.4921736374614818E-4</v>
      </c>
      <c r="G20" s="13">
        <v>0</v>
      </c>
      <c r="H20" s="13">
        <v>1.5685693676201035E-3</v>
      </c>
      <c r="I20" s="13">
        <v>2.5208928389398957E-3</v>
      </c>
      <c r="J20" s="13">
        <v>5.0677318604055652E-3</v>
      </c>
      <c r="K20" s="13">
        <v>0</v>
      </c>
      <c r="L20" s="13">
        <v>0</v>
      </c>
      <c r="M20" s="13">
        <v>0</v>
      </c>
      <c r="N20" s="13">
        <v>5.9442369770925452E-3</v>
      </c>
      <c r="O20" s="13">
        <f t="shared" si="0"/>
        <v>1.5650648407804259E-2</v>
      </c>
    </row>
    <row r="21" spans="1:15" x14ac:dyDescent="0.75">
      <c r="A21" s="14" t="s">
        <v>188</v>
      </c>
      <c r="B21" s="14" t="s">
        <v>189</v>
      </c>
      <c r="C21" s="14" t="s">
        <v>189</v>
      </c>
      <c r="D21" s="14" t="s">
        <v>105</v>
      </c>
      <c r="E21" s="14" t="s">
        <v>189</v>
      </c>
      <c r="F21" s="13">
        <v>1.5620925417579982E-2</v>
      </c>
      <c r="G21" s="13">
        <v>0</v>
      </c>
      <c r="H21" s="13">
        <v>8.6865807165920647E-4</v>
      </c>
      <c r="I21" s="13">
        <v>0</v>
      </c>
      <c r="J21" s="13">
        <v>0</v>
      </c>
      <c r="K21" s="13">
        <v>0</v>
      </c>
      <c r="L21" s="13">
        <v>0</v>
      </c>
      <c r="M21" s="13">
        <v>0.10064609325443184</v>
      </c>
      <c r="N21" s="13">
        <v>0</v>
      </c>
      <c r="O21" s="13">
        <f t="shared" si="0"/>
        <v>0.11713567674367104</v>
      </c>
    </row>
    <row r="22" spans="1:15" x14ac:dyDescent="0.75">
      <c r="A22" s="14" t="s">
        <v>195</v>
      </c>
      <c r="B22" s="14" t="s">
        <v>196</v>
      </c>
      <c r="C22" s="14" t="s">
        <v>197</v>
      </c>
      <c r="D22" s="14" t="s">
        <v>105</v>
      </c>
      <c r="E22" s="14" t="s">
        <v>262</v>
      </c>
      <c r="F22" s="13">
        <v>3.4186178624074724E-3</v>
      </c>
      <c r="G22" s="13">
        <v>0</v>
      </c>
      <c r="H22" s="13">
        <v>0</v>
      </c>
      <c r="I22" s="13">
        <v>0</v>
      </c>
      <c r="J22" s="13">
        <v>9.9211254678497236E-3</v>
      </c>
      <c r="K22" s="13">
        <v>0</v>
      </c>
      <c r="L22" s="13">
        <v>0</v>
      </c>
      <c r="M22" s="13">
        <v>0</v>
      </c>
      <c r="N22" s="13">
        <v>0</v>
      </c>
      <c r="O22" s="13">
        <f t="shared" si="0"/>
        <v>1.3339743330257196E-2</v>
      </c>
    </row>
    <row r="23" spans="1:15" x14ac:dyDescent="0.75">
      <c r="A23" s="14" t="s">
        <v>198</v>
      </c>
      <c r="B23" s="14" t="s">
        <v>199</v>
      </c>
      <c r="C23" s="14" t="s">
        <v>200</v>
      </c>
      <c r="D23" s="14" t="s">
        <v>201</v>
      </c>
      <c r="E23" s="14" t="s">
        <v>200</v>
      </c>
      <c r="F23" s="13">
        <v>2.7979038074110039E-2</v>
      </c>
      <c r="G23" s="13">
        <v>0</v>
      </c>
      <c r="H23" s="13">
        <v>2.5157760248967889E-2</v>
      </c>
      <c r="I23" s="13">
        <v>1.2920491911561475E-2</v>
      </c>
      <c r="J23" s="13">
        <v>8.565932346283698E-3</v>
      </c>
      <c r="K23" s="13">
        <v>0</v>
      </c>
      <c r="L23" s="13">
        <v>0</v>
      </c>
      <c r="M23" s="13">
        <v>0</v>
      </c>
      <c r="N23" s="13">
        <v>0</v>
      </c>
      <c r="O23" s="13">
        <f t="shared" si="0"/>
        <v>7.462322258092309E-2</v>
      </c>
    </row>
    <row r="24" spans="1:15" x14ac:dyDescent="0.75">
      <c r="A24" s="14" t="s">
        <v>206</v>
      </c>
      <c r="B24" s="14" t="s">
        <v>207</v>
      </c>
      <c r="C24" s="14" t="s">
        <v>192</v>
      </c>
      <c r="D24" s="14" t="s">
        <v>201</v>
      </c>
      <c r="E24" s="14" t="s">
        <v>261</v>
      </c>
      <c r="F24" s="13">
        <v>6.6879028320133531E-3</v>
      </c>
      <c r="G24" s="13">
        <v>0</v>
      </c>
      <c r="H24" s="13">
        <v>3.3319631638462029E-2</v>
      </c>
      <c r="I24" s="13">
        <v>4.7785894219920313E-3</v>
      </c>
      <c r="J24" s="13">
        <v>1.7459385446217583E-5</v>
      </c>
      <c r="K24" s="13">
        <v>0</v>
      </c>
      <c r="L24" s="13">
        <v>0</v>
      </c>
      <c r="M24" s="13">
        <v>0</v>
      </c>
      <c r="N24" s="13">
        <v>0</v>
      </c>
      <c r="O24" s="13">
        <f t="shared" si="0"/>
        <v>4.4803583277913631E-2</v>
      </c>
    </row>
    <row r="25" spans="1:15" x14ac:dyDescent="0.75">
      <c r="A25" s="14" t="s">
        <v>208</v>
      </c>
      <c r="B25" s="14" t="s">
        <v>209</v>
      </c>
      <c r="C25" s="14" t="s">
        <v>192</v>
      </c>
      <c r="D25" s="14" t="s">
        <v>201</v>
      </c>
      <c r="E25" s="14" t="s">
        <v>260</v>
      </c>
      <c r="F25" s="13">
        <v>3.6603642548046966E-3</v>
      </c>
      <c r="G25" s="13">
        <v>0</v>
      </c>
      <c r="H25" s="13">
        <v>2.3169239608589236E-2</v>
      </c>
      <c r="I25" s="13">
        <v>2.0188985202985264E-3</v>
      </c>
      <c r="J25" s="13">
        <v>3.4918770892435167E-5</v>
      </c>
      <c r="K25" s="13">
        <v>1.2546014081706493E-3</v>
      </c>
      <c r="L25" s="13">
        <v>0</v>
      </c>
      <c r="M25" s="13">
        <v>0</v>
      </c>
      <c r="N25" s="13">
        <v>5.3129952237446383E-3</v>
      </c>
      <c r="O25" s="13">
        <f t="shared" si="0"/>
        <v>3.5451017786500186E-2</v>
      </c>
    </row>
    <row r="26" spans="1:15" x14ac:dyDescent="0.75">
      <c r="A26" s="14" t="s">
        <v>211</v>
      </c>
      <c r="B26" s="14" t="s">
        <v>212</v>
      </c>
      <c r="C26" s="14" t="s">
        <v>213</v>
      </c>
      <c r="D26" s="14" t="s">
        <v>214</v>
      </c>
      <c r="E26" s="14" t="s">
        <v>259</v>
      </c>
      <c r="F26" s="13">
        <v>1.4214584387352359E-2</v>
      </c>
      <c r="G26" s="13">
        <v>0</v>
      </c>
      <c r="H26" s="13">
        <v>3.008567342703862E-2</v>
      </c>
      <c r="I26" s="13">
        <v>1.2152955813955044E-3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f t="shared" si="0"/>
        <v>4.5515553395786487E-2</v>
      </c>
    </row>
    <row r="27" spans="1:15" x14ac:dyDescent="0.75">
      <c r="A27" s="14" t="s">
        <v>215</v>
      </c>
      <c r="B27" s="14" t="s">
        <v>216</v>
      </c>
      <c r="C27" s="14" t="s">
        <v>216</v>
      </c>
      <c r="D27" s="14" t="s">
        <v>214</v>
      </c>
      <c r="E27" s="14" t="s">
        <v>216</v>
      </c>
      <c r="F27" s="13">
        <v>2.7970192529336677E-2</v>
      </c>
      <c r="G27" s="13">
        <v>0</v>
      </c>
      <c r="H27" s="13">
        <v>0</v>
      </c>
      <c r="I27" s="13">
        <v>1.4766180490810072E-4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f t="shared" si="0"/>
        <v>2.8117854334244779E-2</v>
      </c>
    </row>
    <row r="28" spans="1:15" x14ac:dyDescent="0.75">
      <c r="A28" s="14" t="s">
        <v>217</v>
      </c>
      <c r="B28" s="14" t="s">
        <v>218</v>
      </c>
      <c r="C28" s="14" t="s">
        <v>219</v>
      </c>
      <c r="D28" s="14" t="s">
        <v>214</v>
      </c>
      <c r="E28" s="14" t="s">
        <v>258</v>
      </c>
      <c r="F28" s="13">
        <v>1.7555222694894512E-2</v>
      </c>
      <c r="G28" s="13">
        <v>1.6402222396709361E-2</v>
      </c>
      <c r="H28" s="13">
        <v>2.8292940673136757E-2</v>
      </c>
      <c r="I28" s="13">
        <v>0</v>
      </c>
      <c r="J28" s="13">
        <v>6.1756753205758746E-5</v>
      </c>
      <c r="K28" s="13">
        <v>0</v>
      </c>
      <c r="L28" s="13">
        <v>0</v>
      </c>
      <c r="M28" s="13">
        <v>0</v>
      </c>
      <c r="N28" s="13">
        <v>0</v>
      </c>
      <c r="O28" s="13">
        <f t="shared" si="0"/>
        <v>6.2312142517946388E-2</v>
      </c>
    </row>
    <row r="29" spans="1:15" x14ac:dyDescent="0.75">
      <c r="A29" s="14" t="s">
        <v>230</v>
      </c>
      <c r="B29" s="14" t="s">
        <v>231</v>
      </c>
      <c r="C29" s="14" t="s">
        <v>231</v>
      </c>
      <c r="D29" s="14" t="s">
        <v>231</v>
      </c>
      <c r="E29" s="14" t="s">
        <v>231</v>
      </c>
      <c r="F29" s="13">
        <v>0</v>
      </c>
      <c r="G29" s="13">
        <v>0</v>
      </c>
      <c r="H29" s="13">
        <v>2.0992159192780357E-2</v>
      </c>
      <c r="I29" s="13">
        <v>2.0758180541572979E-2</v>
      </c>
      <c r="J29" s="13">
        <v>9.1702544696565681E-3</v>
      </c>
      <c r="K29" s="13">
        <v>0</v>
      </c>
      <c r="L29" s="13">
        <v>0</v>
      </c>
      <c r="M29" s="13">
        <v>0</v>
      </c>
      <c r="N29" s="13">
        <v>8.5619718251768485E-3</v>
      </c>
      <c r="O29" s="13">
        <f t="shared" si="0"/>
        <v>5.9482566029186751E-2</v>
      </c>
    </row>
    <row r="30" spans="1:15" x14ac:dyDescent="0.75">
      <c r="A30" s="14" t="s">
        <v>232</v>
      </c>
      <c r="B30" s="14" t="s">
        <v>233</v>
      </c>
      <c r="C30" s="14" t="s">
        <v>233</v>
      </c>
      <c r="D30" s="14" t="s">
        <v>234</v>
      </c>
      <c r="E30" s="14" t="s">
        <v>233</v>
      </c>
      <c r="F30" s="13">
        <v>7.688473554779842E-4</v>
      </c>
      <c r="G30" s="13">
        <v>0</v>
      </c>
      <c r="H30" s="13">
        <v>7.3061497836180139E-4</v>
      </c>
      <c r="I30" s="13">
        <v>1.8736331086805754E-3</v>
      </c>
      <c r="J30" s="13">
        <v>9.8182227369926121E-4</v>
      </c>
      <c r="K30" s="13">
        <v>2.6198355681992285E-2</v>
      </c>
      <c r="L30" s="13">
        <v>0</v>
      </c>
      <c r="M30" s="13">
        <v>0</v>
      </c>
      <c r="N30" s="13">
        <v>5.0320667221219802E-3</v>
      </c>
      <c r="O30" s="13">
        <f t="shared" si="0"/>
        <v>3.5585340120333889E-2</v>
      </c>
    </row>
    <row r="31" spans="1:15" x14ac:dyDescent="0.75">
      <c r="A31" s="14" t="s">
        <v>235</v>
      </c>
      <c r="B31" s="14" t="s">
        <v>236</v>
      </c>
      <c r="C31" s="14" t="s">
        <v>237</v>
      </c>
      <c r="D31" s="14" t="s">
        <v>22</v>
      </c>
      <c r="E31" s="14" t="s">
        <v>22</v>
      </c>
      <c r="F31" s="13">
        <v>2.1315767135029879E-2</v>
      </c>
      <c r="G31" s="13">
        <v>0</v>
      </c>
      <c r="H31" s="13">
        <v>1.7316880703924998E-2</v>
      </c>
      <c r="I31" s="13">
        <v>0.42407830134690239</v>
      </c>
      <c r="J31" s="13">
        <v>6.2277129008866457E-2</v>
      </c>
      <c r="K31" s="13">
        <v>2.5092028163412987E-3</v>
      </c>
      <c r="L31" s="13">
        <v>0</v>
      </c>
      <c r="M31" s="13">
        <v>0</v>
      </c>
      <c r="N31" s="13">
        <v>0.59411795865154682</v>
      </c>
      <c r="O31" s="13">
        <f t="shared" si="0"/>
        <v>1.1216152396626118</v>
      </c>
    </row>
    <row r="32" spans="1:15" x14ac:dyDescent="0.75">
      <c r="A32" s="14" t="s">
        <v>238</v>
      </c>
      <c r="B32" s="14" t="s">
        <v>239</v>
      </c>
      <c r="C32" s="14" t="s">
        <v>239</v>
      </c>
      <c r="D32" s="14" t="s">
        <v>240</v>
      </c>
      <c r="E32" s="14" t="s">
        <v>257</v>
      </c>
      <c r="F32" s="13">
        <v>2.1199282006619941E-3</v>
      </c>
      <c r="G32" s="13">
        <v>0</v>
      </c>
      <c r="H32" s="13">
        <v>6.7450512619343624E-3</v>
      </c>
      <c r="I32" s="13">
        <v>6.0424588311166968E-2</v>
      </c>
      <c r="J32" s="13">
        <v>6.5719982823656811E-3</v>
      </c>
      <c r="K32" s="13">
        <v>2.1746424408291255E-2</v>
      </c>
      <c r="L32" s="13">
        <v>0.24698165837197883</v>
      </c>
      <c r="M32" s="13">
        <v>0</v>
      </c>
      <c r="N32" s="13">
        <v>0.20975693617531671</v>
      </c>
      <c r="O32" s="13">
        <f t="shared" si="0"/>
        <v>0.55434658501171574</v>
      </c>
    </row>
    <row r="33" spans="1:15" x14ac:dyDescent="0.75">
      <c r="A33" s="14" t="s">
        <v>241</v>
      </c>
      <c r="B33" s="14" t="s">
        <v>243</v>
      </c>
      <c r="C33" s="14" t="s">
        <v>242</v>
      </c>
      <c r="D33" s="14" t="s">
        <v>243</v>
      </c>
      <c r="E33" s="14" t="s">
        <v>23</v>
      </c>
      <c r="F33" s="13">
        <v>7.5247704455136732E-2</v>
      </c>
      <c r="G33" s="13">
        <v>4.6324627298181979E-2</v>
      </c>
      <c r="H33" s="13">
        <v>2.7432580514912774E-2</v>
      </c>
      <c r="I33" s="13">
        <v>4.2851334034672617E-2</v>
      </c>
      <c r="J33" s="13">
        <v>0.40318513080347368</v>
      </c>
      <c r="K33" s="13">
        <v>0</v>
      </c>
      <c r="L33" s="13">
        <v>9.879266334879154E-2</v>
      </c>
      <c r="M33" s="13">
        <v>2.8756026644123387E-2</v>
      </c>
      <c r="N33" s="13">
        <v>4.996409501514168E-2</v>
      </c>
      <c r="O33" s="13">
        <f t="shared" si="0"/>
        <v>0.7725541621144344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6698-6C84-478E-9876-63A69E078122}">
  <dimension ref="A1:O33"/>
  <sheetViews>
    <sheetView workbookViewId="0">
      <selection activeCell="F9" sqref="F9"/>
    </sheetView>
  </sheetViews>
  <sheetFormatPr baseColWidth="10" defaultRowHeight="14.75" x14ac:dyDescent="0.75"/>
  <cols>
    <col min="5" max="5" width="27.1328125" customWidth="1"/>
    <col min="6" max="6" width="25.36328125" customWidth="1"/>
    <col min="7" max="15" width="12.1796875" bestFit="1" customWidth="1"/>
  </cols>
  <sheetData>
    <row r="1" spans="1:15" x14ac:dyDescent="0.75">
      <c r="A1" s="6" t="s">
        <v>229</v>
      </c>
      <c r="B1" s="6" t="s">
        <v>40</v>
      </c>
      <c r="C1" s="6" t="s">
        <v>41</v>
      </c>
      <c r="D1" s="6" t="s">
        <v>264</v>
      </c>
      <c r="E1" s="6" t="s">
        <v>265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248</v>
      </c>
      <c r="O1" t="s">
        <v>10</v>
      </c>
    </row>
    <row r="2" spans="1:15" x14ac:dyDescent="0.75">
      <c r="A2" t="s">
        <v>222</v>
      </c>
      <c r="B2" t="s">
        <v>250</v>
      </c>
      <c r="C2" t="s">
        <v>213</v>
      </c>
      <c r="D2" t="s">
        <v>250</v>
      </c>
      <c r="E2" t="s">
        <v>250</v>
      </c>
      <c r="F2" s="15">
        <f>Tabelle1!F2/Tabelle1!$O2</f>
        <v>0.36244410666248883</v>
      </c>
      <c r="G2" s="15">
        <f>Tabelle1!G2/Tabelle1!$O2</f>
        <v>4.0058380182997075E-3</v>
      </c>
      <c r="H2" s="15">
        <f>Tabelle1!H2/Tabelle1!$O2</f>
        <v>0.49899912068580149</v>
      </c>
      <c r="I2" s="15">
        <f>Tabelle1!I2/Tabelle1!$O2</f>
        <v>7.6161273468584645E-2</v>
      </c>
      <c r="J2" s="15">
        <f>Tabelle1!J2/Tabelle1!$O2</f>
        <v>5.8389661164825378E-2</v>
      </c>
      <c r="K2" s="15">
        <f>Tabelle1!K2/Tabelle1!$O2</f>
        <v>0</v>
      </c>
      <c r="L2" s="15">
        <f>Tabelle1!L2/Tabelle1!$O2</f>
        <v>0</v>
      </c>
      <c r="M2" s="15">
        <f>Tabelle1!M2/Tabelle1!$O2</f>
        <v>0</v>
      </c>
      <c r="N2" s="15">
        <f>Tabelle1!N2/Tabelle1!$O2</f>
        <v>0</v>
      </c>
      <c r="O2" s="13">
        <f>SUM(F2:N2)</f>
        <v>1</v>
      </c>
    </row>
    <row r="3" spans="1:15" x14ac:dyDescent="0.75">
      <c r="A3" t="s">
        <v>223</v>
      </c>
      <c r="B3" t="s">
        <v>251</v>
      </c>
      <c r="C3" t="s">
        <v>192</v>
      </c>
      <c r="D3" t="s">
        <v>251</v>
      </c>
      <c r="E3" t="s">
        <v>251</v>
      </c>
      <c r="F3" s="15">
        <f>Tabelle1!F3/Tabelle1!$O3</f>
        <v>0.35239435886166059</v>
      </c>
      <c r="G3" s="15">
        <f>Tabelle1!G3/Tabelle1!$O3</f>
        <v>0</v>
      </c>
      <c r="H3" s="15">
        <f>Tabelle1!H3/Tabelle1!$O3</f>
        <v>0.43879888515990734</v>
      </c>
      <c r="I3" s="15">
        <f>Tabelle1!I3/Tabelle1!$O3</f>
        <v>0.2077616460058693</v>
      </c>
      <c r="J3" s="15">
        <f>Tabelle1!J3/Tabelle1!$O3</f>
        <v>1.0451099725627428E-3</v>
      </c>
      <c r="K3" s="15">
        <f>Tabelle1!K3/Tabelle1!$O3</f>
        <v>0</v>
      </c>
      <c r="L3" s="15">
        <f>Tabelle1!L3/Tabelle1!$O3</f>
        <v>0</v>
      </c>
      <c r="M3" s="15">
        <f>Tabelle1!M3/Tabelle1!$O3</f>
        <v>0</v>
      </c>
      <c r="N3" s="15">
        <f>Tabelle1!N3/Tabelle1!$O3</f>
        <v>0</v>
      </c>
      <c r="O3" s="13">
        <f t="shared" ref="O3:O33" si="0">SUM(F3:N3)</f>
        <v>1</v>
      </c>
    </row>
    <row r="4" spans="1:15" x14ac:dyDescent="0.75">
      <c r="A4" t="s">
        <v>224</v>
      </c>
      <c r="B4" t="s">
        <v>252</v>
      </c>
      <c r="C4" t="s">
        <v>102</v>
      </c>
      <c r="D4" t="s">
        <v>252</v>
      </c>
      <c r="E4" t="s">
        <v>252</v>
      </c>
      <c r="F4" s="15">
        <f>Tabelle1!F4/Tabelle1!$O4</f>
        <v>0.23292684502960961</v>
      </c>
      <c r="G4" s="15">
        <f>Tabelle1!G4/Tabelle1!$O4</f>
        <v>1.0500967709564035E-3</v>
      </c>
      <c r="H4" s="15">
        <f>Tabelle1!H4/Tabelle1!$O4</f>
        <v>0.40446242394705129</v>
      </c>
      <c r="I4" s="15">
        <f>Tabelle1!I4/Tabelle1!$O4</f>
        <v>9.5189204363291674E-2</v>
      </c>
      <c r="J4" s="15">
        <f>Tabelle1!J4/Tabelle1!$O4</f>
        <v>0.25370976779906251</v>
      </c>
      <c r="K4" s="15">
        <f>Tabelle1!K4/Tabelle1!$O4</f>
        <v>0</v>
      </c>
      <c r="L4" s="15">
        <f>Tabelle1!L4/Tabelle1!$O4</f>
        <v>1.2661662090028468E-2</v>
      </c>
      <c r="M4" s="15">
        <f>Tabelle1!M4/Tabelle1!$O4</f>
        <v>0</v>
      </c>
      <c r="N4" s="15">
        <f>Tabelle1!N4/Tabelle1!$O4</f>
        <v>0</v>
      </c>
      <c r="O4" s="13">
        <f t="shared" si="0"/>
        <v>1</v>
      </c>
    </row>
    <row r="5" spans="1:15" x14ac:dyDescent="0.75">
      <c r="A5" t="s">
        <v>226</v>
      </c>
      <c r="B5" t="s">
        <v>253</v>
      </c>
      <c r="C5" t="s">
        <v>102</v>
      </c>
      <c r="D5" t="s">
        <v>253</v>
      </c>
      <c r="E5" t="s">
        <v>253</v>
      </c>
      <c r="F5" s="15">
        <f>Tabelle1!F5/Tabelle1!$O5</f>
        <v>0.16092555867402636</v>
      </c>
      <c r="G5" s="15">
        <f>Tabelle1!G5/Tabelle1!$O5</f>
        <v>3.4656942954268055E-3</v>
      </c>
      <c r="H5" s="15">
        <f>Tabelle1!H5/Tabelle1!$O5</f>
        <v>0.10387604084164948</v>
      </c>
      <c r="I5" s="15">
        <f>Tabelle1!I5/Tabelle1!$O5</f>
        <v>2.7929928177684405E-2</v>
      </c>
      <c r="J5" s="15">
        <f>Tabelle1!J5/Tabelle1!$O5</f>
        <v>0.70380277801121294</v>
      </c>
      <c r="K5" s="15">
        <f>Tabelle1!K5/Tabelle1!$O5</f>
        <v>0</v>
      </c>
      <c r="L5" s="15">
        <f>Tabelle1!L5/Tabelle1!$O5</f>
        <v>0</v>
      </c>
      <c r="M5" s="15">
        <f>Tabelle1!M5/Tabelle1!$O5</f>
        <v>0</v>
      </c>
      <c r="N5" s="15">
        <f>Tabelle1!N5/Tabelle1!$O5</f>
        <v>0</v>
      </c>
      <c r="O5" s="13">
        <f t="shared" si="0"/>
        <v>1</v>
      </c>
    </row>
    <row r="6" spans="1:15" x14ac:dyDescent="0.75">
      <c r="A6" t="s">
        <v>227</v>
      </c>
      <c r="B6" t="s">
        <v>254</v>
      </c>
      <c r="C6" t="s">
        <v>93</v>
      </c>
      <c r="D6" t="s">
        <v>254</v>
      </c>
      <c r="E6" t="s">
        <v>254</v>
      </c>
      <c r="F6" s="15">
        <f>Tabelle1!F6/Tabelle1!$O6</f>
        <v>0.40753041534452816</v>
      </c>
      <c r="G6" s="15">
        <f>Tabelle1!G6/Tabelle1!$O6</f>
        <v>2.9318248516149066E-3</v>
      </c>
      <c r="H6" s="15">
        <f>Tabelle1!H6/Tabelle1!$O6</f>
        <v>0.18565057422404219</v>
      </c>
      <c r="I6" s="15">
        <f>Tabelle1!I6/Tabelle1!$O6</f>
        <v>2.4773554339729102E-2</v>
      </c>
      <c r="J6" s="15">
        <f>Tabelle1!J6/Tabelle1!$O6</f>
        <v>0.37911363124008568</v>
      </c>
      <c r="K6" s="15">
        <f>Tabelle1!K6/Tabelle1!$O6</f>
        <v>0</v>
      </c>
      <c r="L6" s="15">
        <f>Tabelle1!L6/Tabelle1!$O6</f>
        <v>0</v>
      </c>
      <c r="M6" s="15">
        <f>Tabelle1!M6/Tabelle1!$O6</f>
        <v>0</v>
      </c>
      <c r="N6" s="15">
        <f>Tabelle1!N6/Tabelle1!$O6</f>
        <v>0</v>
      </c>
      <c r="O6" s="13">
        <f t="shared" si="0"/>
        <v>1</v>
      </c>
    </row>
    <row r="7" spans="1:15" x14ac:dyDescent="0.75">
      <c r="A7" t="s">
        <v>225</v>
      </c>
      <c r="B7" t="s">
        <v>255</v>
      </c>
      <c r="C7" t="s">
        <v>192</v>
      </c>
      <c r="D7" t="s">
        <v>255</v>
      </c>
      <c r="E7" t="s">
        <v>255</v>
      </c>
      <c r="F7" s="15">
        <f>Tabelle1!F7/Tabelle1!$O7</f>
        <v>8.1625819411281983E-2</v>
      </c>
      <c r="G7" s="15">
        <f>Tabelle1!G7/Tabelle1!$O7</f>
        <v>0</v>
      </c>
      <c r="H7" s="15">
        <f>Tabelle1!H7/Tabelle1!$O7</f>
        <v>0.54158894721480944</v>
      </c>
      <c r="I7" s="15">
        <f>Tabelle1!I7/Tabelle1!$O7</f>
        <v>0.27741666882137689</v>
      </c>
      <c r="J7" s="15">
        <f>Tabelle1!J7/Tabelle1!$O7</f>
        <v>9.9368564552531777E-2</v>
      </c>
      <c r="K7" s="15">
        <f>Tabelle1!K7/Tabelle1!$O7</f>
        <v>0</v>
      </c>
      <c r="L7" s="15">
        <f>Tabelle1!L7/Tabelle1!$O7</f>
        <v>0</v>
      </c>
      <c r="M7" s="15">
        <f>Tabelle1!M7/Tabelle1!$O7</f>
        <v>0</v>
      </c>
      <c r="N7" s="15">
        <f>Tabelle1!N7/Tabelle1!$O7</f>
        <v>0</v>
      </c>
      <c r="O7" s="13">
        <f t="shared" si="0"/>
        <v>1</v>
      </c>
    </row>
    <row r="8" spans="1:15" x14ac:dyDescent="0.75">
      <c r="A8" t="s">
        <v>53</v>
      </c>
      <c r="B8" t="s">
        <v>54</v>
      </c>
      <c r="C8" t="s">
        <v>54</v>
      </c>
      <c r="D8" t="s">
        <v>52</v>
      </c>
      <c r="E8" t="s">
        <v>54</v>
      </c>
      <c r="F8" s="15">
        <f>Tabelle1!F8/Tabelle1!$O8</f>
        <v>2.0392315246833988E-2</v>
      </c>
      <c r="G8" s="15">
        <f>Tabelle1!G8/Tabelle1!$O8</f>
        <v>0.39816168942102231</v>
      </c>
      <c r="H8" s="15">
        <f>Tabelle1!H8/Tabelle1!$O8</f>
        <v>1.6265866731395424E-2</v>
      </c>
      <c r="I8" s="15">
        <f>Tabelle1!I8/Tabelle1!$O8</f>
        <v>8.6068448681967031E-4</v>
      </c>
      <c r="J8" s="15">
        <f>Tabelle1!J8/Tabelle1!$O8</f>
        <v>3.80667369771246E-2</v>
      </c>
      <c r="K8" s="15">
        <f>Tabelle1!K8/Tabelle1!$O8</f>
        <v>0</v>
      </c>
      <c r="L8" s="15">
        <f>Tabelle1!L8/Tabelle1!$O8</f>
        <v>0</v>
      </c>
      <c r="M8" s="15">
        <f>Tabelle1!M8/Tabelle1!$O8</f>
        <v>0.52625270713680394</v>
      </c>
      <c r="N8" s="15">
        <f>Tabelle1!N8/Tabelle1!$O8</f>
        <v>0</v>
      </c>
      <c r="O8" s="13">
        <f t="shared" si="0"/>
        <v>1</v>
      </c>
    </row>
    <row r="9" spans="1:15" x14ac:dyDescent="0.75">
      <c r="A9" t="s">
        <v>69</v>
      </c>
      <c r="B9" t="s">
        <v>70</v>
      </c>
      <c r="C9" t="s">
        <v>71</v>
      </c>
      <c r="D9" t="s">
        <v>52</v>
      </c>
      <c r="E9" t="s">
        <v>71</v>
      </c>
      <c r="F9" s="15">
        <f>Tabelle1!F9/Tabelle1!$O9</f>
        <v>0.45114079793505762</v>
      </c>
      <c r="G9" s="15">
        <f>Tabelle1!G9/Tabelle1!$O9</f>
        <v>0.26825118155964772</v>
      </c>
      <c r="H9" s="15">
        <f>Tabelle1!H9/Tabelle1!$O9</f>
        <v>3.8262895298749315E-2</v>
      </c>
      <c r="I9" s="15">
        <f>Tabelle1!I9/Tabelle1!$O9</f>
        <v>0</v>
      </c>
      <c r="J9" s="15">
        <f>Tabelle1!J9/Tabelle1!$O9</f>
        <v>8.4030595819138134E-4</v>
      </c>
      <c r="K9" s="15">
        <f>Tabelle1!K9/Tabelle1!$O9</f>
        <v>0</v>
      </c>
      <c r="L9" s="15">
        <f>Tabelle1!L9/Tabelle1!$O9</f>
        <v>0</v>
      </c>
      <c r="M9" s="15">
        <f>Tabelle1!M9/Tabelle1!$O9</f>
        <v>0.24150481924835399</v>
      </c>
      <c r="N9" s="15">
        <f>Tabelle1!N9/Tabelle1!$O9</f>
        <v>0</v>
      </c>
      <c r="O9" s="13">
        <f t="shared" si="0"/>
        <v>1</v>
      </c>
    </row>
    <row r="10" spans="1:15" x14ac:dyDescent="0.75">
      <c r="A10" t="s">
        <v>73</v>
      </c>
      <c r="B10" t="s">
        <v>74</v>
      </c>
      <c r="C10" t="s">
        <v>74</v>
      </c>
      <c r="D10" t="s">
        <v>52</v>
      </c>
      <c r="E10" t="s">
        <v>74</v>
      </c>
      <c r="F10" s="15">
        <f>Tabelle1!F10/Tabelle1!$O10</f>
        <v>0.51268870890691032</v>
      </c>
      <c r="G10" s="15">
        <f>Tabelle1!G10/Tabelle1!$O10</f>
        <v>0.11004694156674071</v>
      </c>
      <c r="H10" s="15">
        <f>Tabelle1!H10/Tabelle1!$O10</f>
        <v>0.34405301848383918</v>
      </c>
      <c r="I10" s="15">
        <f>Tabelle1!I10/Tabelle1!$O10</f>
        <v>0</v>
      </c>
      <c r="J10" s="15">
        <f>Tabelle1!J10/Tabelle1!$O10</f>
        <v>1.5976860931695737E-2</v>
      </c>
      <c r="K10" s="15">
        <f>Tabelle1!K10/Tabelle1!$O10</f>
        <v>0</v>
      </c>
      <c r="L10" s="15">
        <f>Tabelle1!L10/Tabelle1!$O10</f>
        <v>1.7234470110814169E-2</v>
      </c>
      <c r="M10" s="15">
        <f>Tabelle1!M10/Tabelle1!$O10</f>
        <v>0</v>
      </c>
      <c r="N10" s="15">
        <f>Tabelle1!N10/Tabelle1!$O10</f>
        <v>0</v>
      </c>
      <c r="O10" s="13">
        <f t="shared" si="0"/>
        <v>1</v>
      </c>
    </row>
    <row r="11" spans="1:15" x14ac:dyDescent="0.75">
      <c r="A11" t="s">
        <v>106</v>
      </c>
      <c r="B11" t="s">
        <v>107</v>
      </c>
      <c r="C11" t="s">
        <v>102</v>
      </c>
      <c r="D11" t="s">
        <v>75</v>
      </c>
      <c r="E11" t="s">
        <v>244</v>
      </c>
      <c r="F11" s="15">
        <f>Tabelle1!F11/Tabelle1!$O11</f>
        <v>0.69140741245293658</v>
      </c>
      <c r="G11" s="15">
        <f>Tabelle1!G11/Tabelle1!$O11</f>
        <v>0</v>
      </c>
      <c r="H11" s="15">
        <f>Tabelle1!H11/Tabelle1!$O11</f>
        <v>0.16606144990787414</v>
      </c>
      <c r="I11" s="15">
        <f>Tabelle1!I11/Tabelle1!$O11</f>
        <v>2.2112559505588325E-2</v>
      </c>
      <c r="J11" s="15">
        <f>Tabelle1!J11/Tabelle1!$O11</f>
        <v>3.9971001978331484E-2</v>
      </c>
      <c r="K11" s="15">
        <f>Tabelle1!K11/Tabelle1!$O11</f>
        <v>0</v>
      </c>
      <c r="L11" s="15">
        <f>Tabelle1!L11/Tabelle1!$O11</f>
        <v>0</v>
      </c>
      <c r="M11" s="15">
        <f>Tabelle1!M11/Tabelle1!$O11</f>
        <v>4.1690304051216549E-2</v>
      </c>
      <c r="N11" s="15">
        <f>Tabelle1!N11/Tabelle1!$O11</f>
        <v>3.8757272104052935E-2</v>
      </c>
      <c r="O11" s="13">
        <f t="shared" si="0"/>
        <v>0.99999999999999989</v>
      </c>
    </row>
    <row r="12" spans="1:15" x14ac:dyDescent="0.75">
      <c r="A12" t="s">
        <v>119</v>
      </c>
      <c r="B12" t="s">
        <v>120</v>
      </c>
      <c r="C12" t="s">
        <v>102</v>
      </c>
      <c r="D12" t="s">
        <v>75</v>
      </c>
      <c r="E12" t="s">
        <v>245</v>
      </c>
      <c r="F12" s="15">
        <f>Tabelle1!F12/Tabelle1!$O12</f>
        <v>1.9628842267901452E-2</v>
      </c>
      <c r="G12" s="15">
        <f>Tabelle1!G12/Tabelle1!$O12</f>
        <v>0</v>
      </c>
      <c r="H12" s="15">
        <f>Tabelle1!H12/Tabelle1!$O12</f>
        <v>4.786615535210749E-2</v>
      </c>
      <c r="I12" s="15">
        <f>Tabelle1!I12/Tabelle1!$O12</f>
        <v>3.2355608218323839E-2</v>
      </c>
      <c r="J12" s="15">
        <f>Tabelle1!J12/Tabelle1!$O12</f>
        <v>0.571470121137582</v>
      </c>
      <c r="K12" s="15">
        <f>Tabelle1!K12/Tabelle1!$O12</f>
        <v>0</v>
      </c>
      <c r="L12" s="15">
        <f>Tabelle1!L12/Tabelle1!$O12</f>
        <v>0.32867927302408534</v>
      </c>
      <c r="M12" s="15">
        <f>Tabelle1!M12/Tabelle1!$O12</f>
        <v>0</v>
      </c>
      <c r="N12" s="15">
        <f>Tabelle1!N12/Tabelle1!$O12</f>
        <v>0</v>
      </c>
      <c r="O12" s="13">
        <f t="shared" si="0"/>
        <v>1</v>
      </c>
    </row>
    <row r="13" spans="1:15" x14ac:dyDescent="0.75">
      <c r="A13" t="s">
        <v>121</v>
      </c>
      <c r="B13" t="s">
        <v>122</v>
      </c>
      <c r="C13" t="s">
        <v>102</v>
      </c>
      <c r="D13" t="s">
        <v>75</v>
      </c>
      <c r="E13" t="s">
        <v>246</v>
      </c>
      <c r="F13" s="15">
        <f>Tabelle1!F13/Tabelle1!$O13</f>
        <v>0.48761485227992124</v>
      </c>
      <c r="G13" s="15">
        <f>Tabelle1!G13/Tabelle1!$O13</f>
        <v>0</v>
      </c>
      <c r="H13" s="15">
        <f>Tabelle1!H13/Tabelle1!$O13</f>
        <v>0.31607618637216706</v>
      </c>
      <c r="I13" s="15">
        <f>Tabelle1!I13/Tabelle1!$O13</f>
        <v>2.5000809679161261E-2</v>
      </c>
      <c r="J13" s="15">
        <f>Tabelle1!J13/Tabelle1!$O13</f>
        <v>0.17066683710105018</v>
      </c>
      <c r="K13" s="15">
        <f>Tabelle1!K13/Tabelle1!$O13</f>
        <v>0</v>
      </c>
      <c r="L13" s="15">
        <f>Tabelle1!L13/Tabelle1!$O13</f>
        <v>0</v>
      </c>
      <c r="M13" s="15">
        <f>Tabelle1!M13/Tabelle1!$O13</f>
        <v>0</v>
      </c>
      <c r="N13" s="15">
        <f>Tabelle1!N13/Tabelle1!$O13</f>
        <v>6.4131456770041742E-4</v>
      </c>
      <c r="O13" s="13">
        <f t="shared" si="0"/>
        <v>1.0000000000000002</v>
      </c>
    </row>
    <row r="14" spans="1:15" x14ac:dyDescent="0.75">
      <c r="A14" t="s">
        <v>126</v>
      </c>
      <c r="B14" t="s">
        <v>127</v>
      </c>
      <c r="C14" t="s">
        <v>127</v>
      </c>
      <c r="D14" t="s">
        <v>75</v>
      </c>
      <c r="E14" t="s">
        <v>127</v>
      </c>
      <c r="F14" s="15">
        <f>Tabelle1!F14/Tabelle1!$O14</f>
        <v>2.7774084828349923E-3</v>
      </c>
      <c r="G14" s="15">
        <f>Tabelle1!G14/Tabelle1!$O14</f>
        <v>0</v>
      </c>
      <c r="H14" s="15">
        <f>Tabelle1!H14/Tabelle1!$O14</f>
        <v>0.41454222733350427</v>
      </c>
      <c r="I14" s="15">
        <f>Tabelle1!I14/Tabelle1!$O14</f>
        <v>1.4106062563688022E-2</v>
      </c>
      <c r="J14" s="15">
        <f>Tabelle1!J14/Tabelle1!$O14</f>
        <v>6.9240245588284816E-2</v>
      </c>
      <c r="K14" s="15">
        <f>Tabelle1!K14/Tabelle1!$O14</f>
        <v>3.8043016735509722E-2</v>
      </c>
      <c r="L14" s="15">
        <f>Tabelle1!L14/Tabelle1!$O14</f>
        <v>0.44820618273851021</v>
      </c>
      <c r="M14" s="15">
        <f>Tabelle1!M14/Tabelle1!$O14</f>
        <v>0</v>
      </c>
      <c r="N14" s="15">
        <f>Tabelle1!N14/Tabelle1!$O14</f>
        <v>1.3084856557667803E-2</v>
      </c>
      <c r="O14" s="13">
        <f t="shared" si="0"/>
        <v>0.99999999999999978</v>
      </c>
    </row>
    <row r="15" spans="1:15" x14ac:dyDescent="0.75">
      <c r="A15" t="s">
        <v>140</v>
      </c>
      <c r="B15" t="s">
        <v>141</v>
      </c>
      <c r="C15" t="s">
        <v>142</v>
      </c>
      <c r="D15" t="s">
        <v>75</v>
      </c>
      <c r="E15" t="s">
        <v>266</v>
      </c>
      <c r="F15" s="15">
        <f>Tabelle1!F15/Tabelle1!$O15</f>
        <v>5.4018011927017433E-2</v>
      </c>
      <c r="G15" s="15">
        <f>Tabelle1!G15/Tabelle1!$O15</f>
        <v>0</v>
      </c>
      <c r="H15" s="15">
        <f>Tabelle1!H15/Tabelle1!$O15</f>
        <v>0.16482090626219734</v>
      </c>
      <c r="I15" s="15">
        <f>Tabelle1!I15/Tabelle1!$O15</f>
        <v>2.7740911732164579E-2</v>
      </c>
      <c r="J15" s="15">
        <f>Tabelle1!J15/Tabelle1!$O15</f>
        <v>1.4046784682527576E-2</v>
      </c>
      <c r="K15" s="15">
        <f>Tabelle1!K15/Tabelle1!$O15</f>
        <v>0.45092266494147687</v>
      </c>
      <c r="L15" s="15">
        <f>Tabelle1!L15/Tabelle1!$O15</f>
        <v>0.23220486867750936</v>
      </c>
      <c r="M15" s="15">
        <f>Tabelle1!M15/Tabelle1!$O15</f>
        <v>0</v>
      </c>
      <c r="N15" s="15">
        <f>Tabelle1!N15/Tabelle1!$O15</f>
        <v>5.6245851777106837E-2</v>
      </c>
      <c r="O15" s="13">
        <f t="shared" si="0"/>
        <v>1</v>
      </c>
    </row>
    <row r="16" spans="1:15" x14ac:dyDescent="0.75">
      <c r="A16" t="s">
        <v>147</v>
      </c>
      <c r="B16" t="s">
        <v>148</v>
      </c>
      <c r="C16" t="s">
        <v>149</v>
      </c>
      <c r="D16" t="s">
        <v>75</v>
      </c>
      <c r="E16" t="s">
        <v>148</v>
      </c>
      <c r="F16" s="15">
        <f>Tabelle1!F16/Tabelle1!$O16</f>
        <v>1.7443074285932701E-2</v>
      </c>
      <c r="G16" s="15">
        <f>Tabelle1!G16/Tabelle1!$O16</f>
        <v>0</v>
      </c>
      <c r="H16" s="15">
        <f>Tabelle1!H16/Tabelle1!$O16</f>
        <v>1.5462529473281006E-2</v>
      </c>
      <c r="I16" s="15">
        <f>Tabelle1!I16/Tabelle1!$O16</f>
        <v>6.0895205827375939E-2</v>
      </c>
      <c r="J16" s="15">
        <f>Tabelle1!J16/Tabelle1!$O16</f>
        <v>1.4387682158822343E-2</v>
      </c>
      <c r="K16" s="15">
        <f>Tabelle1!K16/Tabelle1!$O16</f>
        <v>0.71061251832044725</v>
      </c>
      <c r="L16" s="15">
        <f>Tabelle1!L16/Tabelle1!$O16</f>
        <v>0.14219614913243586</v>
      </c>
      <c r="M16" s="15">
        <f>Tabelle1!M16/Tabelle1!$O16</f>
        <v>3.2847375009224321E-2</v>
      </c>
      <c r="N16" s="15">
        <f>Tabelle1!N16/Tabelle1!$O16</f>
        <v>6.1554657924805922E-3</v>
      </c>
      <c r="O16" s="13">
        <f t="shared" si="0"/>
        <v>1</v>
      </c>
    </row>
    <row r="17" spans="1:15" x14ac:dyDescent="0.75">
      <c r="A17" t="s">
        <v>150</v>
      </c>
      <c r="B17" t="s">
        <v>151</v>
      </c>
      <c r="C17" t="s">
        <v>151</v>
      </c>
      <c r="D17" t="s">
        <v>75</v>
      </c>
      <c r="E17" t="s">
        <v>151</v>
      </c>
      <c r="F17" s="15">
        <f>Tabelle1!F17/Tabelle1!$O17</f>
        <v>0.15020641342384919</v>
      </c>
      <c r="G17" s="15">
        <f>Tabelle1!G17/Tabelle1!$O17</f>
        <v>0</v>
      </c>
      <c r="H17" s="15">
        <f>Tabelle1!H17/Tabelle1!$O17</f>
        <v>0.47357439317633432</v>
      </c>
      <c r="I17" s="15">
        <f>Tabelle1!I17/Tabelle1!$O17</f>
        <v>3.0239700122298731E-2</v>
      </c>
      <c r="J17" s="15">
        <f>Tabelle1!J17/Tabelle1!$O17</f>
        <v>5.8158919947676385E-2</v>
      </c>
      <c r="K17" s="15">
        <f>Tabelle1!K17/Tabelle1!$O17</f>
        <v>0</v>
      </c>
      <c r="L17" s="15">
        <f>Tabelle1!L17/Tabelle1!$O17</f>
        <v>0.23849359666904796</v>
      </c>
      <c r="M17" s="15">
        <f>Tabelle1!M17/Tabelle1!$O17</f>
        <v>0</v>
      </c>
      <c r="N17" s="15">
        <f>Tabelle1!N17/Tabelle1!$O17</f>
        <v>4.9326976660793366E-2</v>
      </c>
      <c r="O17" s="13">
        <f t="shared" si="0"/>
        <v>1</v>
      </c>
    </row>
    <row r="18" spans="1:15" x14ac:dyDescent="0.75">
      <c r="A18" t="s">
        <v>152</v>
      </c>
      <c r="B18" t="s">
        <v>153</v>
      </c>
      <c r="C18" t="s">
        <v>154</v>
      </c>
      <c r="D18" t="s">
        <v>75</v>
      </c>
      <c r="E18" t="s">
        <v>153</v>
      </c>
      <c r="F18" s="15">
        <f>Tabelle1!F18/Tabelle1!$O18</f>
        <v>3.0684755427251098E-3</v>
      </c>
      <c r="G18" s="15">
        <f>Tabelle1!G18/Tabelle1!$O18</f>
        <v>0</v>
      </c>
      <c r="H18" s="15">
        <f>Tabelle1!H18/Tabelle1!$O18</f>
        <v>0.18443914506742759</v>
      </c>
      <c r="I18" s="15">
        <f>Tabelle1!I18/Tabelle1!$O18</f>
        <v>0.68996993816845087</v>
      </c>
      <c r="J18" s="15">
        <f>Tabelle1!J18/Tabelle1!$O18</f>
        <v>4.51653523440275E-2</v>
      </c>
      <c r="K18" s="15">
        <f>Tabelle1!K18/Tabelle1!$O18</f>
        <v>0</v>
      </c>
      <c r="L18" s="15">
        <f>Tabelle1!L18/Tabelle1!$O18</f>
        <v>0</v>
      </c>
      <c r="M18" s="15">
        <f>Tabelle1!M18/Tabelle1!$O18</f>
        <v>0</v>
      </c>
      <c r="N18" s="15">
        <f>Tabelle1!N18/Tabelle1!$O18</f>
        <v>7.7357088877368946E-2</v>
      </c>
      <c r="O18" s="13">
        <f t="shared" si="0"/>
        <v>1</v>
      </c>
    </row>
    <row r="19" spans="1:15" x14ac:dyDescent="0.75">
      <c r="A19" t="s">
        <v>165</v>
      </c>
      <c r="B19" t="s">
        <v>166</v>
      </c>
      <c r="C19" t="s">
        <v>125</v>
      </c>
      <c r="D19" t="s">
        <v>75</v>
      </c>
      <c r="E19" t="s">
        <v>263</v>
      </c>
      <c r="F19" s="15">
        <f>Tabelle1!F19/Tabelle1!$O19</f>
        <v>0.19771126485454329</v>
      </c>
      <c r="G19" s="15">
        <f>Tabelle1!G19/Tabelle1!$O19</f>
        <v>0</v>
      </c>
      <c r="H19" s="15">
        <f>Tabelle1!H19/Tabelle1!$O19</f>
        <v>0.30361508334270104</v>
      </c>
      <c r="I19" s="15">
        <f>Tabelle1!I19/Tabelle1!$O19</f>
        <v>7.577920183950336E-2</v>
      </c>
      <c r="J19" s="15">
        <f>Tabelle1!J19/Tabelle1!$O19</f>
        <v>8.1587821085437051E-2</v>
      </c>
      <c r="K19" s="15">
        <f>Tabelle1!K19/Tabelle1!$O19</f>
        <v>0</v>
      </c>
      <c r="L19" s="15">
        <f>Tabelle1!L19/Tabelle1!$O19</f>
        <v>0</v>
      </c>
      <c r="M19" s="15">
        <f>Tabelle1!M19/Tabelle1!$O19</f>
        <v>0</v>
      </c>
      <c r="N19" s="15">
        <f>Tabelle1!N19/Tabelle1!$O19</f>
        <v>0.34130662887781521</v>
      </c>
      <c r="O19" s="13">
        <f t="shared" si="0"/>
        <v>1</v>
      </c>
    </row>
    <row r="20" spans="1:15" x14ac:dyDescent="0.75">
      <c r="A20" t="s">
        <v>181</v>
      </c>
      <c r="B20" t="s">
        <v>182</v>
      </c>
      <c r="C20" t="s">
        <v>182</v>
      </c>
      <c r="D20" t="s">
        <v>105</v>
      </c>
      <c r="E20" t="s">
        <v>267</v>
      </c>
      <c r="F20" s="15">
        <f>Tabelle1!F20/Tabelle1!$O20</f>
        <v>3.5092307323975072E-2</v>
      </c>
      <c r="G20" s="15">
        <f>Tabelle1!G20/Tabelle1!$O20</f>
        <v>0</v>
      </c>
      <c r="H20" s="15">
        <f>Tabelle1!H20/Tabelle1!$O20</f>
        <v>0.10022392214995579</v>
      </c>
      <c r="I20" s="15">
        <f>Tabelle1!I20/Tabelle1!$O20</f>
        <v>0.16107274109377107</v>
      </c>
      <c r="J20" s="15">
        <f>Tabelle1!J20/Tabelle1!$O20</f>
        <v>0.32380331653725736</v>
      </c>
      <c r="K20" s="15">
        <f>Tabelle1!K20/Tabelle1!$O20</f>
        <v>0</v>
      </c>
      <c r="L20" s="15">
        <f>Tabelle1!L20/Tabelle1!$O20</f>
        <v>0</v>
      </c>
      <c r="M20" s="15">
        <f>Tabelle1!M20/Tabelle1!$O20</f>
        <v>0</v>
      </c>
      <c r="N20" s="15">
        <f>Tabelle1!N20/Tabelle1!$O20</f>
        <v>0.37980771289504067</v>
      </c>
      <c r="O20" s="13">
        <f t="shared" si="0"/>
        <v>0.99999999999999989</v>
      </c>
    </row>
    <row r="21" spans="1:15" x14ac:dyDescent="0.75">
      <c r="A21" t="s">
        <v>188</v>
      </c>
      <c r="B21" t="s">
        <v>189</v>
      </c>
      <c r="C21" t="s">
        <v>189</v>
      </c>
      <c r="D21" t="s">
        <v>105</v>
      </c>
      <c r="E21" t="s">
        <v>268</v>
      </c>
      <c r="F21" s="15">
        <f>Tabelle1!F21/Tabelle1!$O21</f>
        <v>0.13335753761651439</v>
      </c>
      <c r="G21" s="15">
        <f>Tabelle1!G21/Tabelle1!$O21</f>
        <v>0</v>
      </c>
      <c r="H21" s="15">
        <f>Tabelle1!H21/Tabelle1!$O21</f>
        <v>7.4158283437427697E-3</v>
      </c>
      <c r="I21" s="15">
        <f>Tabelle1!I21/Tabelle1!$O21</f>
        <v>0</v>
      </c>
      <c r="J21" s="15">
        <f>Tabelle1!J21/Tabelle1!$O21</f>
        <v>0</v>
      </c>
      <c r="K21" s="15">
        <f>Tabelle1!K21/Tabelle1!$O21</f>
        <v>0</v>
      </c>
      <c r="L21" s="15">
        <f>Tabelle1!L21/Tabelle1!$O21</f>
        <v>0</v>
      </c>
      <c r="M21" s="15">
        <f>Tabelle1!M21/Tabelle1!$O21</f>
        <v>0.85922663403974275</v>
      </c>
      <c r="N21" s="15">
        <f>Tabelle1!N21/Tabelle1!$O21</f>
        <v>0</v>
      </c>
      <c r="O21" s="13">
        <f t="shared" si="0"/>
        <v>0.99999999999999989</v>
      </c>
    </row>
    <row r="22" spans="1:15" x14ac:dyDescent="0.75">
      <c r="A22" t="s">
        <v>195</v>
      </c>
      <c r="B22" t="s">
        <v>196</v>
      </c>
      <c r="C22" t="s">
        <v>197</v>
      </c>
      <c r="D22" t="s">
        <v>105</v>
      </c>
      <c r="E22" t="s">
        <v>269</v>
      </c>
      <c r="F22" s="15">
        <f>Tabelle1!F22/Tabelle1!$O22</f>
        <v>0.25627313642934685</v>
      </c>
      <c r="G22" s="15">
        <f>Tabelle1!G22/Tabelle1!$O22</f>
        <v>0</v>
      </c>
      <c r="H22" s="15">
        <f>Tabelle1!H22/Tabelle1!$O22</f>
        <v>0</v>
      </c>
      <c r="I22" s="15">
        <f>Tabelle1!I22/Tabelle1!$O22</f>
        <v>0</v>
      </c>
      <c r="J22" s="15">
        <f>Tabelle1!J22/Tabelle1!$O22</f>
        <v>0.7437268635706531</v>
      </c>
      <c r="K22" s="15">
        <f>Tabelle1!K22/Tabelle1!$O22</f>
        <v>0</v>
      </c>
      <c r="L22" s="15">
        <f>Tabelle1!L22/Tabelle1!$O22</f>
        <v>0</v>
      </c>
      <c r="M22" s="15">
        <f>Tabelle1!M22/Tabelle1!$O22</f>
        <v>0</v>
      </c>
      <c r="N22" s="15">
        <f>Tabelle1!N22/Tabelle1!$O22</f>
        <v>0</v>
      </c>
      <c r="O22" s="13">
        <f t="shared" si="0"/>
        <v>1</v>
      </c>
    </row>
    <row r="23" spans="1:15" x14ac:dyDescent="0.75">
      <c r="A23" t="s">
        <v>198</v>
      </c>
      <c r="B23" t="s">
        <v>199</v>
      </c>
      <c r="C23" t="s">
        <v>200</v>
      </c>
      <c r="D23" t="s">
        <v>201</v>
      </c>
      <c r="E23" t="s">
        <v>270</v>
      </c>
      <c r="F23" s="15">
        <f>Tabelle1!F23/Tabelle1!$O23</f>
        <v>0.37493741366863303</v>
      </c>
      <c r="G23" s="15">
        <f>Tabelle1!G23/Tabelle1!$O23</f>
        <v>0</v>
      </c>
      <c r="H23" s="15">
        <f>Tabelle1!H23/Tabelle1!$O23</f>
        <v>0.33713044517323348</v>
      </c>
      <c r="I23" s="15">
        <f>Tabelle1!I23/Tabelle1!$O23</f>
        <v>0.17314304401086678</v>
      </c>
      <c r="J23" s="15">
        <f>Tabelle1!J23/Tabelle1!$O23</f>
        <v>0.11478909714726684</v>
      </c>
      <c r="K23" s="15">
        <f>Tabelle1!K23/Tabelle1!$O23</f>
        <v>0</v>
      </c>
      <c r="L23" s="15">
        <f>Tabelle1!L23/Tabelle1!$O23</f>
        <v>0</v>
      </c>
      <c r="M23" s="15">
        <f>Tabelle1!M23/Tabelle1!$O23</f>
        <v>0</v>
      </c>
      <c r="N23" s="15">
        <f>Tabelle1!N23/Tabelle1!$O23</f>
        <v>0</v>
      </c>
      <c r="O23" s="13">
        <f t="shared" si="0"/>
        <v>1.0000000000000002</v>
      </c>
    </row>
    <row r="24" spans="1:15" x14ac:dyDescent="0.75">
      <c r="A24" t="s">
        <v>206</v>
      </c>
      <c r="B24" t="s">
        <v>207</v>
      </c>
      <c r="C24" t="s">
        <v>192</v>
      </c>
      <c r="D24" t="s">
        <v>201</v>
      </c>
      <c r="E24" t="s">
        <v>261</v>
      </c>
      <c r="F24" s="15">
        <f>Tabelle1!F24/Tabelle1!$O24</f>
        <v>0.14927160603491776</v>
      </c>
      <c r="G24" s="15">
        <f>Tabelle1!G24/Tabelle1!$O24</f>
        <v>0</v>
      </c>
      <c r="H24" s="15">
        <f>Tabelle1!H24/Tabelle1!$O24</f>
        <v>0.74368229504730865</v>
      </c>
      <c r="I24" s="15">
        <f>Tabelle1!I24/Tabelle1!$O24</f>
        <v>0.10665641166133434</v>
      </c>
      <c r="J24" s="15">
        <f>Tabelle1!J24/Tabelle1!$O24</f>
        <v>3.8968725643924912E-4</v>
      </c>
      <c r="K24" s="15">
        <f>Tabelle1!K24/Tabelle1!$O24</f>
        <v>0</v>
      </c>
      <c r="L24" s="15">
        <f>Tabelle1!L24/Tabelle1!$O24</f>
        <v>0</v>
      </c>
      <c r="M24" s="15">
        <f>Tabelle1!M24/Tabelle1!$O24</f>
        <v>0</v>
      </c>
      <c r="N24" s="15">
        <f>Tabelle1!N24/Tabelle1!$O24</f>
        <v>0</v>
      </c>
      <c r="O24" s="13">
        <f t="shared" si="0"/>
        <v>1</v>
      </c>
    </row>
    <row r="25" spans="1:15" x14ac:dyDescent="0.75">
      <c r="A25" t="s">
        <v>208</v>
      </c>
      <c r="B25" t="s">
        <v>209</v>
      </c>
      <c r="C25" t="s">
        <v>192</v>
      </c>
      <c r="D25" t="s">
        <v>201</v>
      </c>
      <c r="E25" t="s">
        <v>260</v>
      </c>
      <c r="F25" s="15">
        <f>Tabelle1!F25/Tabelle1!$O25</f>
        <v>0.10325131641773541</v>
      </c>
      <c r="G25" s="15">
        <f>Tabelle1!G25/Tabelle1!$O25</f>
        <v>0</v>
      </c>
      <c r="H25" s="15">
        <f>Tabelle1!H25/Tabelle1!$O25</f>
        <v>0.65355640134574999</v>
      </c>
      <c r="I25" s="15">
        <f>Tabelle1!I25/Tabelle1!$O25</f>
        <v>5.694895792434277E-2</v>
      </c>
      <c r="J25" s="15">
        <f>Tabelle1!J25/Tabelle1!$O25</f>
        <v>9.849864142894172E-4</v>
      </c>
      <c r="K25" s="15">
        <f>Tabelle1!K25/Tabelle1!$O25</f>
        <v>3.5389714781289126E-2</v>
      </c>
      <c r="L25" s="15">
        <f>Tabelle1!L25/Tabelle1!$O25</f>
        <v>0</v>
      </c>
      <c r="M25" s="15">
        <f>Tabelle1!M25/Tabelle1!$O25</f>
        <v>0</v>
      </c>
      <c r="N25" s="15">
        <f>Tabelle1!N25/Tabelle1!$O25</f>
        <v>0.14986862311659319</v>
      </c>
      <c r="O25" s="13">
        <f t="shared" si="0"/>
        <v>1</v>
      </c>
    </row>
    <row r="26" spans="1:15" x14ac:dyDescent="0.75">
      <c r="A26" t="s">
        <v>211</v>
      </c>
      <c r="B26" t="s">
        <v>212</v>
      </c>
      <c r="C26" t="s">
        <v>213</v>
      </c>
      <c r="D26" t="s">
        <v>214</v>
      </c>
      <c r="E26" t="s">
        <v>259</v>
      </c>
      <c r="F26" s="15">
        <f>Tabelle1!F26/Tabelle1!$O26</f>
        <v>0.31230169308824107</v>
      </c>
      <c r="G26" s="15">
        <f>Tabelle1!G26/Tabelle1!$O26</f>
        <v>0</v>
      </c>
      <c r="H26" s="15">
        <f>Tabelle1!H26/Tabelle1!$O26</f>
        <v>0.66099764107940606</v>
      </c>
      <c r="I26" s="15">
        <f>Tabelle1!I26/Tabelle1!$O26</f>
        <v>2.6700665832352768E-2</v>
      </c>
      <c r="J26" s="15">
        <f>Tabelle1!J26/Tabelle1!$O26</f>
        <v>0</v>
      </c>
      <c r="K26" s="15">
        <f>Tabelle1!K26/Tabelle1!$O26</f>
        <v>0</v>
      </c>
      <c r="L26" s="15">
        <f>Tabelle1!L26/Tabelle1!$O26</f>
        <v>0</v>
      </c>
      <c r="M26" s="15">
        <f>Tabelle1!M26/Tabelle1!$O26</f>
        <v>0</v>
      </c>
      <c r="N26" s="15">
        <f>Tabelle1!N26/Tabelle1!$O26</f>
        <v>0</v>
      </c>
      <c r="O26" s="13">
        <f t="shared" si="0"/>
        <v>0.99999999999999989</v>
      </c>
    </row>
    <row r="27" spans="1:15" x14ac:dyDescent="0.75">
      <c r="A27" t="s">
        <v>215</v>
      </c>
      <c r="B27" t="s">
        <v>271</v>
      </c>
      <c r="C27" t="s">
        <v>271</v>
      </c>
      <c r="D27" t="s">
        <v>214</v>
      </c>
      <c r="E27" t="s">
        <v>271</v>
      </c>
      <c r="F27" s="15">
        <f>Tabelle1!F27/Tabelle1!$O27</f>
        <v>0.99474846824537866</v>
      </c>
      <c r="G27" s="15">
        <f>Tabelle1!G27/Tabelle1!$O27</f>
        <v>0</v>
      </c>
      <c r="H27" s="15">
        <f>Tabelle1!H27/Tabelle1!$O27</f>
        <v>0</v>
      </c>
      <c r="I27" s="15">
        <f>Tabelle1!I27/Tabelle1!$O27</f>
        <v>5.2515317546212329E-3</v>
      </c>
      <c r="J27" s="15">
        <f>Tabelle1!J27/Tabelle1!$O27</f>
        <v>0</v>
      </c>
      <c r="K27" s="15">
        <f>Tabelle1!K27/Tabelle1!$O27</f>
        <v>0</v>
      </c>
      <c r="L27" s="15">
        <f>Tabelle1!L27/Tabelle1!$O27</f>
        <v>0</v>
      </c>
      <c r="M27" s="15">
        <f>Tabelle1!M27/Tabelle1!$O27</f>
        <v>0</v>
      </c>
      <c r="N27" s="15">
        <f>Tabelle1!N27/Tabelle1!$O27</f>
        <v>0</v>
      </c>
      <c r="O27" s="13">
        <f t="shared" si="0"/>
        <v>0.99999999999999989</v>
      </c>
    </row>
    <row r="28" spans="1:15" x14ac:dyDescent="0.75">
      <c r="A28" t="s">
        <v>217</v>
      </c>
      <c r="B28" t="s">
        <v>218</v>
      </c>
      <c r="C28" t="s">
        <v>219</v>
      </c>
      <c r="D28" t="s">
        <v>214</v>
      </c>
      <c r="E28" t="s">
        <v>258</v>
      </c>
      <c r="F28" s="15">
        <f>Tabelle1!F28/Tabelle1!$O28</f>
        <v>0.28173036563200293</v>
      </c>
      <c r="G28" s="15">
        <f>Tabelle1!G28/Tabelle1!$O28</f>
        <v>0.26322674416122654</v>
      </c>
      <c r="H28" s="15">
        <f>Tabelle1!H28/Tabelle1!$O28</f>
        <v>0.45405180322580252</v>
      </c>
      <c r="I28" s="15">
        <f>Tabelle1!I28/Tabelle1!$O28</f>
        <v>0</v>
      </c>
      <c r="J28" s="15">
        <f>Tabelle1!J28/Tabelle1!$O28</f>
        <v>9.9108698096799213E-4</v>
      </c>
      <c r="K28" s="15">
        <f>Tabelle1!K28/Tabelle1!$O28</f>
        <v>0</v>
      </c>
      <c r="L28" s="15">
        <f>Tabelle1!L28/Tabelle1!$O28</f>
        <v>0</v>
      </c>
      <c r="M28" s="15">
        <f>Tabelle1!M28/Tabelle1!$O28</f>
        <v>0</v>
      </c>
      <c r="N28" s="15">
        <f>Tabelle1!N28/Tabelle1!$O28</f>
        <v>0</v>
      </c>
      <c r="O28" s="13">
        <f t="shared" si="0"/>
        <v>1</v>
      </c>
    </row>
    <row r="29" spans="1:15" x14ac:dyDescent="0.75">
      <c r="A29" t="s">
        <v>230</v>
      </c>
      <c r="B29" t="s">
        <v>231</v>
      </c>
      <c r="C29" t="s">
        <v>231</v>
      </c>
      <c r="D29" t="s">
        <v>231</v>
      </c>
      <c r="E29" t="s">
        <v>272</v>
      </c>
      <c r="F29" s="15">
        <f>Tabelle1!F29/Tabelle1!$O29</f>
        <v>0</v>
      </c>
      <c r="G29" s="15">
        <f>Tabelle1!G29/Tabelle1!$O29</f>
        <v>0</v>
      </c>
      <c r="H29" s="15">
        <f>Tabelle1!H29/Tabelle1!$O29</f>
        <v>0.352912804442229</v>
      </c>
      <c r="I29" s="15">
        <f>Tabelle1!I29/Tabelle1!$O29</f>
        <v>0.34897923757000343</v>
      </c>
      <c r="J29" s="15">
        <f>Tabelle1!J29/Tabelle1!$O29</f>
        <v>0.15416709603881129</v>
      </c>
      <c r="K29" s="15">
        <f>Tabelle1!K29/Tabelle1!$O29</f>
        <v>0</v>
      </c>
      <c r="L29" s="15">
        <f>Tabelle1!L29/Tabelle1!$O29</f>
        <v>0</v>
      </c>
      <c r="M29" s="15">
        <f>Tabelle1!M29/Tabelle1!$O29</f>
        <v>0</v>
      </c>
      <c r="N29" s="15">
        <f>Tabelle1!N29/Tabelle1!$O29</f>
        <v>0.14394086194895631</v>
      </c>
      <c r="O29" s="13">
        <f t="shared" si="0"/>
        <v>1</v>
      </c>
    </row>
    <row r="30" spans="1:15" x14ac:dyDescent="0.75">
      <c r="A30" t="s">
        <v>232</v>
      </c>
      <c r="B30" t="s">
        <v>233</v>
      </c>
      <c r="C30" t="s">
        <v>233</v>
      </c>
      <c r="D30" t="s">
        <v>234</v>
      </c>
      <c r="E30" t="s">
        <v>272</v>
      </c>
      <c r="F30" s="15">
        <f>Tabelle1!F30/Tabelle1!$O30</f>
        <v>2.1605732947277793E-2</v>
      </c>
      <c r="G30" s="15">
        <f>Tabelle1!G30/Tabelle1!$O30</f>
        <v>0</v>
      </c>
      <c r="H30" s="15">
        <f>Tabelle1!H30/Tabelle1!$O30</f>
        <v>2.0531347343911412E-2</v>
      </c>
      <c r="I30" s="15">
        <f>Tabelle1!I30/Tabelle1!$O30</f>
        <v>5.2651825227601493E-2</v>
      </c>
      <c r="J30" s="15">
        <f>Tabelle1!J30/Tabelle1!$O30</f>
        <v>2.7590639020989325E-2</v>
      </c>
      <c r="K30" s="15">
        <f>Tabelle1!K30/Tabelle1!$O30</f>
        <v>0.73621203544496217</v>
      </c>
      <c r="L30" s="15">
        <f>Tabelle1!L30/Tabelle1!$O30</f>
        <v>0</v>
      </c>
      <c r="M30" s="15">
        <f>Tabelle1!M30/Tabelle1!$O30</f>
        <v>0</v>
      </c>
      <c r="N30" s="15">
        <f>Tabelle1!N30/Tabelle1!$O30</f>
        <v>0.14140842001525783</v>
      </c>
      <c r="O30" s="13">
        <f t="shared" si="0"/>
        <v>1</v>
      </c>
    </row>
    <row r="31" spans="1:15" x14ac:dyDescent="0.75">
      <c r="A31" t="s">
        <v>235</v>
      </c>
      <c r="B31" t="s">
        <v>236</v>
      </c>
      <c r="C31" t="s">
        <v>237</v>
      </c>
      <c r="D31" t="s">
        <v>22</v>
      </c>
      <c r="E31" t="s">
        <v>22</v>
      </c>
      <c r="F31" s="15">
        <f>Tabelle1!F31/Tabelle1!$O31</f>
        <v>1.900452702607873E-2</v>
      </c>
      <c r="G31" s="15">
        <f>Tabelle1!G31/Tabelle1!$O31</f>
        <v>0</v>
      </c>
      <c r="H31" s="15">
        <f>Tabelle1!H31/Tabelle1!$O31</f>
        <v>1.5439234500000208E-2</v>
      </c>
      <c r="I31" s="15">
        <f>Tabelle1!I31/Tabelle1!$O31</f>
        <v>0.37809605856859391</v>
      </c>
      <c r="J31" s="15">
        <f>Tabelle1!J31/Tabelle1!$O31</f>
        <v>5.5524503240166181E-2</v>
      </c>
      <c r="K31" s="15">
        <f>Tabelle1!K31/Tabelle1!$O31</f>
        <v>2.2371333123969331E-3</v>
      </c>
      <c r="L31" s="15">
        <f>Tabelle1!L31/Tabelle1!$O31</f>
        <v>0</v>
      </c>
      <c r="M31" s="15">
        <f>Tabelle1!M31/Tabelle1!$O31</f>
        <v>0</v>
      </c>
      <c r="N31" s="15">
        <f>Tabelle1!N31/Tabelle1!$O31</f>
        <v>0.52969854335276401</v>
      </c>
      <c r="O31" s="13">
        <f t="shared" si="0"/>
        <v>1</v>
      </c>
    </row>
    <row r="32" spans="1:15" x14ac:dyDescent="0.75">
      <c r="A32" t="s">
        <v>238</v>
      </c>
      <c r="B32" t="s">
        <v>239</v>
      </c>
      <c r="C32" t="s">
        <v>239</v>
      </c>
      <c r="D32" t="s">
        <v>240</v>
      </c>
      <c r="E32" t="s">
        <v>257</v>
      </c>
      <c r="F32" s="15">
        <f>Tabelle1!F32/Tabelle1!$O32</f>
        <v>3.8241927667276797E-3</v>
      </c>
      <c r="G32" s="15">
        <f>Tabelle1!G32/Tabelle1!$O32</f>
        <v>0</v>
      </c>
      <c r="H32" s="15">
        <f>Tabelle1!H32/Tabelle1!$O32</f>
        <v>1.2167570693687615E-2</v>
      </c>
      <c r="I32" s="15">
        <f>Tabelle1!I32/Tabelle1!$O32</f>
        <v>0.10900146216268282</v>
      </c>
      <c r="J32" s="15">
        <f>Tabelle1!J32/Tabelle1!$O32</f>
        <v>1.1855395992430956E-2</v>
      </c>
      <c r="K32" s="15">
        <f>Tabelle1!K32/Tabelle1!$O32</f>
        <v>3.9228931856469647E-2</v>
      </c>
      <c r="L32" s="15">
        <f>Tabelle1!L32/Tabelle1!$O32</f>
        <v>0.4455365380608578</v>
      </c>
      <c r="M32" s="15">
        <f>Tabelle1!M32/Tabelle1!$O32</f>
        <v>0</v>
      </c>
      <c r="N32" s="15">
        <f>Tabelle1!N32/Tabelle1!$O32</f>
        <v>0.37838590846714359</v>
      </c>
      <c r="O32" s="13">
        <f t="shared" si="0"/>
        <v>1</v>
      </c>
    </row>
    <row r="33" spans="1:15" x14ac:dyDescent="0.75">
      <c r="A33" t="s">
        <v>241</v>
      </c>
      <c r="B33" t="s">
        <v>243</v>
      </c>
      <c r="C33" t="s">
        <v>242</v>
      </c>
      <c r="D33" t="s">
        <v>243</v>
      </c>
      <c r="E33" t="s">
        <v>23</v>
      </c>
      <c r="F33" s="15">
        <f>Tabelle1!F33/Tabelle1!$O33</f>
        <v>9.7401202589069327E-2</v>
      </c>
      <c r="G33" s="15">
        <f>Tabelle1!G33/Tabelle1!$O33</f>
        <v>5.996295090999737E-2</v>
      </c>
      <c r="H33" s="15">
        <f>Tabelle1!H33/Tabelle1!$O33</f>
        <v>3.5508941457038361E-2</v>
      </c>
      <c r="I33" s="15">
        <f>Tabelle1!I33/Tabelle1!$O33</f>
        <v>5.5467093617606156E-2</v>
      </c>
      <c r="J33" s="15">
        <f>Tabelle1!J33/Tabelle1!$O33</f>
        <v>0.52188590855556349</v>
      </c>
      <c r="K33" s="15">
        <f>Tabelle1!K33/Tabelle1!$O33</f>
        <v>0</v>
      </c>
      <c r="L33" s="15">
        <f>Tabelle1!L33/Tabelle1!$O33</f>
        <v>0.12787797696720959</v>
      </c>
      <c r="M33" s="15">
        <f>Tabelle1!M33/Tabelle1!$O33</f>
        <v>3.7222020221106399E-2</v>
      </c>
      <c r="N33" s="15">
        <f>Tabelle1!N33/Tabelle1!$O33</f>
        <v>6.4673905682409313E-2</v>
      </c>
      <c r="O33" s="13">
        <f t="shared" si="0"/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Landings per group per fleet</vt:lpstr>
      <vt:lpstr>Rel. landings per group &amp; fleet</vt:lpstr>
      <vt:lpstr>Group composition</vt:lpstr>
      <vt:lpstr>Relative group composition</vt:lpstr>
      <vt:lpstr>Relative group composition (2)</vt:lpstr>
      <vt:lpstr>List of species for question</vt:lpstr>
      <vt:lpstr>Tabelle5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dcterms:created xsi:type="dcterms:W3CDTF">2020-11-23T19:16:43Z</dcterms:created>
  <dcterms:modified xsi:type="dcterms:W3CDTF">2021-03-19T20:53:56Z</dcterms:modified>
</cp:coreProperties>
</file>