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Analytics_cafedra\data\3_3\"/>
    </mc:Choice>
  </mc:AlternateContent>
  <xr:revisionPtr revIDLastSave="0" documentId="13_ncr:1_{1C24BEF8-F1C1-491E-910F-7D1C01DA5E91}" xr6:coauthVersionLast="47" xr6:coauthVersionMax="47" xr10:uidLastSave="{00000000-0000-0000-0000-000000000000}"/>
  <bookViews>
    <workbookView xWindow="14295" yWindow="0" windowWidth="14610" windowHeight="17385" activeTab="2" xr2:uid="{00000000-000D-0000-FFFF-FFFF00000000}"/>
  </bookViews>
  <sheets>
    <sheet name="Сводная таблица" sheetId="3" r:id="rId1"/>
    <sheet name="countries" sheetId="1" r:id="rId2"/>
    <sheet name="density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" i="1"/>
  <c r="A2" i="2"/>
</calcChain>
</file>

<file path=xl/sharedStrings.xml><?xml version="1.0" encoding="utf-8"?>
<sst xmlns="http://schemas.openxmlformats.org/spreadsheetml/2006/main" count="478" uniqueCount="248">
  <si>
    <t>territory</t>
  </si>
  <si>
    <t>region</t>
  </si>
  <si>
    <t>population</t>
  </si>
  <si>
    <t>total</t>
  </si>
  <si>
    <t>total_land</t>
  </si>
  <si>
    <t>total_water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</si>
  <si>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</si>
  <si>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</si>
  <si>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</si>
  <si>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</si>
  <si>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</si>
  <si>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</si>
  <si>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</si>
  <si>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</si>
  <si>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</si>
  <si>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</si>
  <si>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</si>
  <si>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</si>
  <si>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</si>
  <si>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</si>
  <si>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</si>
  <si>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</si>
  <si>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</si>
  <si>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</si>
  <si>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</si>
  <si>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</si>
  <si>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</si>
  <si>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</si>
  <si>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</si>
  <si>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</si>
  <si>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</si>
  <si>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</si>
  <si>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</si>
  <si>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</si>
  <si>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</si>
  <si>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</si>
  <si>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</si>
  <si>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</si>
  <si>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</si>
  <si>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</si>
  <si>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</si>
  <si>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</si>
  <si>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</si>
  <si>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</si>
  <si>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</si>
  <si>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</si>
  <si>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</si>
  <si>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</si>
  <si>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</si>
  <si>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</si>
  <si>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</si>
  <si>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</si>
  <si>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</si>
  <si>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</si>
  <si>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</si>
  <si>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</si>
  <si>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</si>
  <si>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</si>
  <si>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</si>
  <si>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</si>
  <si>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</si>
  <si>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</si>
  <si>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</si>
  <si>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</si>
  <si>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</si>
  <si>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</si>
  <si>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</si>
  <si>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</si>
  <si>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</si>
  <si>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</si>
  <si>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</si>
  <si>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</si>
  <si>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</si>
  <si>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</si>
  <si>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</si>
  <si>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</si>
  <si>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</si>
  <si>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</si>
  <si>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</si>
  <si>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</si>
  <si>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</si>
  <si>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</si>
  <si>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</si>
  <si>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</si>
  <si>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</si>
  <si>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</si>
  <si>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</si>
  <si>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</si>
  <si>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</si>
  <si>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</si>
  <si>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</si>
  <si>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</si>
  <si>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</si>
  <si>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</si>
  <si>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</si>
  <si>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</si>
  <si>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</si>
  <si>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</si>
  <si>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</si>
  <si>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</si>
  <si>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</si>
  <si>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</si>
  <si>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</si>
  <si>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</si>
  <si>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</si>
  <si>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</si>
  <si>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</si>
  <si>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</si>
  <si>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</si>
  <si>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</si>
  <si>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</si>
  <si>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</si>
  <si>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</si>
  <si>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</si>
  <si>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</si>
  <si>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</si>
  <si>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</si>
  <si>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</si>
  <si>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</si>
  <si>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</si>
  <si>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</si>
  <si>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</si>
  <si>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</si>
  <si>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</si>
  <si>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</si>
  <si>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</si>
  <si>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</si>
  <si>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</si>
  <si>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</si>
  <si>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</si>
  <si>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</si>
  <si>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</si>
  <si>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</si>
  <si>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</si>
  <si>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</si>
  <si>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</si>
  <si>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</si>
  <si>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</si>
  <si>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</si>
  <si>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</si>
  <si>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</si>
  <si>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</si>
  <si>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</si>
  <si>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</si>
  <si>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</si>
  <si>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</si>
  <si>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</si>
  <si>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</si>
  <si>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</si>
  <si>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</si>
  <si>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</si>
  <si>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</si>
  <si>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</si>
  <si>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</si>
  <si>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</si>
  <si>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</si>
  <si>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</si>
  <si>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</si>
  <si>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</si>
  <si>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</si>
  <si>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</si>
  <si>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</si>
  <si>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</si>
  <si>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</si>
  <si>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</si>
  <si>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</si>
  <si>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</si>
  <si>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</si>
  <si>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</si>
  <si>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</si>
  <si>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</si>
  <si>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</si>
  <si>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</si>
  <si>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</si>
  <si>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</si>
  <si>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</si>
  <si>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</si>
  <si>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</si>
  <si>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</si>
  <si>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</si>
  <si>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</si>
  <si>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</si>
  <si>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</si>
  <si>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</si>
  <si>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</si>
  <si>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</si>
  <si>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</si>
  <si>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</si>
  <si>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</si>
  <si>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</si>
  <si>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</si>
  <si>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</si>
  <si>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</si>
  <si>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</si>
  <si>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</si>
  <si>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</si>
  <si>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</si>
  <si>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</si>
  <si>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</si>
  <si>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</si>
  <si>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</si>
  <si>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</si>
  <si>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</si>
  <si>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</si>
  <si>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</si>
  <si>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</si>
  <si>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</si>
  <si>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</si>
  <si>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</si>
  <si>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</si>
  <si>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</si>
  <si>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</si>
  <si>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</si>
  <si>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</si>
  <si>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</si>
  <si>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</si>
  <si>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</si>
  <si>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</si>
  <si>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</si>
  <si>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</si>
  <si>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</si>
  <si>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</si>
  <si>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</si>
  <si>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</si>
  <si>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</si>
  <si>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</si>
  <si>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</si>
  <si>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</si>
  <si>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</si>
  <si>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</si>
  <si>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</si>
  <si>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</si>
  <si>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</si>
  <si>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</si>
  <si>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</si>
  <si>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</si>
  <si>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</si>
  <si>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</si>
  <si>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</si>
  <si>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</si>
  <si>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</si>
  <si>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density</t>
  </si>
  <si>
    <t>world_avg1</t>
  </si>
  <si>
    <t>world_avg2</t>
  </si>
  <si>
    <t>Общий итог</t>
  </si>
  <si>
    <t>density_avg</t>
  </si>
  <si>
    <t>density_sum</t>
  </si>
  <si>
    <t>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</si>
</sst>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"/>
    <numFmt numFmtId="168" formatCode="0.00000000"/>
  </numFmts>
  <fonts count="4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ий Поповкин" refreshedDate="45663.72467048611" createdVersion="8" refreshedVersion="8" minRefreshableVersion="3" recordCount="231" xr:uid="{470DAEE2-B9AA-41C6-9551-AA0622032A87}">
  <cacheSource type="worksheet">
    <worksheetSource ref="A1:G1048576" sheet="countries"/>
  </cacheSource>
  <cacheFields count="8">
    <cacheField name="territory" numFmtId="0">
      <sharedItems containsBlank="1"/>
    </cacheField>
    <cacheField name="region" numFmtId="0">
      <sharedItems containsBlank="1" count="6">
        <s v="Asia"/>
        <s v="Europe"/>
        <s v="Africa"/>
        <s v="Oceania"/>
        <s v="Americas"/>
        <m/>
      </sharedItems>
    </cacheField>
    <cacheField name="population" numFmtId="0">
      <sharedItems containsString="0" containsBlank="1" containsNumber="1" containsInteger="1" minValue="40" maxValue="1411778724"/>
    </cacheField>
    <cacheField name="total" numFmtId="0">
      <sharedItems containsString="0" containsBlank="1" containsNumber="1" minValue="0.49" maxValue="17098246"/>
    </cacheField>
    <cacheField name="total_land" numFmtId="0">
      <sharedItems containsString="0" containsBlank="1" containsNumber="1" minValue="0" maxValue="16377742"/>
    </cacheField>
    <cacheField name="total_water" numFmtId="0">
      <sharedItems containsString="0" containsBlank="1" containsNumber="1" minValue="0" maxValue="891163"/>
    </cacheField>
    <cacheField name="density" numFmtId="0">
      <sharedItems containsString="0" containsBlank="1" containsNumber="1" minValue="2.6154547880370402E-2" maxValue="21805.111821086262"/>
    </cacheField>
    <cacheField name="density1" numFmtId="0" formula="population/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Abkhazia"/>
    <x v="0"/>
    <n v="245424"/>
    <n v="8660"/>
    <n v="0"/>
    <n v="0"/>
    <n v="28.339953810623555"/>
  </r>
  <r>
    <s v="Afghanistan"/>
    <x v="0"/>
    <n v="32890171"/>
    <n v="652230"/>
    <n v="652230"/>
    <n v="0"/>
    <n v="50.42725878907747"/>
  </r>
  <r>
    <s v="Albania"/>
    <x v="1"/>
    <n v="2829741"/>
    <n v="28748"/>
    <n v="27398"/>
    <n v="1350"/>
    <n v="98.43262139974955"/>
  </r>
  <r>
    <s v="Algeria"/>
    <x v="2"/>
    <n v="44700000"/>
    <n v="2381741"/>
    <n v="2381741"/>
    <n v="0"/>
    <n v="18.767783734671401"/>
  </r>
  <r>
    <s v="American Samoa (United States)"/>
    <x v="3"/>
    <n v="56951"/>
    <n v="199"/>
    <n v="199"/>
    <n v="0"/>
    <n v="286.1859296482412"/>
  </r>
  <r>
    <s v="Andorra"/>
    <x v="1"/>
    <n v="78015"/>
    <n v="468"/>
    <n v="468"/>
    <n v="0"/>
    <n v="166.69871794871796"/>
  </r>
  <r>
    <s v="Angola"/>
    <x v="2"/>
    <n v="32097671"/>
    <n v="1246700"/>
    <n v="1246700"/>
    <n v="0"/>
    <n v="25.74610652121601"/>
  </r>
  <r>
    <s v="Anguilla (United Kingdom)"/>
    <x v="4"/>
    <n v="15000"/>
    <n v="91"/>
    <n v="91"/>
    <n v="0"/>
    <n v="164.83516483516485"/>
  </r>
  <r>
    <s v="Antigua and Barbuda"/>
    <x v="4"/>
    <n v="99337"/>
    <n v="442"/>
    <n v="442.6"/>
    <n v="0"/>
    <n v="224.74434389140271"/>
  </r>
  <r>
    <s v="Argentina"/>
    <x v="4"/>
    <n v="45808747"/>
    <n v="2780400"/>
    <n v="2736690"/>
    <n v="43710"/>
    <n v="16.4755959574162"/>
  </r>
  <r>
    <s v="Armenia"/>
    <x v="0"/>
    <n v="2963300"/>
    <n v="29743"/>
    <n v="28342"/>
    <n v="1401"/>
    <n v="99.630165080859356"/>
  </r>
  <r>
    <s v="Aruba (Netherlands)"/>
    <x v="4"/>
    <n v="111050"/>
    <n v="180"/>
    <n v="180"/>
    <n v="0"/>
    <n v="616.94444444444446"/>
  </r>
  <r>
    <s v="Australia"/>
    <x v="3"/>
    <n v="25849106"/>
    <n v="7692024"/>
    <n v="7633565"/>
    <n v="58459"/>
    <n v="3.3605077155245486"/>
  </r>
  <r>
    <s v="Austria"/>
    <x v="1"/>
    <n v="8940809"/>
    <n v="83871"/>
    <n v="82445"/>
    <n v="1426"/>
    <n v="106.60191246080289"/>
  </r>
  <r>
    <s v="Azerbaijan"/>
    <x v="0"/>
    <n v="10130100"/>
    <n v="86600"/>
    <n v="86100"/>
    <n v="500"/>
    <n v="116.97575057736721"/>
  </r>
  <r>
    <s v="Bahrain"/>
    <x v="0"/>
    <n v="1501635"/>
    <n v="778"/>
    <n v="778"/>
    <n v="0"/>
    <n v="1930.1221079691518"/>
  </r>
  <r>
    <s v="Bangladesh"/>
    <x v="0"/>
    <n v="171196172"/>
    <n v="148460"/>
    <n v="130168"/>
    <n v="13830"/>
    <n v="1153.146787013337"/>
  </r>
  <r>
    <s v="Barbados"/>
    <x v="4"/>
    <n v="288000"/>
    <n v="430"/>
    <n v="431"/>
    <n v="0"/>
    <n v="669.76744186046517"/>
  </r>
  <r>
    <s v="Belarus"/>
    <x v="1"/>
    <n v="9349645"/>
    <n v="207600"/>
    <n v="202900"/>
    <n v="4700"/>
    <n v="45.036825626204241"/>
  </r>
  <r>
    <s v="Belgium"/>
    <x v="1"/>
    <n v="11569290"/>
    <n v="30528"/>
    <n v="30278"/>
    <n v="250"/>
    <n v="378.97307389937106"/>
  </r>
  <r>
    <s v="Belize"/>
    <x v="4"/>
    <n v="419199"/>
    <n v="22966"/>
    <n v="22806"/>
    <n v="160"/>
    <n v="18.253026212662196"/>
  </r>
  <r>
    <s v="Benin"/>
    <x v="2"/>
    <n v="12506347"/>
    <n v="114763"/>
    <n v="114305"/>
    <n v="457.56900000000002"/>
    <n v="108.9754276204003"/>
  </r>
  <r>
    <s v="Bermuda (United Kingdom)"/>
    <x v="4"/>
    <n v="64055"/>
    <n v="54"/>
    <n v="54"/>
    <n v="0"/>
    <n v="1186.2037037037037"/>
  </r>
  <r>
    <s v="Bhutan"/>
    <x v="0"/>
    <n v="756129"/>
    <n v="38394"/>
    <n v="38394"/>
    <n v="0"/>
    <n v="19.69393655258634"/>
  </r>
  <r>
    <s v="Bolivia"/>
    <x v="4"/>
    <n v="11797257"/>
    <n v="1098581"/>
    <n v="1083301"/>
    <n v="15280"/>
    <n v="10.738631926093753"/>
  </r>
  <r>
    <s v="Bosnia and Herzegovina"/>
    <x v="1"/>
    <n v="3320954"/>
    <n v="51209"/>
    <n v="51187"/>
    <n v="10"/>
    <n v="64.850983225604878"/>
  </r>
  <r>
    <s v="Botswana"/>
    <x v="2"/>
    <n v="2410338"/>
    <n v="581730"/>
    <n v="566730"/>
    <n v="15000"/>
    <n v="4.1433964210200607"/>
  </r>
  <r>
    <s v="Brazil"/>
    <x v="4"/>
    <n v="213552039"/>
    <n v="8515767"/>
    <n v="8460415"/>
    <n v="55352"/>
    <n v="25.077252465925852"/>
  </r>
  <r>
    <s v="British Virgin Islands (United Kingdom)"/>
    <x v="4"/>
    <n v="30000"/>
    <n v="151"/>
    <n v="151"/>
    <n v="0"/>
    <n v="198.67549668874173"/>
  </r>
  <r>
    <s v="Brunei"/>
    <x v="0"/>
    <n v="453600"/>
    <n v="5765"/>
    <n v="5265"/>
    <n v="500"/>
    <n v="78.681699913269725"/>
  </r>
  <r>
    <s v="Bulgaria"/>
    <x v="1"/>
    <n v="6916548"/>
    <n v="111002"/>
    <n v="108612"/>
    <n v="2390"/>
    <n v="62.310120538368679"/>
  </r>
  <r>
    <s v="Burkina Faso"/>
    <x v="2"/>
    <n v="21510181"/>
    <n v="274222"/>
    <n v="273602"/>
    <n v="620"/>
    <n v="78.440756029786087"/>
  </r>
  <r>
    <s v="Burundi"/>
    <x v="2"/>
    <n v="12574571"/>
    <n v="27834"/>
    <n v="25680"/>
    <n v="2150"/>
    <n v="451.77017316950491"/>
  </r>
  <r>
    <s v="Cambodia"/>
    <x v="0"/>
    <n v="15552211"/>
    <n v="181035"/>
    <n v="176515"/>
    <n v="4520"/>
    <n v="85.90720578893584"/>
  </r>
  <r>
    <s v="Cameroon"/>
    <x v="2"/>
    <n v="24348251"/>
    <n v="475442"/>
    <n v="472710"/>
    <n v="2730"/>
    <n v="51.211821841570583"/>
  </r>
  <r>
    <s v="Canada"/>
    <x v="4"/>
    <n v="38371961"/>
    <n v="9984670"/>
    <n v="9093507"/>
    <n v="891163"/>
    <n v="3.8430875532190849"/>
  </r>
  <r>
    <s v="Cape Verde"/>
    <x v="2"/>
    <n v="563198"/>
    <n v="4033"/>
    <n v="4033"/>
    <n v="0"/>
    <n v="139.64740887676666"/>
  </r>
  <r>
    <s v="Cayman Islands (United Kingdom)"/>
    <x v="4"/>
    <n v="65786"/>
    <n v="264"/>
    <n v="264"/>
    <n v="0"/>
    <n v="249.18939393939394"/>
  </r>
  <r>
    <s v="Central African Republic"/>
    <x v="2"/>
    <n v="5633412"/>
    <n v="622984"/>
    <n v="622984"/>
    <n v="0"/>
    <n v="9.0426270979672037"/>
  </r>
  <r>
    <s v="Chad"/>
    <x v="2"/>
    <n v="16818391"/>
    <n v="1284000"/>
    <n v="1259200"/>
    <n v="24800"/>
    <n v="13.098435358255452"/>
  </r>
  <r>
    <s v="Chile"/>
    <x v="4"/>
    <n v="19678363"/>
    <n v="756102"/>
    <n v="743812"/>
    <n v="12290"/>
    <n v="26.026069234045142"/>
  </r>
  <r>
    <s v="China"/>
    <x v="0"/>
    <n v="1411778724"/>
    <n v="9596961"/>
    <n v="9326410"/>
    <n v="270550"/>
    <n v="147.10685226291949"/>
  </r>
  <r>
    <s v="Christmas Island (Australia)"/>
    <x v="3"/>
    <n v="1966"/>
    <n v="135"/>
    <n v="135"/>
    <n v="0"/>
    <n v="14.562962962962963"/>
  </r>
  <r>
    <s v="Cocos (Keeling) Islands (Australia)"/>
    <x v="3"/>
    <n v="573"/>
    <n v="14"/>
    <n v="14"/>
    <n v="0"/>
    <n v="40.928571428571431"/>
  </r>
  <r>
    <s v="Colombia"/>
    <x v="4"/>
    <n v="51049498"/>
    <n v="1141748"/>
    <n v="1038700"/>
    <n v="100210"/>
    <n v="44.711703458206188"/>
  </r>
  <r>
    <s v="Comoros"/>
    <x v="2"/>
    <n v="758316"/>
    <n v="1862"/>
    <n v="1862"/>
    <n v="0"/>
    <n v="407.25886143931257"/>
  </r>
  <r>
    <s v="Cook Islands (New Zealand)"/>
    <x v="3"/>
    <n v="15342"/>
    <n v="236"/>
    <n v="236"/>
    <n v="0"/>
    <n v="65.008474576271183"/>
  </r>
  <r>
    <s v="Costa Rica"/>
    <x v="4"/>
    <n v="5163038"/>
    <n v="51100"/>
    <n v="51060"/>
    <n v="40"/>
    <n v="101.03792563600783"/>
  </r>
  <r>
    <s v="Croatia"/>
    <x v="1"/>
    <n v="4036355"/>
    <n v="56594"/>
    <n v="55974"/>
    <n v="620"/>
    <n v="71.321253136374878"/>
  </r>
  <r>
    <s v="Cuba"/>
    <x v="4"/>
    <n v="11181595"/>
    <n v="109884"/>
    <n v="109884"/>
    <n v="0"/>
    <n v="101.75817225437734"/>
  </r>
  <r>
    <s v="Curaçao (Netherlands)"/>
    <x v="4"/>
    <n v="153671"/>
    <n v="444"/>
    <n v="444"/>
    <n v="0"/>
    <n v="346.10585585585585"/>
  </r>
  <r>
    <s v="Cyprus"/>
    <x v="0"/>
    <n v="888005"/>
    <n v="9251"/>
    <n v="9241"/>
    <n v="10"/>
    <n v="95.990163225597229"/>
  </r>
  <r>
    <s v="Czech Republic"/>
    <x v="1"/>
    <n v="10694480"/>
    <n v="78871"/>
    <n v="77199"/>
    <n v="1672"/>
    <n v="135.59457848892495"/>
  </r>
  <r>
    <s v="Denmark"/>
    <x v="1"/>
    <n v="5850189"/>
    <n v="43094"/>
    <n v="42434"/>
    <n v="660"/>
    <n v="135.75414210795006"/>
  </r>
  <r>
    <s v="Djibouti"/>
    <x v="2"/>
    <n v="976107"/>
    <n v="23200"/>
    <n v="23180"/>
    <n v="20"/>
    <n v="42.073577586206895"/>
  </r>
  <r>
    <s v="Dominica"/>
    <x v="4"/>
    <n v="72000"/>
    <n v="751"/>
    <n v="751"/>
    <n v="0"/>
    <n v="95.87217043941412"/>
  </r>
  <r>
    <s v="Dominican Republic"/>
    <x v="4"/>
    <n v="10535535"/>
    <n v="48671"/>
    <n v="48320"/>
    <n v="350"/>
    <n v="216.46432166998829"/>
  </r>
  <r>
    <s v="East Timor"/>
    <x v="0"/>
    <n v="1317780"/>
    <n v="14919"/>
    <n v="14919"/>
    <n v="0"/>
    <n v="88.328976472953954"/>
  </r>
  <r>
    <s v="Ecuador"/>
    <x v="4"/>
    <n v="17796076"/>
    <n v="276841"/>
    <n v="256369"/>
    <n v="6720"/>
    <n v="64.282660444081614"/>
  </r>
  <r>
    <s v="Egypt"/>
    <x v="2"/>
    <n v="102207167"/>
    <n v="1002450"/>
    <n v="995450"/>
    <n v="6000"/>
    <n v="101.95737143997206"/>
  </r>
  <r>
    <s v="El Salvador"/>
    <x v="4"/>
    <n v="6825935"/>
    <n v="21041"/>
    <n v="20721"/>
    <n v="320"/>
    <n v="324.41114966018728"/>
  </r>
  <r>
    <s v="Equatorial Guinea"/>
    <x v="2"/>
    <n v="1505588"/>
    <n v="28051"/>
    <n v="28051"/>
    <n v="0"/>
    <n v="53.673238030729742"/>
  </r>
  <r>
    <s v="Eritrea"/>
    <x v="2"/>
    <n v="3601000"/>
    <n v="117600"/>
    <n v="101000"/>
    <n v="16600"/>
    <n v="30.620748299319729"/>
  </r>
  <r>
    <s v="Estonia"/>
    <x v="1"/>
    <n v="1330068"/>
    <n v="45227"/>
    <n v="42388"/>
    <n v="2840"/>
    <n v="29.408716032458486"/>
  </r>
  <r>
    <s v="Eswatini"/>
    <x v="2"/>
    <n v="1172000"/>
    <n v="17364"/>
    <n v="17204"/>
    <n v="160"/>
    <n v="67.49596867081317"/>
  </r>
  <r>
    <s v="Ethiopia"/>
    <x v="2"/>
    <n v="117876000"/>
    <n v="1104300"/>
    <n v="1000000"/>
    <n v="104300"/>
    <n v="106.74273295300191"/>
  </r>
  <r>
    <s v="Falkland Islands (United Kingdom)"/>
    <x v="4"/>
    <n v="4000"/>
    <n v="12173"/>
    <n v="12173"/>
    <n v="0"/>
    <n v="0.32859607327692436"/>
  </r>
  <r>
    <s v="Faroe Islands (Denmark)"/>
    <x v="1"/>
    <n v="53399"/>
    <n v="1393"/>
    <n v="1393"/>
    <n v="0"/>
    <n v="38.333811916726489"/>
  </r>
  <r>
    <s v="Fiji"/>
    <x v="3"/>
    <n v="898402"/>
    <n v="18272"/>
    <n v="18274"/>
    <n v="0"/>
    <n v="49.168235551663749"/>
  </r>
  <r>
    <s v="Finland"/>
    <x v="1"/>
    <n v="5509432"/>
    <n v="338425"/>
    <n v="303816"/>
    <n v="34330"/>
    <n v="16.27962473221541"/>
  </r>
  <r>
    <s v="France"/>
    <x v="1"/>
    <n v="67427000"/>
    <n v="640679"/>
    <n v="640427"/>
    <n v="3374"/>
    <n v="105.24303122156337"/>
  </r>
  <r>
    <s v="French Polynesia (France)"/>
    <x v="3"/>
    <n v="279890"/>
    <n v="4167"/>
    <n v="3827"/>
    <n v="340"/>
    <n v="67.168226541876649"/>
  </r>
  <r>
    <s v="Gabon"/>
    <x v="2"/>
    <n v="2233272"/>
    <n v="267668"/>
    <n v="257667"/>
    <n v="10000"/>
    <n v="8.3434403813679641"/>
  </r>
  <r>
    <s v="Georgia"/>
    <x v="0"/>
    <n v="3728573"/>
    <n v="69700"/>
    <n v="69700"/>
    <n v="0"/>
    <n v="53.494591104734575"/>
  </r>
  <r>
    <s v="Germany"/>
    <x v="1"/>
    <n v="83155031"/>
    <n v="357114"/>
    <n v="348672"/>
    <n v="8350"/>
    <n v="232.85290131442622"/>
  </r>
  <r>
    <s v="Ghana"/>
    <x v="2"/>
    <n v="30955202"/>
    <n v="238533"/>
    <n v="227533"/>
    <n v="11000"/>
    <n v="129.77324730750044"/>
  </r>
  <r>
    <s v="Gibraltar (United Kingdom)"/>
    <x v="1"/>
    <n v="34000"/>
    <n v="6"/>
    <n v="6.5"/>
    <n v="0"/>
    <n v="5666.666666666667"/>
  </r>
  <r>
    <s v="Greece"/>
    <x v="1"/>
    <n v="10718565"/>
    <n v="131957"/>
    <n v="130647"/>
    <n v="1310"/>
    <n v="81.227710542070525"/>
  </r>
  <r>
    <s v="Greenland (Denmark)"/>
    <x v="4"/>
    <n v="56653"/>
    <n v="2166086"/>
    <n v="2166086"/>
    <n v="0"/>
    <n v="2.6154547880370402E-2"/>
  </r>
  <r>
    <s v="Grenada"/>
    <x v="4"/>
    <n v="113000"/>
    <n v="344"/>
    <n v="344"/>
    <n v="0"/>
    <n v="328.48837209302326"/>
  </r>
  <r>
    <s v="Guam (United States)"/>
    <x v="3"/>
    <n v="178306"/>
    <n v="549"/>
    <n v="544"/>
    <n v="0"/>
    <n v="324.78324225865208"/>
  </r>
  <r>
    <s v="Guatemala"/>
    <x v="4"/>
    <n v="17109746"/>
    <n v="108889"/>
    <n v="107159"/>
    <n v="1730"/>
    <n v="157.13016007126524"/>
  </r>
  <r>
    <s v="Guinea"/>
    <x v="2"/>
    <n v="12907395"/>
    <n v="245857"/>
    <n v="245717"/>
    <n v="140"/>
    <n v="52.499603428008967"/>
  </r>
  <r>
    <s v="Guinea-Bissau"/>
    <x v="2"/>
    <n v="1646077"/>
    <n v="36125"/>
    <n v="28120"/>
    <n v="8005"/>
    <n v="45.56614532871972"/>
  </r>
  <r>
    <s v="Guyana"/>
    <x v="4"/>
    <n v="743699"/>
    <n v="214969"/>
    <n v="196849"/>
    <n v="18120"/>
    <n v="3.459563937125818"/>
  </r>
  <r>
    <s v="Haiti"/>
    <x v="4"/>
    <n v="11743017"/>
    <n v="27750"/>
    <n v="27560"/>
    <n v="190"/>
    <n v="423.17178378378378"/>
  </r>
  <r>
    <s v="Honduras"/>
    <x v="4"/>
    <n v="9450711"/>
    <n v="112492"/>
    <n v="111890"/>
    <n v="200"/>
    <n v="84.012294207588099"/>
  </r>
  <r>
    <s v="Hong Kong (China)"/>
    <x v="0"/>
    <n v="7474200"/>
    <n v="2755"/>
    <n v="1106"/>
    <n v="1649"/>
    <n v="2712.9582577132487"/>
  </r>
  <r>
    <s v="Hungary"/>
    <x v="1"/>
    <n v="9730000"/>
    <n v="93028"/>
    <n v="89608"/>
    <n v="3420"/>
    <n v="104.59216579954422"/>
  </r>
  <r>
    <s v="Iceland"/>
    <x v="1"/>
    <n v="369870"/>
    <n v="103000"/>
    <n v="100250"/>
    <n v="2750"/>
    <n v="3.5909708737864077"/>
  </r>
  <r>
    <s v="India"/>
    <x v="0"/>
    <n v="1380747026"/>
    <n v="3287263"/>
    <n v="2973190"/>
    <n v="314073"/>
    <n v="420.02937580595164"/>
  </r>
  <r>
    <s v="Indonesia"/>
    <x v="0"/>
    <n v="271350000"/>
    <n v="1910931"/>
    <n v="1811569"/>
    <n v="93000"/>
    <n v="141.99884768209841"/>
  </r>
  <r>
    <s v="Iran"/>
    <x v="0"/>
    <n v="84700620"/>
    <n v="1648195"/>
    <n v="1531595"/>
    <n v="116600"/>
    <n v="51.389926556020377"/>
  </r>
  <r>
    <s v="Iraq"/>
    <x v="0"/>
    <n v="41190700"/>
    <n v="438317"/>
    <n v="437367"/>
    <n v="950"/>
    <n v="93.974680425354251"/>
  </r>
  <r>
    <s v="Ireland"/>
    <x v="1"/>
    <n v="4977400"/>
    <n v="70273"/>
    <n v="68883"/>
    <n v="1390"/>
    <n v="70.8294793163804"/>
  </r>
  <r>
    <s v="Israel"/>
    <x v="0"/>
    <n v="9387420"/>
    <n v="20770"/>
    <n v="20330"/>
    <n v="440"/>
    <n v="451.97014925373134"/>
  </r>
  <r>
    <s v="Italy"/>
    <x v="1"/>
    <n v="59126079"/>
    <n v="301339"/>
    <n v="294140"/>
    <n v="7200"/>
    <n v="196.21117412615027"/>
  </r>
  <r>
    <s v="Ivory Coast"/>
    <x v="2"/>
    <n v="27087732"/>
    <n v="322463"/>
    <n v="318003"/>
    <n v="4460"/>
    <n v="84.002604950025273"/>
  </r>
  <r>
    <s v="Jamaica"/>
    <x v="4"/>
    <n v="2734093"/>
    <n v="10991"/>
    <n v="10831"/>
    <n v="160"/>
    <n v="248.75743790373943"/>
  </r>
  <r>
    <s v="Japan"/>
    <x v="0"/>
    <n v="125360000"/>
    <n v="377976"/>
    <n v="364546"/>
    <n v="13430"/>
    <n v="331.6612694985925"/>
  </r>
  <r>
    <s v="Jordan"/>
    <x v="0"/>
    <n v="11012844"/>
    <n v="89342"/>
    <n v="88802"/>
    <n v="540"/>
    <n v="123.26614582167402"/>
  </r>
  <r>
    <s v="Kazakhstan"/>
    <x v="0"/>
    <n v="18983704"/>
    <n v="2724900"/>
    <n v="2699700"/>
    <n v="25200"/>
    <n v="6.966752541377665"/>
  </r>
  <r>
    <s v="Kenya"/>
    <x v="2"/>
    <n v="47564296"/>
    <n v="580367"/>
    <n v="569140"/>
    <n v="11227"/>
    <n v="81.955548816524711"/>
  </r>
  <r>
    <s v="Kiribati"/>
    <x v="3"/>
    <n v="120740"/>
    <n v="811"/>
    <n v="811"/>
    <n v="0"/>
    <n v="148.87792848335388"/>
  </r>
  <r>
    <s v="Kosovo"/>
    <x v="1"/>
    <n v="1782115"/>
    <n v="10887"/>
    <n v="0"/>
    <n v="0"/>
    <n v="163.692018003123"/>
  </r>
  <r>
    <s v="Kuwait"/>
    <x v="0"/>
    <n v="4464521"/>
    <n v="17818"/>
    <n v="17818"/>
    <n v="0"/>
    <n v="250.5624088000898"/>
  </r>
  <r>
    <s v="Kyrgyzstan"/>
    <x v="0"/>
    <n v="6663000"/>
    <n v="199951"/>
    <n v="191801"/>
    <n v="8150"/>
    <n v="33.323164175222928"/>
  </r>
  <r>
    <s v="Laos"/>
    <x v="0"/>
    <n v="7337783"/>
    <n v="236800"/>
    <n v="230800"/>
    <n v="6000"/>
    <n v="30.987259290540539"/>
  </r>
  <r>
    <s v="Latvia"/>
    <x v="1"/>
    <n v="1883700"/>
    <n v="64559"/>
    <n v="62249"/>
    <n v="2340"/>
    <n v="29.177961244752861"/>
  </r>
  <r>
    <s v="Lebanon"/>
    <x v="0"/>
    <n v="6769000"/>
    <n v="10452"/>
    <n v="10230"/>
    <n v="170"/>
    <n v="647.62724837351698"/>
  </r>
  <r>
    <s v="Lesotho"/>
    <x v="2"/>
    <n v="2159000"/>
    <n v="30355"/>
    <n v="30355"/>
    <n v="0"/>
    <n v="71.125020589688688"/>
  </r>
  <r>
    <s v="Liberia"/>
    <x v="2"/>
    <n v="4661010"/>
    <n v="111369"/>
    <n v="96320"/>
    <n v="15049"/>
    <n v="41.851951620289306"/>
  </r>
  <r>
    <s v="Libya"/>
    <x v="2"/>
    <n v="6959000"/>
    <n v="1759540"/>
    <n v="1759540"/>
    <n v="0"/>
    <n v="3.9550109687759303"/>
  </r>
  <r>
    <s v="Liechtenstein"/>
    <x v="1"/>
    <n v="39062"/>
    <n v="160"/>
    <n v="160"/>
    <n v="0"/>
    <n v="244.13749999999999"/>
  </r>
  <r>
    <s v="Lithuania"/>
    <x v="1"/>
    <n v="2786006"/>
    <n v="65300"/>
    <n v="62680"/>
    <n v="2620"/>
    <n v="42.664716692189891"/>
  </r>
  <r>
    <s v="Luxembourg"/>
    <x v="1"/>
    <n v="634730"/>
    <n v="2586"/>
    <n v="2586"/>
    <n v="0"/>
    <n v="245.44856921887083"/>
  </r>
  <r>
    <s v="Macau (China)"/>
    <x v="0"/>
    <n v="682500"/>
    <n v="31.3"/>
    <n v="28.2"/>
    <n v="0"/>
    <n v="21805.111821086262"/>
  </r>
  <r>
    <s v="Madagascar"/>
    <x v="2"/>
    <n v="26923353"/>
    <n v="587041"/>
    <n v="581540"/>
    <n v="5501"/>
    <n v="45.862815374053945"/>
  </r>
  <r>
    <s v="Malawi"/>
    <x v="2"/>
    <n v="18898441"/>
    <n v="118484"/>
    <n v="94080"/>
    <n v="24404"/>
    <n v="159.50205090982749"/>
  </r>
  <r>
    <s v="Malaysia"/>
    <x v="0"/>
    <n v="32709600"/>
    <n v="330803"/>
    <n v="329613"/>
    <n v="1190"/>
    <n v="98.879393475875375"/>
  </r>
  <r>
    <s v="Maldives"/>
    <x v="0"/>
    <n v="383135"/>
    <n v="300"/>
    <n v="298"/>
    <n v="0"/>
    <n v="1277.1166666666666"/>
  </r>
  <r>
    <s v="Mali"/>
    <x v="2"/>
    <n v="20856000"/>
    <n v="1240192"/>
    <n v="1220190"/>
    <n v="20002"/>
    <n v="16.816750954690885"/>
  </r>
  <r>
    <s v="Malta"/>
    <x v="1"/>
    <n v="514564"/>
    <n v="316"/>
    <n v="316"/>
    <n v="0"/>
    <n v="1628.367088607595"/>
  </r>
  <r>
    <s v="Marshall Islands"/>
    <x v="3"/>
    <n v="54516"/>
    <n v="181"/>
    <n v="181"/>
    <n v="11673"/>
    <n v="301.19337016574588"/>
  </r>
  <r>
    <s v="Mauritania"/>
    <x v="2"/>
    <n v="4271197"/>
    <n v="1030700"/>
    <n v="1025520"/>
    <n v="4480"/>
    <n v="4.1439769088968665"/>
  </r>
  <r>
    <s v="Mauritius"/>
    <x v="2"/>
    <n v="1266030"/>
    <n v="2040"/>
    <n v="2030"/>
    <n v="10"/>
    <n v="620.60294117647061"/>
  </r>
  <r>
    <s v="Mexico"/>
    <x v="4"/>
    <n v="126014024"/>
    <n v="1964375"/>
    <n v="1943945"/>
    <n v="20430"/>
    <n v="64.149678141902641"/>
  </r>
  <r>
    <s v="Moldova"/>
    <x v="1"/>
    <n v="2597100"/>
    <n v="33846"/>
    <n v="32891"/>
    <n v="960"/>
    <n v="76.732848785676296"/>
  </r>
  <r>
    <s v="Monaco"/>
    <x v="1"/>
    <n v="38350"/>
    <n v="2.02"/>
    <n v="2.02"/>
    <n v="0"/>
    <n v="18985.148514851484"/>
  </r>
  <r>
    <s v="Mongolia"/>
    <x v="0"/>
    <n v="3392868"/>
    <n v="1564110"/>
    <n v="1553556"/>
    <n v="10560"/>
    <n v="2.1692003759326388"/>
  </r>
  <r>
    <s v="Montenegro"/>
    <x v="1"/>
    <n v="621306"/>
    <n v="13812"/>
    <n v="13452"/>
    <n v="360"/>
    <n v="44.983058210251954"/>
  </r>
  <r>
    <s v="Montserrat (United Kingdom)"/>
    <x v="4"/>
    <n v="5000"/>
    <n v="102"/>
    <n v="102"/>
    <n v="0"/>
    <n v="49.019607843137258"/>
  </r>
  <r>
    <s v="Morocco"/>
    <x v="2"/>
    <n v="36340781"/>
    <n v="446550"/>
    <n v="446300"/>
    <n v="250"/>
    <n v="81.381213749860038"/>
  </r>
  <r>
    <s v="Mozambique"/>
    <x v="2"/>
    <n v="30832244"/>
    <n v="801590"/>
    <n v="786380"/>
    <n v="13000"/>
    <n v="38.463858082061904"/>
  </r>
  <r>
    <s v="Myanmar"/>
    <x v="0"/>
    <n v="55294979"/>
    <n v="676578"/>
    <n v="653508"/>
    <n v="23070"/>
    <n v="81.727426845093987"/>
  </r>
  <r>
    <s v="Namibia"/>
    <x v="2"/>
    <n v="2550226"/>
    <n v="825615"/>
    <n v="823290"/>
    <n v="2425"/>
    <n v="3.0888804103607614"/>
  </r>
  <r>
    <s v="Nauru"/>
    <x v="3"/>
    <n v="11832"/>
    <n v="21"/>
    <n v="21"/>
    <n v="0"/>
    <n v="563.42857142857144"/>
  </r>
  <r>
    <s v="Nepal"/>
    <x v="0"/>
    <n v="30378055"/>
    <n v="147181"/>
    <n v="143351"/>
    <n v="3830"/>
    <n v="206.39929746366718"/>
  </r>
  <r>
    <s v="Netherlands"/>
    <x v="1"/>
    <n v="17626731"/>
    <n v="41850"/>
    <n v="33893"/>
    <n v="7650"/>
    <n v="421.1883154121864"/>
  </r>
  <r>
    <s v="New Caledonia (France)"/>
    <x v="3"/>
    <n v="273674"/>
    <n v="18575"/>
    <n v="18275"/>
    <n v="300"/>
    <n v="14.733458950201884"/>
  </r>
  <r>
    <s v="New Zealand"/>
    <x v="3"/>
    <n v="5128943"/>
    <n v="270467"/>
    <n v="262443"/>
    <n v="4395"/>
    <n v="18.963285724321267"/>
  </r>
  <r>
    <s v="Nicaragua"/>
    <x v="4"/>
    <n v="6595674"/>
    <n v="130373"/>
    <n v="119990"/>
    <n v="10380"/>
    <n v="50.590797174261539"/>
  </r>
  <r>
    <s v="Niger"/>
    <x v="2"/>
    <n v="24112753"/>
    <n v="1267000"/>
    <n v="1266700"/>
    <n v="300"/>
    <n v="19.031375690607735"/>
  </r>
  <r>
    <s v="Nigeria"/>
    <x v="2"/>
    <n v="211401000"/>
    <n v="923768"/>
    <n v="910768"/>
    <n v="13000"/>
    <n v="228.84642031332541"/>
  </r>
  <r>
    <s v="Niue (New Zealand)"/>
    <x v="3"/>
    <n v="1549"/>
    <n v="260"/>
    <n v="260"/>
    <n v="0"/>
    <n v="5.9576923076923078"/>
  </r>
  <r>
    <s v="Norfolk Island (Australia)"/>
    <x v="3"/>
    <n v="1734"/>
    <n v="36"/>
    <n v="36"/>
    <n v="0"/>
    <n v="48.166666666666664"/>
  </r>
  <r>
    <s v="North Korea"/>
    <x v="0"/>
    <n v="25660000"/>
    <n v="120540"/>
    <n v="120538"/>
    <n v="2"/>
    <n v="212.87539406006306"/>
  </r>
  <r>
    <s v="North Macedonia"/>
    <x v="1"/>
    <n v="2068808"/>
    <n v="25713"/>
    <n v="25433"/>
    <n v="280"/>
    <n v="80.457667327810839"/>
  </r>
  <r>
    <s v="Northern Cyprus"/>
    <x v="0"/>
    <n v="372486"/>
    <n v="3355"/>
    <n v="0"/>
    <n v="0"/>
    <n v="111.02414307004472"/>
  </r>
  <r>
    <s v="Northern Mariana Islands (United States)"/>
    <x v="3"/>
    <n v="56801"/>
    <n v="464"/>
    <n v="464"/>
    <n v="0"/>
    <n v="122.41594827586206"/>
  </r>
  <r>
    <s v="Norway"/>
    <x v="1"/>
    <n v="5398804"/>
    <n v="385207"/>
    <n v="365957"/>
    <n v="19520"/>
    <n v="14.01533201629254"/>
  </r>
  <r>
    <s v="Oman"/>
    <x v="0"/>
    <n v="4513666"/>
    <n v="309500"/>
    <n v="309500"/>
    <n v="0"/>
    <n v="14.58373505654281"/>
  </r>
  <r>
    <s v="Pakistan"/>
    <x v="0"/>
    <n v="225200000"/>
    <n v="907843"/>
    <n v="882623"/>
    <n v="25220"/>
    <n v="248.06051266573627"/>
  </r>
  <r>
    <s v="Palau"/>
    <x v="3"/>
    <n v="17957"/>
    <n v="459"/>
    <n v="459"/>
    <n v="0"/>
    <n v="39.122004357298472"/>
  </r>
  <r>
    <s v="Panama"/>
    <x v="4"/>
    <n v="4278500"/>
    <n v="75417"/>
    <n v="74340"/>
    <n v="1080"/>
    <n v="56.731240966890752"/>
  </r>
  <r>
    <s v="Papua New Guinea"/>
    <x v="3"/>
    <n v="9122994"/>
    <n v="462840"/>
    <n v="452860"/>
    <n v="9980"/>
    <n v="19.710902255639098"/>
  </r>
  <r>
    <s v="Paraguay"/>
    <x v="4"/>
    <n v="7353038"/>
    <n v="406752"/>
    <n v="397302"/>
    <n v="9450"/>
    <n v="18.077447683109117"/>
  </r>
  <r>
    <s v="Peru"/>
    <x v="4"/>
    <n v="33035304"/>
    <n v="1285216"/>
    <n v="1279996"/>
    <n v="5220"/>
    <n v="25.70408709508752"/>
  </r>
  <r>
    <s v="Philippines"/>
    <x v="0"/>
    <n v="110701144"/>
    <n v="300000"/>
    <n v="298170"/>
    <n v="1830"/>
    <n v="369.00381333333331"/>
  </r>
  <r>
    <s v="Pitcairn Islands (United Kingdom)"/>
    <x v="3"/>
    <n v="40"/>
    <n v="47"/>
    <n v="47"/>
    <n v="0"/>
    <n v="0.85106382978723405"/>
  </r>
  <r>
    <s v="Poland"/>
    <x v="1"/>
    <n v="38169000"/>
    <n v="312696"/>
    <n v="311888"/>
    <n v="791"/>
    <n v="122.06424130785172"/>
  </r>
  <r>
    <s v="Portugal"/>
    <x v="1"/>
    <n v="10347892"/>
    <n v="92226"/>
    <n v="91119"/>
    <n v="1107"/>
    <n v="112.20146162687311"/>
  </r>
  <r>
    <s v="Puerto Rico (United States)"/>
    <x v="4"/>
    <n v="3285874"/>
    <n v="9104"/>
    <n v="9104"/>
    <n v="3054"/>
    <n v="360.92640597539543"/>
  </r>
  <r>
    <s v="Qatar"/>
    <x v="0"/>
    <n v="2628512"/>
    <n v="11586"/>
    <n v="11586"/>
    <n v="0"/>
    <n v="226.86967029173141"/>
  </r>
  <r>
    <s v="Romania"/>
    <x v="1"/>
    <n v="19317984"/>
    <n v="238397"/>
    <n v="231291"/>
    <n v="7100"/>
    <n v="81.032831788990634"/>
  </r>
  <r>
    <s v="Russia"/>
    <x v="1"/>
    <n v="146171015"/>
    <n v="17098246"/>
    <n v="16377742"/>
    <n v="720500"/>
    <n v="8.5488894591878015"/>
  </r>
  <r>
    <s v="Rwanda"/>
    <x v="2"/>
    <n v="12955768"/>
    <n v="26338"/>
    <n v="24668"/>
    <n v="1670"/>
    <n v="491.90401700964384"/>
  </r>
  <r>
    <s v="Saint Barthélemy (France)"/>
    <x v="4"/>
    <n v="10124"/>
    <n v="21"/>
    <n v="0"/>
    <n v="0"/>
    <n v="482.09523809523807"/>
  </r>
  <r>
    <s v="Saint Helena, Ascension and Tristan da Cunha (United Kingdom)"/>
    <x v="2"/>
    <n v="6000"/>
    <n v="308"/>
    <n v="308"/>
    <n v="0"/>
    <n v="19.480519480519479"/>
  </r>
  <r>
    <s v="Saint Kitts and Nevis"/>
    <x v="4"/>
    <n v="54000"/>
    <n v="261"/>
    <n v="261"/>
    <n v="0"/>
    <n v="206.89655172413794"/>
  </r>
  <r>
    <s v="Saint Lucia"/>
    <x v="4"/>
    <n v="178696"/>
    <n v="616"/>
    <n v="606"/>
    <n v="10"/>
    <n v="290.09090909090907"/>
  </r>
  <r>
    <s v="Saint Martin (France)"/>
    <x v="4"/>
    <n v="34065"/>
    <n v="54"/>
    <n v="54.4"/>
    <n v="0"/>
    <n v="630.83333333333337"/>
  </r>
  <r>
    <s v="Saint Pierre and Miquelon (France)"/>
    <x v="4"/>
    <n v="5985"/>
    <n v="242"/>
    <n v="242"/>
    <n v="0"/>
    <n v="24.731404958677686"/>
  </r>
  <r>
    <s v="Saint Vincent and the Grenadines"/>
    <x v="4"/>
    <n v="110696"/>
    <n v="389"/>
    <n v="389"/>
    <n v="0"/>
    <n v="284.56555269922882"/>
  </r>
  <r>
    <s v="Samoa"/>
    <x v="3"/>
    <n v="199853"/>
    <n v="2842"/>
    <n v="2821"/>
    <n v="10"/>
    <n v="70.321252638986635"/>
  </r>
  <r>
    <s v="San Marino"/>
    <x v="1"/>
    <n v="33599"/>
    <n v="61"/>
    <n v="61"/>
    <n v="0"/>
    <n v="550.80327868852464"/>
  </r>
  <r>
    <s v="Saudi Arabia"/>
    <x v="0"/>
    <n v="34218169"/>
    <n v="2149690"/>
    <n v="2149690"/>
    <n v="0"/>
    <n v="15.91772255534519"/>
  </r>
  <r>
    <s v="Senegal"/>
    <x v="2"/>
    <n v="17223497"/>
    <n v="196722"/>
    <n v="192530"/>
    <n v="4192"/>
    <n v="87.552469983021723"/>
  </r>
  <r>
    <s v="Serbia"/>
    <x v="1"/>
    <n v="6871547"/>
    <n v="88361"/>
    <n v="88246"/>
    <n v="115"/>
    <n v="77.766740983012866"/>
  </r>
  <r>
    <s v="Seychelles"/>
    <x v="2"/>
    <n v="98963"/>
    <n v="452"/>
    <n v="455"/>
    <n v="0"/>
    <n v="218.94469026548671"/>
  </r>
  <r>
    <s v="Sierra Leone"/>
    <x v="2"/>
    <n v="8297882"/>
    <n v="71740"/>
    <n v="71620"/>
    <n v="120"/>
    <n v="115.66604404795093"/>
  </r>
  <r>
    <s v="Singapore"/>
    <x v="0"/>
    <n v="5685807"/>
    <n v="728"/>
    <n v="716"/>
    <n v="10"/>
    <n v="7810.1744505494507"/>
  </r>
  <r>
    <s v="Sint Maarten (Netherlands)"/>
    <x v="4"/>
    <n v="41486"/>
    <n v="34"/>
    <n v="34"/>
    <n v="0"/>
    <n v="1220.1764705882354"/>
  </r>
  <r>
    <s v="Slovakia"/>
    <x v="1"/>
    <n v="5459781"/>
    <n v="49037"/>
    <n v="48105"/>
    <n v="930"/>
    <n v="111.34002895772579"/>
  </r>
  <r>
    <s v="Slovenia"/>
    <x v="1"/>
    <n v="2108977"/>
    <n v="20273"/>
    <n v="20151"/>
    <n v="122"/>
    <n v="104.02885611404331"/>
  </r>
  <r>
    <s v="Solomon Islands"/>
    <x v="3"/>
    <n v="728041"/>
    <n v="28896"/>
    <n v="27986"/>
    <n v="910"/>
    <n v="25.195217331118492"/>
  </r>
  <r>
    <s v="Somalia"/>
    <x v="2"/>
    <n v="16360000"/>
    <n v="637657"/>
    <n v="627337"/>
    <n v="10320"/>
    <n v="25.656426574161344"/>
  </r>
  <r>
    <s v="South Africa"/>
    <x v="2"/>
    <n v="59622350"/>
    <n v="1221037"/>
    <n v="1214470"/>
    <n v="4620"/>
    <n v="48.829273805789668"/>
  </r>
  <r>
    <s v="South Korea"/>
    <x v="0"/>
    <n v="51671569"/>
    <n v="100210"/>
    <n v="99909"/>
    <n v="301"/>
    <n v="515.63286099191703"/>
  </r>
  <r>
    <s v="South Ossetia"/>
    <x v="0"/>
    <n v="53532"/>
    <n v="3900"/>
    <n v="0"/>
    <n v="0"/>
    <n v="13.726153846153846"/>
  </r>
  <r>
    <s v="South Sudan"/>
    <x v="2"/>
    <n v="13249924"/>
    <n v="644329"/>
    <n v="644329"/>
    <n v="0"/>
    <n v="20.563910672963658"/>
  </r>
  <r>
    <s v="Spain"/>
    <x v="1"/>
    <n v="47394223"/>
    <n v="505992"/>
    <n v="498980"/>
    <n v="6390"/>
    <n v="93.665953216651644"/>
  </r>
  <r>
    <s v="Sri Lanka"/>
    <x v="0"/>
    <n v="21919000"/>
    <n v="65610"/>
    <n v="62732"/>
    <n v="2878"/>
    <n v="334.08017070568513"/>
  </r>
  <r>
    <s v="Sudan"/>
    <x v="2"/>
    <n v="43715910"/>
    <n v="1861484"/>
    <n v="1731671"/>
    <n v="129813"/>
    <n v="23.484440371230697"/>
  </r>
  <r>
    <s v="Suriname"/>
    <x v="4"/>
    <n v="598000"/>
    <n v="163820"/>
    <n v="156000"/>
    <n v="7820"/>
    <n v="3.6503479428641192"/>
  </r>
  <r>
    <s v="Sweden"/>
    <x v="1"/>
    <n v="10402070"/>
    <n v="450295"/>
    <n v="410335"/>
    <n v="39960"/>
    <n v="23.100567405811745"/>
  </r>
  <r>
    <s v="Switzerland"/>
    <x v="1"/>
    <n v="8680890"/>
    <n v="41284"/>
    <n v="39997"/>
    <n v="1280"/>
    <n v="210.27250266447049"/>
  </r>
  <r>
    <s v="Syria"/>
    <x v="0"/>
    <n v="18276000"/>
    <n v="185180"/>
    <n v="183630"/>
    <n v="1550"/>
    <n v="98.693163408575444"/>
  </r>
  <r>
    <s v="São Tomé and Príncipe"/>
    <x v="2"/>
    <n v="214610"/>
    <n v="964"/>
    <n v="964"/>
    <n v="0"/>
    <n v="222.62448132780082"/>
  </r>
  <r>
    <s v="Taiwan"/>
    <x v="0"/>
    <n v="23514196"/>
    <n v="36193"/>
    <n v="32260"/>
    <n v="3720"/>
    <n v="649.68905589478629"/>
  </r>
  <r>
    <s v="Tajikistan"/>
    <x v="0"/>
    <n v="9504000"/>
    <n v="143100"/>
    <n v="141510"/>
    <n v="2590"/>
    <n v="66.415094339622641"/>
  </r>
  <r>
    <s v="Tanzania"/>
    <x v="2"/>
    <n v="59441988"/>
    <n v="945087"/>
    <n v="885800"/>
    <n v="61500"/>
    <n v="62.895784197645298"/>
  </r>
  <r>
    <s v="Thailand"/>
    <x v="0"/>
    <n v="66683130"/>
    <n v="513120"/>
    <n v="510890"/>
    <n v="2230"/>
    <n v="129.95620907390085"/>
  </r>
  <r>
    <s v="Togo"/>
    <x v="2"/>
    <n v="7886000"/>
    <n v="56785"/>
    <n v="54385"/>
    <n v="2400"/>
    <n v="138.87470282645066"/>
  </r>
  <r>
    <s v="Tokelau (New Zealand)"/>
    <x v="3"/>
    <n v="1501"/>
    <n v="12"/>
    <n v="12"/>
    <n v="0"/>
    <n v="125.08333333333333"/>
  </r>
  <r>
    <s v="Tonga"/>
    <x v="3"/>
    <n v="99532"/>
    <n v="747"/>
    <n v="717"/>
    <n v="30"/>
    <n v="133.24230254350735"/>
  </r>
  <r>
    <s v="Transnistria"/>
    <x v="1"/>
    <n v="469000"/>
    <n v="4163"/>
    <n v="0"/>
    <n v="0"/>
    <n v="112.65914004323805"/>
  </r>
  <r>
    <s v="Trinidad and Tobago"/>
    <x v="4"/>
    <n v="1366725"/>
    <n v="5130"/>
    <n v="5128"/>
    <n v="0"/>
    <n v="266.41812865497076"/>
  </r>
  <r>
    <s v="Tunisia"/>
    <x v="2"/>
    <n v="11746695"/>
    <n v="163610"/>
    <n v="155360"/>
    <n v="8250"/>
    <n v="71.796925615793654"/>
  </r>
  <r>
    <s v="Turkey"/>
    <x v="0"/>
    <n v="83614362"/>
    <n v="783562"/>
    <n v="769632"/>
    <n v="13930"/>
    <n v="106.71058831336894"/>
  </r>
  <r>
    <s v="Turkmenistan"/>
    <x v="0"/>
    <n v="6118000"/>
    <n v="488100"/>
    <n v="469930"/>
    <n v="18170"/>
    <n v="12.534316738373285"/>
  </r>
  <r>
    <s v="Turks and Caicos Islands (United Kingdom)"/>
    <x v="4"/>
    <n v="42953"/>
    <n v="948"/>
    <n v="430"/>
    <n v="0"/>
    <n v="45.309071729957807"/>
  </r>
  <r>
    <s v="Tuvalu"/>
    <x v="3"/>
    <n v="10679"/>
    <n v="26"/>
    <n v="26"/>
    <n v="0"/>
    <n v="410.73076923076923"/>
  </r>
  <r>
    <s v="U.S. Virgin Islands (United States)"/>
    <x v="4"/>
    <n v="104000"/>
    <n v="347"/>
    <n v="346"/>
    <n v="1564"/>
    <n v="299.71181556195967"/>
  </r>
  <r>
    <s v="Uganda"/>
    <x v="2"/>
    <n v="42885900"/>
    <n v="241550"/>
    <n v="197100"/>
    <n v="43938"/>
    <n v="177.54460774166839"/>
  </r>
  <r>
    <s v="Ukraine"/>
    <x v="1"/>
    <n v="41408239"/>
    <n v="603500"/>
    <n v="579300"/>
    <n v="24200"/>
    <n v="68.613486329743168"/>
  </r>
  <r>
    <s v="United Arab Emirates"/>
    <x v="0"/>
    <n v="9503738"/>
    <n v="83600"/>
    <n v="83600"/>
    <n v="0"/>
    <n v="113.68107655502392"/>
  </r>
  <r>
    <s v="United Kingdom"/>
    <x v="1"/>
    <n v="67081234"/>
    <n v="242495"/>
    <n v="241930"/>
    <n v="1680"/>
    <n v="276.62934905874346"/>
  </r>
  <r>
    <s v="United States"/>
    <x v="4"/>
    <n v="332203939"/>
    <n v="9525067"/>
    <n v="9147593"/>
    <n v="377424"/>
    <n v="34.876808635571805"/>
  </r>
  <r>
    <s v="Uruguay"/>
    <x v="4"/>
    <n v="3554915"/>
    <n v="176215"/>
    <n v="175015"/>
    <n v="1200"/>
    <n v="20.173736628550351"/>
  </r>
  <r>
    <s v="Uzbekistan"/>
    <x v="0"/>
    <n v="35037007"/>
    <n v="447400"/>
    <n v="425400"/>
    <n v="22000"/>
    <n v="78.312487706750119"/>
  </r>
  <r>
    <s v="Vanuatu"/>
    <x v="3"/>
    <n v="301295"/>
    <n v="12189"/>
    <n v="12189"/>
    <n v="0"/>
    <n v="24.718598736565756"/>
  </r>
  <r>
    <s v="Vatican City"/>
    <x v="1"/>
    <n v="825"/>
    <n v="0.49"/>
    <n v="0.49"/>
    <n v="0"/>
    <n v="1683.6734693877552"/>
  </r>
  <r>
    <s v="Venezuela"/>
    <x v="4"/>
    <n v="28705000"/>
    <n v="916445"/>
    <n v="882050"/>
    <n v="30000"/>
    <n v="31.322119712585042"/>
  </r>
  <r>
    <s v="Vietnam"/>
    <x v="0"/>
    <n v="97580000"/>
    <n v="331212"/>
    <n v="310070"/>
    <n v="21140"/>
    <n v="294.61492941077012"/>
  </r>
  <r>
    <s v="Wallis and Futuna (France)"/>
    <x v="3"/>
    <n v="11369"/>
    <n v="142"/>
    <n v="142"/>
    <n v="0"/>
    <n v="80.063380281690144"/>
  </r>
  <r>
    <s v="Yemen"/>
    <x v="0"/>
    <n v="30491000"/>
    <n v="555000"/>
    <n v="555000"/>
    <n v="0"/>
    <n v="54.938738738738742"/>
  </r>
  <r>
    <s v="Zambia"/>
    <x v="2"/>
    <n v="18400556"/>
    <n v="752612"/>
    <n v="743398"/>
    <n v="9220"/>
    <n v="24.448927202861501"/>
  </r>
  <r>
    <s v="Zimbabwe"/>
    <x v="2"/>
    <n v="15790716"/>
    <n v="390757"/>
    <n v="386847"/>
    <n v="3910"/>
    <n v="40.410577417679015"/>
  </r>
  <r>
    <s v="Åland Islands (Finland)"/>
    <x v="1"/>
    <n v="30286"/>
    <n v="1580"/>
    <n v="0"/>
    <n v="0"/>
    <n v="19.168354430379747"/>
  </r>
  <r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263B8-33EF-42C9-A132-CF807497FD81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Регион">
  <location ref="A3:C9" firstHeaderRow="0" firstDataRow="1" firstDataCol="1"/>
  <pivotFields count="8">
    <pivotField showAll="0"/>
    <pivotField axis="axisRow" showAll="0">
      <items count="7">
        <item x="2"/>
        <item x="4"/>
        <item x="0"/>
        <item x="1"/>
        <item x="3"/>
        <item h="1" x="5"/>
        <item t="default"/>
      </items>
    </pivotField>
    <pivotField showAll="0"/>
    <pivotField showAll="0"/>
    <pivotField showAll="0"/>
    <pivotField showAll="0"/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ensity_avg" fld="6" subtotal="average" baseField="1" baseItem="0"/>
    <dataField name="density_sum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321C-3778-4173-BF4C-46CCB80815B0}">
  <dimension ref="A3:C9"/>
  <sheetViews>
    <sheetView workbookViewId="0">
      <selection activeCell="E12" sqref="E12"/>
    </sheetView>
  </sheetViews>
  <sheetFormatPr defaultRowHeight="12.75" x14ac:dyDescent="0.2"/>
  <cols>
    <col min="1" max="1" width="18.28515625" bestFit="1" customWidth="1"/>
    <col min="2" max="2" width="12" bestFit="1" customWidth="1"/>
    <col min="3" max="3" width="12.140625" bestFit="1" customWidth="1"/>
  </cols>
  <sheetData>
    <row r="3" spans="1:3" x14ac:dyDescent="0.2">
      <c r="A3" s="4" t="s">
        <v>247</v>
      </c>
      <c r="B3" t="s">
        <v>245</v>
      </c>
      <c r="C3" t="s">
        <v>246</v>
      </c>
    </row>
    <row r="4" spans="1:3" x14ac:dyDescent="0.2">
      <c r="A4" s="5" t="s">
        <v>12</v>
      </c>
      <c r="B4" s="6">
        <v>100.7337902036969</v>
      </c>
      <c r="C4" s="6">
        <v>45.431617477850914</v>
      </c>
    </row>
    <row r="5" spans="1:3" x14ac:dyDescent="0.2">
      <c r="A5" s="5" t="s">
        <v>18</v>
      </c>
      <c r="B5" s="6">
        <v>208.33685457968974</v>
      </c>
      <c r="C5" s="6">
        <v>24.27551819338543</v>
      </c>
    </row>
    <row r="6" spans="1:3" x14ac:dyDescent="0.2">
      <c r="A6" s="5" t="s">
        <v>7</v>
      </c>
      <c r="B6" s="6">
        <v>833.83884957958958</v>
      </c>
      <c r="C6" s="6">
        <v>143.90855667129912</v>
      </c>
    </row>
    <row r="7" spans="1:3" x14ac:dyDescent="0.2">
      <c r="A7" s="5" t="s">
        <v>10</v>
      </c>
      <c r="B7" s="6">
        <v>682.49782088178165</v>
      </c>
      <c r="C7" s="6">
        <v>32.198644535100222</v>
      </c>
    </row>
    <row r="8" spans="1:3" x14ac:dyDescent="0.2">
      <c r="A8" s="5" t="s">
        <v>14</v>
      </c>
      <c r="B8" s="6">
        <v>115.53622681634131</v>
      </c>
      <c r="C8" s="6">
        <v>5.099890764240433</v>
      </c>
    </row>
    <row r="9" spans="1:3" x14ac:dyDescent="0.2">
      <c r="A9" s="5" t="s">
        <v>244</v>
      </c>
      <c r="B9" s="6">
        <v>418.67301725098781</v>
      </c>
      <c r="C9" s="6">
        <v>57.565775588970496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1"/>
  <sheetViews>
    <sheetView workbookViewId="0">
      <pane ySplit="1" topLeftCell="A2" activePane="bottomLeft" state="frozen"/>
      <selection pane="bottomLeft" activeCell="C1" sqref="C1:C1048576"/>
    </sheetView>
  </sheetViews>
  <sheetFormatPr defaultColWidth="14.42578125" defaultRowHeight="15.75" customHeight="1" x14ac:dyDescent="0.2"/>
  <cols>
    <col min="1" max="1" width="30.7109375" customWidth="1"/>
  </cols>
  <sheetData>
    <row r="1" spans="1:7" ht="15.75" customHeight="1" x14ac:dyDescent="0.2">
      <c r="A1" s="2" t="s">
        <v>0</v>
      </c>
      <c r="B1" s="2" t="s">
        <v>1</v>
      </c>
      <c r="C1" s="2" t="s">
        <v>241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">
      <c r="A2" s="1" t="s">
        <v>6</v>
      </c>
      <c r="B2" s="1" t="s">
        <v>7</v>
      </c>
      <c r="C2">
        <f>D2/E2</f>
        <v>28.339953810623555</v>
      </c>
      <c r="D2" s="1">
        <v>245424</v>
      </c>
      <c r="E2" s="1">
        <v>8660</v>
      </c>
      <c r="F2" s="1">
        <v>0</v>
      </c>
      <c r="G2" s="1">
        <v>0</v>
      </c>
    </row>
    <row r="3" spans="1:7" ht="15.75" customHeight="1" x14ac:dyDescent="0.2">
      <c r="A3" s="1" t="s">
        <v>8</v>
      </c>
      <c r="B3" s="1" t="s">
        <v>7</v>
      </c>
      <c r="C3">
        <f>D3/E3</f>
        <v>50.42725878907747</v>
      </c>
      <c r="D3" s="1">
        <v>32890171</v>
      </c>
      <c r="E3" s="1">
        <v>652230</v>
      </c>
      <c r="F3" s="1">
        <v>652230</v>
      </c>
      <c r="G3" s="1">
        <v>0</v>
      </c>
    </row>
    <row r="4" spans="1:7" ht="15.75" customHeight="1" x14ac:dyDescent="0.2">
      <c r="A4" s="1" t="s">
        <v>9</v>
      </c>
      <c r="B4" s="1" t="s">
        <v>10</v>
      </c>
      <c r="C4">
        <f>D4/E4</f>
        <v>98.43262139974955</v>
      </c>
      <c r="D4" s="1">
        <v>2829741</v>
      </c>
      <c r="E4" s="1">
        <v>28748</v>
      </c>
      <c r="F4" s="1">
        <v>27398</v>
      </c>
      <c r="G4" s="1">
        <v>1350</v>
      </c>
    </row>
    <row r="5" spans="1:7" ht="15.75" customHeight="1" x14ac:dyDescent="0.2">
      <c r="A5" s="1" t="s">
        <v>11</v>
      </c>
      <c r="B5" s="1" t="s">
        <v>12</v>
      </c>
      <c r="C5">
        <f>D5/E5</f>
        <v>18.767783734671401</v>
      </c>
      <c r="D5" s="1">
        <v>44700000</v>
      </c>
      <c r="E5" s="1">
        <v>2381741</v>
      </c>
      <c r="F5" s="1">
        <v>2381741</v>
      </c>
      <c r="G5" s="1">
        <v>0</v>
      </c>
    </row>
    <row r="6" spans="1:7" ht="15.75" customHeight="1" x14ac:dyDescent="0.2">
      <c r="A6" s="1" t="s">
        <v>13</v>
      </c>
      <c r="B6" s="1" t="s">
        <v>14</v>
      </c>
      <c r="C6">
        <f>D6/E6</f>
        <v>286.1859296482412</v>
      </c>
      <c r="D6" s="1">
        <v>56951</v>
      </c>
      <c r="E6" s="1">
        <v>199</v>
      </c>
      <c r="F6" s="1">
        <v>199</v>
      </c>
      <c r="G6" s="1">
        <v>0</v>
      </c>
    </row>
    <row r="7" spans="1:7" ht="15.75" customHeight="1" x14ac:dyDescent="0.2">
      <c r="A7" s="1" t="s">
        <v>15</v>
      </c>
      <c r="B7" s="1" t="s">
        <v>10</v>
      </c>
      <c r="C7">
        <f>D7/E7</f>
        <v>166.69871794871796</v>
      </c>
      <c r="D7" s="1">
        <v>78015</v>
      </c>
      <c r="E7" s="1">
        <v>468</v>
      </c>
      <c r="F7" s="1">
        <v>468</v>
      </c>
      <c r="G7" s="1">
        <v>0</v>
      </c>
    </row>
    <row r="8" spans="1:7" ht="15.75" customHeight="1" x14ac:dyDescent="0.2">
      <c r="A8" s="1" t="s">
        <v>16</v>
      </c>
      <c r="B8" s="1" t="s">
        <v>12</v>
      </c>
      <c r="C8">
        <f>D8/E8</f>
        <v>25.74610652121601</v>
      </c>
      <c r="D8" s="1">
        <v>32097671</v>
      </c>
      <c r="E8" s="1">
        <v>1246700</v>
      </c>
      <c r="F8" s="1">
        <v>1246700</v>
      </c>
      <c r="G8" s="1">
        <v>0</v>
      </c>
    </row>
    <row r="9" spans="1:7" ht="15.75" customHeight="1" x14ac:dyDescent="0.2">
      <c r="A9" s="1" t="s">
        <v>17</v>
      </c>
      <c r="B9" s="1" t="s">
        <v>18</v>
      </c>
      <c r="C9">
        <f>D9/E9</f>
        <v>164.83516483516485</v>
      </c>
      <c r="D9" s="1">
        <v>15000</v>
      </c>
      <c r="E9" s="1">
        <v>91</v>
      </c>
      <c r="F9" s="1">
        <v>91</v>
      </c>
      <c r="G9" s="1">
        <v>0</v>
      </c>
    </row>
    <row r="10" spans="1:7" ht="15.75" customHeight="1" x14ac:dyDescent="0.2">
      <c r="A10" s="1" t="s">
        <v>19</v>
      </c>
      <c r="B10" s="1" t="s">
        <v>18</v>
      </c>
      <c r="C10">
        <f>D10/E10</f>
        <v>224.74434389140271</v>
      </c>
      <c r="D10" s="1">
        <v>99337</v>
      </c>
      <c r="E10" s="1">
        <v>442</v>
      </c>
      <c r="F10" s="1">
        <v>442.6</v>
      </c>
      <c r="G10" s="1">
        <v>0</v>
      </c>
    </row>
    <row r="11" spans="1:7" ht="15.75" customHeight="1" x14ac:dyDescent="0.2">
      <c r="A11" s="1" t="s">
        <v>20</v>
      </c>
      <c r="B11" s="1" t="s">
        <v>18</v>
      </c>
      <c r="C11">
        <f>D11/E11</f>
        <v>16.4755959574162</v>
      </c>
      <c r="D11" s="1">
        <v>45808747</v>
      </c>
      <c r="E11" s="1">
        <v>2780400</v>
      </c>
      <c r="F11" s="1">
        <v>2736690</v>
      </c>
      <c r="G11" s="1">
        <v>43710</v>
      </c>
    </row>
    <row r="12" spans="1:7" ht="15.75" customHeight="1" x14ac:dyDescent="0.2">
      <c r="A12" s="1" t="s">
        <v>21</v>
      </c>
      <c r="B12" s="1" t="s">
        <v>7</v>
      </c>
      <c r="C12">
        <f>D12/E12</f>
        <v>99.630165080859356</v>
      </c>
      <c r="D12" s="1">
        <v>2963300</v>
      </c>
      <c r="E12" s="1">
        <v>29743</v>
      </c>
      <c r="F12" s="1">
        <v>28342</v>
      </c>
      <c r="G12" s="1">
        <v>1401</v>
      </c>
    </row>
    <row r="13" spans="1:7" ht="15.75" customHeight="1" x14ac:dyDescent="0.2">
      <c r="A13" s="1" t="s">
        <v>22</v>
      </c>
      <c r="B13" s="1" t="s">
        <v>18</v>
      </c>
      <c r="C13">
        <f>D13/E13</f>
        <v>616.94444444444446</v>
      </c>
      <c r="D13" s="1">
        <v>111050</v>
      </c>
      <c r="E13" s="1">
        <v>180</v>
      </c>
      <c r="F13" s="1">
        <v>180</v>
      </c>
      <c r="G13" s="1">
        <v>0</v>
      </c>
    </row>
    <row r="14" spans="1:7" ht="15.75" customHeight="1" x14ac:dyDescent="0.2">
      <c r="A14" s="1" t="s">
        <v>23</v>
      </c>
      <c r="B14" s="1" t="s">
        <v>14</v>
      </c>
      <c r="C14">
        <f>D14/E14</f>
        <v>3.3605077155245486</v>
      </c>
      <c r="D14" s="1">
        <v>25849106</v>
      </c>
      <c r="E14" s="1">
        <v>7692024</v>
      </c>
      <c r="F14" s="1">
        <v>7633565</v>
      </c>
      <c r="G14" s="1">
        <v>58459</v>
      </c>
    </row>
    <row r="15" spans="1:7" ht="15.75" customHeight="1" x14ac:dyDescent="0.2">
      <c r="A15" s="1" t="s">
        <v>24</v>
      </c>
      <c r="B15" s="1" t="s">
        <v>10</v>
      </c>
      <c r="C15">
        <f>D15/E15</f>
        <v>106.60191246080289</v>
      </c>
      <c r="D15" s="1">
        <v>8940809</v>
      </c>
      <c r="E15" s="1">
        <v>83871</v>
      </c>
      <c r="F15" s="1">
        <v>82445</v>
      </c>
      <c r="G15" s="1">
        <v>1426</v>
      </c>
    </row>
    <row r="16" spans="1:7" ht="15.75" customHeight="1" x14ac:dyDescent="0.2">
      <c r="A16" s="1" t="s">
        <v>25</v>
      </c>
      <c r="B16" s="1" t="s">
        <v>7</v>
      </c>
      <c r="C16">
        <f>D16/E16</f>
        <v>116.97575057736721</v>
      </c>
      <c r="D16" s="1">
        <v>10130100</v>
      </c>
      <c r="E16" s="1">
        <v>86600</v>
      </c>
      <c r="F16" s="1">
        <v>86100</v>
      </c>
      <c r="G16" s="1">
        <v>500</v>
      </c>
    </row>
    <row r="17" spans="1:7" ht="15.75" customHeight="1" x14ac:dyDescent="0.2">
      <c r="A17" s="1" t="s">
        <v>26</v>
      </c>
      <c r="B17" s="1" t="s">
        <v>7</v>
      </c>
      <c r="C17">
        <f>D17/E17</f>
        <v>1930.1221079691518</v>
      </c>
      <c r="D17" s="1">
        <v>1501635</v>
      </c>
      <c r="E17" s="1">
        <v>778</v>
      </c>
      <c r="F17" s="1">
        <v>778</v>
      </c>
      <c r="G17" s="1">
        <v>0</v>
      </c>
    </row>
    <row r="18" spans="1:7" ht="15.75" customHeight="1" x14ac:dyDescent="0.2">
      <c r="A18" s="1" t="s">
        <v>27</v>
      </c>
      <c r="B18" s="1" t="s">
        <v>7</v>
      </c>
      <c r="C18">
        <f>D18/E18</f>
        <v>1153.146787013337</v>
      </c>
      <c r="D18" s="1">
        <v>171196172</v>
      </c>
      <c r="E18" s="1">
        <v>148460</v>
      </c>
      <c r="F18" s="1">
        <v>130168</v>
      </c>
      <c r="G18" s="1">
        <v>13830</v>
      </c>
    </row>
    <row r="19" spans="1:7" ht="15.75" customHeight="1" x14ac:dyDescent="0.2">
      <c r="A19" s="1" t="s">
        <v>28</v>
      </c>
      <c r="B19" s="1" t="s">
        <v>18</v>
      </c>
      <c r="C19">
        <f>D19/E19</f>
        <v>669.76744186046517</v>
      </c>
      <c r="D19" s="1">
        <v>288000</v>
      </c>
      <c r="E19" s="1">
        <v>430</v>
      </c>
      <c r="F19" s="1">
        <v>431</v>
      </c>
      <c r="G19" s="1">
        <v>0</v>
      </c>
    </row>
    <row r="20" spans="1:7" ht="15.75" customHeight="1" x14ac:dyDescent="0.2">
      <c r="A20" s="1" t="s">
        <v>29</v>
      </c>
      <c r="B20" s="1" t="s">
        <v>10</v>
      </c>
      <c r="C20">
        <f>D20/E20</f>
        <v>45.036825626204241</v>
      </c>
      <c r="D20" s="1">
        <v>9349645</v>
      </c>
      <c r="E20" s="1">
        <v>207600</v>
      </c>
      <c r="F20" s="1">
        <v>202900</v>
      </c>
      <c r="G20" s="1">
        <v>4700</v>
      </c>
    </row>
    <row r="21" spans="1:7" ht="15.75" customHeight="1" x14ac:dyDescent="0.2">
      <c r="A21" s="1" t="s">
        <v>30</v>
      </c>
      <c r="B21" s="1" t="s">
        <v>10</v>
      </c>
      <c r="C21">
        <f>D21/E21</f>
        <v>378.97307389937106</v>
      </c>
      <c r="D21" s="1">
        <v>11569290</v>
      </c>
      <c r="E21" s="1">
        <v>30528</v>
      </c>
      <c r="F21" s="1">
        <v>30278</v>
      </c>
      <c r="G21" s="1">
        <v>250</v>
      </c>
    </row>
    <row r="22" spans="1:7" ht="15.75" customHeight="1" x14ac:dyDescent="0.2">
      <c r="A22" s="1" t="s">
        <v>31</v>
      </c>
      <c r="B22" s="1" t="s">
        <v>18</v>
      </c>
      <c r="C22">
        <f>D22/E22</f>
        <v>18.253026212662196</v>
      </c>
      <c r="D22" s="1">
        <v>419199</v>
      </c>
      <c r="E22" s="1">
        <v>22966</v>
      </c>
      <c r="F22" s="1">
        <v>22806</v>
      </c>
      <c r="G22" s="1">
        <v>160</v>
      </c>
    </row>
    <row r="23" spans="1:7" ht="15.75" customHeight="1" x14ac:dyDescent="0.2">
      <c r="A23" s="1" t="s">
        <v>32</v>
      </c>
      <c r="B23" s="1" t="s">
        <v>12</v>
      </c>
      <c r="C23">
        <f>D23/E23</f>
        <v>108.9754276204003</v>
      </c>
      <c r="D23" s="1">
        <v>12506347</v>
      </c>
      <c r="E23" s="1">
        <v>114763</v>
      </c>
      <c r="F23" s="1">
        <v>114305</v>
      </c>
      <c r="G23" s="1">
        <v>457.56900000000002</v>
      </c>
    </row>
    <row r="24" spans="1:7" ht="15.75" customHeight="1" x14ac:dyDescent="0.2">
      <c r="A24" s="1" t="s">
        <v>33</v>
      </c>
      <c r="B24" s="1" t="s">
        <v>18</v>
      </c>
      <c r="C24">
        <f>D24/E24</f>
        <v>1186.2037037037037</v>
      </c>
      <c r="D24" s="1">
        <v>64055</v>
      </c>
      <c r="E24" s="1">
        <v>54</v>
      </c>
      <c r="F24" s="1">
        <v>54</v>
      </c>
      <c r="G24" s="1">
        <v>0</v>
      </c>
    </row>
    <row r="25" spans="1:7" ht="15.75" customHeight="1" x14ac:dyDescent="0.2">
      <c r="A25" s="1" t="s">
        <v>34</v>
      </c>
      <c r="B25" s="1" t="s">
        <v>7</v>
      </c>
      <c r="C25">
        <f>D25/E25</f>
        <v>19.69393655258634</v>
      </c>
      <c r="D25" s="1">
        <v>756129</v>
      </c>
      <c r="E25" s="1">
        <v>38394</v>
      </c>
      <c r="F25" s="1">
        <v>38394</v>
      </c>
      <c r="G25" s="1">
        <v>0</v>
      </c>
    </row>
    <row r="26" spans="1:7" ht="15.75" customHeight="1" x14ac:dyDescent="0.2">
      <c r="A26" s="1" t="s">
        <v>35</v>
      </c>
      <c r="B26" s="1" t="s">
        <v>18</v>
      </c>
      <c r="C26">
        <f>D26/E26</f>
        <v>10.738631926093753</v>
      </c>
      <c r="D26" s="1">
        <v>11797257</v>
      </c>
      <c r="E26" s="1">
        <v>1098581</v>
      </c>
      <c r="F26" s="1">
        <v>1083301</v>
      </c>
      <c r="G26" s="1">
        <v>15280</v>
      </c>
    </row>
    <row r="27" spans="1:7" ht="15.75" customHeight="1" x14ac:dyDescent="0.2">
      <c r="A27" s="1" t="s">
        <v>36</v>
      </c>
      <c r="B27" s="1" t="s">
        <v>10</v>
      </c>
      <c r="C27">
        <f>D27/E27</f>
        <v>64.850983225604878</v>
      </c>
      <c r="D27" s="1">
        <v>3320954</v>
      </c>
      <c r="E27" s="1">
        <v>51209</v>
      </c>
      <c r="F27" s="1">
        <v>51187</v>
      </c>
      <c r="G27" s="1">
        <v>10</v>
      </c>
    </row>
    <row r="28" spans="1:7" ht="15.75" customHeight="1" x14ac:dyDescent="0.2">
      <c r="A28" s="1" t="s">
        <v>37</v>
      </c>
      <c r="B28" s="1" t="s">
        <v>12</v>
      </c>
      <c r="C28">
        <f>D28/E28</f>
        <v>4.1433964210200607</v>
      </c>
      <c r="D28" s="1">
        <v>2410338</v>
      </c>
      <c r="E28" s="1">
        <v>581730</v>
      </c>
      <c r="F28" s="1">
        <v>566730</v>
      </c>
      <c r="G28" s="1">
        <v>15000</v>
      </c>
    </row>
    <row r="29" spans="1:7" ht="15.75" customHeight="1" x14ac:dyDescent="0.2">
      <c r="A29" s="1" t="s">
        <v>38</v>
      </c>
      <c r="B29" s="1" t="s">
        <v>18</v>
      </c>
      <c r="C29">
        <f>D29/E29</f>
        <v>25.077252465925852</v>
      </c>
      <c r="D29" s="1">
        <v>213552039</v>
      </c>
      <c r="E29" s="1">
        <v>8515767</v>
      </c>
      <c r="F29" s="1">
        <v>8460415</v>
      </c>
      <c r="G29" s="1">
        <v>55352</v>
      </c>
    </row>
    <row r="30" spans="1:7" ht="15.75" customHeight="1" x14ac:dyDescent="0.2">
      <c r="A30" s="1" t="s">
        <v>39</v>
      </c>
      <c r="B30" s="1" t="s">
        <v>18</v>
      </c>
      <c r="C30">
        <f>D30/E30</f>
        <v>198.67549668874173</v>
      </c>
      <c r="D30" s="1">
        <v>30000</v>
      </c>
      <c r="E30" s="1">
        <v>151</v>
      </c>
      <c r="F30" s="1">
        <v>151</v>
      </c>
      <c r="G30" s="1">
        <v>0</v>
      </c>
    </row>
    <row r="31" spans="1:7" ht="15.75" customHeight="1" x14ac:dyDescent="0.2">
      <c r="A31" s="1" t="s">
        <v>40</v>
      </c>
      <c r="B31" s="1" t="s">
        <v>7</v>
      </c>
      <c r="C31">
        <f>D31/E31</f>
        <v>78.681699913269725</v>
      </c>
      <c r="D31" s="1">
        <v>453600</v>
      </c>
      <c r="E31" s="1">
        <v>5765</v>
      </c>
      <c r="F31" s="1">
        <v>5265</v>
      </c>
      <c r="G31" s="1">
        <v>500</v>
      </c>
    </row>
    <row r="32" spans="1:7" ht="15.75" customHeight="1" x14ac:dyDescent="0.2">
      <c r="A32" s="1" t="s">
        <v>41</v>
      </c>
      <c r="B32" s="1" t="s">
        <v>10</v>
      </c>
      <c r="C32">
        <f>D32/E32</f>
        <v>62.310120538368679</v>
      </c>
      <c r="D32" s="1">
        <v>6916548</v>
      </c>
      <c r="E32" s="1">
        <v>111002</v>
      </c>
      <c r="F32" s="1">
        <v>108612</v>
      </c>
      <c r="G32" s="1">
        <v>2390</v>
      </c>
    </row>
    <row r="33" spans="1:7" ht="15.75" customHeight="1" x14ac:dyDescent="0.2">
      <c r="A33" s="1" t="s">
        <v>42</v>
      </c>
      <c r="B33" s="1" t="s">
        <v>12</v>
      </c>
      <c r="C33">
        <f>D33/E33</f>
        <v>78.440756029786087</v>
      </c>
      <c r="D33" s="1">
        <v>21510181</v>
      </c>
      <c r="E33" s="1">
        <v>274222</v>
      </c>
      <c r="F33" s="1">
        <v>273602</v>
      </c>
      <c r="G33" s="1">
        <v>620</v>
      </c>
    </row>
    <row r="34" spans="1:7" ht="15.75" customHeight="1" x14ac:dyDescent="0.2">
      <c r="A34" s="1" t="s">
        <v>43</v>
      </c>
      <c r="B34" s="1" t="s">
        <v>12</v>
      </c>
      <c r="C34">
        <f>D34/E34</f>
        <v>451.77017316950491</v>
      </c>
      <c r="D34" s="1">
        <v>12574571</v>
      </c>
      <c r="E34" s="1">
        <v>27834</v>
      </c>
      <c r="F34" s="1">
        <v>25680</v>
      </c>
      <c r="G34" s="1">
        <v>2150</v>
      </c>
    </row>
    <row r="35" spans="1:7" ht="15.75" customHeight="1" x14ac:dyDescent="0.2">
      <c r="A35" s="1" t="s">
        <v>44</v>
      </c>
      <c r="B35" s="1" t="s">
        <v>7</v>
      </c>
      <c r="C35">
        <f>D35/E35</f>
        <v>85.90720578893584</v>
      </c>
      <c r="D35" s="1">
        <v>15552211</v>
      </c>
      <c r="E35" s="1">
        <v>181035</v>
      </c>
      <c r="F35" s="1">
        <v>176515</v>
      </c>
      <c r="G35" s="1">
        <v>4520</v>
      </c>
    </row>
    <row r="36" spans="1:7" ht="15.75" customHeight="1" x14ac:dyDescent="0.2">
      <c r="A36" s="1" t="s">
        <v>45</v>
      </c>
      <c r="B36" s="1" t="s">
        <v>12</v>
      </c>
      <c r="C36">
        <f>D36/E36</f>
        <v>51.211821841570583</v>
      </c>
      <c r="D36" s="1">
        <v>24348251</v>
      </c>
      <c r="E36" s="1">
        <v>475442</v>
      </c>
      <c r="F36" s="1">
        <v>472710</v>
      </c>
      <c r="G36" s="1">
        <v>2730</v>
      </c>
    </row>
    <row r="37" spans="1:7" ht="15.75" customHeight="1" x14ac:dyDescent="0.2">
      <c r="A37" s="1" t="s">
        <v>46</v>
      </c>
      <c r="B37" s="1" t="s">
        <v>18</v>
      </c>
      <c r="C37">
        <f>D37/E37</f>
        <v>3.8430875532190849</v>
      </c>
      <c r="D37" s="1">
        <v>38371961</v>
      </c>
      <c r="E37" s="1">
        <v>9984670</v>
      </c>
      <c r="F37" s="1">
        <v>9093507</v>
      </c>
      <c r="G37" s="1">
        <v>891163</v>
      </c>
    </row>
    <row r="38" spans="1:7" ht="15.75" customHeight="1" x14ac:dyDescent="0.2">
      <c r="A38" s="1" t="s">
        <v>47</v>
      </c>
      <c r="B38" s="1" t="s">
        <v>12</v>
      </c>
      <c r="C38">
        <f>D38/E38</f>
        <v>139.64740887676666</v>
      </c>
      <c r="D38" s="1">
        <v>563198</v>
      </c>
      <c r="E38" s="1">
        <v>4033</v>
      </c>
      <c r="F38" s="1">
        <v>4033</v>
      </c>
      <c r="G38" s="1">
        <v>0</v>
      </c>
    </row>
    <row r="39" spans="1:7" ht="15.75" customHeight="1" x14ac:dyDescent="0.2">
      <c r="A39" s="1" t="s">
        <v>48</v>
      </c>
      <c r="B39" s="1" t="s">
        <v>18</v>
      </c>
      <c r="C39">
        <f>D39/E39</f>
        <v>249.18939393939394</v>
      </c>
      <c r="D39" s="1">
        <v>65786</v>
      </c>
      <c r="E39" s="1">
        <v>264</v>
      </c>
      <c r="F39" s="1">
        <v>264</v>
      </c>
      <c r="G39" s="1">
        <v>0</v>
      </c>
    </row>
    <row r="40" spans="1:7" ht="15.75" customHeight="1" x14ac:dyDescent="0.2">
      <c r="A40" s="1" t="s">
        <v>49</v>
      </c>
      <c r="B40" s="1" t="s">
        <v>12</v>
      </c>
      <c r="C40">
        <f>D40/E40</f>
        <v>9.0426270979672037</v>
      </c>
      <c r="D40" s="1">
        <v>5633412</v>
      </c>
      <c r="E40" s="1">
        <v>622984</v>
      </c>
      <c r="F40" s="1">
        <v>622984</v>
      </c>
      <c r="G40" s="1">
        <v>0</v>
      </c>
    </row>
    <row r="41" spans="1:7" ht="15.75" customHeight="1" x14ac:dyDescent="0.2">
      <c r="A41" s="1" t="s">
        <v>50</v>
      </c>
      <c r="B41" s="1" t="s">
        <v>12</v>
      </c>
      <c r="C41">
        <f>D41/E41</f>
        <v>13.098435358255452</v>
      </c>
      <c r="D41" s="1">
        <v>16818391</v>
      </c>
      <c r="E41" s="1">
        <v>1284000</v>
      </c>
      <c r="F41" s="1">
        <v>1259200</v>
      </c>
      <c r="G41" s="1">
        <v>24800</v>
      </c>
    </row>
    <row r="42" spans="1:7" ht="12.75" x14ac:dyDescent="0.2">
      <c r="A42" s="1" t="s">
        <v>51</v>
      </c>
      <c r="B42" s="1" t="s">
        <v>18</v>
      </c>
      <c r="C42">
        <f>D42/E42</f>
        <v>26.026069234045142</v>
      </c>
      <c r="D42" s="1">
        <v>19678363</v>
      </c>
      <c r="E42" s="1">
        <v>756102</v>
      </c>
      <c r="F42" s="1">
        <v>743812</v>
      </c>
      <c r="G42" s="1">
        <v>12290</v>
      </c>
    </row>
    <row r="43" spans="1:7" ht="12.75" x14ac:dyDescent="0.2">
      <c r="A43" s="1" t="s">
        <v>52</v>
      </c>
      <c r="B43" s="1" t="s">
        <v>7</v>
      </c>
      <c r="C43">
        <f>D43/E43</f>
        <v>147.10685226291949</v>
      </c>
      <c r="D43" s="1">
        <v>1411778724</v>
      </c>
      <c r="E43" s="1">
        <v>9596961</v>
      </c>
      <c r="F43" s="1">
        <v>9326410</v>
      </c>
      <c r="G43" s="1">
        <v>270550</v>
      </c>
    </row>
    <row r="44" spans="1:7" ht="12.75" x14ac:dyDescent="0.2">
      <c r="A44" s="1" t="s">
        <v>53</v>
      </c>
      <c r="B44" s="1" t="s">
        <v>14</v>
      </c>
      <c r="C44">
        <f>D44/E44</f>
        <v>14.562962962962963</v>
      </c>
      <c r="D44" s="1">
        <v>1966</v>
      </c>
      <c r="E44" s="1">
        <v>135</v>
      </c>
      <c r="F44" s="1">
        <v>135</v>
      </c>
      <c r="G44" s="1">
        <v>0</v>
      </c>
    </row>
    <row r="45" spans="1:7" ht="12.75" x14ac:dyDescent="0.2">
      <c r="A45" s="1" t="s">
        <v>54</v>
      </c>
      <c r="B45" s="1" t="s">
        <v>14</v>
      </c>
      <c r="C45">
        <f>D45/E45</f>
        <v>40.928571428571431</v>
      </c>
      <c r="D45" s="1">
        <v>573</v>
      </c>
      <c r="E45" s="1">
        <v>14</v>
      </c>
      <c r="F45" s="1">
        <v>14</v>
      </c>
      <c r="G45" s="1">
        <v>0</v>
      </c>
    </row>
    <row r="46" spans="1:7" ht="12.75" x14ac:dyDescent="0.2">
      <c r="A46" s="1" t="s">
        <v>55</v>
      </c>
      <c r="B46" s="1" t="s">
        <v>18</v>
      </c>
      <c r="C46">
        <f>D46/E46</f>
        <v>44.711703458206188</v>
      </c>
      <c r="D46" s="1">
        <v>51049498</v>
      </c>
      <c r="E46" s="1">
        <v>1141748</v>
      </c>
      <c r="F46" s="1">
        <v>1038700</v>
      </c>
      <c r="G46" s="1">
        <v>100210</v>
      </c>
    </row>
    <row r="47" spans="1:7" ht="12.75" x14ac:dyDescent="0.2">
      <c r="A47" s="1" t="s">
        <v>56</v>
      </c>
      <c r="B47" s="1" t="s">
        <v>12</v>
      </c>
      <c r="C47">
        <f>D47/E47</f>
        <v>407.25886143931257</v>
      </c>
      <c r="D47" s="1">
        <v>758316</v>
      </c>
      <c r="E47" s="1">
        <v>1862</v>
      </c>
      <c r="F47" s="1">
        <v>1862</v>
      </c>
      <c r="G47" s="1">
        <v>0</v>
      </c>
    </row>
    <row r="48" spans="1:7" ht="12.75" x14ac:dyDescent="0.2">
      <c r="A48" s="1" t="s">
        <v>57</v>
      </c>
      <c r="B48" s="1" t="s">
        <v>14</v>
      </c>
      <c r="C48">
        <f>D48/E48</f>
        <v>65.008474576271183</v>
      </c>
      <c r="D48" s="1">
        <v>15342</v>
      </c>
      <c r="E48" s="1">
        <v>236</v>
      </c>
      <c r="F48" s="1">
        <v>236</v>
      </c>
      <c r="G48" s="1">
        <v>0</v>
      </c>
    </row>
    <row r="49" spans="1:7" ht="12.75" x14ac:dyDescent="0.2">
      <c r="A49" s="1" t="s">
        <v>58</v>
      </c>
      <c r="B49" s="1" t="s">
        <v>18</v>
      </c>
      <c r="C49">
        <f>D49/E49</f>
        <v>101.03792563600783</v>
      </c>
      <c r="D49" s="1">
        <v>5163038</v>
      </c>
      <c r="E49" s="1">
        <v>51100</v>
      </c>
      <c r="F49" s="1">
        <v>51060</v>
      </c>
      <c r="G49" s="1">
        <v>40</v>
      </c>
    </row>
    <row r="50" spans="1:7" ht="12.75" x14ac:dyDescent="0.2">
      <c r="A50" s="1" t="s">
        <v>59</v>
      </c>
      <c r="B50" s="1" t="s">
        <v>10</v>
      </c>
      <c r="C50">
        <f>D50/E50</f>
        <v>71.321253136374878</v>
      </c>
      <c r="D50" s="1">
        <v>4036355</v>
      </c>
      <c r="E50" s="1">
        <v>56594</v>
      </c>
      <c r="F50" s="1">
        <v>55974</v>
      </c>
      <c r="G50" s="1">
        <v>620</v>
      </c>
    </row>
    <row r="51" spans="1:7" ht="12.75" x14ac:dyDescent="0.2">
      <c r="A51" s="1" t="s">
        <v>60</v>
      </c>
      <c r="B51" s="1" t="s">
        <v>18</v>
      </c>
      <c r="C51">
        <f>D51/E51</f>
        <v>101.75817225437734</v>
      </c>
      <c r="D51" s="1">
        <v>11181595</v>
      </c>
      <c r="E51" s="1">
        <v>109884</v>
      </c>
      <c r="F51" s="1">
        <v>109884</v>
      </c>
      <c r="G51" s="1">
        <v>0</v>
      </c>
    </row>
    <row r="52" spans="1:7" ht="12.75" x14ac:dyDescent="0.2">
      <c r="A52" s="1" t="s">
        <v>61</v>
      </c>
      <c r="B52" s="1" t="s">
        <v>18</v>
      </c>
      <c r="C52">
        <f>D52/E52</f>
        <v>346.10585585585585</v>
      </c>
      <c r="D52" s="1">
        <v>153671</v>
      </c>
      <c r="E52" s="1">
        <v>444</v>
      </c>
      <c r="F52" s="1">
        <v>444</v>
      </c>
      <c r="G52" s="1">
        <v>0</v>
      </c>
    </row>
    <row r="53" spans="1:7" ht="12.75" x14ac:dyDescent="0.2">
      <c r="A53" s="1" t="s">
        <v>62</v>
      </c>
      <c r="B53" s="1" t="s">
        <v>7</v>
      </c>
      <c r="C53">
        <f>D53/E53</f>
        <v>95.990163225597229</v>
      </c>
      <c r="D53" s="1">
        <v>888005</v>
      </c>
      <c r="E53" s="1">
        <v>9251</v>
      </c>
      <c r="F53" s="1">
        <v>9241</v>
      </c>
      <c r="G53" s="1">
        <v>10</v>
      </c>
    </row>
    <row r="54" spans="1:7" ht="12.75" x14ac:dyDescent="0.2">
      <c r="A54" s="1" t="s">
        <v>63</v>
      </c>
      <c r="B54" s="1" t="s">
        <v>10</v>
      </c>
      <c r="C54">
        <f>D54/E54</f>
        <v>135.59457848892495</v>
      </c>
      <c r="D54" s="1">
        <v>10694480</v>
      </c>
      <c r="E54" s="1">
        <v>78871</v>
      </c>
      <c r="F54" s="1">
        <v>77199</v>
      </c>
      <c r="G54" s="1">
        <v>1672</v>
      </c>
    </row>
    <row r="55" spans="1:7" ht="12.75" x14ac:dyDescent="0.2">
      <c r="A55" s="1" t="s">
        <v>64</v>
      </c>
      <c r="B55" s="1" t="s">
        <v>10</v>
      </c>
      <c r="C55">
        <f>D55/E55</f>
        <v>135.75414210795006</v>
      </c>
      <c r="D55" s="1">
        <v>5850189</v>
      </c>
      <c r="E55" s="1">
        <v>43094</v>
      </c>
      <c r="F55" s="1">
        <v>42434</v>
      </c>
      <c r="G55" s="1">
        <v>660</v>
      </c>
    </row>
    <row r="56" spans="1:7" ht="12.75" x14ac:dyDescent="0.2">
      <c r="A56" s="1" t="s">
        <v>65</v>
      </c>
      <c r="B56" s="1" t="s">
        <v>12</v>
      </c>
      <c r="C56">
        <f>D56/E56</f>
        <v>42.073577586206895</v>
      </c>
      <c r="D56" s="1">
        <v>976107</v>
      </c>
      <c r="E56" s="1">
        <v>23200</v>
      </c>
      <c r="F56" s="1">
        <v>23180</v>
      </c>
      <c r="G56" s="1">
        <v>20</v>
      </c>
    </row>
    <row r="57" spans="1:7" ht="12.75" x14ac:dyDescent="0.2">
      <c r="A57" s="1" t="s">
        <v>66</v>
      </c>
      <c r="B57" s="1" t="s">
        <v>18</v>
      </c>
      <c r="C57">
        <f>D57/E57</f>
        <v>95.87217043941412</v>
      </c>
      <c r="D57" s="1">
        <v>72000</v>
      </c>
      <c r="E57" s="1">
        <v>751</v>
      </c>
      <c r="F57" s="1">
        <v>751</v>
      </c>
      <c r="G57" s="1">
        <v>0</v>
      </c>
    </row>
    <row r="58" spans="1:7" ht="12.75" x14ac:dyDescent="0.2">
      <c r="A58" s="1" t="s">
        <v>67</v>
      </c>
      <c r="B58" s="1" t="s">
        <v>18</v>
      </c>
      <c r="C58">
        <f>D58/E58</f>
        <v>216.46432166998829</v>
      </c>
      <c r="D58" s="1">
        <v>10535535</v>
      </c>
      <c r="E58" s="1">
        <v>48671</v>
      </c>
      <c r="F58" s="1">
        <v>48320</v>
      </c>
      <c r="G58" s="1">
        <v>350</v>
      </c>
    </row>
    <row r="59" spans="1:7" ht="12.75" x14ac:dyDescent="0.2">
      <c r="A59" s="1" t="s">
        <v>68</v>
      </c>
      <c r="B59" s="1" t="s">
        <v>7</v>
      </c>
      <c r="C59">
        <f>D59/E59</f>
        <v>88.328976472953954</v>
      </c>
      <c r="D59" s="1">
        <v>1317780</v>
      </c>
      <c r="E59" s="1">
        <v>14919</v>
      </c>
      <c r="F59" s="1">
        <v>14919</v>
      </c>
      <c r="G59" s="1">
        <v>0</v>
      </c>
    </row>
    <row r="60" spans="1:7" ht="12.75" x14ac:dyDescent="0.2">
      <c r="A60" s="1" t="s">
        <v>69</v>
      </c>
      <c r="B60" s="1" t="s">
        <v>18</v>
      </c>
      <c r="C60">
        <f>D60/E60</f>
        <v>64.282660444081614</v>
      </c>
      <c r="D60" s="1">
        <v>17796076</v>
      </c>
      <c r="E60" s="1">
        <v>276841</v>
      </c>
      <c r="F60" s="1">
        <v>256369</v>
      </c>
      <c r="G60" s="1">
        <v>6720</v>
      </c>
    </row>
    <row r="61" spans="1:7" ht="12.75" x14ac:dyDescent="0.2">
      <c r="A61" s="1" t="s">
        <v>70</v>
      </c>
      <c r="B61" s="1" t="s">
        <v>12</v>
      </c>
      <c r="C61">
        <f>D61/E61</f>
        <v>101.95737143997206</v>
      </c>
      <c r="D61" s="1">
        <v>102207167</v>
      </c>
      <c r="E61" s="1">
        <v>1002450</v>
      </c>
      <c r="F61" s="1">
        <v>995450</v>
      </c>
      <c r="G61" s="1">
        <v>6000</v>
      </c>
    </row>
    <row r="62" spans="1:7" ht="12.75" x14ac:dyDescent="0.2">
      <c r="A62" s="1" t="s">
        <v>71</v>
      </c>
      <c r="B62" s="1" t="s">
        <v>18</v>
      </c>
      <c r="C62">
        <f>D62/E62</f>
        <v>324.41114966018728</v>
      </c>
      <c r="D62" s="1">
        <v>6825935</v>
      </c>
      <c r="E62" s="1">
        <v>21041</v>
      </c>
      <c r="F62" s="1">
        <v>20721</v>
      </c>
      <c r="G62" s="1">
        <v>320</v>
      </c>
    </row>
    <row r="63" spans="1:7" ht="12.75" x14ac:dyDescent="0.2">
      <c r="A63" s="1" t="s">
        <v>72</v>
      </c>
      <c r="B63" s="1" t="s">
        <v>12</v>
      </c>
      <c r="C63">
        <f>D63/E63</f>
        <v>53.673238030729742</v>
      </c>
      <c r="D63" s="1">
        <v>1505588</v>
      </c>
      <c r="E63" s="1">
        <v>28051</v>
      </c>
      <c r="F63" s="1">
        <v>28051</v>
      </c>
      <c r="G63" s="1">
        <v>0</v>
      </c>
    </row>
    <row r="64" spans="1:7" ht="12.75" x14ac:dyDescent="0.2">
      <c r="A64" s="1" t="s">
        <v>73</v>
      </c>
      <c r="B64" s="1" t="s">
        <v>12</v>
      </c>
      <c r="C64">
        <f>D64/E64</f>
        <v>30.620748299319729</v>
      </c>
      <c r="D64" s="1">
        <v>3601000</v>
      </c>
      <c r="E64" s="1">
        <v>117600</v>
      </c>
      <c r="F64" s="1">
        <v>101000</v>
      </c>
      <c r="G64" s="1">
        <v>16600</v>
      </c>
    </row>
    <row r="65" spans="1:7" ht="12.75" x14ac:dyDescent="0.2">
      <c r="A65" s="1" t="s">
        <v>74</v>
      </c>
      <c r="B65" s="1" t="s">
        <v>10</v>
      </c>
      <c r="C65">
        <f>D65/E65</f>
        <v>29.408716032458486</v>
      </c>
      <c r="D65" s="1">
        <v>1330068</v>
      </c>
      <c r="E65" s="1">
        <v>45227</v>
      </c>
      <c r="F65" s="1">
        <v>42388</v>
      </c>
      <c r="G65" s="1">
        <v>2840</v>
      </c>
    </row>
    <row r="66" spans="1:7" ht="12.75" x14ac:dyDescent="0.2">
      <c r="A66" s="1" t="s">
        <v>75</v>
      </c>
      <c r="B66" s="1" t="s">
        <v>12</v>
      </c>
      <c r="C66">
        <f>D66/E66</f>
        <v>67.49596867081317</v>
      </c>
      <c r="D66" s="1">
        <v>1172000</v>
      </c>
      <c r="E66" s="1">
        <v>17364</v>
      </c>
      <c r="F66" s="1">
        <v>17204</v>
      </c>
      <c r="G66" s="1">
        <v>160</v>
      </c>
    </row>
    <row r="67" spans="1:7" ht="12.75" x14ac:dyDescent="0.2">
      <c r="A67" s="1" t="s">
        <v>76</v>
      </c>
      <c r="B67" s="1" t="s">
        <v>12</v>
      </c>
      <c r="C67">
        <f>D67/E67</f>
        <v>106.74273295300191</v>
      </c>
      <c r="D67" s="1">
        <v>117876000</v>
      </c>
      <c r="E67" s="1">
        <v>1104300</v>
      </c>
      <c r="F67" s="1">
        <v>1000000</v>
      </c>
      <c r="G67" s="1">
        <v>104300</v>
      </c>
    </row>
    <row r="68" spans="1:7" ht="12.75" x14ac:dyDescent="0.2">
      <c r="A68" s="1" t="s">
        <v>77</v>
      </c>
      <c r="B68" s="1" t="s">
        <v>18</v>
      </c>
      <c r="C68">
        <f>D68/E68</f>
        <v>0.32859607327692436</v>
      </c>
      <c r="D68" s="1">
        <v>4000</v>
      </c>
      <c r="E68" s="1">
        <v>12173</v>
      </c>
      <c r="F68" s="1">
        <v>12173</v>
      </c>
      <c r="G68" s="1">
        <v>0</v>
      </c>
    </row>
    <row r="69" spans="1:7" ht="12.75" x14ac:dyDescent="0.2">
      <c r="A69" s="1" t="s">
        <v>78</v>
      </c>
      <c r="B69" s="1" t="s">
        <v>10</v>
      </c>
      <c r="C69">
        <f>D69/E69</f>
        <v>38.333811916726489</v>
      </c>
      <c r="D69" s="1">
        <v>53399</v>
      </c>
      <c r="E69" s="1">
        <v>1393</v>
      </c>
      <c r="F69" s="1">
        <v>1393</v>
      </c>
      <c r="G69" s="1">
        <v>0</v>
      </c>
    </row>
    <row r="70" spans="1:7" ht="12.75" x14ac:dyDescent="0.2">
      <c r="A70" s="1" t="s">
        <v>79</v>
      </c>
      <c r="B70" s="1" t="s">
        <v>14</v>
      </c>
      <c r="C70">
        <f>D70/E70</f>
        <v>49.168235551663749</v>
      </c>
      <c r="D70" s="1">
        <v>898402</v>
      </c>
      <c r="E70" s="1">
        <v>18272</v>
      </c>
      <c r="F70" s="1">
        <v>18274</v>
      </c>
      <c r="G70" s="1">
        <v>0</v>
      </c>
    </row>
    <row r="71" spans="1:7" ht="12.75" x14ac:dyDescent="0.2">
      <c r="A71" s="1" t="s">
        <v>80</v>
      </c>
      <c r="B71" s="1" t="s">
        <v>10</v>
      </c>
      <c r="C71">
        <f>D71/E71</f>
        <v>16.27962473221541</v>
      </c>
      <c r="D71" s="1">
        <v>5509432</v>
      </c>
      <c r="E71" s="1">
        <v>338425</v>
      </c>
      <c r="F71" s="1">
        <v>303816</v>
      </c>
      <c r="G71" s="1">
        <v>34330</v>
      </c>
    </row>
    <row r="72" spans="1:7" ht="12.75" x14ac:dyDescent="0.2">
      <c r="A72" s="1" t="s">
        <v>81</v>
      </c>
      <c r="B72" s="1" t="s">
        <v>10</v>
      </c>
      <c r="C72">
        <f>D72/E72</f>
        <v>105.24303122156337</v>
      </c>
      <c r="D72" s="1">
        <v>67427000</v>
      </c>
      <c r="E72" s="1">
        <v>640679</v>
      </c>
      <c r="F72" s="1">
        <v>640427</v>
      </c>
      <c r="G72" s="1">
        <v>3374</v>
      </c>
    </row>
    <row r="73" spans="1:7" ht="12.75" x14ac:dyDescent="0.2">
      <c r="A73" s="1" t="s">
        <v>82</v>
      </c>
      <c r="B73" s="1" t="s">
        <v>14</v>
      </c>
      <c r="C73">
        <f>D73/E73</f>
        <v>67.168226541876649</v>
      </c>
      <c r="D73" s="1">
        <v>279890</v>
      </c>
      <c r="E73" s="1">
        <v>4167</v>
      </c>
      <c r="F73" s="1">
        <v>3827</v>
      </c>
      <c r="G73" s="1">
        <v>340</v>
      </c>
    </row>
    <row r="74" spans="1:7" ht="12.75" x14ac:dyDescent="0.2">
      <c r="A74" s="1" t="s">
        <v>83</v>
      </c>
      <c r="B74" s="1" t="s">
        <v>12</v>
      </c>
      <c r="C74">
        <f>D74/E74</f>
        <v>8.3434403813679641</v>
      </c>
      <c r="D74" s="1">
        <v>2233272</v>
      </c>
      <c r="E74" s="1">
        <v>267668</v>
      </c>
      <c r="F74" s="1">
        <v>257667</v>
      </c>
      <c r="G74" s="1">
        <v>10000</v>
      </c>
    </row>
    <row r="75" spans="1:7" ht="12.75" x14ac:dyDescent="0.2">
      <c r="A75" s="1" t="s">
        <v>84</v>
      </c>
      <c r="B75" s="1" t="s">
        <v>7</v>
      </c>
      <c r="C75">
        <f>D75/E75</f>
        <v>53.494591104734575</v>
      </c>
      <c r="D75" s="1">
        <v>3728573</v>
      </c>
      <c r="E75" s="1">
        <v>69700</v>
      </c>
      <c r="F75" s="1">
        <v>69700</v>
      </c>
      <c r="G75" s="1">
        <v>0</v>
      </c>
    </row>
    <row r="76" spans="1:7" ht="12.75" x14ac:dyDescent="0.2">
      <c r="A76" s="1" t="s">
        <v>85</v>
      </c>
      <c r="B76" s="1" t="s">
        <v>10</v>
      </c>
      <c r="C76">
        <f>D76/E76</f>
        <v>232.85290131442622</v>
      </c>
      <c r="D76" s="1">
        <v>83155031</v>
      </c>
      <c r="E76" s="1">
        <v>357114</v>
      </c>
      <c r="F76" s="1">
        <v>348672</v>
      </c>
      <c r="G76" s="1">
        <v>8350</v>
      </c>
    </row>
    <row r="77" spans="1:7" ht="12.75" x14ac:dyDescent="0.2">
      <c r="A77" s="1" t="s">
        <v>86</v>
      </c>
      <c r="B77" s="1" t="s">
        <v>12</v>
      </c>
      <c r="C77">
        <f>D77/E77</f>
        <v>129.77324730750044</v>
      </c>
      <c r="D77" s="1">
        <v>30955202</v>
      </c>
      <c r="E77" s="1">
        <v>238533</v>
      </c>
      <c r="F77" s="1">
        <v>227533</v>
      </c>
      <c r="G77" s="1">
        <v>11000</v>
      </c>
    </row>
    <row r="78" spans="1:7" ht="12.75" x14ac:dyDescent="0.2">
      <c r="A78" s="1" t="s">
        <v>87</v>
      </c>
      <c r="B78" s="1" t="s">
        <v>10</v>
      </c>
      <c r="C78">
        <f>D78/E78</f>
        <v>5666.666666666667</v>
      </c>
      <c r="D78" s="1">
        <v>34000</v>
      </c>
      <c r="E78" s="1">
        <v>6</v>
      </c>
      <c r="F78" s="1">
        <v>6.5</v>
      </c>
      <c r="G78" s="1">
        <v>0</v>
      </c>
    </row>
    <row r="79" spans="1:7" ht="12.75" x14ac:dyDescent="0.2">
      <c r="A79" s="1" t="s">
        <v>88</v>
      </c>
      <c r="B79" s="1" t="s">
        <v>10</v>
      </c>
      <c r="C79">
        <f>D79/E79</f>
        <v>81.227710542070525</v>
      </c>
      <c r="D79" s="1">
        <v>10718565</v>
      </c>
      <c r="E79" s="1">
        <v>131957</v>
      </c>
      <c r="F79" s="1">
        <v>130647</v>
      </c>
      <c r="G79" s="1">
        <v>1310</v>
      </c>
    </row>
    <row r="80" spans="1:7" ht="12.75" x14ac:dyDescent="0.2">
      <c r="A80" s="1" t="s">
        <v>89</v>
      </c>
      <c r="B80" s="1" t="s">
        <v>18</v>
      </c>
      <c r="C80">
        <f>D80/E80</f>
        <v>2.6154547880370402E-2</v>
      </c>
      <c r="D80" s="1">
        <v>56653</v>
      </c>
      <c r="E80" s="1">
        <v>2166086</v>
      </c>
      <c r="F80" s="1">
        <v>2166086</v>
      </c>
      <c r="G80" s="1">
        <v>0</v>
      </c>
    </row>
    <row r="81" spans="1:7" ht="12.75" x14ac:dyDescent="0.2">
      <c r="A81" s="1" t="s">
        <v>90</v>
      </c>
      <c r="B81" s="1" t="s">
        <v>18</v>
      </c>
      <c r="C81">
        <f>D81/E81</f>
        <v>328.48837209302326</v>
      </c>
      <c r="D81" s="1">
        <v>113000</v>
      </c>
      <c r="E81" s="1">
        <v>344</v>
      </c>
      <c r="F81" s="1">
        <v>344</v>
      </c>
      <c r="G81" s="1">
        <v>0</v>
      </c>
    </row>
    <row r="82" spans="1:7" ht="12.75" x14ac:dyDescent="0.2">
      <c r="A82" s="1" t="s">
        <v>91</v>
      </c>
      <c r="B82" s="1" t="s">
        <v>14</v>
      </c>
      <c r="C82">
        <f>D82/E82</f>
        <v>324.78324225865208</v>
      </c>
      <c r="D82" s="1">
        <v>178306</v>
      </c>
      <c r="E82" s="1">
        <v>549</v>
      </c>
      <c r="F82" s="1">
        <v>544</v>
      </c>
      <c r="G82" s="1">
        <v>0</v>
      </c>
    </row>
    <row r="83" spans="1:7" ht="12.75" x14ac:dyDescent="0.2">
      <c r="A83" s="1" t="s">
        <v>92</v>
      </c>
      <c r="B83" s="1" t="s">
        <v>18</v>
      </c>
      <c r="C83">
        <f>D83/E83</f>
        <v>157.13016007126524</v>
      </c>
      <c r="D83" s="1">
        <v>17109746</v>
      </c>
      <c r="E83" s="1">
        <v>108889</v>
      </c>
      <c r="F83" s="1">
        <v>107159</v>
      </c>
      <c r="G83" s="1">
        <v>1730</v>
      </c>
    </row>
    <row r="84" spans="1:7" ht="12.75" x14ac:dyDescent="0.2">
      <c r="A84" s="1" t="s">
        <v>93</v>
      </c>
      <c r="B84" s="1" t="s">
        <v>12</v>
      </c>
      <c r="C84">
        <f>D84/E84</f>
        <v>52.499603428008967</v>
      </c>
      <c r="D84" s="1">
        <v>12907395</v>
      </c>
      <c r="E84" s="1">
        <v>245857</v>
      </c>
      <c r="F84" s="1">
        <v>245717</v>
      </c>
      <c r="G84" s="1">
        <v>140</v>
      </c>
    </row>
    <row r="85" spans="1:7" ht="12.75" x14ac:dyDescent="0.2">
      <c r="A85" s="1" t="s">
        <v>94</v>
      </c>
      <c r="B85" s="1" t="s">
        <v>12</v>
      </c>
      <c r="C85">
        <f>D85/E85</f>
        <v>45.56614532871972</v>
      </c>
      <c r="D85" s="1">
        <v>1646077</v>
      </c>
      <c r="E85" s="1">
        <v>36125</v>
      </c>
      <c r="F85" s="1">
        <v>28120</v>
      </c>
      <c r="G85" s="1">
        <v>8005</v>
      </c>
    </row>
    <row r="86" spans="1:7" ht="12.75" x14ac:dyDescent="0.2">
      <c r="A86" s="1" t="s">
        <v>95</v>
      </c>
      <c r="B86" s="1" t="s">
        <v>18</v>
      </c>
      <c r="C86">
        <f>D86/E86</f>
        <v>3.459563937125818</v>
      </c>
      <c r="D86" s="1">
        <v>743699</v>
      </c>
      <c r="E86" s="1">
        <v>214969</v>
      </c>
      <c r="F86" s="1">
        <v>196849</v>
      </c>
      <c r="G86" s="1">
        <v>18120</v>
      </c>
    </row>
    <row r="87" spans="1:7" ht="12.75" x14ac:dyDescent="0.2">
      <c r="A87" s="1" t="s">
        <v>96</v>
      </c>
      <c r="B87" s="1" t="s">
        <v>18</v>
      </c>
      <c r="C87">
        <f>D87/E87</f>
        <v>423.17178378378378</v>
      </c>
      <c r="D87" s="1">
        <v>11743017</v>
      </c>
      <c r="E87" s="1">
        <v>27750</v>
      </c>
      <c r="F87" s="1">
        <v>27560</v>
      </c>
      <c r="G87" s="1">
        <v>190</v>
      </c>
    </row>
    <row r="88" spans="1:7" ht="12.75" x14ac:dyDescent="0.2">
      <c r="A88" s="1" t="s">
        <v>97</v>
      </c>
      <c r="B88" s="1" t="s">
        <v>18</v>
      </c>
      <c r="C88">
        <f>D88/E88</f>
        <v>84.012294207588099</v>
      </c>
      <c r="D88" s="1">
        <v>9450711</v>
      </c>
      <c r="E88" s="1">
        <v>112492</v>
      </c>
      <c r="F88" s="1">
        <v>111890</v>
      </c>
      <c r="G88" s="1">
        <v>200</v>
      </c>
    </row>
    <row r="89" spans="1:7" ht="12.75" x14ac:dyDescent="0.2">
      <c r="A89" s="1" t="s">
        <v>98</v>
      </c>
      <c r="B89" s="1" t="s">
        <v>7</v>
      </c>
      <c r="C89">
        <f>D89/E89</f>
        <v>2712.9582577132487</v>
      </c>
      <c r="D89" s="1">
        <v>7474200</v>
      </c>
      <c r="E89" s="1">
        <v>2755</v>
      </c>
      <c r="F89" s="1">
        <v>1106</v>
      </c>
      <c r="G89" s="1">
        <v>1649</v>
      </c>
    </row>
    <row r="90" spans="1:7" ht="12.75" x14ac:dyDescent="0.2">
      <c r="A90" s="1" t="s">
        <v>99</v>
      </c>
      <c r="B90" s="1" t="s">
        <v>10</v>
      </c>
      <c r="C90">
        <f>D90/E90</f>
        <v>104.59216579954422</v>
      </c>
      <c r="D90" s="1">
        <v>9730000</v>
      </c>
      <c r="E90" s="1">
        <v>93028</v>
      </c>
      <c r="F90" s="1">
        <v>89608</v>
      </c>
      <c r="G90" s="1">
        <v>3420</v>
      </c>
    </row>
    <row r="91" spans="1:7" ht="12.75" x14ac:dyDescent="0.2">
      <c r="A91" s="1" t="s">
        <v>100</v>
      </c>
      <c r="B91" s="1" t="s">
        <v>10</v>
      </c>
      <c r="C91">
        <f>D91/E91</f>
        <v>3.5909708737864077</v>
      </c>
      <c r="D91" s="1">
        <v>369870</v>
      </c>
      <c r="E91" s="1">
        <v>103000</v>
      </c>
      <c r="F91" s="1">
        <v>100250</v>
      </c>
      <c r="G91" s="1">
        <v>2750</v>
      </c>
    </row>
    <row r="92" spans="1:7" ht="12.75" x14ac:dyDescent="0.2">
      <c r="A92" s="1" t="s">
        <v>101</v>
      </c>
      <c r="B92" s="1" t="s">
        <v>7</v>
      </c>
      <c r="C92">
        <f>D92/E92</f>
        <v>420.02937580595164</v>
      </c>
      <c r="D92" s="1">
        <v>1380747026</v>
      </c>
      <c r="E92" s="1">
        <v>3287263</v>
      </c>
      <c r="F92" s="1">
        <v>2973190</v>
      </c>
      <c r="G92" s="1">
        <v>314073</v>
      </c>
    </row>
    <row r="93" spans="1:7" ht="12.75" x14ac:dyDescent="0.2">
      <c r="A93" s="1" t="s">
        <v>102</v>
      </c>
      <c r="B93" s="1" t="s">
        <v>7</v>
      </c>
      <c r="C93">
        <f>D93/E93</f>
        <v>141.99884768209841</v>
      </c>
      <c r="D93" s="1">
        <v>271350000</v>
      </c>
      <c r="E93" s="1">
        <v>1910931</v>
      </c>
      <c r="F93" s="1">
        <v>1811569</v>
      </c>
      <c r="G93" s="1">
        <v>93000</v>
      </c>
    </row>
    <row r="94" spans="1:7" ht="12.75" x14ac:dyDescent="0.2">
      <c r="A94" s="1" t="s">
        <v>103</v>
      </c>
      <c r="B94" s="1" t="s">
        <v>7</v>
      </c>
      <c r="C94">
        <f>D94/E94</f>
        <v>51.389926556020377</v>
      </c>
      <c r="D94" s="1">
        <v>84700620</v>
      </c>
      <c r="E94" s="1">
        <v>1648195</v>
      </c>
      <c r="F94" s="1">
        <v>1531595</v>
      </c>
      <c r="G94" s="1">
        <v>116600</v>
      </c>
    </row>
    <row r="95" spans="1:7" ht="12.75" x14ac:dyDescent="0.2">
      <c r="A95" s="1" t="s">
        <v>104</v>
      </c>
      <c r="B95" s="1" t="s">
        <v>7</v>
      </c>
      <c r="C95">
        <f>D95/E95</f>
        <v>93.974680425354251</v>
      </c>
      <c r="D95" s="1">
        <v>41190700</v>
      </c>
      <c r="E95" s="1">
        <v>438317</v>
      </c>
      <c r="F95" s="1">
        <v>437367</v>
      </c>
      <c r="G95" s="1">
        <v>950</v>
      </c>
    </row>
    <row r="96" spans="1:7" ht="12.75" x14ac:dyDescent="0.2">
      <c r="A96" s="1" t="s">
        <v>105</v>
      </c>
      <c r="B96" s="1" t="s">
        <v>10</v>
      </c>
      <c r="C96">
        <f>D96/E96</f>
        <v>70.8294793163804</v>
      </c>
      <c r="D96" s="1">
        <v>4977400</v>
      </c>
      <c r="E96" s="1">
        <v>70273</v>
      </c>
      <c r="F96" s="1">
        <v>68883</v>
      </c>
      <c r="G96" s="1">
        <v>1390</v>
      </c>
    </row>
    <row r="97" spans="1:7" ht="12.75" x14ac:dyDescent="0.2">
      <c r="A97" s="1" t="s">
        <v>106</v>
      </c>
      <c r="B97" s="1" t="s">
        <v>7</v>
      </c>
      <c r="C97">
        <f>D97/E97</f>
        <v>451.97014925373134</v>
      </c>
      <c r="D97" s="1">
        <v>9387420</v>
      </c>
      <c r="E97" s="1">
        <v>20770</v>
      </c>
      <c r="F97" s="1">
        <v>20330</v>
      </c>
      <c r="G97" s="1">
        <v>440</v>
      </c>
    </row>
    <row r="98" spans="1:7" ht="12.75" x14ac:dyDescent="0.2">
      <c r="A98" s="1" t="s">
        <v>107</v>
      </c>
      <c r="B98" s="1" t="s">
        <v>10</v>
      </c>
      <c r="C98">
        <f>D98/E98</f>
        <v>196.21117412615027</v>
      </c>
      <c r="D98" s="1">
        <v>59126079</v>
      </c>
      <c r="E98" s="1">
        <v>301339</v>
      </c>
      <c r="F98" s="1">
        <v>294140</v>
      </c>
      <c r="G98" s="1">
        <v>7200</v>
      </c>
    </row>
    <row r="99" spans="1:7" ht="12.75" x14ac:dyDescent="0.2">
      <c r="A99" s="1" t="s">
        <v>108</v>
      </c>
      <c r="B99" s="1" t="s">
        <v>12</v>
      </c>
      <c r="C99">
        <f>D99/E99</f>
        <v>84.002604950025273</v>
      </c>
      <c r="D99" s="1">
        <v>27087732</v>
      </c>
      <c r="E99" s="1">
        <v>322463</v>
      </c>
      <c r="F99" s="1">
        <v>318003</v>
      </c>
      <c r="G99" s="1">
        <v>4460</v>
      </c>
    </row>
    <row r="100" spans="1:7" ht="12.75" x14ac:dyDescent="0.2">
      <c r="A100" s="1" t="s">
        <v>109</v>
      </c>
      <c r="B100" s="1" t="s">
        <v>18</v>
      </c>
      <c r="C100">
        <f>D100/E100</f>
        <v>248.75743790373943</v>
      </c>
      <c r="D100" s="1">
        <v>2734093</v>
      </c>
      <c r="E100" s="1">
        <v>10991</v>
      </c>
      <c r="F100" s="1">
        <v>10831</v>
      </c>
      <c r="G100" s="1">
        <v>160</v>
      </c>
    </row>
    <row r="101" spans="1:7" ht="12.75" x14ac:dyDescent="0.2">
      <c r="A101" s="1" t="s">
        <v>110</v>
      </c>
      <c r="B101" s="1" t="s">
        <v>7</v>
      </c>
      <c r="C101">
        <f>D101/E101</f>
        <v>331.6612694985925</v>
      </c>
      <c r="D101" s="1">
        <v>125360000</v>
      </c>
      <c r="E101" s="1">
        <v>377976</v>
      </c>
      <c r="F101" s="1">
        <v>364546</v>
      </c>
      <c r="G101" s="1">
        <v>13430</v>
      </c>
    </row>
    <row r="102" spans="1:7" ht="12.75" x14ac:dyDescent="0.2">
      <c r="A102" s="1" t="s">
        <v>111</v>
      </c>
      <c r="B102" s="1" t="s">
        <v>7</v>
      </c>
      <c r="C102">
        <f>D102/E102</f>
        <v>123.26614582167402</v>
      </c>
      <c r="D102" s="1">
        <v>11012844</v>
      </c>
      <c r="E102" s="1">
        <v>89342</v>
      </c>
      <c r="F102" s="1">
        <v>88802</v>
      </c>
      <c r="G102" s="1">
        <v>540</v>
      </c>
    </row>
    <row r="103" spans="1:7" ht="12.75" x14ac:dyDescent="0.2">
      <c r="A103" s="1" t="s">
        <v>112</v>
      </c>
      <c r="B103" s="1" t="s">
        <v>7</v>
      </c>
      <c r="C103">
        <f>D103/E103</f>
        <v>6.966752541377665</v>
      </c>
      <c r="D103" s="1">
        <v>18983704</v>
      </c>
      <c r="E103" s="1">
        <v>2724900</v>
      </c>
      <c r="F103" s="1">
        <v>2699700</v>
      </c>
      <c r="G103" s="1">
        <v>25200</v>
      </c>
    </row>
    <row r="104" spans="1:7" ht="12.75" x14ac:dyDescent="0.2">
      <c r="A104" s="1" t="s">
        <v>113</v>
      </c>
      <c r="B104" s="1" t="s">
        <v>12</v>
      </c>
      <c r="C104">
        <f>D104/E104</f>
        <v>81.955548816524711</v>
      </c>
      <c r="D104" s="1">
        <v>47564296</v>
      </c>
      <c r="E104" s="1">
        <v>580367</v>
      </c>
      <c r="F104" s="1">
        <v>569140</v>
      </c>
      <c r="G104" s="1">
        <v>11227</v>
      </c>
    </row>
    <row r="105" spans="1:7" ht="12.75" x14ac:dyDescent="0.2">
      <c r="A105" s="1" t="s">
        <v>114</v>
      </c>
      <c r="B105" s="1" t="s">
        <v>14</v>
      </c>
      <c r="C105">
        <f>D105/E105</f>
        <v>148.87792848335388</v>
      </c>
      <c r="D105" s="1">
        <v>120740</v>
      </c>
      <c r="E105" s="1">
        <v>811</v>
      </c>
      <c r="F105" s="1">
        <v>811</v>
      </c>
      <c r="G105" s="1">
        <v>0</v>
      </c>
    </row>
    <row r="106" spans="1:7" ht="12.75" x14ac:dyDescent="0.2">
      <c r="A106" s="1" t="s">
        <v>115</v>
      </c>
      <c r="B106" s="1" t="s">
        <v>10</v>
      </c>
      <c r="C106">
        <f>D106/E106</f>
        <v>163.692018003123</v>
      </c>
      <c r="D106" s="1">
        <v>1782115</v>
      </c>
      <c r="E106" s="1">
        <v>10887</v>
      </c>
      <c r="F106" s="1">
        <v>0</v>
      </c>
      <c r="G106" s="1">
        <v>0</v>
      </c>
    </row>
    <row r="107" spans="1:7" ht="12.75" x14ac:dyDescent="0.2">
      <c r="A107" s="1" t="s">
        <v>116</v>
      </c>
      <c r="B107" s="1" t="s">
        <v>7</v>
      </c>
      <c r="C107">
        <f>D107/E107</f>
        <v>250.5624088000898</v>
      </c>
      <c r="D107" s="1">
        <v>4464521</v>
      </c>
      <c r="E107" s="1">
        <v>17818</v>
      </c>
      <c r="F107" s="1">
        <v>17818</v>
      </c>
      <c r="G107" s="1">
        <v>0</v>
      </c>
    </row>
    <row r="108" spans="1:7" ht="12.75" x14ac:dyDescent="0.2">
      <c r="A108" s="1" t="s">
        <v>117</v>
      </c>
      <c r="B108" s="1" t="s">
        <v>7</v>
      </c>
      <c r="C108">
        <f>D108/E108</f>
        <v>33.323164175222928</v>
      </c>
      <c r="D108" s="1">
        <v>6663000</v>
      </c>
      <c r="E108" s="1">
        <v>199951</v>
      </c>
      <c r="F108" s="1">
        <v>191801</v>
      </c>
      <c r="G108" s="1">
        <v>8150</v>
      </c>
    </row>
    <row r="109" spans="1:7" ht="12.75" x14ac:dyDescent="0.2">
      <c r="A109" s="1" t="s">
        <v>118</v>
      </c>
      <c r="B109" s="1" t="s">
        <v>7</v>
      </c>
      <c r="C109">
        <f>D109/E109</f>
        <v>30.987259290540539</v>
      </c>
      <c r="D109" s="1">
        <v>7337783</v>
      </c>
      <c r="E109" s="1">
        <v>236800</v>
      </c>
      <c r="F109" s="1">
        <v>230800</v>
      </c>
      <c r="G109" s="1">
        <v>6000</v>
      </c>
    </row>
    <row r="110" spans="1:7" ht="12.75" x14ac:dyDescent="0.2">
      <c r="A110" s="1" t="s">
        <v>119</v>
      </c>
      <c r="B110" s="1" t="s">
        <v>10</v>
      </c>
      <c r="C110">
        <f>D110/E110</f>
        <v>29.177961244752861</v>
      </c>
      <c r="D110" s="1">
        <v>1883700</v>
      </c>
      <c r="E110" s="1">
        <v>64559</v>
      </c>
      <c r="F110" s="1">
        <v>62249</v>
      </c>
      <c r="G110" s="1">
        <v>2340</v>
      </c>
    </row>
    <row r="111" spans="1:7" ht="12.75" x14ac:dyDescent="0.2">
      <c r="A111" s="1" t="s">
        <v>120</v>
      </c>
      <c r="B111" s="1" t="s">
        <v>7</v>
      </c>
      <c r="C111">
        <f>D111/E111</f>
        <v>647.62724837351698</v>
      </c>
      <c r="D111" s="1">
        <v>6769000</v>
      </c>
      <c r="E111" s="1">
        <v>10452</v>
      </c>
      <c r="F111" s="1">
        <v>10230</v>
      </c>
      <c r="G111" s="1">
        <v>170</v>
      </c>
    </row>
    <row r="112" spans="1:7" ht="12.75" x14ac:dyDescent="0.2">
      <c r="A112" s="1" t="s">
        <v>121</v>
      </c>
      <c r="B112" s="1" t="s">
        <v>12</v>
      </c>
      <c r="C112">
        <f>D112/E112</f>
        <v>71.125020589688688</v>
      </c>
      <c r="D112" s="1">
        <v>2159000</v>
      </c>
      <c r="E112" s="1">
        <v>30355</v>
      </c>
      <c r="F112" s="1">
        <v>30355</v>
      </c>
      <c r="G112" s="1">
        <v>0</v>
      </c>
    </row>
    <row r="113" spans="1:7" ht="12.75" x14ac:dyDescent="0.2">
      <c r="A113" s="1" t="s">
        <v>122</v>
      </c>
      <c r="B113" s="1" t="s">
        <v>12</v>
      </c>
      <c r="C113">
        <f>D113/E113</f>
        <v>41.851951620289306</v>
      </c>
      <c r="D113" s="1">
        <v>4661010</v>
      </c>
      <c r="E113" s="1">
        <v>111369</v>
      </c>
      <c r="F113" s="1">
        <v>96320</v>
      </c>
      <c r="G113" s="1">
        <v>15049</v>
      </c>
    </row>
    <row r="114" spans="1:7" ht="12.75" x14ac:dyDescent="0.2">
      <c r="A114" s="1" t="s">
        <v>123</v>
      </c>
      <c r="B114" s="1" t="s">
        <v>12</v>
      </c>
      <c r="C114">
        <f>D114/E114</f>
        <v>3.9550109687759303</v>
      </c>
      <c r="D114" s="1">
        <v>6959000</v>
      </c>
      <c r="E114" s="1">
        <v>1759540</v>
      </c>
      <c r="F114" s="1">
        <v>1759540</v>
      </c>
      <c r="G114" s="1">
        <v>0</v>
      </c>
    </row>
    <row r="115" spans="1:7" ht="12.75" x14ac:dyDescent="0.2">
      <c r="A115" s="1" t="s">
        <v>124</v>
      </c>
      <c r="B115" s="1" t="s">
        <v>10</v>
      </c>
      <c r="C115">
        <f>D115/E115</f>
        <v>244.13749999999999</v>
      </c>
      <c r="D115" s="1">
        <v>39062</v>
      </c>
      <c r="E115" s="1">
        <v>160</v>
      </c>
      <c r="F115" s="1">
        <v>160</v>
      </c>
      <c r="G115" s="1">
        <v>0</v>
      </c>
    </row>
    <row r="116" spans="1:7" ht="12.75" x14ac:dyDescent="0.2">
      <c r="A116" s="1" t="s">
        <v>125</v>
      </c>
      <c r="B116" s="1" t="s">
        <v>10</v>
      </c>
      <c r="C116">
        <f>D116/E116</f>
        <v>42.664716692189891</v>
      </c>
      <c r="D116" s="1">
        <v>2786006</v>
      </c>
      <c r="E116" s="1">
        <v>65300</v>
      </c>
      <c r="F116" s="1">
        <v>62680</v>
      </c>
      <c r="G116" s="1">
        <v>2620</v>
      </c>
    </row>
    <row r="117" spans="1:7" ht="12.75" x14ac:dyDescent="0.2">
      <c r="A117" s="1" t="s">
        <v>126</v>
      </c>
      <c r="B117" s="1" t="s">
        <v>10</v>
      </c>
      <c r="C117">
        <f>D117/E117</f>
        <v>245.44856921887083</v>
      </c>
      <c r="D117" s="1">
        <v>634730</v>
      </c>
      <c r="E117" s="1">
        <v>2586</v>
      </c>
      <c r="F117" s="1">
        <v>2586</v>
      </c>
      <c r="G117" s="1">
        <v>0</v>
      </c>
    </row>
    <row r="118" spans="1:7" ht="12.75" x14ac:dyDescent="0.2">
      <c r="A118" s="1" t="s">
        <v>127</v>
      </c>
      <c r="B118" s="1" t="s">
        <v>7</v>
      </c>
      <c r="C118">
        <f>D118/E118</f>
        <v>21805.111821086262</v>
      </c>
      <c r="D118" s="1">
        <v>682500</v>
      </c>
      <c r="E118" s="1">
        <v>31.3</v>
      </c>
      <c r="F118" s="1">
        <v>28.2</v>
      </c>
      <c r="G118" s="1">
        <v>0</v>
      </c>
    </row>
    <row r="119" spans="1:7" ht="12.75" x14ac:dyDescent="0.2">
      <c r="A119" s="1" t="s">
        <v>128</v>
      </c>
      <c r="B119" s="1" t="s">
        <v>12</v>
      </c>
      <c r="C119">
        <f>D119/E119</f>
        <v>45.862815374053945</v>
      </c>
      <c r="D119" s="1">
        <v>26923353</v>
      </c>
      <c r="E119" s="1">
        <v>587041</v>
      </c>
      <c r="F119" s="1">
        <v>581540</v>
      </c>
      <c r="G119" s="1">
        <v>5501</v>
      </c>
    </row>
    <row r="120" spans="1:7" ht="12.75" x14ac:dyDescent="0.2">
      <c r="A120" s="1" t="s">
        <v>129</v>
      </c>
      <c r="B120" s="1" t="s">
        <v>12</v>
      </c>
      <c r="C120">
        <f>D120/E120</f>
        <v>159.50205090982749</v>
      </c>
      <c r="D120" s="1">
        <v>18898441</v>
      </c>
      <c r="E120" s="1">
        <v>118484</v>
      </c>
      <c r="F120" s="1">
        <v>94080</v>
      </c>
      <c r="G120" s="1">
        <v>24404</v>
      </c>
    </row>
    <row r="121" spans="1:7" ht="12.75" x14ac:dyDescent="0.2">
      <c r="A121" s="1" t="s">
        <v>130</v>
      </c>
      <c r="B121" s="1" t="s">
        <v>7</v>
      </c>
      <c r="C121">
        <f>D121/E121</f>
        <v>98.879393475875375</v>
      </c>
      <c r="D121" s="1">
        <v>32709600</v>
      </c>
      <c r="E121" s="1">
        <v>330803</v>
      </c>
      <c r="F121" s="1">
        <v>329613</v>
      </c>
      <c r="G121" s="1">
        <v>1190</v>
      </c>
    </row>
    <row r="122" spans="1:7" ht="12.75" x14ac:dyDescent="0.2">
      <c r="A122" s="1" t="s">
        <v>131</v>
      </c>
      <c r="B122" s="1" t="s">
        <v>7</v>
      </c>
      <c r="C122">
        <f>D122/E122</f>
        <v>1277.1166666666666</v>
      </c>
      <c r="D122" s="1">
        <v>383135</v>
      </c>
      <c r="E122" s="1">
        <v>300</v>
      </c>
      <c r="F122" s="1">
        <v>298</v>
      </c>
      <c r="G122" s="1">
        <v>0</v>
      </c>
    </row>
    <row r="123" spans="1:7" ht="12.75" x14ac:dyDescent="0.2">
      <c r="A123" s="1" t="s">
        <v>132</v>
      </c>
      <c r="B123" s="1" t="s">
        <v>12</v>
      </c>
      <c r="C123">
        <f>D123/E123</f>
        <v>16.816750954690885</v>
      </c>
      <c r="D123" s="1">
        <v>20856000</v>
      </c>
      <c r="E123" s="1">
        <v>1240192</v>
      </c>
      <c r="F123" s="1">
        <v>1220190</v>
      </c>
      <c r="G123" s="1">
        <v>20002</v>
      </c>
    </row>
    <row r="124" spans="1:7" ht="12.75" x14ac:dyDescent="0.2">
      <c r="A124" s="1" t="s">
        <v>133</v>
      </c>
      <c r="B124" s="1" t="s">
        <v>10</v>
      </c>
      <c r="C124">
        <f>D124/E124</f>
        <v>1628.367088607595</v>
      </c>
      <c r="D124" s="1">
        <v>514564</v>
      </c>
      <c r="E124" s="1">
        <v>316</v>
      </c>
      <c r="F124" s="1">
        <v>316</v>
      </c>
      <c r="G124" s="1">
        <v>0</v>
      </c>
    </row>
    <row r="125" spans="1:7" ht="12.75" x14ac:dyDescent="0.2">
      <c r="A125" s="1" t="s">
        <v>134</v>
      </c>
      <c r="B125" s="1" t="s">
        <v>14</v>
      </c>
      <c r="C125">
        <f>D125/E125</f>
        <v>301.19337016574588</v>
      </c>
      <c r="D125" s="1">
        <v>54516</v>
      </c>
      <c r="E125" s="1">
        <v>181</v>
      </c>
      <c r="F125" s="1">
        <v>181</v>
      </c>
      <c r="G125" s="1">
        <v>11673</v>
      </c>
    </row>
    <row r="126" spans="1:7" ht="12.75" x14ac:dyDescent="0.2">
      <c r="A126" s="1" t="s">
        <v>135</v>
      </c>
      <c r="B126" s="1" t="s">
        <v>12</v>
      </c>
      <c r="C126">
        <f>D126/E126</f>
        <v>4.1439769088968665</v>
      </c>
      <c r="D126" s="1">
        <v>4271197</v>
      </c>
      <c r="E126" s="1">
        <v>1030700</v>
      </c>
      <c r="F126" s="1">
        <v>1025520</v>
      </c>
      <c r="G126" s="1">
        <v>4480</v>
      </c>
    </row>
    <row r="127" spans="1:7" ht="12.75" x14ac:dyDescent="0.2">
      <c r="A127" s="1" t="s">
        <v>136</v>
      </c>
      <c r="B127" s="1" t="s">
        <v>12</v>
      </c>
      <c r="C127">
        <f>D127/E127</f>
        <v>620.60294117647061</v>
      </c>
      <c r="D127" s="1">
        <v>1266030</v>
      </c>
      <c r="E127" s="1">
        <v>2040</v>
      </c>
      <c r="F127" s="1">
        <v>2030</v>
      </c>
      <c r="G127" s="1">
        <v>10</v>
      </c>
    </row>
    <row r="128" spans="1:7" ht="12.75" x14ac:dyDescent="0.2">
      <c r="A128" s="1" t="s">
        <v>137</v>
      </c>
      <c r="B128" s="1" t="s">
        <v>18</v>
      </c>
      <c r="C128">
        <f>D128/E128</f>
        <v>64.149678141902641</v>
      </c>
      <c r="D128" s="1">
        <v>126014024</v>
      </c>
      <c r="E128" s="1">
        <v>1964375</v>
      </c>
      <c r="F128" s="1">
        <v>1943945</v>
      </c>
      <c r="G128" s="1">
        <v>20430</v>
      </c>
    </row>
    <row r="129" spans="1:7" ht="12.75" x14ac:dyDescent="0.2">
      <c r="A129" s="1" t="s">
        <v>138</v>
      </c>
      <c r="B129" s="1" t="s">
        <v>10</v>
      </c>
      <c r="C129">
        <f>D129/E129</f>
        <v>76.732848785676296</v>
      </c>
      <c r="D129" s="1">
        <v>2597100</v>
      </c>
      <c r="E129" s="1">
        <v>33846</v>
      </c>
      <c r="F129" s="1">
        <v>32891</v>
      </c>
      <c r="G129" s="1">
        <v>960</v>
      </c>
    </row>
    <row r="130" spans="1:7" ht="12.75" x14ac:dyDescent="0.2">
      <c r="A130" s="1" t="s">
        <v>139</v>
      </c>
      <c r="B130" s="1" t="s">
        <v>10</v>
      </c>
      <c r="C130">
        <f>D130/E130</f>
        <v>18985.148514851484</v>
      </c>
      <c r="D130" s="1">
        <v>38350</v>
      </c>
      <c r="E130" s="1">
        <v>2.02</v>
      </c>
      <c r="F130" s="1">
        <v>2.02</v>
      </c>
      <c r="G130" s="1">
        <v>0</v>
      </c>
    </row>
    <row r="131" spans="1:7" ht="12.75" x14ac:dyDescent="0.2">
      <c r="A131" s="1" t="s">
        <v>140</v>
      </c>
      <c r="B131" s="1" t="s">
        <v>7</v>
      </c>
      <c r="C131">
        <f>D131/E131</f>
        <v>2.1692003759326388</v>
      </c>
      <c r="D131" s="1">
        <v>3392868</v>
      </c>
      <c r="E131" s="1">
        <v>1564110</v>
      </c>
      <c r="F131" s="1">
        <v>1553556</v>
      </c>
      <c r="G131" s="1">
        <v>10560</v>
      </c>
    </row>
    <row r="132" spans="1:7" ht="12.75" x14ac:dyDescent="0.2">
      <c r="A132" s="1" t="s">
        <v>141</v>
      </c>
      <c r="B132" s="1" t="s">
        <v>10</v>
      </c>
      <c r="C132">
        <f>D132/E132</f>
        <v>44.983058210251954</v>
      </c>
      <c r="D132" s="1">
        <v>621306</v>
      </c>
      <c r="E132" s="1">
        <v>13812</v>
      </c>
      <c r="F132" s="1">
        <v>13452</v>
      </c>
      <c r="G132" s="1">
        <v>360</v>
      </c>
    </row>
    <row r="133" spans="1:7" ht="12.75" x14ac:dyDescent="0.2">
      <c r="A133" s="1" t="s">
        <v>142</v>
      </c>
      <c r="B133" s="1" t="s">
        <v>18</v>
      </c>
      <c r="C133">
        <f>D133/E133</f>
        <v>49.019607843137258</v>
      </c>
      <c r="D133" s="1">
        <v>5000</v>
      </c>
      <c r="E133" s="1">
        <v>102</v>
      </c>
      <c r="F133" s="1">
        <v>102</v>
      </c>
      <c r="G133" s="1">
        <v>0</v>
      </c>
    </row>
    <row r="134" spans="1:7" ht="12.75" x14ac:dyDescent="0.2">
      <c r="A134" s="1" t="s">
        <v>143</v>
      </c>
      <c r="B134" s="1" t="s">
        <v>12</v>
      </c>
      <c r="C134">
        <f>D134/E134</f>
        <v>81.381213749860038</v>
      </c>
      <c r="D134" s="1">
        <v>36340781</v>
      </c>
      <c r="E134" s="1">
        <v>446550</v>
      </c>
      <c r="F134" s="1">
        <v>446300</v>
      </c>
      <c r="G134" s="1">
        <v>250</v>
      </c>
    </row>
    <row r="135" spans="1:7" ht="12.75" x14ac:dyDescent="0.2">
      <c r="A135" s="1" t="s">
        <v>144</v>
      </c>
      <c r="B135" s="1" t="s">
        <v>12</v>
      </c>
      <c r="C135">
        <f>D135/E135</f>
        <v>38.463858082061904</v>
      </c>
      <c r="D135" s="1">
        <v>30832244</v>
      </c>
      <c r="E135" s="1">
        <v>801590</v>
      </c>
      <c r="F135" s="1">
        <v>786380</v>
      </c>
      <c r="G135" s="1">
        <v>13000</v>
      </c>
    </row>
    <row r="136" spans="1:7" ht="12.75" x14ac:dyDescent="0.2">
      <c r="A136" s="1" t="s">
        <v>145</v>
      </c>
      <c r="B136" s="1" t="s">
        <v>7</v>
      </c>
      <c r="C136">
        <f>D136/E136</f>
        <v>81.727426845093987</v>
      </c>
      <c r="D136" s="1">
        <v>55294979</v>
      </c>
      <c r="E136" s="1">
        <v>676578</v>
      </c>
      <c r="F136" s="1">
        <v>653508</v>
      </c>
      <c r="G136" s="1">
        <v>23070</v>
      </c>
    </row>
    <row r="137" spans="1:7" ht="12.75" x14ac:dyDescent="0.2">
      <c r="A137" s="1" t="s">
        <v>146</v>
      </c>
      <c r="B137" s="1" t="s">
        <v>12</v>
      </c>
      <c r="C137">
        <f>D137/E137</f>
        <v>3.0888804103607614</v>
      </c>
      <c r="D137" s="1">
        <v>2550226</v>
      </c>
      <c r="E137" s="1">
        <v>825615</v>
      </c>
      <c r="F137" s="1">
        <v>823290</v>
      </c>
      <c r="G137" s="1">
        <v>2425</v>
      </c>
    </row>
    <row r="138" spans="1:7" ht="12.75" x14ac:dyDescent="0.2">
      <c r="A138" s="1" t="s">
        <v>147</v>
      </c>
      <c r="B138" s="1" t="s">
        <v>14</v>
      </c>
      <c r="C138">
        <f>D138/E138</f>
        <v>563.42857142857144</v>
      </c>
      <c r="D138" s="1">
        <v>11832</v>
      </c>
      <c r="E138" s="1">
        <v>21</v>
      </c>
      <c r="F138" s="1">
        <v>21</v>
      </c>
      <c r="G138" s="1">
        <v>0</v>
      </c>
    </row>
    <row r="139" spans="1:7" ht="12.75" x14ac:dyDescent="0.2">
      <c r="A139" s="1" t="s">
        <v>148</v>
      </c>
      <c r="B139" s="1" t="s">
        <v>7</v>
      </c>
      <c r="C139">
        <f>D139/E139</f>
        <v>206.39929746366718</v>
      </c>
      <c r="D139" s="1">
        <v>30378055</v>
      </c>
      <c r="E139" s="1">
        <v>147181</v>
      </c>
      <c r="F139" s="1">
        <v>143351</v>
      </c>
      <c r="G139" s="1">
        <v>3830</v>
      </c>
    </row>
    <row r="140" spans="1:7" ht="12.75" x14ac:dyDescent="0.2">
      <c r="A140" s="1" t="s">
        <v>149</v>
      </c>
      <c r="B140" s="1" t="s">
        <v>10</v>
      </c>
      <c r="C140">
        <f>D140/E140</f>
        <v>421.1883154121864</v>
      </c>
      <c r="D140" s="1">
        <v>17626731</v>
      </c>
      <c r="E140" s="1">
        <v>41850</v>
      </c>
      <c r="F140" s="1">
        <v>33893</v>
      </c>
      <c r="G140" s="1">
        <v>7650</v>
      </c>
    </row>
    <row r="141" spans="1:7" ht="12.75" x14ac:dyDescent="0.2">
      <c r="A141" s="1" t="s">
        <v>150</v>
      </c>
      <c r="B141" s="1" t="s">
        <v>14</v>
      </c>
      <c r="C141">
        <f>D141/E141</f>
        <v>14.733458950201884</v>
      </c>
      <c r="D141" s="1">
        <v>273674</v>
      </c>
      <c r="E141" s="1">
        <v>18575</v>
      </c>
      <c r="F141" s="1">
        <v>18275</v>
      </c>
      <c r="G141" s="1">
        <v>300</v>
      </c>
    </row>
    <row r="142" spans="1:7" ht="12.75" x14ac:dyDescent="0.2">
      <c r="A142" s="1" t="s">
        <v>151</v>
      </c>
      <c r="B142" s="1" t="s">
        <v>14</v>
      </c>
      <c r="C142">
        <f>D142/E142</f>
        <v>18.963285724321267</v>
      </c>
      <c r="D142" s="1">
        <v>5128943</v>
      </c>
      <c r="E142" s="1">
        <v>270467</v>
      </c>
      <c r="F142" s="1">
        <v>262443</v>
      </c>
      <c r="G142" s="1">
        <v>4395</v>
      </c>
    </row>
    <row r="143" spans="1:7" ht="12.75" x14ac:dyDescent="0.2">
      <c r="A143" s="1" t="s">
        <v>152</v>
      </c>
      <c r="B143" s="1" t="s">
        <v>18</v>
      </c>
      <c r="C143">
        <f>D143/E143</f>
        <v>50.590797174261539</v>
      </c>
      <c r="D143" s="1">
        <v>6595674</v>
      </c>
      <c r="E143" s="1">
        <v>130373</v>
      </c>
      <c r="F143" s="1">
        <v>119990</v>
      </c>
      <c r="G143" s="1">
        <v>10380</v>
      </c>
    </row>
    <row r="144" spans="1:7" ht="12.75" x14ac:dyDescent="0.2">
      <c r="A144" s="1" t="s">
        <v>153</v>
      </c>
      <c r="B144" s="1" t="s">
        <v>12</v>
      </c>
      <c r="C144">
        <f>D144/E144</f>
        <v>19.031375690607735</v>
      </c>
      <c r="D144" s="1">
        <v>24112753</v>
      </c>
      <c r="E144" s="1">
        <v>1267000</v>
      </c>
      <c r="F144" s="1">
        <v>1266700</v>
      </c>
      <c r="G144" s="1">
        <v>300</v>
      </c>
    </row>
    <row r="145" spans="1:7" ht="12.75" x14ac:dyDescent="0.2">
      <c r="A145" s="1" t="s">
        <v>154</v>
      </c>
      <c r="B145" s="1" t="s">
        <v>12</v>
      </c>
      <c r="C145">
        <f>D145/E145</f>
        <v>228.84642031332541</v>
      </c>
      <c r="D145" s="1">
        <v>211401000</v>
      </c>
      <c r="E145" s="1">
        <v>923768</v>
      </c>
      <c r="F145" s="1">
        <v>910768</v>
      </c>
      <c r="G145" s="1">
        <v>13000</v>
      </c>
    </row>
    <row r="146" spans="1:7" ht="12.75" x14ac:dyDescent="0.2">
      <c r="A146" s="1" t="s">
        <v>155</v>
      </c>
      <c r="B146" s="1" t="s">
        <v>14</v>
      </c>
      <c r="C146">
        <f>D146/E146</f>
        <v>5.9576923076923078</v>
      </c>
      <c r="D146" s="1">
        <v>1549</v>
      </c>
      <c r="E146" s="1">
        <v>260</v>
      </c>
      <c r="F146" s="1">
        <v>260</v>
      </c>
      <c r="G146" s="1">
        <v>0</v>
      </c>
    </row>
    <row r="147" spans="1:7" ht="12.75" x14ac:dyDescent="0.2">
      <c r="A147" s="1" t="s">
        <v>156</v>
      </c>
      <c r="B147" s="1" t="s">
        <v>14</v>
      </c>
      <c r="C147">
        <f>D147/E147</f>
        <v>48.166666666666664</v>
      </c>
      <c r="D147" s="1">
        <v>1734</v>
      </c>
      <c r="E147" s="1">
        <v>36</v>
      </c>
      <c r="F147" s="1">
        <v>36</v>
      </c>
      <c r="G147" s="1">
        <v>0</v>
      </c>
    </row>
    <row r="148" spans="1:7" ht="12.75" x14ac:dyDescent="0.2">
      <c r="A148" s="1" t="s">
        <v>157</v>
      </c>
      <c r="B148" s="1" t="s">
        <v>7</v>
      </c>
      <c r="C148">
        <f>D148/E148</f>
        <v>212.87539406006306</v>
      </c>
      <c r="D148" s="1">
        <v>25660000</v>
      </c>
      <c r="E148" s="1">
        <v>120540</v>
      </c>
      <c r="F148" s="1">
        <v>120538</v>
      </c>
      <c r="G148" s="1">
        <v>2</v>
      </c>
    </row>
    <row r="149" spans="1:7" ht="12.75" x14ac:dyDescent="0.2">
      <c r="A149" s="1" t="s">
        <v>158</v>
      </c>
      <c r="B149" s="1" t="s">
        <v>10</v>
      </c>
      <c r="C149">
        <f>D149/E149</f>
        <v>80.457667327810839</v>
      </c>
      <c r="D149" s="1">
        <v>2068808</v>
      </c>
      <c r="E149" s="1">
        <v>25713</v>
      </c>
      <c r="F149" s="1">
        <v>25433</v>
      </c>
      <c r="G149" s="1">
        <v>280</v>
      </c>
    </row>
    <row r="150" spans="1:7" ht="12.75" x14ac:dyDescent="0.2">
      <c r="A150" s="1" t="s">
        <v>159</v>
      </c>
      <c r="B150" s="1" t="s">
        <v>7</v>
      </c>
      <c r="C150">
        <f>D150/E150</f>
        <v>111.02414307004472</v>
      </c>
      <c r="D150" s="1">
        <v>372486</v>
      </c>
      <c r="E150" s="1">
        <v>3355</v>
      </c>
      <c r="F150" s="1">
        <v>0</v>
      </c>
      <c r="G150" s="1">
        <v>0</v>
      </c>
    </row>
    <row r="151" spans="1:7" ht="12.75" x14ac:dyDescent="0.2">
      <c r="A151" s="1" t="s">
        <v>160</v>
      </c>
      <c r="B151" s="1" t="s">
        <v>14</v>
      </c>
      <c r="C151">
        <f>D151/E151</f>
        <v>122.41594827586206</v>
      </c>
      <c r="D151" s="1">
        <v>56801</v>
      </c>
      <c r="E151" s="1">
        <v>464</v>
      </c>
      <c r="F151" s="1">
        <v>464</v>
      </c>
      <c r="G151" s="1">
        <v>0</v>
      </c>
    </row>
    <row r="152" spans="1:7" ht="12.75" x14ac:dyDescent="0.2">
      <c r="A152" s="1" t="s">
        <v>161</v>
      </c>
      <c r="B152" s="1" t="s">
        <v>10</v>
      </c>
      <c r="C152">
        <f>D152/E152</f>
        <v>14.01533201629254</v>
      </c>
      <c r="D152" s="1">
        <v>5398804</v>
      </c>
      <c r="E152" s="1">
        <v>385207</v>
      </c>
      <c r="F152" s="1">
        <v>365957</v>
      </c>
      <c r="G152" s="1">
        <v>19520</v>
      </c>
    </row>
    <row r="153" spans="1:7" ht="12.75" x14ac:dyDescent="0.2">
      <c r="A153" s="1" t="s">
        <v>162</v>
      </c>
      <c r="B153" s="1" t="s">
        <v>7</v>
      </c>
      <c r="C153">
        <f>D153/E153</f>
        <v>14.58373505654281</v>
      </c>
      <c r="D153" s="1">
        <v>4513666</v>
      </c>
      <c r="E153" s="1">
        <v>309500</v>
      </c>
      <c r="F153" s="1">
        <v>309500</v>
      </c>
      <c r="G153" s="1">
        <v>0</v>
      </c>
    </row>
    <row r="154" spans="1:7" ht="12.75" x14ac:dyDescent="0.2">
      <c r="A154" s="1" t="s">
        <v>163</v>
      </c>
      <c r="B154" s="1" t="s">
        <v>7</v>
      </c>
      <c r="C154">
        <f>D154/E154</f>
        <v>248.06051266573627</v>
      </c>
      <c r="D154" s="1">
        <v>225200000</v>
      </c>
      <c r="E154" s="1">
        <v>907843</v>
      </c>
      <c r="F154" s="1">
        <v>882623</v>
      </c>
      <c r="G154" s="1">
        <v>25220</v>
      </c>
    </row>
    <row r="155" spans="1:7" ht="12.75" x14ac:dyDescent="0.2">
      <c r="A155" s="1" t="s">
        <v>164</v>
      </c>
      <c r="B155" s="1" t="s">
        <v>14</v>
      </c>
      <c r="C155">
        <f>D155/E155</f>
        <v>39.122004357298472</v>
      </c>
      <c r="D155" s="1">
        <v>17957</v>
      </c>
      <c r="E155" s="1">
        <v>459</v>
      </c>
      <c r="F155" s="1">
        <v>459</v>
      </c>
      <c r="G155" s="1">
        <v>0</v>
      </c>
    </row>
    <row r="156" spans="1:7" ht="12.75" x14ac:dyDescent="0.2">
      <c r="A156" s="1" t="s">
        <v>165</v>
      </c>
      <c r="B156" s="1" t="s">
        <v>18</v>
      </c>
      <c r="C156">
        <f>D156/E156</f>
        <v>56.731240966890752</v>
      </c>
      <c r="D156" s="1">
        <v>4278500</v>
      </c>
      <c r="E156" s="1">
        <v>75417</v>
      </c>
      <c r="F156" s="1">
        <v>74340</v>
      </c>
      <c r="G156" s="1">
        <v>1080</v>
      </c>
    </row>
    <row r="157" spans="1:7" ht="12.75" x14ac:dyDescent="0.2">
      <c r="A157" s="1" t="s">
        <v>166</v>
      </c>
      <c r="B157" s="1" t="s">
        <v>14</v>
      </c>
      <c r="C157">
        <f>D157/E157</f>
        <v>19.710902255639098</v>
      </c>
      <c r="D157" s="1">
        <v>9122994</v>
      </c>
      <c r="E157" s="1">
        <v>462840</v>
      </c>
      <c r="F157" s="1">
        <v>452860</v>
      </c>
      <c r="G157" s="1">
        <v>9980</v>
      </c>
    </row>
    <row r="158" spans="1:7" ht="12.75" x14ac:dyDescent="0.2">
      <c r="A158" s="1" t="s">
        <v>167</v>
      </c>
      <c r="B158" s="1" t="s">
        <v>18</v>
      </c>
      <c r="C158">
        <f>D158/E158</f>
        <v>18.077447683109117</v>
      </c>
      <c r="D158" s="1">
        <v>7353038</v>
      </c>
      <c r="E158" s="1">
        <v>406752</v>
      </c>
      <c r="F158" s="1">
        <v>397302</v>
      </c>
      <c r="G158" s="1">
        <v>9450</v>
      </c>
    </row>
    <row r="159" spans="1:7" ht="12.75" x14ac:dyDescent="0.2">
      <c r="A159" s="1" t="s">
        <v>168</v>
      </c>
      <c r="B159" s="1" t="s">
        <v>18</v>
      </c>
      <c r="C159">
        <f>D159/E159</f>
        <v>25.70408709508752</v>
      </c>
      <c r="D159" s="1">
        <v>33035304</v>
      </c>
      <c r="E159" s="1">
        <v>1285216</v>
      </c>
      <c r="F159" s="1">
        <v>1279996</v>
      </c>
      <c r="G159" s="1">
        <v>5220</v>
      </c>
    </row>
    <row r="160" spans="1:7" ht="12.75" x14ac:dyDescent="0.2">
      <c r="A160" s="1" t="s">
        <v>169</v>
      </c>
      <c r="B160" s="1" t="s">
        <v>7</v>
      </c>
      <c r="C160">
        <f>D160/E160</f>
        <v>369.00381333333331</v>
      </c>
      <c r="D160" s="1">
        <v>110701144</v>
      </c>
      <c r="E160" s="1">
        <v>300000</v>
      </c>
      <c r="F160" s="1">
        <v>298170</v>
      </c>
      <c r="G160" s="1">
        <v>1830</v>
      </c>
    </row>
    <row r="161" spans="1:7" ht="12.75" x14ac:dyDescent="0.2">
      <c r="A161" s="1" t="s">
        <v>170</v>
      </c>
      <c r="B161" s="1" t="s">
        <v>14</v>
      </c>
      <c r="C161">
        <f>D161/E161</f>
        <v>0.85106382978723405</v>
      </c>
      <c r="D161" s="1">
        <v>40</v>
      </c>
      <c r="E161" s="1">
        <v>47</v>
      </c>
      <c r="F161" s="1">
        <v>47</v>
      </c>
      <c r="G161" s="1">
        <v>0</v>
      </c>
    </row>
    <row r="162" spans="1:7" ht="12.75" x14ac:dyDescent="0.2">
      <c r="A162" s="1" t="s">
        <v>171</v>
      </c>
      <c r="B162" s="1" t="s">
        <v>10</v>
      </c>
      <c r="C162">
        <f>D162/E162</f>
        <v>122.06424130785172</v>
      </c>
      <c r="D162" s="1">
        <v>38169000</v>
      </c>
      <c r="E162" s="1">
        <v>312696</v>
      </c>
      <c r="F162" s="1">
        <v>311888</v>
      </c>
      <c r="G162" s="1">
        <v>791</v>
      </c>
    </row>
    <row r="163" spans="1:7" ht="12.75" x14ac:dyDescent="0.2">
      <c r="A163" s="1" t="s">
        <v>172</v>
      </c>
      <c r="B163" s="1" t="s">
        <v>10</v>
      </c>
      <c r="C163">
        <f>D163/E163</f>
        <v>112.20146162687311</v>
      </c>
      <c r="D163" s="1">
        <v>10347892</v>
      </c>
      <c r="E163" s="1">
        <v>92226</v>
      </c>
      <c r="F163" s="1">
        <v>91119</v>
      </c>
      <c r="G163" s="1">
        <v>1107</v>
      </c>
    </row>
    <row r="164" spans="1:7" ht="12.75" x14ac:dyDescent="0.2">
      <c r="A164" s="1" t="s">
        <v>173</v>
      </c>
      <c r="B164" s="1" t="s">
        <v>18</v>
      </c>
      <c r="C164">
        <f>D164/E164</f>
        <v>360.92640597539543</v>
      </c>
      <c r="D164" s="1">
        <v>3285874</v>
      </c>
      <c r="E164" s="1">
        <v>9104</v>
      </c>
      <c r="F164" s="1">
        <v>9104</v>
      </c>
      <c r="G164" s="1">
        <v>3054</v>
      </c>
    </row>
    <row r="165" spans="1:7" ht="12.75" x14ac:dyDescent="0.2">
      <c r="A165" s="1" t="s">
        <v>174</v>
      </c>
      <c r="B165" s="1" t="s">
        <v>7</v>
      </c>
      <c r="C165">
        <f>D165/E165</f>
        <v>226.86967029173141</v>
      </c>
      <c r="D165" s="1">
        <v>2628512</v>
      </c>
      <c r="E165" s="1">
        <v>11586</v>
      </c>
      <c r="F165" s="1">
        <v>11586</v>
      </c>
      <c r="G165" s="1">
        <v>0</v>
      </c>
    </row>
    <row r="166" spans="1:7" ht="12.75" x14ac:dyDescent="0.2">
      <c r="A166" s="1" t="s">
        <v>175</v>
      </c>
      <c r="B166" s="1" t="s">
        <v>10</v>
      </c>
      <c r="C166">
        <f>D166/E166</f>
        <v>81.032831788990634</v>
      </c>
      <c r="D166" s="1">
        <v>19317984</v>
      </c>
      <c r="E166" s="1">
        <v>238397</v>
      </c>
      <c r="F166" s="1">
        <v>231291</v>
      </c>
      <c r="G166" s="1">
        <v>7100</v>
      </c>
    </row>
    <row r="167" spans="1:7" ht="12.75" x14ac:dyDescent="0.2">
      <c r="A167" s="1" t="s">
        <v>176</v>
      </c>
      <c r="B167" s="1" t="s">
        <v>10</v>
      </c>
      <c r="C167">
        <f>D167/E167</f>
        <v>8.5488894591878015</v>
      </c>
      <c r="D167" s="1">
        <v>146171015</v>
      </c>
      <c r="E167" s="1">
        <v>17098246</v>
      </c>
      <c r="F167" s="1">
        <v>16377742</v>
      </c>
      <c r="G167" s="1">
        <v>720500</v>
      </c>
    </row>
    <row r="168" spans="1:7" ht="12.75" x14ac:dyDescent="0.2">
      <c r="A168" s="1" t="s">
        <v>177</v>
      </c>
      <c r="B168" s="1" t="s">
        <v>12</v>
      </c>
      <c r="C168">
        <f>D168/E168</f>
        <v>491.90401700964384</v>
      </c>
      <c r="D168" s="1">
        <v>12955768</v>
      </c>
      <c r="E168" s="1">
        <v>26338</v>
      </c>
      <c r="F168" s="1">
        <v>24668</v>
      </c>
      <c r="G168" s="1">
        <v>1670</v>
      </c>
    </row>
    <row r="169" spans="1:7" ht="12.75" x14ac:dyDescent="0.2">
      <c r="A169" s="1" t="s">
        <v>178</v>
      </c>
      <c r="B169" s="1" t="s">
        <v>18</v>
      </c>
      <c r="C169">
        <f>D169/E169</f>
        <v>482.09523809523807</v>
      </c>
      <c r="D169" s="1">
        <v>10124</v>
      </c>
      <c r="E169" s="1">
        <v>21</v>
      </c>
      <c r="F169" s="1">
        <v>0</v>
      </c>
      <c r="G169" s="1">
        <v>0</v>
      </c>
    </row>
    <row r="170" spans="1:7" ht="12.75" x14ac:dyDescent="0.2">
      <c r="A170" s="1" t="s">
        <v>179</v>
      </c>
      <c r="B170" s="1" t="s">
        <v>12</v>
      </c>
      <c r="C170">
        <f>D170/E170</f>
        <v>19.480519480519479</v>
      </c>
      <c r="D170" s="1">
        <v>6000</v>
      </c>
      <c r="E170" s="1">
        <v>308</v>
      </c>
      <c r="F170" s="1">
        <v>308</v>
      </c>
      <c r="G170" s="1">
        <v>0</v>
      </c>
    </row>
    <row r="171" spans="1:7" ht="12.75" x14ac:dyDescent="0.2">
      <c r="A171" s="1" t="s">
        <v>180</v>
      </c>
      <c r="B171" s="1" t="s">
        <v>18</v>
      </c>
      <c r="C171">
        <f>D171/E171</f>
        <v>206.89655172413794</v>
      </c>
      <c r="D171" s="1">
        <v>54000</v>
      </c>
      <c r="E171" s="1">
        <v>261</v>
      </c>
      <c r="F171" s="1">
        <v>261</v>
      </c>
      <c r="G171" s="1">
        <v>0</v>
      </c>
    </row>
    <row r="172" spans="1:7" ht="12.75" x14ac:dyDescent="0.2">
      <c r="A172" s="1" t="s">
        <v>181</v>
      </c>
      <c r="B172" s="1" t="s">
        <v>18</v>
      </c>
      <c r="C172">
        <f>D172/E172</f>
        <v>290.09090909090907</v>
      </c>
      <c r="D172" s="1">
        <v>178696</v>
      </c>
      <c r="E172" s="1">
        <v>616</v>
      </c>
      <c r="F172" s="1">
        <v>606</v>
      </c>
      <c r="G172" s="1">
        <v>10</v>
      </c>
    </row>
    <row r="173" spans="1:7" ht="12.75" x14ac:dyDescent="0.2">
      <c r="A173" s="1" t="s">
        <v>182</v>
      </c>
      <c r="B173" s="1" t="s">
        <v>18</v>
      </c>
      <c r="C173">
        <f>D173/E173</f>
        <v>630.83333333333337</v>
      </c>
      <c r="D173" s="1">
        <v>34065</v>
      </c>
      <c r="E173" s="1">
        <v>54</v>
      </c>
      <c r="F173" s="1">
        <v>54.4</v>
      </c>
      <c r="G173" s="1">
        <v>0</v>
      </c>
    </row>
    <row r="174" spans="1:7" ht="12.75" x14ac:dyDescent="0.2">
      <c r="A174" s="1" t="s">
        <v>183</v>
      </c>
      <c r="B174" s="1" t="s">
        <v>18</v>
      </c>
      <c r="C174">
        <f>D174/E174</f>
        <v>24.731404958677686</v>
      </c>
      <c r="D174" s="1">
        <v>5985</v>
      </c>
      <c r="E174" s="1">
        <v>242</v>
      </c>
      <c r="F174" s="1">
        <v>242</v>
      </c>
      <c r="G174" s="1">
        <v>0</v>
      </c>
    </row>
    <row r="175" spans="1:7" ht="12.75" x14ac:dyDescent="0.2">
      <c r="A175" s="1" t="s">
        <v>184</v>
      </c>
      <c r="B175" s="1" t="s">
        <v>18</v>
      </c>
      <c r="C175">
        <f>D175/E175</f>
        <v>284.56555269922882</v>
      </c>
      <c r="D175" s="1">
        <v>110696</v>
      </c>
      <c r="E175" s="1">
        <v>389</v>
      </c>
      <c r="F175" s="1">
        <v>389</v>
      </c>
      <c r="G175" s="1">
        <v>0</v>
      </c>
    </row>
    <row r="176" spans="1:7" ht="12.75" x14ac:dyDescent="0.2">
      <c r="A176" s="1" t="s">
        <v>185</v>
      </c>
      <c r="B176" s="1" t="s">
        <v>14</v>
      </c>
      <c r="C176">
        <f>D176/E176</f>
        <v>70.321252638986635</v>
      </c>
      <c r="D176" s="1">
        <v>199853</v>
      </c>
      <c r="E176" s="1">
        <v>2842</v>
      </c>
      <c r="F176" s="1">
        <v>2821</v>
      </c>
      <c r="G176" s="1">
        <v>10</v>
      </c>
    </row>
    <row r="177" spans="1:7" ht="12.75" x14ac:dyDescent="0.2">
      <c r="A177" s="1" t="s">
        <v>186</v>
      </c>
      <c r="B177" s="1" t="s">
        <v>10</v>
      </c>
      <c r="C177">
        <f>D177/E177</f>
        <v>550.80327868852464</v>
      </c>
      <c r="D177" s="1">
        <v>33599</v>
      </c>
      <c r="E177" s="1">
        <v>61</v>
      </c>
      <c r="F177" s="1">
        <v>61</v>
      </c>
      <c r="G177" s="1">
        <v>0</v>
      </c>
    </row>
    <row r="178" spans="1:7" ht="12.75" x14ac:dyDescent="0.2">
      <c r="A178" s="1" t="s">
        <v>187</v>
      </c>
      <c r="B178" s="1" t="s">
        <v>7</v>
      </c>
      <c r="C178">
        <f>D178/E178</f>
        <v>15.91772255534519</v>
      </c>
      <c r="D178" s="1">
        <v>34218169</v>
      </c>
      <c r="E178" s="1">
        <v>2149690</v>
      </c>
      <c r="F178" s="1">
        <v>2149690</v>
      </c>
      <c r="G178" s="1">
        <v>0</v>
      </c>
    </row>
    <row r="179" spans="1:7" ht="12.75" x14ac:dyDescent="0.2">
      <c r="A179" s="1" t="s">
        <v>188</v>
      </c>
      <c r="B179" s="1" t="s">
        <v>12</v>
      </c>
      <c r="C179">
        <f>D179/E179</f>
        <v>87.552469983021723</v>
      </c>
      <c r="D179" s="1">
        <v>17223497</v>
      </c>
      <c r="E179" s="1">
        <v>196722</v>
      </c>
      <c r="F179" s="1">
        <v>192530</v>
      </c>
      <c r="G179" s="1">
        <v>4192</v>
      </c>
    </row>
    <row r="180" spans="1:7" ht="12.75" x14ac:dyDescent="0.2">
      <c r="A180" s="1" t="s">
        <v>189</v>
      </c>
      <c r="B180" s="1" t="s">
        <v>10</v>
      </c>
      <c r="C180">
        <f>D180/E180</f>
        <v>77.766740983012866</v>
      </c>
      <c r="D180" s="1">
        <v>6871547</v>
      </c>
      <c r="E180" s="1">
        <v>88361</v>
      </c>
      <c r="F180" s="1">
        <v>88246</v>
      </c>
      <c r="G180" s="1">
        <v>115</v>
      </c>
    </row>
    <row r="181" spans="1:7" ht="12.75" x14ac:dyDescent="0.2">
      <c r="A181" s="1" t="s">
        <v>190</v>
      </c>
      <c r="B181" s="1" t="s">
        <v>12</v>
      </c>
      <c r="C181">
        <f>D181/E181</f>
        <v>218.94469026548671</v>
      </c>
      <c r="D181" s="1">
        <v>98963</v>
      </c>
      <c r="E181" s="1">
        <v>452</v>
      </c>
      <c r="F181" s="1">
        <v>455</v>
      </c>
      <c r="G181" s="1">
        <v>0</v>
      </c>
    </row>
    <row r="182" spans="1:7" ht="12.75" x14ac:dyDescent="0.2">
      <c r="A182" s="1" t="s">
        <v>191</v>
      </c>
      <c r="B182" s="1" t="s">
        <v>12</v>
      </c>
      <c r="C182">
        <f>D182/E182</f>
        <v>115.66604404795093</v>
      </c>
      <c r="D182" s="1">
        <v>8297882</v>
      </c>
      <c r="E182" s="1">
        <v>71740</v>
      </c>
      <c r="F182" s="1">
        <v>71620</v>
      </c>
      <c r="G182" s="1">
        <v>120</v>
      </c>
    </row>
    <row r="183" spans="1:7" ht="12.75" x14ac:dyDescent="0.2">
      <c r="A183" s="1" t="s">
        <v>192</v>
      </c>
      <c r="B183" s="1" t="s">
        <v>7</v>
      </c>
      <c r="C183">
        <f>D183/E183</f>
        <v>7810.1744505494507</v>
      </c>
      <c r="D183" s="1">
        <v>5685807</v>
      </c>
      <c r="E183" s="1">
        <v>728</v>
      </c>
      <c r="F183" s="1">
        <v>716</v>
      </c>
      <c r="G183" s="1">
        <v>10</v>
      </c>
    </row>
    <row r="184" spans="1:7" ht="12.75" x14ac:dyDescent="0.2">
      <c r="A184" s="1" t="s">
        <v>193</v>
      </c>
      <c r="B184" s="1" t="s">
        <v>18</v>
      </c>
      <c r="C184">
        <f>D184/E184</f>
        <v>1220.1764705882354</v>
      </c>
      <c r="D184" s="1">
        <v>41486</v>
      </c>
      <c r="E184" s="1">
        <v>34</v>
      </c>
      <c r="F184" s="1">
        <v>34</v>
      </c>
      <c r="G184" s="1">
        <v>0</v>
      </c>
    </row>
    <row r="185" spans="1:7" ht="12.75" x14ac:dyDescent="0.2">
      <c r="A185" s="1" t="s">
        <v>194</v>
      </c>
      <c r="B185" s="1" t="s">
        <v>10</v>
      </c>
      <c r="C185">
        <f>D185/E185</f>
        <v>111.34002895772579</v>
      </c>
      <c r="D185" s="1">
        <v>5459781</v>
      </c>
      <c r="E185" s="1">
        <v>49037</v>
      </c>
      <c r="F185" s="1">
        <v>48105</v>
      </c>
      <c r="G185" s="1">
        <v>930</v>
      </c>
    </row>
    <row r="186" spans="1:7" ht="12.75" x14ac:dyDescent="0.2">
      <c r="A186" s="1" t="s">
        <v>195</v>
      </c>
      <c r="B186" s="1" t="s">
        <v>10</v>
      </c>
      <c r="C186">
        <f>D186/E186</f>
        <v>104.02885611404331</v>
      </c>
      <c r="D186" s="1">
        <v>2108977</v>
      </c>
      <c r="E186" s="1">
        <v>20273</v>
      </c>
      <c r="F186" s="1">
        <v>20151</v>
      </c>
      <c r="G186" s="1">
        <v>122</v>
      </c>
    </row>
    <row r="187" spans="1:7" ht="12.75" x14ac:dyDescent="0.2">
      <c r="A187" s="1" t="s">
        <v>196</v>
      </c>
      <c r="B187" s="1" t="s">
        <v>14</v>
      </c>
      <c r="C187">
        <f>D187/E187</f>
        <v>25.195217331118492</v>
      </c>
      <c r="D187" s="1">
        <v>728041</v>
      </c>
      <c r="E187" s="1">
        <v>28896</v>
      </c>
      <c r="F187" s="1">
        <v>27986</v>
      </c>
      <c r="G187" s="1">
        <v>910</v>
      </c>
    </row>
    <row r="188" spans="1:7" ht="12.75" x14ac:dyDescent="0.2">
      <c r="A188" s="1" t="s">
        <v>197</v>
      </c>
      <c r="B188" s="1" t="s">
        <v>12</v>
      </c>
      <c r="C188">
        <f>D188/E188</f>
        <v>25.656426574161344</v>
      </c>
      <c r="D188" s="1">
        <v>16360000</v>
      </c>
      <c r="E188" s="1">
        <v>637657</v>
      </c>
      <c r="F188" s="1">
        <v>627337</v>
      </c>
      <c r="G188" s="1">
        <v>10320</v>
      </c>
    </row>
    <row r="189" spans="1:7" ht="12.75" x14ac:dyDescent="0.2">
      <c r="A189" s="1" t="s">
        <v>198</v>
      </c>
      <c r="B189" s="1" t="s">
        <v>12</v>
      </c>
      <c r="C189">
        <f>D189/E189</f>
        <v>48.829273805789668</v>
      </c>
      <c r="D189" s="1">
        <v>59622350</v>
      </c>
      <c r="E189" s="1">
        <v>1221037</v>
      </c>
      <c r="F189" s="1">
        <v>1214470</v>
      </c>
      <c r="G189" s="1">
        <v>4620</v>
      </c>
    </row>
    <row r="190" spans="1:7" ht="12.75" x14ac:dyDescent="0.2">
      <c r="A190" s="1" t="s">
        <v>199</v>
      </c>
      <c r="B190" s="1" t="s">
        <v>7</v>
      </c>
      <c r="C190">
        <f>D190/E190</f>
        <v>515.63286099191703</v>
      </c>
      <c r="D190" s="1">
        <v>51671569</v>
      </c>
      <c r="E190" s="1">
        <v>100210</v>
      </c>
      <c r="F190" s="1">
        <v>99909</v>
      </c>
      <c r="G190" s="1">
        <v>301</v>
      </c>
    </row>
    <row r="191" spans="1:7" ht="12.75" x14ac:dyDescent="0.2">
      <c r="A191" s="1" t="s">
        <v>200</v>
      </c>
      <c r="B191" s="1" t="s">
        <v>7</v>
      </c>
      <c r="C191">
        <f>D191/E191</f>
        <v>13.726153846153846</v>
      </c>
      <c r="D191" s="1">
        <v>53532</v>
      </c>
      <c r="E191" s="1">
        <v>3900</v>
      </c>
      <c r="F191" s="1">
        <v>0</v>
      </c>
      <c r="G191" s="1">
        <v>0</v>
      </c>
    </row>
    <row r="192" spans="1:7" ht="12.75" x14ac:dyDescent="0.2">
      <c r="A192" s="1" t="s">
        <v>201</v>
      </c>
      <c r="B192" s="1" t="s">
        <v>12</v>
      </c>
      <c r="C192">
        <f>D192/E192</f>
        <v>20.563910672963658</v>
      </c>
      <c r="D192" s="1">
        <v>13249924</v>
      </c>
      <c r="E192" s="1">
        <v>644329</v>
      </c>
      <c r="F192" s="1">
        <v>644329</v>
      </c>
      <c r="G192" s="1">
        <v>0</v>
      </c>
    </row>
    <row r="193" spans="1:7" ht="12.75" x14ac:dyDescent="0.2">
      <c r="A193" s="1" t="s">
        <v>202</v>
      </c>
      <c r="B193" s="1" t="s">
        <v>10</v>
      </c>
      <c r="C193">
        <f>D193/E193</f>
        <v>93.665953216651644</v>
      </c>
      <c r="D193" s="1">
        <v>47394223</v>
      </c>
      <c r="E193" s="1">
        <v>505992</v>
      </c>
      <c r="F193" s="1">
        <v>498980</v>
      </c>
      <c r="G193" s="1">
        <v>6390</v>
      </c>
    </row>
    <row r="194" spans="1:7" ht="12.75" x14ac:dyDescent="0.2">
      <c r="A194" s="1" t="s">
        <v>203</v>
      </c>
      <c r="B194" s="1" t="s">
        <v>7</v>
      </c>
      <c r="C194">
        <f>D194/E194</f>
        <v>334.08017070568513</v>
      </c>
      <c r="D194" s="1">
        <v>21919000</v>
      </c>
      <c r="E194" s="1">
        <v>65610</v>
      </c>
      <c r="F194" s="1">
        <v>62732</v>
      </c>
      <c r="G194" s="1">
        <v>2878</v>
      </c>
    </row>
    <row r="195" spans="1:7" ht="12.75" x14ac:dyDescent="0.2">
      <c r="A195" s="1" t="s">
        <v>204</v>
      </c>
      <c r="B195" s="1" t="s">
        <v>12</v>
      </c>
      <c r="C195">
        <f>D195/E195</f>
        <v>23.484440371230697</v>
      </c>
      <c r="D195" s="1">
        <v>43715910</v>
      </c>
      <c r="E195" s="1">
        <v>1861484</v>
      </c>
      <c r="F195" s="1">
        <v>1731671</v>
      </c>
      <c r="G195" s="1">
        <v>129813</v>
      </c>
    </row>
    <row r="196" spans="1:7" ht="12.75" x14ac:dyDescent="0.2">
      <c r="A196" s="1" t="s">
        <v>205</v>
      </c>
      <c r="B196" s="1" t="s">
        <v>18</v>
      </c>
      <c r="C196">
        <f>D196/E196</f>
        <v>3.6503479428641192</v>
      </c>
      <c r="D196" s="1">
        <v>598000</v>
      </c>
      <c r="E196" s="1">
        <v>163820</v>
      </c>
      <c r="F196" s="1">
        <v>156000</v>
      </c>
      <c r="G196" s="1">
        <v>7820</v>
      </c>
    </row>
    <row r="197" spans="1:7" ht="12.75" x14ac:dyDescent="0.2">
      <c r="A197" s="1" t="s">
        <v>206</v>
      </c>
      <c r="B197" s="1" t="s">
        <v>10</v>
      </c>
      <c r="C197">
        <f>D197/E197</f>
        <v>23.100567405811745</v>
      </c>
      <c r="D197" s="1">
        <v>10402070</v>
      </c>
      <c r="E197" s="1">
        <v>450295</v>
      </c>
      <c r="F197" s="1">
        <v>410335</v>
      </c>
      <c r="G197" s="1">
        <v>39960</v>
      </c>
    </row>
    <row r="198" spans="1:7" ht="12.75" x14ac:dyDescent="0.2">
      <c r="A198" s="1" t="s">
        <v>207</v>
      </c>
      <c r="B198" s="1" t="s">
        <v>10</v>
      </c>
      <c r="C198">
        <f>D198/E198</f>
        <v>210.27250266447049</v>
      </c>
      <c r="D198" s="1">
        <v>8680890</v>
      </c>
      <c r="E198" s="1">
        <v>41284</v>
      </c>
      <c r="F198" s="1">
        <v>39997</v>
      </c>
      <c r="G198" s="1">
        <v>1280</v>
      </c>
    </row>
    <row r="199" spans="1:7" ht="12.75" x14ac:dyDescent="0.2">
      <c r="A199" s="1" t="s">
        <v>208</v>
      </c>
      <c r="B199" s="1" t="s">
        <v>7</v>
      </c>
      <c r="C199">
        <f>D199/E199</f>
        <v>98.693163408575444</v>
      </c>
      <c r="D199" s="1">
        <v>18276000</v>
      </c>
      <c r="E199" s="1">
        <v>185180</v>
      </c>
      <c r="F199" s="1">
        <v>183630</v>
      </c>
      <c r="G199" s="1">
        <v>1550</v>
      </c>
    </row>
    <row r="200" spans="1:7" ht="12.75" x14ac:dyDescent="0.2">
      <c r="A200" s="1" t="s">
        <v>209</v>
      </c>
      <c r="B200" s="1" t="s">
        <v>12</v>
      </c>
      <c r="C200">
        <f>D200/E200</f>
        <v>222.62448132780082</v>
      </c>
      <c r="D200" s="1">
        <v>214610</v>
      </c>
      <c r="E200" s="1">
        <v>964</v>
      </c>
      <c r="F200" s="1">
        <v>964</v>
      </c>
      <c r="G200" s="1">
        <v>0</v>
      </c>
    </row>
    <row r="201" spans="1:7" ht="12.75" x14ac:dyDescent="0.2">
      <c r="A201" s="1" t="s">
        <v>210</v>
      </c>
      <c r="B201" s="1" t="s">
        <v>7</v>
      </c>
      <c r="C201">
        <f>D201/E201</f>
        <v>649.68905589478629</v>
      </c>
      <c r="D201" s="1">
        <v>23514196</v>
      </c>
      <c r="E201" s="1">
        <v>36193</v>
      </c>
      <c r="F201" s="1">
        <v>32260</v>
      </c>
      <c r="G201" s="1">
        <v>3720</v>
      </c>
    </row>
    <row r="202" spans="1:7" ht="12.75" x14ac:dyDescent="0.2">
      <c r="A202" s="1" t="s">
        <v>211</v>
      </c>
      <c r="B202" s="1" t="s">
        <v>7</v>
      </c>
      <c r="C202">
        <f>D202/E202</f>
        <v>66.415094339622641</v>
      </c>
      <c r="D202" s="1">
        <v>9504000</v>
      </c>
      <c r="E202" s="1">
        <v>143100</v>
      </c>
      <c r="F202" s="1">
        <v>141510</v>
      </c>
      <c r="G202" s="1">
        <v>2590</v>
      </c>
    </row>
    <row r="203" spans="1:7" ht="12.75" x14ac:dyDescent="0.2">
      <c r="A203" s="1" t="s">
        <v>212</v>
      </c>
      <c r="B203" s="1" t="s">
        <v>12</v>
      </c>
      <c r="C203">
        <f>D203/E203</f>
        <v>62.895784197645298</v>
      </c>
      <c r="D203" s="1">
        <v>59441988</v>
      </c>
      <c r="E203" s="1">
        <v>945087</v>
      </c>
      <c r="F203" s="1">
        <v>885800</v>
      </c>
      <c r="G203" s="1">
        <v>61500</v>
      </c>
    </row>
    <row r="204" spans="1:7" ht="12.75" x14ac:dyDescent="0.2">
      <c r="A204" s="1" t="s">
        <v>213</v>
      </c>
      <c r="B204" s="1" t="s">
        <v>7</v>
      </c>
      <c r="C204">
        <f>D204/E204</f>
        <v>129.95620907390085</v>
      </c>
      <c r="D204" s="1">
        <v>66683130</v>
      </c>
      <c r="E204" s="1">
        <v>513120</v>
      </c>
      <c r="F204" s="1">
        <v>510890</v>
      </c>
      <c r="G204" s="1">
        <v>2230</v>
      </c>
    </row>
    <row r="205" spans="1:7" ht="12.75" x14ac:dyDescent="0.2">
      <c r="A205" s="1" t="s">
        <v>214</v>
      </c>
      <c r="B205" s="1" t="s">
        <v>12</v>
      </c>
      <c r="C205">
        <f>D205/E205</f>
        <v>138.87470282645066</v>
      </c>
      <c r="D205" s="1">
        <v>7886000</v>
      </c>
      <c r="E205" s="1">
        <v>56785</v>
      </c>
      <c r="F205" s="1">
        <v>54385</v>
      </c>
      <c r="G205" s="1">
        <v>2400</v>
      </c>
    </row>
    <row r="206" spans="1:7" ht="12.75" x14ac:dyDescent="0.2">
      <c r="A206" s="1" t="s">
        <v>215</v>
      </c>
      <c r="B206" s="1" t="s">
        <v>14</v>
      </c>
      <c r="C206">
        <f>D206/E206</f>
        <v>125.08333333333333</v>
      </c>
      <c r="D206" s="1">
        <v>1501</v>
      </c>
      <c r="E206" s="1">
        <v>12</v>
      </c>
      <c r="F206" s="1">
        <v>12</v>
      </c>
      <c r="G206" s="1">
        <v>0</v>
      </c>
    </row>
    <row r="207" spans="1:7" ht="12.75" x14ac:dyDescent="0.2">
      <c r="A207" s="1" t="s">
        <v>216</v>
      </c>
      <c r="B207" s="1" t="s">
        <v>14</v>
      </c>
      <c r="C207">
        <f>D207/E207</f>
        <v>133.24230254350735</v>
      </c>
      <c r="D207" s="1">
        <v>99532</v>
      </c>
      <c r="E207" s="1">
        <v>747</v>
      </c>
      <c r="F207" s="1">
        <v>717</v>
      </c>
      <c r="G207" s="1">
        <v>30</v>
      </c>
    </row>
    <row r="208" spans="1:7" ht="12.75" x14ac:dyDescent="0.2">
      <c r="A208" s="1" t="s">
        <v>217</v>
      </c>
      <c r="B208" s="1" t="s">
        <v>10</v>
      </c>
      <c r="C208">
        <f>D208/E208</f>
        <v>112.65914004323805</v>
      </c>
      <c r="D208" s="1">
        <v>469000</v>
      </c>
      <c r="E208" s="1">
        <v>4163</v>
      </c>
      <c r="F208" s="1">
        <v>0</v>
      </c>
      <c r="G208" s="1">
        <v>0</v>
      </c>
    </row>
    <row r="209" spans="1:7" ht="12.75" x14ac:dyDescent="0.2">
      <c r="A209" s="1" t="s">
        <v>218</v>
      </c>
      <c r="B209" s="1" t="s">
        <v>18</v>
      </c>
      <c r="C209">
        <f>D209/E209</f>
        <v>266.41812865497076</v>
      </c>
      <c r="D209" s="1">
        <v>1366725</v>
      </c>
      <c r="E209" s="1">
        <v>5130</v>
      </c>
      <c r="F209" s="1">
        <v>5128</v>
      </c>
      <c r="G209" s="1">
        <v>0</v>
      </c>
    </row>
    <row r="210" spans="1:7" ht="12.75" x14ac:dyDescent="0.2">
      <c r="A210" s="1" t="s">
        <v>219</v>
      </c>
      <c r="B210" s="1" t="s">
        <v>12</v>
      </c>
      <c r="C210">
        <f>D210/E210</f>
        <v>71.796925615793654</v>
      </c>
      <c r="D210" s="1">
        <v>11746695</v>
      </c>
      <c r="E210" s="1">
        <v>163610</v>
      </c>
      <c r="F210" s="1">
        <v>155360</v>
      </c>
      <c r="G210" s="1">
        <v>8250</v>
      </c>
    </row>
    <row r="211" spans="1:7" ht="12.75" x14ac:dyDescent="0.2">
      <c r="A211" s="1" t="s">
        <v>220</v>
      </c>
      <c r="B211" s="1" t="s">
        <v>7</v>
      </c>
      <c r="C211">
        <f>D211/E211</f>
        <v>106.71058831336894</v>
      </c>
      <c r="D211" s="1">
        <v>83614362</v>
      </c>
      <c r="E211" s="1">
        <v>783562</v>
      </c>
      <c r="F211" s="1">
        <v>769632</v>
      </c>
      <c r="G211" s="1">
        <v>13930</v>
      </c>
    </row>
    <row r="212" spans="1:7" ht="12.75" x14ac:dyDescent="0.2">
      <c r="A212" s="1" t="s">
        <v>221</v>
      </c>
      <c r="B212" s="1" t="s">
        <v>7</v>
      </c>
      <c r="C212">
        <f>D212/E212</f>
        <v>12.534316738373285</v>
      </c>
      <c r="D212" s="1">
        <v>6118000</v>
      </c>
      <c r="E212" s="1">
        <v>488100</v>
      </c>
      <c r="F212" s="1">
        <v>469930</v>
      </c>
      <c r="G212" s="1">
        <v>18170</v>
      </c>
    </row>
    <row r="213" spans="1:7" ht="12.75" x14ac:dyDescent="0.2">
      <c r="A213" s="1" t="s">
        <v>222</v>
      </c>
      <c r="B213" s="1" t="s">
        <v>18</v>
      </c>
      <c r="C213">
        <f>D213/E213</f>
        <v>45.309071729957807</v>
      </c>
      <c r="D213" s="1">
        <v>42953</v>
      </c>
      <c r="E213" s="1">
        <v>948</v>
      </c>
      <c r="F213" s="1">
        <v>430</v>
      </c>
      <c r="G213" s="1">
        <v>0</v>
      </c>
    </row>
    <row r="214" spans="1:7" ht="12.75" x14ac:dyDescent="0.2">
      <c r="A214" s="1" t="s">
        <v>223</v>
      </c>
      <c r="B214" s="1" t="s">
        <v>14</v>
      </c>
      <c r="C214">
        <f>D214/E214</f>
        <v>410.73076923076923</v>
      </c>
      <c r="D214" s="1">
        <v>10679</v>
      </c>
      <c r="E214" s="1">
        <v>26</v>
      </c>
      <c r="F214" s="1">
        <v>26</v>
      </c>
      <c r="G214" s="1">
        <v>0</v>
      </c>
    </row>
    <row r="215" spans="1:7" ht="12.75" x14ac:dyDescent="0.2">
      <c r="A215" s="1" t="s">
        <v>224</v>
      </c>
      <c r="B215" s="1" t="s">
        <v>18</v>
      </c>
      <c r="C215">
        <f>D215/E215</f>
        <v>299.71181556195967</v>
      </c>
      <c r="D215" s="1">
        <v>104000</v>
      </c>
      <c r="E215" s="1">
        <v>347</v>
      </c>
      <c r="F215" s="1">
        <v>346</v>
      </c>
      <c r="G215" s="1">
        <v>1564</v>
      </c>
    </row>
    <row r="216" spans="1:7" ht="12.75" x14ac:dyDescent="0.2">
      <c r="A216" s="1" t="s">
        <v>225</v>
      </c>
      <c r="B216" s="1" t="s">
        <v>12</v>
      </c>
      <c r="C216">
        <f>D216/E216</f>
        <v>177.54460774166839</v>
      </c>
      <c r="D216" s="1">
        <v>42885900</v>
      </c>
      <c r="E216" s="1">
        <v>241550</v>
      </c>
      <c r="F216" s="1">
        <v>197100</v>
      </c>
      <c r="G216" s="1">
        <v>43938</v>
      </c>
    </row>
    <row r="217" spans="1:7" ht="12.75" x14ac:dyDescent="0.2">
      <c r="A217" s="1" t="s">
        <v>226</v>
      </c>
      <c r="B217" s="1" t="s">
        <v>10</v>
      </c>
      <c r="C217">
        <f>D217/E217</f>
        <v>68.613486329743168</v>
      </c>
      <c r="D217" s="1">
        <v>41408239</v>
      </c>
      <c r="E217" s="1">
        <v>603500</v>
      </c>
      <c r="F217" s="1">
        <v>579300</v>
      </c>
      <c r="G217" s="1">
        <v>24200</v>
      </c>
    </row>
    <row r="218" spans="1:7" ht="12.75" x14ac:dyDescent="0.2">
      <c r="A218" s="1" t="s">
        <v>227</v>
      </c>
      <c r="B218" s="1" t="s">
        <v>7</v>
      </c>
      <c r="C218">
        <f>D218/E218</f>
        <v>113.68107655502392</v>
      </c>
      <c r="D218" s="1">
        <v>9503738</v>
      </c>
      <c r="E218" s="1">
        <v>83600</v>
      </c>
      <c r="F218" s="1">
        <v>83600</v>
      </c>
      <c r="G218" s="1">
        <v>0</v>
      </c>
    </row>
    <row r="219" spans="1:7" ht="12.75" x14ac:dyDescent="0.2">
      <c r="A219" s="1" t="s">
        <v>228</v>
      </c>
      <c r="B219" s="1" t="s">
        <v>10</v>
      </c>
      <c r="C219">
        <f>D219/E219</f>
        <v>276.62934905874346</v>
      </c>
      <c r="D219" s="1">
        <v>67081234</v>
      </c>
      <c r="E219" s="1">
        <v>242495</v>
      </c>
      <c r="F219" s="1">
        <v>241930</v>
      </c>
      <c r="G219" s="1">
        <v>1680</v>
      </c>
    </row>
    <row r="220" spans="1:7" ht="12.75" x14ac:dyDescent="0.2">
      <c r="A220" s="1" t="s">
        <v>229</v>
      </c>
      <c r="B220" s="1" t="s">
        <v>18</v>
      </c>
      <c r="C220">
        <f>D220/E220</f>
        <v>34.876808635571805</v>
      </c>
      <c r="D220" s="1">
        <v>332203939</v>
      </c>
      <c r="E220" s="1">
        <v>9525067</v>
      </c>
      <c r="F220" s="1">
        <v>9147593</v>
      </c>
      <c r="G220" s="1">
        <v>377424</v>
      </c>
    </row>
    <row r="221" spans="1:7" ht="12.75" x14ac:dyDescent="0.2">
      <c r="A221" s="1" t="s">
        <v>230</v>
      </c>
      <c r="B221" s="1" t="s">
        <v>18</v>
      </c>
      <c r="C221">
        <f>D221/E221</f>
        <v>20.173736628550351</v>
      </c>
      <c r="D221" s="1">
        <v>3554915</v>
      </c>
      <c r="E221" s="1">
        <v>176215</v>
      </c>
      <c r="F221" s="1">
        <v>175015</v>
      </c>
      <c r="G221" s="1">
        <v>1200</v>
      </c>
    </row>
    <row r="222" spans="1:7" ht="12.75" x14ac:dyDescent="0.2">
      <c r="A222" s="1" t="s">
        <v>231</v>
      </c>
      <c r="B222" s="1" t="s">
        <v>7</v>
      </c>
      <c r="C222">
        <f>D222/E222</f>
        <v>78.312487706750119</v>
      </c>
      <c r="D222" s="1">
        <v>35037007</v>
      </c>
      <c r="E222" s="1">
        <v>447400</v>
      </c>
      <c r="F222" s="1">
        <v>425400</v>
      </c>
      <c r="G222" s="1">
        <v>22000</v>
      </c>
    </row>
    <row r="223" spans="1:7" ht="12.75" x14ac:dyDescent="0.2">
      <c r="A223" s="1" t="s">
        <v>232</v>
      </c>
      <c r="B223" s="1" t="s">
        <v>14</v>
      </c>
      <c r="C223">
        <f>D223/E223</f>
        <v>24.718598736565756</v>
      </c>
      <c r="D223" s="1">
        <v>301295</v>
      </c>
      <c r="E223" s="1">
        <v>12189</v>
      </c>
      <c r="F223" s="1">
        <v>12189</v>
      </c>
      <c r="G223" s="1">
        <v>0</v>
      </c>
    </row>
    <row r="224" spans="1:7" ht="12.75" x14ac:dyDescent="0.2">
      <c r="A224" s="1" t="s">
        <v>233</v>
      </c>
      <c r="B224" s="1" t="s">
        <v>10</v>
      </c>
      <c r="C224">
        <f>D224/E224</f>
        <v>1683.6734693877552</v>
      </c>
      <c r="D224" s="1">
        <v>825</v>
      </c>
      <c r="E224" s="1">
        <v>0.49</v>
      </c>
      <c r="F224" s="1">
        <v>0.49</v>
      </c>
      <c r="G224" s="1">
        <v>0</v>
      </c>
    </row>
    <row r="225" spans="1:7" ht="12.75" x14ac:dyDescent="0.2">
      <c r="A225" s="1" t="s">
        <v>234</v>
      </c>
      <c r="B225" s="1" t="s">
        <v>18</v>
      </c>
      <c r="C225">
        <f>D225/E225</f>
        <v>31.322119712585042</v>
      </c>
      <c r="D225" s="1">
        <v>28705000</v>
      </c>
      <c r="E225" s="1">
        <v>916445</v>
      </c>
      <c r="F225" s="1">
        <v>882050</v>
      </c>
      <c r="G225" s="1">
        <v>30000</v>
      </c>
    </row>
    <row r="226" spans="1:7" ht="12.75" x14ac:dyDescent="0.2">
      <c r="A226" s="1" t="s">
        <v>235</v>
      </c>
      <c r="B226" s="1" t="s">
        <v>7</v>
      </c>
      <c r="C226">
        <f>D226/E226</f>
        <v>294.61492941077012</v>
      </c>
      <c r="D226" s="1">
        <v>97580000</v>
      </c>
      <c r="E226" s="1">
        <v>331212</v>
      </c>
      <c r="F226" s="1">
        <v>310070</v>
      </c>
      <c r="G226" s="1">
        <v>21140</v>
      </c>
    </row>
    <row r="227" spans="1:7" ht="12.75" x14ac:dyDescent="0.2">
      <c r="A227" s="1" t="s">
        <v>236</v>
      </c>
      <c r="B227" s="1" t="s">
        <v>14</v>
      </c>
      <c r="C227">
        <f>D227/E227</f>
        <v>80.063380281690144</v>
      </c>
      <c r="D227" s="1">
        <v>11369</v>
      </c>
      <c r="E227" s="1">
        <v>142</v>
      </c>
      <c r="F227" s="1">
        <v>142</v>
      </c>
      <c r="G227" s="1">
        <v>0</v>
      </c>
    </row>
    <row r="228" spans="1:7" ht="12.75" x14ac:dyDescent="0.2">
      <c r="A228" s="1" t="s">
        <v>237</v>
      </c>
      <c r="B228" s="1" t="s">
        <v>7</v>
      </c>
      <c r="C228">
        <f>D228/E228</f>
        <v>54.938738738738742</v>
      </c>
      <c r="D228" s="1">
        <v>30491000</v>
      </c>
      <c r="E228" s="1">
        <v>555000</v>
      </c>
      <c r="F228" s="1">
        <v>555000</v>
      </c>
      <c r="G228" s="1">
        <v>0</v>
      </c>
    </row>
    <row r="229" spans="1:7" ht="12.75" x14ac:dyDescent="0.2">
      <c r="A229" s="1" t="s">
        <v>238</v>
      </c>
      <c r="B229" s="1" t="s">
        <v>12</v>
      </c>
      <c r="C229">
        <f>D229/E229</f>
        <v>24.448927202861501</v>
      </c>
      <c r="D229" s="1">
        <v>18400556</v>
      </c>
      <c r="E229" s="1">
        <v>752612</v>
      </c>
      <c r="F229" s="1">
        <v>743398</v>
      </c>
      <c r="G229" s="1">
        <v>9220</v>
      </c>
    </row>
    <row r="230" spans="1:7" ht="12.75" x14ac:dyDescent="0.2">
      <c r="A230" s="1" t="s">
        <v>239</v>
      </c>
      <c r="B230" s="1" t="s">
        <v>12</v>
      </c>
      <c r="C230">
        <f>D230/E230</f>
        <v>40.410577417679015</v>
      </c>
      <c r="D230" s="1">
        <v>15790716</v>
      </c>
      <c r="E230" s="1">
        <v>390757</v>
      </c>
      <c r="F230" s="1">
        <v>386847</v>
      </c>
      <c r="G230" s="1">
        <v>3910</v>
      </c>
    </row>
    <row r="231" spans="1:7" ht="12.75" x14ac:dyDescent="0.2">
      <c r="A231" s="1" t="s">
        <v>240</v>
      </c>
      <c r="B231" s="1" t="s">
        <v>10</v>
      </c>
      <c r="C231">
        <f>D231/E231</f>
        <v>19.168354430379747</v>
      </c>
      <c r="D231" s="1">
        <v>30286</v>
      </c>
      <c r="E231" s="1">
        <v>1580</v>
      </c>
      <c r="F231" s="1">
        <v>0</v>
      </c>
      <c r="G23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8238-3663-43A0-A8C3-4AA33F5D8317}">
  <dimension ref="A1:B2"/>
  <sheetViews>
    <sheetView tabSelected="1" workbookViewId="0">
      <selection activeCell="E25" sqref="E25"/>
    </sheetView>
  </sheetViews>
  <sheetFormatPr defaultRowHeight="12.75" x14ac:dyDescent="0.2"/>
  <cols>
    <col min="1" max="2" width="11.5703125" bestFit="1" customWidth="1"/>
  </cols>
  <sheetData>
    <row r="1" spans="1:2" x14ac:dyDescent="0.2">
      <c r="A1" s="3" t="s">
        <v>242</v>
      </c>
      <c r="B1" s="3" t="s">
        <v>243</v>
      </c>
    </row>
    <row r="2" spans="1:2" x14ac:dyDescent="0.2">
      <c r="A2" s="8">
        <f>SUM(countries!D2:D231) / SUM(countries!E2:E231)</f>
        <v>57.565775588970496</v>
      </c>
      <c r="B2" s="7">
        <f>AVERAGE(countries!C2:C231)</f>
        <v>418.67301725098775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 таблица</vt:lpstr>
      <vt:lpstr>countries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Артемий Поповкин</cp:lastModifiedBy>
  <dcterms:modified xsi:type="dcterms:W3CDTF">2025-01-06T23:56:12Z</dcterms:modified>
</cp:coreProperties>
</file>