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hidePivotFieldList="1" defaultThemeVersion="124226"/>
  <mc:AlternateContent xmlns:mc="http://schemas.openxmlformats.org/markup-compatibility/2006">
    <mc:Choice Requires="x15">
      <x15ac:absPath xmlns:x15ac="http://schemas.microsoft.com/office/spreadsheetml/2010/11/ac" url="C:\Users\user\Documents\Financial Tracker\"/>
    </mc:Choice>
  </mc:AlternateContent>
  <xr:revisionPtr revIDLastSave="0" documentId="13_ncr:1_{02F9F526-C8D7-47E7-AEB9-AEAD158EB659}" xr6:coauthVersionLast="47" xr6:coauthVersionMax="47" xr10:uidLastSave="{00000000-0000-0000-0000-000000000000}"/>
  <bookViews>
    <workbookView xWindow="-107" yWindow="-107" windowWidth="20847" windowHeight="11208" xr2:uid="{00000000-000D-0000-FFFF-FFFF00000000}"/>
  </bookViews>
  <sheets>
    <sheet name="Sheet1" sheetId="1" r:id="rId1"/>
  </sheets>
  <definedNames>
    <definedName name="_xlcn.WorksheetConnection_Financial_Tracker.xlsxTable11" hidden="1">Table1[]</definedName>
    <definedName name="Slicer_Date__Month">#N/A</definedName>
    <definedName name="Slicer_Description">#N/A</definedName>
    <definedName name="Slicer_Type">#N/A</definedName>
  </definedNames>
  <calcPr calcId="191029"/>
  <pivotCaches>
    <pivotCache cacheId="0" r:id="rId2"/>
    <pivotCache cacheId="1" r:id="rId3"/>
    <pivotCache cacheId="2" r:id="rId4"/>
    <pivotCache cacheId="3" r:id="rId5"/>
    <pivotCache cacheId="4" r:id="rId6"/>
  </pivotCaches>
  <extLst>
    <ext xmlns:x14="http://schemas.microsoft.com/office/spreadsheetml/2009/9/main" uri="{876F7934-8845-4945-9796-88D515C7AA90}">
      <x14:pivotCaches>
        <pivotCache cacheId="5" r:id="rId7"/>
        <pivotCache cacheId="6"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Financial_Tracker.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O2" i="1" l="1"/>
  <c r="P4" i="1"/>
  <c r="P5" i="1"/>
  <c r="P6" i="1"/>
  <c r="P7" i="1"/>
  <c r="P8" i="1" s="1"/>
  <c r="P9" i="1" s="1"/>
  <c r="P10" i="1" s="1"/>
  <c r="P11" i="1" s="1"/>
  <c r="P12" i="1" s="1"/>
  <c r="P13" i="1" s="1"/>
  <c r="P14" i="1" s="1"/>
  <c r="P15" i="1" s="1"/>
  <c r="P16" i="1" s="1"/>
  <c r="P17" i="1" s="1"/>
  <c r="P18" i="1" s="1"/>
  <c r="P19" i="1" s="1"/>
  <c r="P20" i="1" s="1"/>
  <c r="P21" i="1" s="1"/>
  <c r="P22" i="1" s="1"/>
  <c r="P23" i="1" s="1"/>
  <c r="P24" i="1" s="1"/>
  <c r="R3" i="1"/>
  <c r="O24" i="1"/>
  <c r="O23" i="1"/>
  <c r="O22" i="1"/>
  <c r="O3" i="1"/>
  <c r="O4" i="1"/>
  <c r="O5" i="1"/>
  <c r="O6" i="1"/>
  <c r="O7" i="1"/>
  <c r="O8" i="1"/>
  <c r="O9" i="1"/>
  <c r="O10" i="1"/>
  <c r="O11" i="1"/>
  <c r="O12" i="1"/>
  <c r="O13" i="1"/>
  <c r="O14" i="1"/>
  <c r="O15" i="1"/>
  <c r="O16" i="1"/>
  <c r="O17" i="1"/>
  <c r="O18" i="1"/>
  <c r="O19" i="1"/>
  <c r="O20" i="1"/>
  <c r="O21" i="1"/>
  <c r="P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794B98-5092-4690-8F66-117E1D7BF0F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47358E8-7EA0-49C5-BCF6-19C39AECE350}" name="WorksheetConnection_Financial_Tracker.xlsx!Table1" type="102" refreshedVersion="8" minRefreshableVersion="5">
    <extLst>
      <ext xmlns:x15="http://schemas.microsoft.com/office/spreadsheetml/2010/11/main" uri="{DE250136-89BD-433C-8126-D09CA5730AF9}">
        <x15:connection id="Table1" autoDelete="1">
          <x15:rangePr sourceName="_xlcn.WorksheetConnection_Financial_Tracker.xlsxTable11"/>
        </x15:connection>
      </ext>
    </extLst>
  </connection>
</connections>
</file>

<file path=xl/sharedStrings.xml><?xml version="1.0" encoding="utf-8"?>
<sst xmlns="http://schemas.openxmlformats.org/spreadsheetml/2006/main" count="146" uniqueCount="31">
  <si>
    <t>Date</t>
  </si>
  <si>
    <t>Description</t>
  </si>
  <si>
    <t>Amount</t>
  </si>
  <si>
    <t>Type</t>
  </si>
  <si>
    <t>Signed</t>
  </si>
  <si>
    <t>Balance</t>
  </si>
  <si>
    <t>Dining Out</t>
  </si>
  <si>
    <t>Groceries</t>
  </si>
  <si>
    <t>Savings</t>
  </si>
  <si>
    <t>Utilities</t>
  </si>
  <si>
    <t>Healthcare</t>
  </si>
  <si>
    <t>Rent</t>
  </si>
  <si>
    <t>Transport</t>
  </si>
  <si>
    <t>Bonus</t>
  </si>
  <si>
    <t>Income</t>
  </si>
  <si>
    <t>Expense</t>
  </si>
  <si>
    <t>Time</t>
  </si>
  <si>
    <t>4:23:40PM</t>
  </si>
  <si>
    <t>8:30:12AM</t>
  </si>
  <si>
    <t>Row Labels</t>
  </si>
  <si>
    <t>Grand Total</t>
  </si>
  <si>
    <t>Sum of Signed</t>
  </si>
  <si>
    <t>Column Labels</t>
  </si>
  <si>
    <t>Jan</t>
  </si>
  <si>
    <t>Feb</t>
  </si>
  <si>
    <t>Mar</t>
  </si>
  <si>
    <t>Apr</t>
  </si>
  <si>
    <t>May</t>
  </si>
  <si>
    <t>Jun</t>
  </si>
  <si>
    <t>Net Balance</t>
  </si>
  <si>
    <t>Financial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</si>
</sst>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quot;$&quot;#,##0.00"/>
  </numFmts>
  <fonts count="4" x14ac:knownFonts="1">
    <font>
      <sz val="11"/>
      <color theme="1"/>
      <name val="Calibri"/>
      <family val="2"/>
      <scheme val="minor"/>
    </font>
    <font>
      <b/>
      <sz val="11"/>
      <color theme="1"/>
      <name val="Calibri"/>
      <family val="2"/>
      <scheme val="minor"/>
    </font>
    <font>
      <b/>
      <sz val="20"/>
      <color theme="3" tint="-0.249977111117893"/>
      <name val="Comic Sans MS"/>
      <family val="4"/>
    </font>
    <font>
      <b/>
      <sz val="11"/>
      <color theme="3" tint="-0.249977111117893"/>
      <name val="Comic Sans MS"/>
      <family val="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19"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0" fontId="2" fillId="2" borderId="0" xfId="0" applyFont="1" applyFill="1"/>
    <xf numFmtId="0" fontId="3" fillId="0" borderId="0" xfId="0" applyFont="1"/>
    <xf numFmtId="165" fontId="3" fillId="0" borderId="0" xfId="0" applyNumberFormat="1" applyFont="1"/>
  </cellXfs>
  <cellStyles count="1">
    <cellStyle name="Normal" xfId="0" builtinId="0"/>
  </cellStyles>
  <dxfs count="13">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7.xml"/><Relationship Id="rId13" Type="http://schemas.openxmlformats.org/officeDocument/2006/relationships/connections" Target="connections.xml"/><Relationship Id="rId3" Type="http://schemas.openxmlformats.org/officeDocument/2006/relationships/pivotCacheDefinition" Target="pivotCache/pivotCacheDefinition2.xml"/><Relationship Id="rId7" Type="http://schemas.openxmlformats.org/officeDocument/2006/relationships/pivotCacheDefinition" Target="pivotCache/pivotCacheDefinition6.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pivotCacheDefinition" Target="pivotCache/pivotCacheDefinition1.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5.xml"/><Relationship Id="rId11" Type="http://schemas.microsoft.com/office/2007/relationships/slicerCache" Target="slicerCaches/slicerCache3.xml"/><Relationship Id="rId5" Type="http://schemas.openxmlformats.org/officeDocument/2006/relationships/pivotCacheDefinition" Target="pivotCache/pivotCacheDefinition4.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pivotCacheDefinition" Target="pivotCache/pivotCacheDefinition3.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2">
                    <a:lumMod val="75000"/>
                  </a:schemeClr>
                </a:solidFill>
                <a:latin typeface="Comic Sans MS" panose="030F0702030302020204" pitchFamily="66" charset="0"/>
              </a:rPr>
              <a:t>Amount</a:t>
            </a:r>
            <a:r>
              <a:rPr lang="en-US" sz="1100" b="1" baseline="0">
                <a:solidFill>
                  <a:schemeClr val="tx2">
                    <a:lumMod val="75000"/>
                  </a:schemeClr>
                </a:solidFill>
                <a:latin typeface="Comic Sans MS" panose="030F0702030302020204" pitchFamily="66" charset="0"/>
              </a:rPr>
              <a:t> by type</a:t>
            </a:r>
            <a:endParaRPr lang="en-US" sz="1100" b="1">
              <a:solidFill>
                <a:schemeClr val="tx2">
                  <a:lumMod val="75000"/>
                </a:schemeClr>
              </a:solidFill>
              <a:latin typeface="Comic Sans MS" panose="030F0702030302020204" pitchFamily="66" charset="0"/>
            </a:endParaRPr>
          </a:p>
        </c:rich>
      </c:tx>
      <c:layout>
        <c:manualLayout>
          <c:xMode val="edge"/>
          <c:yMode val="edge"/>
          <c:x val="0.73680215908457136"/>
          <c:y val="2.9754535642434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dLbl>
          <c:idx val="0"/>
          <c:layout>
            <c:manualLayout>
              <c:x val="-0.17085758516761448"/>
              <c:y val="-0.5720834544363956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FF0000"/>
          </a:solidFill>
          <a:ln w="19050">
            <a:solidFill>
              <a:schemeClr val="lt1"/>
            </a:solidFill>
          </a:ln>
          <a:effectLst/>
        </c:spPr>
        <c:dLbl>
          <c:idx val="0"/>
          <c:layout>
            <c:manualLayout>
              <c:x val="0.22666767903940813"/>
              <c:y val="0.49683490859961449"/>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165954517260662"/>
          <c:y val="7.5101233151706331E-2"/>
          <c:w val="0.60696679992774671"/>
          <c:h val="0.88847720103240613"/>
        </c:manualLayout>
      </c:layout>
      <c:doughnutChart>
        <c:varyColors val="1"/>
        <c:ser>
          <c:idx val="0"/>
          <c:order val="0"/>
          <c:tx>
            <c:strRef>
              <c:f>Sheet1!$AH$11</c:f>
              <c:strCache>
                <c:ptCount val="1"/>
                <c:pt idx="0">
                  <c:v>Total</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FE50-48E3-85E0-46CF57A234A9}"/>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FE50-48E3-85E0-46CF57A234A9}"/>
              </c:ext>
            </c:extLst>
          </c:dPt>
          <c:dLbls>
            <c:dLbl>
              <c:idx val="0"/>
              <c:layout>
                <c:manualLayout>
                  <c:x val="0.22666767903940813"/>
                  <c:y val="0.4968349085996144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50-48E3-85E0-46CF57A234A9}"/>
                </c:ext>
              </c:extLst>
            </c:dLbl>
            <c:dLbl>
              <c:idx val="1"/>
              <c:layout>
                <c:manualLayout>
                  <c:x val="-0.17085758516761448"/>
                  <c:y val="-0.5720834544363956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50-48E3-85E0-46CF57A234A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Sheet1!$AG$12:$AG$14</c:f>
              <c:strCache>
                <c:ptCount val="2"/>
                <c:pt idx="0">
                  <c:v>Expense</c:v>
                </c:pt>
                <c:pt idx="1">
                  <c:v>Income</c:v>
                </c:pt>
              </c:strCache>
            </c:strRef>
          </c:cat>
          <c:val>
            <c:numRef>
              <c:f>Sheet1!$AH$12:$AH$14</c:f>
              <c:numCache>
                <c:formatCode>"$"#,##0.00</c:formatCode>
                <c:ptCount val="2"/>
                <c:pt idx="0">
                  <c:v>-3815</c:v>
                </c:pt>
                <c:pt idx="1">
                  <c:v>4180</c:v>
                </c:pt>
              </c:numCache>
            </c:numRef>
          </c:val>
          <c:extLst>
            <c:ext xmlns:c16="http://schemas.microsoft.com/office/drawing/2014/chart" uri="{C3380CC4-5D6E-409C-BE32-E72D297353CC}">
              <c16:uniqueId val="{00000006-10AC-4962-963C-5E15BEB056B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6053599087508372"/>
          <c:y val="0.34846974476627474"/>
          <c:w val="0.13175102455334853"/>
          <c:h val="0.22289884416143099"/>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Description</a:t>
            </a:r>
            <a:r>
              <a:rPr lang="en-US" sz="1050" b="1" baseline="0">
                <a:solidFill>
                  <a:schemeClr val="tx2">
                    <a:lumMod val="75000"/>
                  </a:schemeClr>
                </a:solidFill>
                <a:latin typeface="Comic Sans MS" panose="030F0702030302020204" pitchFamily="66" charset="0"/>
              </a:rPr>
              <a:t> by Amount</a:t>
            </a:r>
            <a:endParaRPr lang="en-US" sz="1050" b="1">
              <a:solidFill>
                <a:schemeClr val="tx2">
                  <a:lumMod val="75000"/>
                </a:schemeClr>
              </a:solidFill>
              <a:latin typeface="Comic Sans MS" panose="030F0702030302020204" pitchFamily="66" charset="0"/>
            </a:endParaRPr>
          </a:p>
        </c:rich>
      </c:tx>
      <c:layout>
        <c:manualLayout>
          <c:xMode val="edge"/>
          <c:yMode val="edge"/>
          <c:x val="0.31085121894747181"/>
          <c:y val="1.89909381822531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6.0755064304015789E-2"/>
              <c:y val="-8.2294065456430504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dLbl>
          <c:idx val="0"/>
          <c:layout>
            <c:manualLayout>
              <c:x val="0.16201244174112939"/>
              <c:y val="-4.4312189091924116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layout>
            <c:manualLayout>
              <c:x val="0.18631453124691044"/>
              <c:y val="6.9633440001595034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14176096625370666"/>
              <c:y val="8.229406545643037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dLbl>
          <c:idx val="0"/>
          <c:layout>
            <c:manualLayout>
              <c:x val="0.12555946694289466"/>
              <c:y val="8.86243781838482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dLbl>
          <c:idx val="0"/>
          <c:layout>
            <c:manualLayout>
              <c:x val="0"/>
              <c:y val="-7.59637527290128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8.1005901949690873E-3"/>
              <c:y val="-9.49546909112659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dLbl>
          <c:idx val="0"/>
          <c:layout>
            <c:manualLayout>
              <c:x val="1.2150885292453556E-2"/>
              <c:y val="-5.697281454675957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69798001896941"/>
          <c:y val="0.10678938501261077"/>
          <c:w val="0.7687549392870332"/>
          <c:h val="0.86030395470088017"/>
        </c:manualLayout>
      </c:layout>
      <c:barChart>
        <c:barDir val="bar"/>
        <c:grouping val="clustered"/>
        <c:varyColors val="0"/>
        <c:ser>
          <c:idx val="0"/>
          <c:order val="0"/>
          <c:tx>
            <c:strRef>
              <c:f>Sheet1!$AK$11</c:f>
              <c:strCache>
                <c:ptCount val="1"/>
                <c:pt idx="0">
                  <c:v>Total</c:v>
                </c:pt>
              </c:strCache>
            </c:strRef>
          </c:tx>
          <c:spPr>
            <a:solidFill>
              <a:srgbClr val="92D050"/>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20ED-47E2-8B9F-F805DB10688B}"/>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0ED-47E2-8B9F-F805DB10688B}"/>
              </c:ext>
            </c:extLst>
          </c:dPt>
          <c:dPt>
            <c:idx val="2"/>
            <c:invertIfNegative val="0"/>
            <c:bubble3D val="0"/>
            <c:spPr>
              <a:solidFill>
                <a:srgbClr val="C00000"/>
              </a:solidFill>
              <a:ln>
                <a:noFill/>
              </a:ln>
              <a:effectLst/>
            </c:spPr>
            <c:extLst>
              <c:ext xmlns:c16="http://schemas.microsoft.com/office/drawing/2014/chart" uri="{C3380CC4-5D6E-409C-BE32-E72D297353CC}">
                <c16:uniqueId val="{00000005-20ED-47E2-8B9F-F805DB10688B}"/>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20ED-47E2-8B9F-F805DB10688B}"/>
              </c:ext>
            </c:extLst>
          </c:dPt>
          <c:dPt>
            <c:idx val="4"/>
            <c:invertIfNegative val="0"/>
            <c:bubble3D val="0"/>
            <c:spPr>
              <a:solidFill>
                <a:srgbClr val="FF0000"/>
              </a:solidFill>
              <a:ln>
                <a:noFill/>
              </a:ln>
              <a:effectLst/>
            </c:spPr>
            <c:extLst>
              <c:ext xmlns:c16="http://schemas.microsoft.com/office/drawing/2014/chart" uri="{C3380CC4-5D6E-409C-BE32-E72D297353CC}">
                <c16:uniqueId val="{00000009-20ED-47E2-8B9F-F805DB10688B}"/>
              </c:ext>
            </c:extLst>
          </c:dPt>
          <c:dPt>
            <c:idx val="5"/>
            <c:invertIfNegative val="0"/>
            <c:bubble3D val="0"/>
            <c:extLst>
              <c:ext xmlns:c16="http://schemas.microsoft.com/office/drawing/2014/chart" uri="{C3380CC4-5D6E-409C-BE32-E72D297353CC}">
                <c16:uniqueId val="{0000000A-20ED-47E2-8B9F-F805DB10688B}"/>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C-20ED-47E2-8B9F-F805DB10688B}"/>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E-20ED-47E2-8B9F-F805DB10688B}"/>
              </c:ext>
            </c:extLst>
          </c:dPt>
          <c:dLbls>
            <c:dLbl>
              <c:idx val="0"/>
              <c:layout>
                <c:manualLayout>
                  <c:x val="1.2150885292453556E-2"/>
                  <c:y val="-5.69728145467595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ED-47E2-8B9F-F805DB10688B}"/>
                </c:ext>
              </c:extLst>
            </c:dLbl>
            <c:dLbl>
              <c:idx val="1"/>
              <c:layout>
                <c:manualLayout>
                  <c:x val="0.12555946694289466"/>
                  <c:y val="8.8624378183848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ED-47E2-8B9F-F805DB10688B}"/>
                </c:ext>
              </c:extLst>
            </c:dLbl>
            <c:dLbl>
              <c:idx val="2"/>
              <c:layout>
                <c:manualLayout>
                  <c:x val="0.14176096625370666"/>
                  <c:y val="8.2294065456430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ED-47E2-8B9F-F805DB10688B}"/>
                </c:ext>
              </c:extLst>
            </c:dLbl>
            <c:dLbl>
              <c:idx val="3"/>
              <c:layout>
                <c:manualLayout>
                  <c:x val="0.18631453124691044"/>
                  <c:y val="6.9633440001595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0ED-47E2-8B9F-F805DB10688B}"/>
                </c:ext>
              </c:extLst>
            </c:dLbl>
            <c:dLbl>
              <c:idx val="4"/>
              <c:layout>
                <c:manualLayout>
                  <c:x val="0"/>
                  <c:y val="-7.59637527290128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0ED-47E2-8B9F-F805DB10688B}"/>
                </c:ext>
              </c:extLst>
            </c:dLbl>
            <c:dLbl>
              <c:idx val="5"/>
              <c:layout>
                <c:manualLayout>
                  <c:x val="-8.1005901949690873E-3"/>
                  <c:y val="-9.49546909112659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0ED-47E2-8B9F-F805DB10688B}"/>
                </c:ext>
              </c:extLst>
            </c:dLbl>
            <c:dLbl>
              <c:idx val="6"/>
              <c:layout>
                <c:manualLayout>
                  <c:x val="0.16201244174112939"/>
                  <c:y val="-4.43121890919241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0ED-47E2-8B9F-F805DB10688B}"/>
                </c:ext>
              </c:extLst>
            </c:dLbl>
            <c:dLbl>
              <c:idx val="7"/>
              <c:layout>
                <c:manualLayout>
                  <c:x val="6.0755064304015789E-2"/>
                  <c:y val="-8.22940654564305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0ED-47E2-8B9F-F805DB10688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Sheet1!$AJ$12:$AJ$20</c:f>
              <c:strCache>
                <c:ptCount val="8"/>
                <c:pt idx="0">
                  <c:v>Bonus</c:v>
                </c:pt>
                <c:pt idx="1">
                  <c:v>Dining Out</c:v>
                </c:pt>
                <c:pt idx="2">
                  <c:v>Groceries</c:v>
                </c:pt>
                <c:pt idx="3">
                  <c:v>Healthcare</c:v>
                </c:pt>
                <c:pt idx="4">
                  <c:v>Rent</c:v>
                </c:pt>
                <c:pt idx="5">
                  <c:v>Savings</c:v>
                </c:pt>
                <c:pt idx="6">
                  <c:v>Transport</c:v>
                </c:pt>
                <c:pt idx="7">
                  <c:v>Utilities</c:v>
                </c:pt>
              </c:strCache>
            </c:strRef>
          </c:cat>
          <c:val>
            <c:numRef>
              <c:f>Sheet1!$AK$12:$AK$20</c:f>
              <c:numCache>
                <c:formatCode>"$"#,##0.00</c:formatCode>
                <c:ptCount val="8"/>
                <c:pt idx="0">
                  <c:v>466</c:v>
                </c:pt>
                <c:pt idx="1">
                  <c:v>-349</c:v>
                </c:pt>
                <c:pt idx="2">
                  <c:v>-436</c:v>
                </c:pt>
                <c:pt idx="3">
                  <c:v>-214</c:v>
                </c:pt>
                <c:pt idx="4">
                  <c:v>-1597</c:v>
                </c:pt>
                <c:pt idx="5">
                  <c:v>3714</c:v>
                </c:pt>
                <c:pt idx="6">
                  <c:v>-293</c:v>
                </c:pt>
                <c:pt idx="7">
                  <c:v>-926</c:v>
                </c:pt>
              </c:numCache>
            </c:numRef>
          </c:val>
          <c:extLst>
            <c:ext xmlns:c16="http://schemas.microsoft.com/office/drawing/2014/chart" uri="{C3380CC4-5D6E-409C-BE32-E72D297353CC}">
              <c16:uniqueId val="{00000010-A5C8-4A24-B87C-1E13739B1B2A}"/>
            </c:ext>
          </c:extLst>
        </c:ser>
        <c:dLbls>
          <c:showLegendKey val="0"/>
          <c:showVal val="1"/>
          <c:showCatName val="0"/>
          <c:showSerName val="0"/>
          <c:showPercent val="0"/>
          <c:showBubbleSize val="0"/>
        </c:dLbls>
        <c:gapWidth val="182"/>
        <c:axId val="450363592"/>
        <c:axId val="450366112"/>
      </c:barChart>
      <c:catAx>
        <c:axId val="450363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crossAx val="450366112"/>
        <c:crosses val="autoZero"/>
        <c:auto val="1"/>
        <c:lblAlgn val="ctr"/>
        <c:lblOffset val="100"/>
        <c:noMultiLvlLbl val="0"/>
      </c:catAx>
      <c:valAx>
        <c:axId val="450366112"/>
        <c:scaling>
          <c:orientation val="minMax"/>
        </c:scaling>
        <c:delete val="1"/>
        <c:axPos val="b"/>
        <c:numFmt formatCode="&quot;$&quot;#,##0.00" sourceLinked="1"/>
        <c:majorTickMark val="out"/>
        <c:minorTickMark val="none"/>
        <c:tickLblPos val="nextTo"/>
        <c:crossAx val="450363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Monthly</a:t>
            </a:r>
            <a:r>
              <a:rPr lang="en-US" sz="1050" b="1" baseline="0">
                <a:solidFill>
                  <a:schemeClr val="tx2">
                    <a:lumMod val="75000"/>
                  </a:schemeClr>
                </a:solidFill>
                <a:latin typeface="Comic Sans MS" panose="030F0702030302020204" pitchFamily="66" charset="0"/>
              </a:rPr>
              <a:t> Trend </a:t>
            </a:r>
            <a:endParaRPr lang="en-US" sz="1050" b="1">
              <a:solidFill>
                <a:schemeClr val="tx2">
                  <a:lumMod val="75000"/>
                </a:schemeClr>
              </a:solidFill>
              <a:latin typeface="Comic Sans MS" panose="030F0702030302020204" pitchFamily="66" charset="0"/>
            </a:endParaRPr>
          </a:p>
        </c:rich>
      </c:tx>
      <c:layout>
        <c:manualLayout>
          <c:xMode val="edge"/>
          <c:yMode val="edge"/>
          <c:x val="0.44925912824172404"/>
          <c:y val="1.94840426794367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14517347763969"/>
          <c:y val="0.10643350703319115"/>
          <c:w val="0.7553357377265274"/>
          <c:h val="0.85506463516671871"/>
        </c:manualLayout>
      </c:layout>
      <c:lineChart>
        <c:grouping val="standard"/>
        <c:varyColors val="0"/>
        <c:ser>
          <c:idx val="0"/>
          <c:order val="0"/>
          <c:tx>
            <c:strRef>
              <c:f>Sheet1!$AN$11:$AN$12</c:f>
              <c:strCache>
                <c:ptCount val="1"/>
                <c:pt idx="0">
                  <c:v>Expense</c:v>
                </c:pt>
              </c:strCache>
            </c:strRef>
          </c:tx>
          <c:spPr>
            <a:ln w="28575" cap="rnd">
              <a:solidFill>
                <a:srgbClr val="FF0000"/>
              </a:solidFill>
              <a:round/>
            </a:ln>
            <a:effectLst/>
          </c:spPr>
          <c:marker>
            <c:symbol val="none"/>
          </c:marker>
          <c:cat>
            <c:strRef>
              <c:f>Sheet1!$AM$13:$AM$19</c:f>
              <c:strCache>
                <c:ptCount val="6"/>
                <c:pt idx="0">
                  <c:v>Jan</c:v>
                </c:pt>
                <c:pt idx="1">
                  <c:v>Feb</c:v>
                </c:pt>
                <c:pt idx="2">
                  <c:v>Mar</c:v>
                </c:pt>
                <c:pt idx="3">
                  <c:v>Apr</c:v>
                </c:pt>
                <c:pt idx="4">
                  <c:v>May</c:v>
                </c:pt>
                <c:pt idx="5">
                  <c:v>Jun</c:v>
                </c:pt>
              </c:strCache>
            </c:strRef>
          </c:cat>
          <c:val>
            <c:numRef>
              <c:f>Sheet1!$AN$13:$AN$19</c:f>
              <c:numCache>
                <c:formatCode>"$"#,##0.00</c:formatCode>
                <c:ptCount val="6"/>
                <c:pt idx="0">
                  <c:v>-554</c:v>
                </c:pt>
                <c:pt idx="1">
                  <c:v>-945</c:v>
                </c:pt>
                <c:pt idx="2">
                  <c:v>-400</c:v>
                </c:pt>
                <c:pt idx="3">
                  <c:v>-921</c:v>
                </c:pt>
                <c:pt idx="4">
                  <c:v>-181</c:v>
                </c:pt>
                <c:pt idx="5">
                  <c:v>-814</c:v>
                </c:pt>
              </c:numCache>
            </c:numRef>
          </c:val>
          <c:smooth val="0"/>
          <c:extLst>
            <c:ext xmlns:c16="http://schemas.microsoft.com/office/drawing/2014/chart" uri="{C3380CC4-5D6E-409C-BE32-E72D297353CC}">
              <c16:uniqueId val="{00000006-E83E-4A0F-B686-D5CB2A4EF332}"/>
            </c:ext>
          </c:extLst>
        </c:ser>
        <c:ser>
          <c:idx val="1"/>
          <c:order val="1"/>
          <c:tx>
            <c:strRef>
              <c:f>Sheet1!$AO$11:$AO$12</c:f>
              <c:strCache>
                <c:ptCount val="1"/>
                <c:pt idx="0">
                  <c:v>Income</c:v>
                </c:pt>
              </c:strCache>
            </c:strRef>
          </c:tx>
          <c:spPr>
            <a:ln w="28575" cap="rnd">
              <a:solidFill>
                <a:srgbClr val="92D050"/>
              </a:solidFill>
              <a:round/>
            </a:ln>
            <a:effectLst/>
          </c:spPr>
          <c:marker>
            <c:symbol val="none"/>
          </c:marker>
          <c:cat>
            <c:strRef>
              <c:f>Sheet1!$AM$13:$AM$19</c:f>
              <c:strCache>
                <c:ptCount val="6"/>
                <c:pt idx="0">
                  <c:v>Jan</c:v>
                </c:pt>
                <c:pt idx="1">
                  <c:v>Feb</c:v>
                </c:pt>
                <c:pt idx="2">
                  <c:v>Mar</c:v>
                </c:pt>
                <c:pt idx="3">
                  <c:v>Apr</c:v>
                </c:pt>
                <c:pt idx="4">
                  <c:v>May</c:v>
                </c:pt>
                <c:pt idx="5">
                  <c:v>Jun</c:v>
                </c:pt>
              </c:strCache>
            </c:strRef>
          </c:cat>
          <c:val>
            <c:numRef>
              <c:f>Sheet1!$AO$13:$AO$19</c:f>
              <c:numCache>
                <c:formatCode>"$"#,##0.00</c:formatCode>
                <c:ptCount val="6"/>
                <c:pt idx="0">
                  <c:v>491</c:v>
                </c:pt>
                <c:pt idx="2">
                  <c:v>1518</c:v>
                </c:pt>
                <c:pt idx="3">
                  <c:v>558</c:v>
                </c:pt>
                <c:pt idx="4">
                  <c:v>996</c:v>
                </c:pt>
                <c:pt idx="5">
                  <c:v>617</c:v>
                </c:pt>
              </c:numCache>
            </c:numRef>
          </c:val>
          <c:smooth val="0"/>
          <c:extLst>
            <c:ext xmlns:c16="http://schemas.microsoft.com/office/drawing/2014/chart" uri="{C3380CC4-5D6E-409C-BE32-E72D297353CC}">
              <c16:uniqueId val="{0000000E-E83E-4A0F-B686-D5CB2A4EF332}"/>
            </c:ext>
          </c:extLst>
        </c:ser>
        <c:dLbls>
          <c:showLegendKey val="0"/>
          <c:showVal val="0"/>
          <c:showCatName val="0"/>
          <c:showSerName val="0"/>
          <c:showPercent val="0"/>
          <c:showBubbleSize val="0"/>
        </c:dLbls>
        <c:smooth val="0"/>
        <c:axId val="717306560"/>
        <c:axId val="717301520"/>
      </c:lineChart>
      <c:catAx>
        <c:axId val="71730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crossAx val="717301520"/>
        <c:crosses val="autoZero"/>
        <c:auto val="1"/>
        <c:lblAlgn val="ctr"/>
        <c:lblOffset val="100"/>
        <c:noMultiLvlLbl val="0"/>
      </c:catAx>
      <c:valAx>
        <c:axId val="71730152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30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Amount</a:t>
            </a:r>
            <a:r>
              <a:rPr lang="en-US" sz="1050" b="1" baseline="0">
                <a:solidFill>
                  <a:schemeClr val="tx2">
                    <a:lumMod val="75000"/>
                  </a:schemeClr>
                </a:solidFill>
                <a:latin typeface="Comic Sans MS" panose="030F0702030302020204" pitchFamily="66" charset="0"/>
              </a:rPr>
              <a:t> by Month</a:t>
            </a:r>
            <a:endParaRPr lang="en-US" sz="1050" b="1">
              <a:solidFill>
                <a:schemeClr val="tx2">
                  <a:lumMod val="75000"/>
                </a:schemeClr>
              </a:solidFill>
              <a:latin typeface="Comic Sans MS" panose="030F0702030302020204" pitchFamily="66" charset="0"/>
            </a:endParaRPr>
          </a:p>
        </c:rich>
      </c:tx>
      <c:layout>
        <c:manualLayout>
          <c:xMode val="edge"/>
          <c:yMode val="edge"/>
          <c:x val="0.37249782170500495"/>
          <c:y val="1.12794642698545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2.1533505310709716E-2"/>
              <c:y val="7.87440980678465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50000"/>
            </a:schemeClr>
          </a:solidFill>
          <a:ln>
            <a:noFill/>
          </a:ln>
          <a:effectLst/>
        </c:spPr>
      </c:pivotFmt>
      <c:pivotFmt>
        <c:idx val="8"/>
        <c:spPr>
          <a:solidFill>
            <a:schemeClr val="accent3">
              <a:lumMod val="75000"/>
            </a:schemeClr>
          </a:solidFill>
          <a:ln>
            <a:noFill/>
          </a:ln>
          <a:effectLst/>
        </c:spPr>
      </c:pivotFmt>
      <c:pivotFmt>
        <c:idx val="9"/>
        <c:spPr>
          <a:solidFill>
            <a:schemeClr val="accent3">
              <a:lumMod val="60000"/>
              <a:lumOff val="40000"/>
            </a:schemeClr>
          </a:solidFill>
          <a:ln>
            <a:noFill/>
          </a:ln>
          <a:effectLst/>
        </c:spPr>
      </c:pivotFmt>
      <c:pivotFmt>
        <c:idx val="10"/>
        <c:spPr>
          <a:solidFill>
            <a:schemeClr val="bg2">
              <a:lumMod val="50000"/>
            </a:schemeClr>
          </a:solidFill>
          <a:ln>
            <a:noFill/>
          </a:ln>
          <a:effectLst/>
        </c:spPr>
      </c:pivotFmt>
      <c:pivotFmt>
        <c:idx val="11"/>
        <c:spPr>
          <a:solidFill>
            <a:schemeClr val="accent2">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34683756253572"/>
                  <c:h val="6.8494768815389795E-2"/>
                </c:manualLayout>
              </c15:layout>
            </c:ext>
          </c:extLst>
        </c:dLbl>
      </c:pivotFmt>
      <c:pivotFmt>
        <c:idx val="12"/>
        <c:spPr>
          <a:solidFill>
            <a:srgbClr val="FF0000"/>
          </a:solidFill>
          <a:ln>
            <a:noFill/>
          </a:ln>
          <a:effectLst/>
        </c:spPr>
      </c:pivotFmt>
      <c:pivotFmt>
        <c:idx val="13"/>
        <c:spPr>
          <a:solidFill>
            <a:schemeClr val="accent2">
              <a:lumMod val="40000"/>
              <a:lumOff val="60000"/>
            </a:schemeClr>
          </a:solidFill>
          <a:ln>
            <a:noFill/>
          </a:ln>
          <a:effectLst/>
        </c:spPr>
        <c:dLbl>
          <c:idx val="0"/>
          <c:layout>
            <c:manualLayout>
              <c:x val="3.9908590302247131E-2"/>
              <c:y val="-3.8839396573132367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885562629155257E-3"/>
          <c:y val="0.11472003499562555"/>
          <c:w val="0.7175779717518509"/>
          <c:h val="0.86334262926976568"/>
        </c:manualLayout>
      </c:layout>
      <c:barChart>
        <c:barDir val="bar"/>
        <c:grouping val="clustered"/>
        <c:varyColors val="0"/>
        <c:ser>
          <c:idx val="0"/>
          <c:order val="0"/>
          <c:tx>
            <c:strRef>
              <c:f>Sheet1!$AH$3:$AH$4</c:f>
              <c:strCache>
                <c:ptCount val="1"/>
                <c:pt idx="0">
                  <c:v>Jan</c:v>
                </c:pt>
              </c:strCache>
            </c:strRef>
          </c:tx>
          <c:spPr>
            <a:solidFill>
              <a:schemeClr val="accent2">
                <a:lumMod val="75000"/>
              </a:schemeClr>
            </a:solidFill>
            <a:ln>
              <a:noFill/>
            </a:ln>
            <a:effectLst/>
          </c:spPr>
          <c:invertIfNegative val="0"/>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1-B199-4805-BAB6-6B482AC9A4A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Sheet1!$AH$5:$AH$7</c:f>
              <c:numCache>
                <c:formatCode>"$"#,##0.00</c:formatCode>
                <c:ptCount val="2"/>
                <c:pt idx="0">
                  <c:v>-554</c:v>
                </c:pt>
                <c:pt idx="1">
                  <c:v>491</c:v>
                </c:pt>
              </c:numCache>
            </c:numRef>
          </c:val>
          <c:extLst>
            <c:ext xmlns:c16="http://schemas.microsoft.com/office/drawing/2014/chart" uri="{C3380CC4-5D6E-409C-BE32-E72D297353CC}">
              <c16:uniqueId val="{0000001F-6411-4CB8-B8D8-D66D24D30729}"/>
            </c:ext>
          </c:extLst>
        </c:ser>
        <c:ser>
          <c:idx val="1"/>
          <c:order val="1"/>
          <c:tx>
            <c:strRef>
              <c:f>Sheet1!$AI$3:$AI$4</c:f>
              <c:strCache>
                <c:ptCount val="1"/>
                <c:pt idx="0">
                  <c:v>Feb</c:v>
                </c:pt>
              </c:strCache>
            </c:strRef>
          </c:tx>
          <c:spPr>
            <a:solidFill>
              <a:schemeClr val="accent2"/>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3-B199-4805-BAB6-6B482AC9A4A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Sheet1!$AI$5:$AI$7</c:f>
              <c:numCache>
                <c:formatCode>"$"#,##0.00</c:formatCode>
                <c:ptCount val="2"/>
                <c:pt idx="0">
                  <c:v>-945</c:v>
                </c:pt>
              </c:numCache>
            </c:numRef>
          </c:val>
          <c:extLst>
            <c:ext xmlns:c16="http://schemas.microsoft.com/office/drawing/2014/chart" uri="{C3380CC4-5D6E-409C-BE32-E72D297353CC}">
              <c16:uniqueId val="{0000004E-6411-4CB8-B8D8-D66D24D30729}"/>
            </c:ext>
          </c:extLst>
        </c:ser>
        <c:ser>
          <c:idx val="2"/>
          <c:order val="2"/>
          <c:tx>
            <c:strRef>
              <c:f>Sheet1!$AJ$3:$AJ$4</c:f>
              <c:strCache>
                <c:ptCount val="1"/>
                <c:pt idx="0">
                  <c:v>Mar</c:v>
                </c:pt>
              </c:strCache>
            </c:strRef>
          </c:tx>
          <c:spPr>
            <a:solidFill>
              <a:schemeClr val="accent2">
                <a:lumMod val="40000"/>
                <a:lumOff val="60000"/>
              </a:schemeClr>
            </a:solidFill>
            <a:ln>
              <a:noFill/>
            </a:ln>
            <a:effectLst/>
          </c:spPr>
          <c:invertIfNegative val="0"/>
          <c:dPt>
            <c:idx val="0"/>
            <c:invertIfNegative val="0"/>
            <c:bubble3D val="0"/>
            <c:extLst>
              <c:ext xmlns:c16="http://schemas.microsoft.com/office/drawing/2014/chart" uri="{C3380CC4-5D6E-409C-BE32-E72D297353CC}">
                <c16:uniqueId val="{00000004-B199-4805-BAB6-6B482AC9A4A5}"/>
              </c:ext>
            </c:extLst>
          </c:dPt>
          <c:dPt>
            <c:idx val="1"/>
            <c:invertIfNegative val="0"/>
            <c:bubble3D val="0"/>
            <c:spPr>
              <a:solidFill>
                <a:srgbClr val="92D050"/>
              </a:solidFill>
              <a:ln>
                <a:noFill/>
              </a:ln>
              <a:effectLst/>
            </c:spPr>
            <c:extLst>
              <c:ext xmlns:c16="http://schemas.microsoft.com/office/drawing/2014/chart" uri="{C3380CC4-5D6E-409C-BE32-E72D297353CC}">
                <c16:uniqueId val="{00000006-B199-4805-BAB6-6B482AC9A4A5}"/>
              </c:ext>
            </c:extLst>
          </c:dPt>
          <c:dLbls>
            <c:dLbl>
              <c:idx val="0"/>
              <c:layout>
                <c:manualLayout>
                  <c:x val="3.9908590302247131E-2"/>
                  <c:y val="-3.883939657313236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199-4805-BAB6-6B482AC9A4A5}"/>
                </c:ext>
              </c:extLst>
            </c:dLbl>
            <c:dLbl>
              <c:idx val="1"/>
              <c:layout>
                <c:manualLayout>
                  <c:x val="2.1533505310709716E-2"/>
                  <c:y val="7.87440980678465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199-4805-BAB6-6B482AC9A4A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Sheet1!$AJ$5:$AJ$7</c:f>
              <c:numCache>
                <c:formatCode>"$"#,##0.00</c:formatCode>
                <c:ptCount val="2"/>
                <c:pt idx="0">
                  <c:v>-400</c:v>
                </c:pt>
                <c:pt idx="1">
                  <c:v>1518</c:v>
                </c:pt>
              </c:numCache>
            </c:numRef>
          </c:val>
          <c:extLst>
            <c:ext xmlns:c16="http://schemas.microsoft.com/office/drawing/2014/chart" uri="{C3380CC4-5D6E-409C-BE32-E72D297353CC}">
              <c16:uniqueId val="{0000004F-6411-4CB8-B8D8-D66D24D30729}"/>
            </c:ext>
          </c:extLst>
        </c:ser>
        <c:ser>
          <c:idx val="3"/>
          <c:order val="3"/>
          <c:tx>
            <c:strRef>
              <c:f>Sheet1!$AK$3:$AK$4</c:f>
              <c:strCache>
                <c:ptCount val="1"/>
                <c:pt idx="0">
                  <c:v>Apr</c:v>
                </c:pt>
              </c:strCache>
            </c:strRef>
          </c:tx>
          <c:spPr>
            <a:solidFill>
              <a:srgbClr val="FF0000"/>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8-B199-4805-BAB6-6B482AC9A4A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Sheet1!$AK$5:$AK$7</c:f>
              <c:numCache>
                <c:formatCode>"$"#,##0.00</c:formatCode>
                <c:ptCount val="2"/>
                <c:pt idx="0">
                  <c:v>-921</c:v>
                </c:pt>
                <c:pt idx="1">
                  <c:v>558</c:v>
                </c:pt>
              </c:numCache>
            </c:numRef>
          </c:val>
          <c:extLst>
            <c:ext xmlns:c16="http://schemas.microsoft.com/office/drawing/2014/chart" uri="{C3380CC4-5D6E-409C-BE32-E72D297353CC}">
              <c16:uniqueId val="{00000050-6411-4CB8-B8D8-D66D24D30729}"/>
            </c:ext>
          </c:extLst>
        </c:ser>
        <c:ser>
          <c:idx val="4"/>
          <c:order val="4"/>
          <c:tx>
            <c:strRef>
              <c:f>Sheet1!$AL$3:$AL$4</c:f>
              <c:strCache>
                <c:ptCount val="1"/>
                <c:pt idx="0">
                  <c:v>May</c:v>
                </c:pt>
              </c:strCache>
            </c:strRef>
          </c:tx>
          <c:spPr>
            <a:solidFill>
              <a:srgbClr val="C00000"/>
            </a:solidFill>
            <a:ln>
              <a:noFill/>
            </a:ln>
            <a:effectLst/>
          </c:spPr>
          <c:invertIfNegative val="0"/>
          <c:dPt>
            <c:idx val="1"/>
            <c:invertIfNegative val="0"/>
            <c:bubble3D val="0"/>
            <c:spPr>
              <a:solidFill>
                <a:schemeClr val="accent3">
                  <a:lumMod val="50000"/>
                </a:schemeClr>
              </a:solidFill>
              <a:ln>
                <a:noFill/>
              </a:ln>
              <a:effectLst/>
            </c:spPr>
            <c:extLst>
              <c:ext xmlns:c16="http://schemas.microsoft.com/office/drawing/2014/chart" uri="{C3380CC4-5D6E-409C-BE32-E72D297353CC}">
                <c16:uniqueId val="{0000000A-B199-4805-BAB6-6B482AC9A4A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Sheet1!$AL$5:$AL$7</c:f>
              <c:numCache>
                <c:formatCode>"$"#,##0.00</c:formatCode>
                <c:ptCount val="2"/>
                <c:pt idx="0">
                  <c:v>-181</c:v>
                </c:pt>
                <c:pt idx="1">
                  <c:v>996</c:v>
                </c:pt>
              </c:numCache>
            </c:numRef>
          </c:val>
          <c:extLst>
            <c:ext xmlns:c16="http://schemas.microsoft.com/office/drawing/2014/chart" uri="{C3380CC4-5D6E-409C-BE32-E72D297353CC}">
              <c16:uniqueId val="{00000051-6411-4CB8-B8D8-D66D24D30729}"/>
            </c:ext>
          </c:extLst>
        </c:ser>
        <c:ser>
          <c:idx val="5"/>
          <c:order val="5"/>
          <c:tx>
            <c:strRef>
              <c:f>Sheet1!$AM$3:$AM$4</c:f>
              <c:strCache>
                <c:ptCount val="1"/>
                <c:pt idx="0">
                  <c:v>Jun</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B-B199-4805-BAB6-6B482AC9A4A5}"/>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D-B199-4805-BAB6-6B482AC9A4A5}"/>
              </c:ext>
            </c:extLst>
          </c:dPt>
          <c:dLbls>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34683756253572"/>
                      <c:h val="6.8494768815389795E-2"/>
                    </c:manualLayout>
                  </c15:layout>
                </c:ext>
                <c:ext xmlns:c16="http://schemas.microsoft.com/office/drawing/2014/chart" uri="{C3380CC4-5D6E-409C-BE32-E72D297353CC}">
                  <c16:uniqueId val="{0000000B-B199-4805-BAB6-6B482AC9A4A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Sheet1!$AM$5:$AM$7</c:f>
              <c:numCache>
                <c:formatCode>"$"#,##0.00</c:formatCode>
                <c:ptCount val="2"/>
                <c:pt idx="0">
                  <c:v>-814</c:v>
                </c:pt>
                <c:pt idx="1">
                  <c:v>617</c:v>
                </c:pt>
              </c:numCache>
            </c:numRef>
          </c:val>
          <c:extLst>
            <c:ext xmlns:c16="http://schemas.microsoft.com/office/drawing/2014/chart" uri="{C3380CC4-5D6E-409C-BE32-E72D297353CC}">
              <c16:uniqueId val="{00000052-6411-4CB8-B8D8-D66D24D30729}"/>
            </c:ext>
          </c:extLst>
        </c:ser>
        <c:dLbls>
          <c:dLblPos val="outEnd"/>
          <c:showLegendKey val="0"/>
          <c:showVal val="1"/>
          <c:showCatName val="0"/>
          <c:showSerName val="0"/>
          <c:showPercent val="0"/>
          <c:showBubbleSize val="0"/>
        </c:dLbls>
        <c:gapWidth val="182"/>
        <c:axId val="717314120"/>
        <c:axId val="717314480"/>
      </c:barChart>
      <c:catAx>
        <c:axId val="717314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ln>
                  <a:solidFill>
                    <a:schemeClr val="tx2">
                      <a:lumMod val="75000"/>
                    </a:schemeClr>
                  </a:solidFill>
                </a:ln>
                <a:solidFill>
                  <a:schemeClr val="tx2">
                    <a:lumMod val="75000"/>
                  </a:schemeClr>
                </a:solidFill>
                <a:latin typeface="Comic Sans MS" panose="030F0702030302020204" pitchFamily="66" charset="0"/>
                <a:ea typeface="+mn-ea"/>
                <a:cs typeface="+mn-cs"/>
              </a:defRPr>
            </a:pPr>
            <a:endParaRPr lang="en-US"/>
          </a:p>
        </c:txPr>
        <c:crossAx val="717314480"/>
        <c:crosses val="autoZero"/>
        <c:auto val="1"/>
        <c:lblAlgn val="ctr"/>
        <c:lblOffset val="100"/>
        <c:noMultiLvlLbl val="0"/>
      </c:catAx>
      <c:valAx>
        <c:axId val="717314480"/>
        <c:scaling>
          <c:orientation val="minMax"/>
        </c:scaling>
        <c:delete val="1"/>
        <c:axPos val="b"/>
        <c:numFmt formatCode="&quot;$&quot;#,##0.00" sourceLinked="1"/>
        <c:majorTickMark val="out"/>
        <c:minorTickMark val="none"/>
        <c:tickLblPos val="nextTo"/>
        <c:crossAx val="717314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35633</xdr:colOff>
      <xdr:row>5</xdr:row>
      <xdr:rowOff>83403</xdr:rowOff>
    </xdr:from>
    <xdr:to>
      <xdr:col>21</xdr:col>
      <xdr:colOff>580030</xdr:colOff>
      <xdr:row>16</xdr:row>
      <xdr:rowOff>54022</xdr:rowOff>
    </xdr:to>
    <xdr:graphicFrame macro="">
      <xdr:nvGraphicFramePr>
        <xdr:cNvPr id="2" name="Chart 1">
          <a:extLst>
            <a:ext uri="{FF2B5EF4-FFF2-40B4-BE49-F238E27FC236}">
              <a16:creationId xmlns:a16="http://schemas.microsoft.com/office/drawing/2014/main" id="{6BBE7DF1-58B1-A2E7-C077-6F3E148C6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307074</xdr:colOff>
      <xdr:row>16</xdr:row>
      <xdr:rowOff>87194</xdr:rowOff>
    </xdr:from>
    <xdr:to>
      <xdr:col>27</xdr:col>
      <xdr:colOff>528851</xdr:colOff>
      <xdr:row>29</xdr:row>
      <xdr:rowOff>70134</xdr:rowOff>
    </xdr:to>
    <xdr:graphicFrame macro="">
      <xdr:nvGraphicFramePr>
        <xdr:cNvPr id="3" name="Chart 2">
          <a:extLst>
            <a:ext uri="{FF2B5EF4-FFF2-40B4-BE49-F238E27FC236}">
              <a16:creationId xmlns:a16="http://schemas.microsoft.com/office/drawing/2014/main" id="{EFB509BF-295E-8D31-F26E-80BDBBB8B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30708</xdr:colOff>
      <xdr:row>16</xdr:row>
      <xdr:rowOff>83404</xdr:rowOff>
    </xdr:from>
    <xdr:to>
      <xdr:col>21</xdr:col>
      <xdr:colOff>272955</xdr:colOff>
      <xdr:row>29</xdr:row>
      <xdr:rowOff>54023</xdr:rowOff>
    </xdr:to>
    <xdr:graphicFrame macro="">
      <xdr:nvGraphicFramePr>
        <xdr:cNvPr id="4" name="Chart 3">
          <a:extLst>
            <a:ext uri="{FF2B5EF4-FFF2-40B4-BE49-F238E27FC236}">
              <a16:creationId xmlns:a16="http://schemas.microsoft.com/office/drawing/2014/main" id="{8C76F289-CB0F-3586-5F1D-E8A046493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8529</xdr:colOff>
      <xdr:row>3</xdr:row>
      <xdr:rowOff>60657</xdr:rowOff>
    </xdr:from>
    <xdr:to>
      <xdr:col>27</xdr:col>
      <xdr:colOff>520322</xdr:colOff>
      <xdr:row>16</xdr:row>
      <xdr:rowOff>51559</xdr:rowOff>
    </xdr:to>
    <xdr:graphicFrame macro="">
      <xdr:nvGraphicFramePr>
        <xdr:cNvPr id="5" name="Chart 4">
          <a:extLst>
            <a:ext uri="{FF2B5EF4-FFF2-40B4-BE49-F238E27FC236}">
              <a16:creationId xmlns:a16="http://schemas.microsoft.com/office/drawing/2014/main" id="{3FB05704-A8F6-F58F-1836-238AE9083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138753</xdr:colOff>
      <xdr:row>3</xdr:row>
      <xdr:rowOff>29379</xdr:rowOff>
    </xdr:from>
    <xdr:to>
      <xdr:col>21</xdr:col>
      <xdr:colOff>565027</xdr:colOff>
      <xdr:row>5</xdr:row>
      <xdr:rowOff>36963</xdr:rowOff>
    </xdr:to>
    <mc:AlternateContent xmlns:mc="http://schemas.openxmlformats.org/markup-compatibility/2006" xmlns:a14="http://schemas.microsoft.com/office/drawing/2010/main">
      <mc:Choice Requires="a14">
        <xdr:graphicFrame macro="">
          <xdr:nvGraphicFramePr>
            <xdr:cNvPr id="6" name="Type">
              <a:extLst>
                <a:ext uri="{FF2B5EF4-FFF2-40B4-BE49-F238E27FC236}">
                  <a16:creationId xmlns:a16="http://schemas.microsoft.com/office/drawing/2014/main" id="{82F98D89-6AF5-CB94-22B0-A307F3932716}"/>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3888873" y="805595"/>
              <a:ext cx="1483975" cy="365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11372</xdr:colOff>
      <xdr:row>3</xdr:row>
      <xdr:rowOff>15164</xdr:rowOff>
    </xdr:from>
    <xdr:to>
      <xdr:col>20</xdr:col>
      <xdr:colOff>106149</xdr:colOff>
      <xdr:row>5</xdr:row>
      <xdr:rowOff>47389</xdr:rowOff>
    </xdr:to>
    <mc:AlternateContent xmlns:mc="http://schemas.openxmlformats.org/markup-compatibility/2006" xmlns:a14="http://schemas.microsoft.com/office/drawing/2010/main">
      <mc:Choice Requires="a14">
        <xdr:graphicFrame macro="">
          <xdr:nvGraphicFramePr>
            <xdr:cNvPr id="8" name="Date (Month)">
              <a:extLst>
                <a:ext uri="{FF2B5EF4-FFF2-40B4-BE49-F238E27FC236}">
                  <a16:creationId xmlns:a16="http://schemas.microsoft.com/office/drawing/2014/main" id="{6C5CE8E5-0AD1-5347-A943-F7B2AB574E96}"/>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0827223" y="791380"/>
              <a:ext cx="3029046" cy="390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13645</xdr:colOff>
      <xdr:row>14</xdr:row>
      <xdr:rowOff>133063</xdr:rowOff>
    </xdr:from>
    <xdr:to>
      <xdr:col>30</xdr:col>
      <xdr:colOff>119418</xdr:colOff>
      <xdr:row>29</xdr:row>
      <xdr:rowOff>8529</xdr:rowOff>
    </xdr:to>
    <mc:AlternateContent xmlns:mc="http://schemas.openxmlformats.org/markup-compatibility/2006" xmlns:a14="http://schemas.microsoft.com/office/drawing/2010/main">
      <mc:Choice Requires="a14">
        <xdr:graphicFrame macro="">
          <xdr:nvGraphicFramePr>
            <xdr:cNvPr id="7" name="Desc">
              <a:extLst>
                <a:ext uri="{FF2B5EF4-FFF2-40B4-BE49-F238E27FC236}">
                  <a16:creationId xmlns:a16="http://schemas.microsoft.com/office/drawing/2014/main" id="{AF603AA1-01BE-61CB-852A-AF91F6CAA784}"/>
                </a:ext>
              </a:extLst>
            </xdr:cNvPr>
            <xdr:cNvGraphicFramePr/>
          </xdr:nvGraphicFramePr>
          <xdr:xfrm>
            <a:off x="0" y="0"/>
            <a:ext cx="0" cy="0"/>
          </xdr:xfrm>
          <a:graphic>
            <a:graphicData uri="http://schemas.microsoft.com/office/drawing/2010/slicer">
              <sle:slicer xmlns:sle="http://schemas.microsoft.com/office/drawing/2010/slicer" name="Desc"/>
            </a:graphicData>
          </a:graphic>
        </xdr:graphicFrame>
      </mc:Choice>
      <mc:Fallback xmlns="">
        <xdr:sp macro="" textlink="">
          <xdr:nvSpPr>
            <xdr:cNvPr id="0" name=""/>
            <xdr:cNvSpPr>
              <a:spLocks noTextEdit="1"/>
            </xdr:cNvSpPr>
          </xdr:nvSpPr>
          <xdr:spPr>
            <a:xfrm>
              <a:off x="19598183" y="2879676"/>
              <a:ext cx="1197594" cy="25623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6458331" backgroundQuery="1" createdVersion="8" refreshedVersion="8" minRefreshableVersion="3" recordCount="0" supportSubquery="1" supportAdvancedDrill="1" xr:uid="{13AF22D4-D1A3-42FC-BAA0-E52E962A78AE}">
  <cacheSource type="external" connectionId="1"/>
  <cacheFields count="3">
    <cacheField name="[Measures].[Sum of Signed]" caption="Sum of Signed" numFmtId="0" hierarchy="13" level="32767"/>
    <cacheField name="[Table1].[Date (Month)].[Date (Month)]" caption="Date (Month)" numFmtId="0" hierarchy="7" level="1">
      <sharedItems count="6">
        <s v="Jan"/>
        <s v="Feb"/>
        <s v="Mar"/>
        <s v="Apr"/>
        <s v="May"/>
        <s v="Jun"/>
      </sharedItems>
    </cacheField>
    <cacheField name="[Table1].[Type].[Type]" caption="Type" numFmtId="0" hierarchy="4" level="1">
      <sharedItems count="2">
        <s v="Expense"/>
        <s v="Income"/>
      </sharedItems>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2"/>
      </fieldsUsage>
    </cacheHierarchy>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1"/>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69213" backgroundQuery="1" createdVersion="8" refreshedVersion="8" minRefreshableVersion="3" recordCount="0" supportSubquery="1" supportAdvancedDrill="1" xr:uid="{E47E9011-ECE3-408E-B6C7-8D78DD6582CB}">
  <cacheSource type="external" connectionId="1"/>
  <cacheFields count="3">
    <cacheField name="[Table1].[Description].[Description]" caption="Description" numFmtId="0" hierarchy="2" level="1">
      <sharedItems count="8">
        <s v="Bonus"/>
        <s v="Dining Out"/>
        <s v="Groceries"/>
        <s v="Healthcare"/>
        <s v="Rent"/>
        <s v="Savings"/>
        <s v="Transport"/>
        <s v="Utilities"/>
      </sharedItems>
    </cacheField>
    <cacheField name="[Measures].[Sum of Signed]" caption="Sum of Signed" numFmtId="0" hierarchy="13" level="32767"/>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fieldsUsage count="2">
        <fieldUsage x="-1"/>
        <fieldUsage x="0"/>
      </fieldsUsage>
    </cacheHierarchy>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2"/>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7268516" backgroundQuery="1" createdVersion="8" refreshedVersion="8" minRefreshableVersion="3" recordCount="0" supportSubquery="1" supportAdvancedDrill="1" xr:uid="{A85BC31B-D926-47E7-8929-F94F67F7277D}">
  <cacheSource type="external" connectionId="1"/>
  <cacheFields count="3">
    <cacheField name="[Table1].[Date (Month)].[Date (Month)]" caption="Date (Month)" numFmtId="0" hierarchy="7" level="1">
      <sharedItems count="6">
        <s v="Jan"/>
        <s v="Feb"/>
        <s v="Mar"/>
        <s v="Apr"/>
        <s v="May"/>
        <s v="Jun"/>
      </sharedItems>
    </cacheField>
    <cacheField name="[Table1].[Type].[Type]" caption="Type" numFmtId="0" hierarchy="4" level="1">
      <sharedItems count="2">
        <s v="Expense"/>
        <s v="Income"/>
      </sharedItems>
    </cacheField>
    <cacheField name="[Measures].[Sum of Signed]" caption="Sum of Signed" numFmtId="0" hierarchy="13" level="32767"/>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1"/>
      </fieldsUsage>
    </cacheHierarchy>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0"/>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7962962" backgroundQuery="1" createdVersion="8" refreshedVersion="8" minRefreshableVersion="3" recordCount="0" supportSubquery="1" supportAdvancedDrill="1" xr:uid="{37221783-65A3-4D9D-93B2-B8207187A6B4}">
  <cacheSource type="external" connectionId="1"/>
  <cacheFields count="3">
    <cacheField name="[Measures].[Sum of Signed]" caption="Sum of Signed" numFmtId="0" hierarchy="13" level="32767"/>
    <cacheField name="[Table1].[Type].[Type]" caption="Type" numFmtId="0" hierarchy="4" level="1">
      <sharedItems count="2">
        <s v="Expense"/>
        <s v="Income"/>
      </sharedItems>
    </cacheField>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1"/>
      </fieldsUsage>
    </cacheHierarchy>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2"/>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8194447" backgroundQuery="1" createdVersion="8" refreshedVersion="8" minRefreshableVersion="3" recordCount="0" supportSubquery="1" supportAdvancedDrill="1" xr:uid="{58FC4F62-01FB-4994-AB9A-6F5BEB9A4F85}">
  <cacheSource type="external" connectionId="1"/>
  <cacheFields count="2">
    <cacheField name="[Measures].[Sum of Signed]" caption="Sum of Signed" numFmtId="0" hierarchy="13" level="32767"/>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1"/>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5.730789351852" backgroundQuery="1" createdVersion="3" refreshedVersion="8" minRefreshableVersion="3" recordCount="0" supportSubquery="1" supportAdvancedDrill="1" xr:uid="{3698DC5A-18FD-4394-A53C-9FF144ABAE98}">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Table1].[Date]" caption="Date" attribute="1" time="1" defaultMemberUniqueName="[Table1].[Date].[All]" allUniqueName="[Table1].[Date].[All]" dimensionUniqueName="[Table1]" displayFolder="" count="0"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40781106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5.76168935185" backgroundQuery="1" createdVersion="3" refreshedVersion="8" minRefreshableVersion="3" recordCount="0" supportSubquery="1" supportAdvancedDrill="1" xr:uid="{0D6E7DEE-141E-4F63-835C-40D3C03B202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Table1].[Date]" caption="Date" attribute="1" time="1" defaultMemberUniqueName="[Table1].[Date].[All]" allUniqueName="[Table1].[Date].[All]" dimensionUniqueName="[Table1]" displayFolder="" count="0"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0"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3830550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F95047-B257-4039-9CD5-59B7205D6CBC}" name="PivotTable2"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M11:AP19" firstHeaderRow="1" firstDataRow="2"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s>
  <rowFields count="1">
    <field x="1"/>
  </rowFields>
  <rowItems count="7">
    <i>
      <x/>
    </i>
    <i>
      <x v="1"/>
    </i>
    <i>
      <x v="2"/>
    </i>
    <i>
      <x v="3"/>
    </i>
    <i>
      <x v="4"/>
    </i>
    <i>
      <x v="5"/>
    </i>
    <i t="grand">
      <x/>
    </i>
  </rowItems>
  <colFields count="1">
    <field x="2"/>
  </colFields>
  <colItems count="3">
    <i>
      <x/>
    </i>
    <i>
      <x v="1"/>
    </i>
    <i t="grand">
      <x/>
    </i>
  </colItems>
  <dataFields count="1">
    <dataField name="Sum of Signed" fld="0" baseField="0" baseItem="0" numFmtId="165"/>
  </dataFields>
  <formats count="2">
    <format dxfId="4">
      <pivotArea outline="0" collapsedLevelsAreSubtotals="1" fieldPosition="0"/>
    </format>
    <format dxfId="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8137B2-8302-4EDA-924F-2A271D42B66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J11:AK20"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Sum of Signed" fld="1" baseField="0" baseItem="0" numFmtId="165"/>
  </dataFields>
  <formats count="2">
    <format dxfId="6">
      <pivotArea outline="0" collapsedLevelsAreSubtotals="1" fieldPosition="0"/>
    </format>
    <format dxfId="5">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7"/>
          </reference>
        </references>
      </pivotArea>
    </chartFormat>
    <chartFormat chart="0" format="2">
      <pivotArea type="data" outline="0" fieldPosition="0">
        <references count="2">
          <reference field="4294967294" count="1" selected="0">
            <x v="0"/>
          </reference>
          <reference field="0" count="1" selected="0">
            <x v="6"/>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4"/>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4A2AC9-26D1-4BAA-BE67-BBC95A3660B7}" name="PivotTable5"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G17:AG1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Signed" fld="0" baseField="0" baseItem="0" numFmtId="165"/>
  </dataFields>
  <formats count="2">
    <format dxfId="8">
      <pivotArea outline="0" collapsedLevelsAreSubtotals="1" fieldPosition="0"/>
    </format>
    <format dxfId="7">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070253-6590-4F64-BF08-562EA3ADC546}" name="PivotTable4"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G11:AH14"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Sum of Signed" fld="0" baseField="0" baseItem="0" numFmtId="165"/>
  </dataFields>
  <formats count="2">
    <format dxfId="10">
      <pivotArea outline="0" collapsedLevelsAreSubtotals="1" fieldPosition="0"/>
    </format>
    <format dxfId="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9ED34E-F18D-4AFA-9F78-432EA01AA0D8}" name="PivotTable3"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G3:AN7" firstHeaderRow="1" firstDataRow="2" firstDataCol="1"/>
  <pivotFields count="3">
    <pivotField axis="axisCol"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Fields count="1">
    <field x="0"/>
  </colFields>
  <colItems count="7">
    <i>
      <x/>
    </i>
    <i>
      <x v="1"/>
    </i>
    <i>
      <x v="2"/>
    </i>
    <i>
      <x v="3"/>
    </i>
    <i>
      <x v="4"/>
    </i>
    <i>
      <x v="5"/>
    </i>
    <i t="grand">
      <x/>
    </i>
  </colItems>
  <dataFields count="1">
    <dataField name="Sum of Signed" fld="2" baseField="0" baseItem="0"/>
  </dataFields>
  <formats count="2">
    <format dxfId="12">
      <pivotArea outline="0" collapsedLevelsAreSubtotals="1" fieldPosition="0"/>
    </format>
    <format dxfId="11">
      <pivotArea dataOnly="0" labelOnly="1" outline="0" axis="axisValues" fieldPosition="0"/>
    </format>
  </formats>
  <chartFormats count="1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pivotArea type="data" outline="0" fieldPosition="0">
        <references count="3">
          <reference field="4294967294" count="1" selected="0">
            <x v="0"/>
          </reference>
          <reference field="0" count="1" selected="0">
            <x v="2"/>
          </reference>
          <reference field="1" count="1" selected="0">
            <x v="1"/>
          </reference>
        </references>
      </pivotArea>
    </chartFormat>
    <chartFormat chart="0" format="7">
      <pivotArea type="data" outline="0" fieldPosition="0">
        <references count="3">
          <reference field="4294967294" count="1" selected="0">
            <x v="0"/>
          </reference>
          <reference field="0" count="1" selected="0">
            <x v="4"/>
          </reference>
          <reference field="1" count="1" selected="0">
            <x v="1"/>
          </reference>
        </references>
      </pivotArea>
    </chartFormat>
    <chartFormat chart="0" format="8">
      <pivotArea type="data" outline="0" fieldPosition="0">
        <references count="3">
          <reference field="4294967294" count="1" selected="0">
            <x v="0"/>
          </reference>
          <reference field="0" count="1" selected="0">
            <x v="5"/>
          </reference>
          <reference field="1" count="1" selected="0">
            <x v="1"/>
          </reference>
        </references>
      </pivotArea>
    </chartFormat>
    <chartFormat chart="0" format="9">
      <pivotArea type="data" outline="0" fieldPosition="0">
        <references count="3">
          <reference field="4294967294" count="1" selected="0">
            <x v="0"/>
          </reference>
          <reference field="0" count="1" selected="0">
            <x v="3"/>
          </reference>
          <reference field="1" count="1" selected="0">
            <x v="1"/>
          </reference>
        </references>
      </pivotArea>
    </chartFormat>
    <chartFormat chart="0" format="10">
      <pivotArea type="data" outline="0" fieldPosition="0">
        <references count="3">
          <reference field="4294967294" count="1" selected="0">
            <x v="0"/>
          </reference>
          <reference field="0" count="1" selected="0">
            <x v="0"/>
          </reference>
          <reference field="1" count="1" selected="0">
            <x v="1"/>
          </reference>
        </references>
      </pivotArea>
    </chartFormat>
    <chartFormat chart="0" format="11">
      <pivotArea type="data" outline="0" fieldPosition="0">
        <references count="3">
          <reference field="4294967294" count="1" selected="0">
            <x v="0"/>
          </reference>
          <reference field="0" count="1" selected="0">
            <x v="5"/>
          </reference>
          <reference field="1" count="1" selected="0">
            <x v="0"/>
          </reference>
        </references>
      </pivotArea>
    </chartFormat>
    <chartFormat chart="0" format="12">
      <pivotArea type="data" outline="0" fieldPosition="0">
        <references count="3">
          <reference field="4294967294" count="1" selected="0">
            <x v="0"/>
          </reference>
          <reference field="0" count="1" selected="0">
            <x v="1"/>
          </reference>
          <reference field="1" count="1" selected="0">
            <x v="0"/>
          </reference>
        </references>
      </pivotArea>
    </chartFormat>
    <chartFormat chart="0" format="13">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F2F9C55-41EC-46E5-B29B-D3FA8409255E}" sourceName="[Table1].[Type]">
  <pivotTables>
    <pivotTable tabId="1" name="PivotTable3"/>
    <pivotTable tabId="1" name="PivotTable1"/>
    <pivotTable tabId="1" name="PivotTable2"/>
    <pivotTable tabId="1" name="PivotTable4"/>
    <pivotTable tabId="1" name="PivotTable5"/>
  </pivotTables>
  <data>
    <olap pivotCacheId="407811064">
      <levels count="2">
        <level uniqueName="[Table1].[Type].[(All)]" sourceCaption="(All)" count="0"/>
        <level uniqueName="[Table1].[Type].[Type]" sourceCaption="Type" count="2">
          <ranges>
            <range startItem="0">
              <i n="[Table1].[Type].&amp;[Expense]" c="Expense"/>
              <i n="[Table1].[Type].&amp;[Income]" c="Income"/>
            </range>
          </ranges>
        </level>
      </levels>
      <selections count="1">
        <selection n="[Table1].[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EC69BBC2-6D5A-4365-B22D-0FF9F0C9942B}" sourceName="[Table1].[Date (Month)]">
  <pivotTables>
    <pivotTable tabId="1" name="PivotTable2"/>
    <pivotTable tabId="1" name="PivotTable1"/>
    <pivotTable tabId="1" name="PivotTable3"/>
    <pivotTable tabId="1" name="PivotTable4"/>
    <pivotTable tabId="1" name="PivotTable5"/>
  </pivotTables>
  <data>
    <olap pivotCacheId="383055099">
      <levels count="2">
        <level uniqueName="[Table1].[Date (Month)].[(All)]" sourceCaption="(All)" count="0"/>
        <level uniqueName="[Table1].[Date (Month)].[Date (Month)]" sourceCaption="Date (Month)" count="6">
          <ranges>
            <range startItem="0">
              <i n="[Table1].[Date (Month)].&amp;[Jan]" c="Jan"/>
              <i n="[Table1].[Date (Month)].&amp;[Feb]" c="Feb"/>
              <i n="[Table1].[Date (Month)].&amp;[Mar]" c="Mar"/>
              <i n="[Table1].[Date (Month)].&amp;[Apr]" c="Apr"/>
              <i n="[Table1].[Date (Month)].&amp;[May]" c="May"/>
              <i n="[Table1].[Date (Month)].&amp;[Jun]" c="Jun"/>
            </range>
          </ranges>
        </level>
      </levels>
      <selections count="1">
        <selection n="[Table1].[Date (Month)].[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F7CC3451-F003-4CD0-865F-3E3E323C0C8A}" sourceName="[Table1].[Description]">
  <pivotTables>
    <pivotTable tabId="1" name="PivotTable1"/>
    <pivotTable tabId="1" name="PivotTable2"/>
    <pivotTable tabId="1" name="PivotTable3"/>
    <pivotTable tabId="1" name="PivotTable4"/>
    <pivotTable tabId="1" name="PivotTable5"/>
  </pivotTables>
  <data>
    <olap pivotCacheId="407811064">
      <levels count="2">
        <level uniqueName="[Table1].[Description].[(All)]" sourceCaption="(All)" count="0"/>
        <level uniqueName="[Table1].[Description].[Description]" sourceCaption="Description" count="8">
          <ranges>
            <range startItem="0">
              <i n="[Table1].[Description].&amp;[Bonus]" c="Bonus"/>
              <i n="[Table1].[Description].&amp;[Dining Out]" c="Dining Out"/>
              <i n="[Table1].[Description].&amp;[Groceries]" c="Groceries"/>
              <i n="[Table1].[Description].&amp;[Healthcare]" c="Healthcare"/>
              <i n="[Table1].[Description].&amp;[Rent]" c="Rent"/>
              <i n="[Table1].[Description].&amp;[Savings]" c="Savings"/>
              <i n="[Table1].[Description].&amp;[Transport]" c="Transport"/>
              <i n="[Table1].[Description].&amp;[Utilities]" c="Utilities"/>
            </range>
          </ranges>
        </level>
      </levels>
      <selections count="1">
        <selection n="[Table1].[Descrip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EB4C1FB9-483B-4FAD-ADCB-AA458A4C5EFB}" cache="Slicer_Type" caption="Type" columnCount="2" showCaption="0" level="1" rowHeight="182880"/>
  <slicer name="Date (Month)" xr10:uid="{7B832222-7204-41EA-B33A-AE92B2053E66}" cache="Slicer_Date__Month" caption="Date (Month)" columnCount="6" showCaption="0" level="1" rowHeight="235140"/>
  <slicer name="Desc" xr10:uid="{42D4704C-0118-4441-B2DD-D3D8795E1030}" cache="Slicer_Description" caption="Desc" level="1" rowHeight="2351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205F0-2D70-4ECE-961E-48CC41DE10C0}" name="Table1" displayName="Table1" ref="J1:P24" totalsRowShown="0">
  <autoFilter ref="J1:P24" xr:uid="{2AE205F0-2D70-4ECE-961E-48CC41DE10C0}"/>
  <tableColumns count="7">
    <tableColumn id="1" xr3:uid="{2FEE0930-FDBB-46F6-A166-9D5B06600087}" name="Date"/>
    <tableColumn id="2" xr3:uid="{C205BD68-0C12-407F-A431-96F7F2E36C2F}" name="Time"/>
    <tableColumn id="3" xr3:uid="{0749DEEB-1D68-4F1A-8ACB-E02EF43F71E4}" name="Description"/>
    <tableColumn id="4" xr3:uid="{937B8F38-48DF-4A4A-8FFF-277FAA405466}" name="Amount" dataDxfId="2"/>
    <tableColumn id="5" xr3:uid="{6C52F3CC-1F1F-4FEC-A2DA-97541E790C36}" name="Type"/>
    <tableColumn id="6" xr3:uid="{36F9F62D-475A-4A44-B43E-BCC967A331E8}" name="Signed" dataDxfId="1">
      <calculatedColumnFormula>IF(N2="Income",M2, -M2)</calculatedColumnFormula>
    </tableColumn>
    <tableColumn id="7" xr3:uid="{C7824D8F-49C7-4C3E-8FEF-E3706C21F627}" name="Balance" dataDxfId="0">
      <calculatedColumnFormula>O2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4"/>
  <sheetViews>
    <sheetView showGridLines="0" tabSelected="1" zoomScale="80" zoomScaleNormal="80" workbookViewId="0">
      <selection activeCell="D21" sqref="D21"/>
    </sheetView>
  </sheetViews>
  <sheetFormatPr defaultRowHeight="14" x14ac:dyDescent="0.3"/>
  <cols>
    <col min="1" max="1" width="17.796875" bestFit="1" customWidth="1"/>
    <col min="2" max="2" width="10.5" bestFit="1" customWidth="1"/>
    <col min="3" max="3" width="7.69921875" bestFit="1" customWidth="1"/>
    <col min="4" max="4" width="7.796875" bestFit="1" customWidth="1"/>
    <col min="8" max="8" width="9.8984375" bestFit="1" customWidth="1"/>
    <col min="10" max="10" width="9.5" bestFit="1" customWidth="1"/>
    <col min="11" max="11" width="11.296875" bestFit="1" customWidth="1"/>
    <col min="12" max="12" width="12.5" customWidth="1"/>
    <col min="13" max="13" width="9.69921875" style="7" customWidth="1"/>
    <col min="15" max="15" width="8.796875" style="7"/>
    <col min="16" max="16" width="9.3984375" style="7" customWidth="1"/>
    <col min="18" max="18" width="12.69921875" bestFit="1" customWidth="1"/>
    <col min="20" max="20" width="12.69921875" bestFit="1" customWidth="1"/>
    <col min="21" max="21" width="15.5" bestFit="1" customWidth="1"/>
    <col min="22" max="22" width="8.8984375" bestFit="1" customWidth="1"/>
    <col min="23" max="23" width="10.8984375" bestFit="1" customWidth="1"/>
    <col min="24" max="24" width="12.59765625" bestFit="1" customWidth="1"/>
    <col min="25" max="25" width="12.69921875" bestFit="1" customWidth="1"/>
    <col min="26" max="26" width="8" bestFit="1" customWidth="1"/>
    <col min="27" max="27" width="8.8984375" bestFit="1" customWidth="1"/>
    <col min="28" max="30" width="8" bestFit="1" customWidth="1"/>
    <col min="31" max="31" width="10.8984375" bestFit="1" customWidth="1"/>
    <col min="32" max="32" width="8.8984375" bestFit="1" customWidth="1"/>
    <col min="33" max="34" width="13.19921875" bestFit="1" customWidth="1"/>
    <col min="35" max="35" width="8" bestFit="1" customWidth="1"/>
    <col min="36" max="36" width="8.8984375" bestFit="1" customWidth="1"/>
    <col min="37" max="39" width="8" bestFit="1" customWidth="1"/>
    <col min="40" max="40" width="11" bestFit="1" customWidth="1"/>
    <col min="41" max="41" width="8.8984375" bestFit="1" customWidth="1"/>
    <col min="42" max="42" width="11" bestFit="1" customWidth="1"/>
    <col min="43" max="43" width="9.69921875" bestFit="1" customWidth="1"/>
    <col min="44" max="44" width="10.8984375" bestFit="1" customWidth="1"/>
  </cols>
  <sheetData>
    <row r="1" spans="1:42" x14ac:dyDescent="0.3">
      <c r="A1" s="1" t="s">
        <v>0</v>
      </c>
      <c r="B1" s="1" t="s">
        <v>1</v>
      </c>
      <c r="C1" s="1" t="s">
        <v>2</v>
      </c>
      <c r="D1" s="1" t="s">
        <v>3</v>
      </c>
      <c r="E1" s="1"/>
      <c r="F1" s="1"/>
      <c r="J1" t="s">
        <v>0</v>
      </c>
      <c r="K1" t="s">
        <v>16</v>
      </c>
      <c r="L1" t="s">
        <v>1</v>
      </c>
      <c r="M1" s="7" t="s">
        <v>2</v>
      </c>
      <c r="N1" t="s">
        <v>3</v>
      </c>
      <c r="O1" s="7" t="s">
        <v>4</v>
      </c>
      <c r="P1" s="7" t="s">
        <v>5</v>
      </c>
    </row>
    <row r="2" spans="1:42" ht="29.55" x14ac:dyDescent="0.75">
      <c r="A2" s="2">
        <v>45658</v>
      </c>
      <c r="B2" t="s">
        <v>6</v>
      </c>
      <c r="C2">
        <v>365</v>
      </c>
      <c r="J2" s="3">
        <v>45658</v>
      </c>
      <c r="K2" s="4">
        <v>0</v>
      </c>
      <c r="L2" t="s">
        <v>6</v>
      </c>
      <c r="M2" s="7">
        <v>165</v>
      </c>
      <c r="N2" t="s">
        <v>15</v>
      </c>
      <c r="O2" s="7">
        <f>IF(N2="Income",M2, -M2)</f>
        <v>-165</v>
      </c>
      <c r="P2" s="7">
        <v>-165</v>
      </c>
      <c r="R2" s="10" t="s">
        <v>29</v>
      </c>
      <c r="T2" s="8"/>
      <c r="U2" s="9" t="s">
        <v>30</v>
      </c>
      <c r="V2" s="8"/>
      <c r="W2" s="8"/>
      <c r="X2" s="8"/>
    </row>
    <row r="3" spans="1:42" ht="17.75" x14ac:dyDescent="0.5">
      <c r="A3" s="2">
        <v>45665.894736842092</v>
      </c>
      <c r="B3" t="s">
        <v>7</v>
      </c>
      <c r="C3">
        <v>63</v>
      </c>
      <c r="H3" t="s">
        <v>6</v>
      </c>
      <c r="J3" s="3">
        <v>45665</v>
      </c>
      <c r="K3" s="4">
        <v>0.89473379629629635</v>
      </c>
      <c r="L3" t="s">
        <v>7</v>
      </c>
      <c r="M3" s="7">
        <v>63</v>
      </c>
      <c r="N3" t="s">
        <v>15</v>
      </c>
      <c r="O3" s="7">
        <f t="shared" ref="O2:O21" si="0">IF(N3="Income",M3, -M3)</f>
        <v>-63</v>
      </c>
      <c r="P3" s="7">
        <f>P2+O3</f>
        <v>-228</v>
      </c>
      <c r="R3" s="11">
        <f>AG18</f>
        <v>365</v>
      </c>
      <c r="AG3" s="5" t="s">
        <v>21</v>
      </c>
      <c r="AH3" s="5" t="s">
        <v>22</v>
      </c>
    </row>
    <row r="4" spans="1:42" x14ac:dyDescent="0.3">
      <c r="A4" s="2">
        <v>45673.789473684199</v>
      </c>
      <c r="B4" t="s">
        <v>8</v>
      </c>
      <c r="C4">
        <v>291</v>
      </c>
      <c r="D4" t="s">
        <v>14</v>
      </c>
      <c r="H4" t="s">
        <v>7</v>
      </c>
      <c r="J4" s="3">
        <v>45673</v>
      </c>
      <c r="K4" s="4">
        <v>0.78947916666666662</v>
      </c>
      <c r="L4" t="s">
        <v>8</v>
      </c>
      <c r="M4" s="7">
        <v>491</v>
      </c>
      <c r="N4" t="s">
        <v>14</v>
      </c>
      <c r="O4" s="7">
        <f t="shared" si="0"/>
        <v>491</v>
      </c>
      <c r="P4" s="7">
        <f t="shared" ref="P4:P24" si="1">P3+O4</f>
        <v>263</v>
      </c>
      <c r="AG4" s="5" t="s">
        <v>19</v>
      </c>
      <c r="AH4" t="s">
        <v>23</v>
      </c>
      <c r="AI4" t="s">
        <v>24</v>
      </c>
      <c r="AJ4" t="s">
        <v>25</v>
      </c>
      <c r="AK4" t="s">
        <v>26</v>
      </c>
      <c r="AL4" t="s">
        <v>27</v>
      </c>
      <c r="AM4" t="s">
        <v>28</v>
      </c>
      <c r="AN4" t="s">
        <v>20</v>
      </c>
    </row>
    <row r="5" spans="1:42" x14ac:dyDescent="0.3">
      <c r="A5" s="2">
        <v>45681.684210526313</v>
      </c>
      <c r="B5" t="s">
        <v>9</v>
      </c>
      <c r="C5">
        <v>826</v>
      </c>
      <c r="D5" t="s">
        <v>15</v>
      </c>
      <c r="H5" t="s">
        <v>8</v>
      </c>
      <c r="J5" s="3">
        <v>45681</v>
      </c>
      <c r="K5" s="4">
        <v>0.68421296296296297</v>
      </c>
      <c r="L5" t="s">
        <v>9</v>
      </c>
      <c r="M5" s="7">
        <v>326</v>
      </c>
      <c r="N5" t="s">
        <v>15</v>
      </c>
      <c r="O5" s="7">
        <f t="shared" si="0"/>
        <v>-326</v>
      </c>
      <c r="P5" s="7">
        <f t="shared" si="1"/>
        <v>-63</v>
      </c>
      <c r="AG5" s="6" t="s">
        <v>15</v>
      </c>
      <c r="AH5" s="7">
        <v>-554</v>
      </c>
      <c r="AI5" s="7">
        <v>-945</v>
      </c>
      <c r="AJ5" s="7">
        <v>-400</v>
      </c>
      <c r="AK5" s="7">
        <v>-921</v>
      </c>
      <c r="AL5" s="7">
        <v>-181</v>
      </c>
      <c r="AM5" s="7">
        <v>-814</v>
      </c>
      <c r="AN5" s="7">
        <v>-3815</v>
      </c>
    </row>
    <row r="6" spans="1:42" x14ac:dyDescent="0.3">
      <c r="A6" s="2">
        <v>45689.578947368413</v>
      </c>
      <c r="B6" t="s">
        <v>6</v>
      </c>
      <c r="C6">
        <v>395</v>
      </c>
      <c r="D6" t="s">
        <v>15</v>
      </c>
      <c r="H6" t="s">
        <v>9</v>
      </c>
      <c r="J6" s="3">
        <v>45689</v>
      </c>
      <c r="K6" s="4">
        <v>0.57894675925925931</v>
      </c>
      <c r="L6" t="s">
        <v>6</v>
      </c>
      <c r="M6" s="7">
        <v>95</v>
      </c>
      <c r="N6" t="s">
        <v>15</v>
      </c>
      <c r="O6" s="7">
        <f t="shared" si="0"/>
        <v>-95</v>
      </c>
      <c r="P6" s="7">
        <f t="shared" si="1"/>
        <v>-158</v>
      </c>
      <c r="AG6" s="6" t="s">
        <v>14</v>
      </c>
      <c r="AH6" s="7">
        <v>491</v>
      </c>
      <c r="AI6" s="7"/>
      <c r="AJ6" s="7">
        <v>1518</v>
      </c>
      <c r="AK6" s="7">
        <v>558</v>
      </c>
      <c r="AL6" s="7">
        <v>996</v>
      </c>
      <c r="AM6" s="7">
        <v>617</v>
      </c>
      <c r="AN6" s="7">
        <v>4180</v>
      </c>
    </row>
    <row r="7" spans="1:42" x14ac:dyDescent="0.3">
      <c r="A7" s="2">
        <v>45697.473684210519</v>
      </c>
      <c r="B7" t="s">
        <v>10</v>
      </c>
      <c r="C7">
        <v>614</v>
      </c>
      <c r="H7" t="s">
        <v>10</v>
      </c>
      <c r="J7" s="3">
        <v>45697</v>
      </c>
      <c r="K7" s="4">
        <v>0.47368055555555555</v>
      </c>
      <c r="L7" t="s">
        <v>10</v>
      </c>
      <c r="M7" s="7">
        <v>214</v>
      </c>
      <c r="N7" t="s">
        <v>15</v>
      </c>
      <c r="O7" s="7">
        <f t="shared" si="0"/>
        <v>-214</v>
      </c>
      <c r="P7" s="7">
        <f t="shared" si="1"/>
        <v>-372</v>
      </c>
      <c r="AG7" s="6" t="s">
        <v>20</v>
      </c>
      <c r="AH7" s="7">
        <v>-63</v>
      </c>
      <c r="AI7" s="7">
        <v>-945</v>
      </c>
      <c r="AJ7" s="7">
        <v>1118</v>
      </c>
      <c r="AK7" s="7">
        <v>-363</v>
      </c>
      <c r="AL7" s="7">
        <v>815</v>
      </c>
      <c r="AM7" s="7">
        <v>-197</v>
      </c>
      <c r="AN7" s="7">
        <v>365</v>
      </c>
    </row>
    <row r="8" spans="1:42" x14ac:dyDescent="0.3">
      <c r="A8" s="2">
        <v>45705.368421052633</v>
      </c>
      <c r="B8" t="s">
        <v>11</v>
      </c>
      <c r="C8">
        <v>947</v>
      </c>
      <c r="D8" t="s">
        <v>15</v>
      </c>
      <c r="H8" t="s">
        <v>11</v>
      </c>
      <c r="J8" s="3">
        <v>45705</v>
      </c>
      <c r="K8" s="4">
        <v>0.36842592592592593</v>
      </c>
      <c r="L8" t="s">
        <v>11</v>
      </c>
      <c r="M8" s="7">
        <v>547</v>
      </c>
      <c r="N8" t="s">
        <v>15</v>
      </c>
      <c r="O8" s="7">
        <f t="shared" si="0"/>
        <v>-547</v>
      </c>
      <c r="P8" s="7">
        <f t="shared" si="1"/>
        <v>-919</v>
      </c>
    </row>
    <row r="9" spans="1:42" x14ac:dyDescent="0.3">
      <c r="A9" s="2">
        <v>45713.263157894733</v>
      </c>
      <c r="B9" t="s">
        <v>6</v>
      </c>
      <c r="C9">
        <v>389</v>
      </c>
      <c r="H9" t="s">
        <v>12</v>
      </c>
      <c r="J9" s="3">
        <v>45713</v>
      </c>
      <c r="K9" s="4">
        <v>0.26315972222222223</v>
      </c>
      <c r="L9" t="s">
        <v>6</v>
      </c>
      <c r="M9" s="7">
        <v>89</v>
      </c>
      <c r="N9" t="s">
        <v>15</v>
      </c>
      <c r="O9" s="7">
        <f t="shared" si="0"/>
        <v>-89</v>
      </c>
      <c r="P9" s="7">
        <f t="shared" si="1"/>
        <v>-1008</v>
      </c>
    </row>
    <row r="10" spans="1:42" x14ac:dyDescent="0.3">
      <c r="A10" s="2">
        <v>45721.15789473684</v>
      </c>
      <c r="B10" t="s">
        <v>8</v>
      </c>
      <c r="C10">
        <v>141</v>
      </c>
      <c r="D10" t="s">
        <v>14</v>
      </c>
      <c r="H10" t="s">
        <v>13</v>
      </c>
      <c r="J10" s="3">
        <v>45721</v>
      </c>
      <c r="K10" s="4">
        <v>0.15789351851851852</v>
      </c>
      <c r="L10" t="s">
        <v>8</v>
      </c>
      <c r="M10" s="7">
        <v>641</v>
      </c>
      <c r="N10" t="s">
        <v>14</v>
      </c>
      <c r="O10" s="7">
        <f t="shared" si="0"/>
        <v>641</v>
      </c>
      <c r="P10" s="7">
        <f t="shared" si="1"/>
        <v>-367</v>
      </c>
    </row>
    <row r="11" spans="1:42" x14ac:dyDescent="0.3">
      <c r="A11" s="2">
        <v>45729.052631578947</v>
      </c>
      <c r="B11" t="s">
        <v>9</v>
      </c>
      <c r="C11">
        <v>416</v>
      </c>
      <c r="J11" s="3">
        <v>45729</v>
      </c>
      <c r="K11" s="4">
        <v>5.2627314814814814E-2</v>
      </c>
      <c r="L11" t="s">
        <v>9</v>
      </c>
      <c r="M11" s="7">
        <v>316</v>
      </c>
      <c r="N11" t="s">
        <v>15</v>
      </c>
      <c r="O11" s="7">
        <f t="shared" si="0"/>
        <v>-316</v>
      </c>
      <c r="P11" s="7">
        <f t="shared" si="1"/>
        <v>-683</v>
      </c>
      <c r="AG11" s="5" t="s">
        <v>19</v>
      </c>
      <c r="AH11" s="7" t="s">
        <v>21</v>
      </c>
      <c r="AJ11" s="5" t="s">
        <v>19</v>
      </c>
      <c r="AK11" s="7" t="s">
        <v>21</v>
      </c>
      <c r="AM11" s="5" t="s">
        <v>21</v>
      </c>
      <c r="AN11" s="5" t="s">
        <v>22</v>
      </c>
    </row>
    <row r="12" spans="1:42" x14ac:dyDescent="0.3">
      <c r="A12" s="2">
        <v>45736.947368421039</v>
      </c>
      <c r="B12" t="s">
        <v>7</v>
      </c>
      <c r="C12">
        <v>504</v>
      </c>
      <c r="D12" t="s">
        <v>15</v>
      </c>
      <c r="J12" s="3">
        <v>45736</v>
      </c>
      <c r="K12" s="4">
        <v>0.94737268518518514</v>
      </c>
      <c r="L12" t="s">
        <v>7</v>
      </c>
      <c r="M12" s="7">
        <v>84</v>
      </c>
      <c r="N12" t="s">
        <v>15</v>
      </c>
      <c r="O12" s="7">
        <f t="shared" si="0"/>
        <v>-84</v>
      </c>
      <c r="P12" s="7">
        <f t="shared" si="1"/>
        <v>-767</v>
      </c>
      <c r="AG12" s="6" t="s">
        <v>15</v>
      </c>
      <c r="AH12" s="7">
        <v>-3815</v>
      </c>
      <c r="AJ12" s="6" t="s">
        <v>13</v>
      </c>
      <c r="AK12" s="7">
        <v>466</v>
      </c>
      <c r="AM12" s="5" t="s">
        <v>19</v>
      </c>
      <c r="AN12" t="s">
        <v>15</v>
      </c>
      <c r="AO12" t="s">
        <v>14</v>
      </c>
      <c r="AP12" t="s">
        <v>20</v>
      </c>
    </row>
    <row r="13" spans="1:42" x14ac:dyDescent="0.3">
      <c r="A13" s="2">
        <v>45744.842105263153</v>
      </c>
      <c r="B13" t="s">
        <v>8</v>
      </c>
      <c r="C13">
        <v>477</v>
      </c>
      <c r="J13" s="3">
        <v>45744</v>
      </c>
      <c r="K13" s="4">
        <v>0.84210648148148148</v>
      </c>
      <c r="L13" t="s">
        <v>8</v>
      </c>
      <c r="M13" s="7">
        <v>877</v>
      </c>
      <c r="N13" t="s">
        <v>14</v>
      </c>
      <c r="O13" s="7">
        <f t="shared" si="0"/>
        <v>877</v>
      </c>
      <c r="P13" s="7">
        <f t="shared" si="1"/>
        <v>110</v>
      </c>
      <c r="AG13" s="6" t="s">
        <v>14</v>
      </c>
      <c r="AH13" s="7">
        <v>4180</v>
      </c>
      <c r="AJ13" s="6" t="s">
        <v>6</v>
      </c>
      <c r="AK13" s="7">
        <v>-349</v>
      </c>
      <c r="AM13" s="6" t="s">
        <v>23</v>
      </c>
      <c r="AN13" s="7">
        <v>-554</v>
      </c>
      <c r="AO13" s="7">
        <v>491</v>
      </c>
      <c r="AP13" s="7">
        <v>-63</v>
      </c>
    </row>
    <row r="14" spans="1:42" x14ac:dyDescent="0.3">
      <c r="A14" s="2">
        <v>45752.736842105252</v>
      </c>
      <c r="B14" t="s">
        <v>8</v>
      </c>
      <c r="C14">
        <v>558</v>
      </c>
      <c r="D14" t="s">
        <v>14</v>
      </c>
      <c r="H14" t="s">
        <v>15</v>
      </c>
      <c r="J14" s="3">
        <v>45752</v>
      </c>
      <c r="K14" s="4">
        <v>0.73684027777777783</v>
      </c>
      <c r="L14" t="s">
        <v>8</v>
      </c>
      <c r="M14" s="7">
        <v>558</v>
      </c>
      <c r="N14" t="s">
        <v>14</v>
      </c>
      <c r="O14" s="7">
        <f t="shared" si="0"/>
        <v>558</v>
      </c>
      <c r="P14" s="7">
        <f t="shared" si="1"/>
        <v>668</v>
      </c>
      <c r="AG14" s="6" t="s">
        <v>20</v>
      </c>
      <c r="AH14" s="7">
        <v>365</v>
      </c>
      <c r="AJ14" s="6" t="s">
        <v>7</v>
      </c>
      <c r="AK14" s="7">
        <v>-436</v>
      </c>
      <c r="AM14" s="6" t="s">
        <v>24</v>
      </c>
      <c r="AN14" s="7">
        <v>-945</v>
      </c>
      <c r="AO14" s="7"/>
      <c r="AP14" s="7">
        <v>-945</v>
      </c>
    </row>
    <row r="15" spans="1:42" x14ac:dyDescent="0.3">
      <c r="A15" s="2">
        <v>45760.631578947359</v>
      </c>
      <c r="B15" t="s">
        <v>11</v>
      </c>
      <c r="C15">
        <v>825</v>
      </c>
      <c r="D15" t="s">
        <v>15</v>
      </c>
      <c r="H15" t="s">
        <v>14</v>
      </c>
      <c r="J15" s="3">
        <v>45760</v>
      </c>
      <c r="K15" s="4">
        <v>0.63157407407407407</v>
      </c>
      <c r="L15" t="s">
        <v>11</v>
      </c>
      <c r="M15" s="7">
        <v>525</v>
      </c>
      <c r="N15" t="s">
        <v>15</v>
      </c>
      <c r="O15" s="7">
        <f t="shared" si="0"/>
        <v>-525</v>
      </c>
      <c r="P15" s="7">
        <f t="shared" si="1"/>
        <v>143</v>
      </c>
      <c r="AJ15" s="6" t="s">
        <v>10</v>
      </c>
      <c r="AK15" s="7">
        <v>-214</v>
      </c>
      <c r="AM15" s="6" t="s">
        <v>25</v>
      </c>
      <c r="AN15" s="7">
        <v>-400</v>
      </c>
      <c r="AO15" s="7">
        <v>1518</v>
      </c>
      <c r="AP15" s="7">
        <v>1118</v>
      </c>
    </row>
    <row r="16" spans="1:42" x14ac:dyDescent="0.3">
      <c r="A16" s="2">
        <v>45768.526315789473</v>
      </c>
      <c r="B16" t="s">
        <v>12</v>
      </c>
      <c r="C16">
        <v>992</v>
      </c>
      <c r="D16" t="s">
        <v>15</v>
      </c>
      <c r="J16" s="3">
        <v>45768</v>
      </c>
      <c r="K16" s="4">
        <v>0.52631944444444445</v>
      </c>
      <c r="L16" t="s">
        <v>12</v>
      </c>
      <c r="M16" s="7">
        <v>112</v>
      </c>
      <c r="N16" t="s">
        <v>15</v>
      </c>
      <c r="O16" s="7">
        <f t="shared" si="0"/>
        <v>-112</v>
      </c>
      <c r="P16" s="7">
        <f t="shared" si="1"/>
        <v>31</v>
      </c>
      <c r="AJ16" s="6" t="s">
        <v>11</v>
      </c>
      <c r="AK16" s="7">
        <v>-1597</v>
      </c>
      <c r="AM16" s="6" t="s">
        <v>26</v>
      </c>
      <c r="AN16" s="7">
        <v>-921</v>
      </c>
      <c r="AO16" s="7">
        <v>558</v>
      </c>
      <c r="AP16" s="7">
        <v>-363</v>
      </c>
    </row>
    <row r="17" spans="1:42" x14ac:dyDescent="0.3">
      <c r="A17" s="2">
        <v>45776.421052631573</v>
      </c>
      <c r="B17" t="s">
        <v>9</v>
      </c>
      <c r="C17">
        <v>84</v>
      </c>
      <c r="D17" t="s">
        <v>14</v>
      </c>
      <c r="J17" s="3">
        <v>45776</v>
      </c>
      <c r="K17" s="4">
        <v>0.42105324074074074</v>
      </c>
      <c r="L17" t="s">
        <v>9</v>
      </c>
      <c r="M17" s="7">
        <v>284</v>
      </c>
      <c r="N17" t="s">
        <v>15</v>
      </c>
      <c r="O17" s="7">
        <f t="shared" si="0"/>
        <v>-284</v>
      </c>
      <c r="P17" s="7">
        <f t="shared" si="1"/>
        <v>-253</v>
      </c>
      <c r="AG17" s="7" t="s">
        <v>21</v>
      </c>
      <c r="AJ17" s="6" t="s">
        <v>8</v>
      </c>
      <c r="AK17" s="7">
        <v>3714</v>
      </c>
      <c r="AM17" s="6" t="s">
        <v>27</v>
      </c>
      <c r="AN17" s="7">
        <v>-181</v>
      </c>
      <c r="AO17" s="7">
        <v>996</v>
      </c>
      <c r="AP17" s="7">
        <v>815</v>
      </c>
    </row>
    <row r="18" spans="1:42" x14ac:dyDescent="0.3">
      <c r="A18" s="2">
        <v>45784.31578947368</v>
      </c>
      <c r="B18" t="s">
        <v>13</v>
      </c>
      <c r="C18">
        <v>255</v>
      </c>
      <c r="D18" t="s">
        <v>14</v>
      </c>
      <c r="J18" s="3">
        <v>45784</v>
      </c>
      <c r="K18" s="4">
        <v>0.31578703703703703</v>
      </c>
      <c r="L18" t="s">
        <v>13</v>
      </c>
      <c r="M18" s="7">
        <v>255</v>
      </c>
      <c r="N18" t="s">
        <v>14</v>
      </c>
      <c r="O18" s="7">
        <f t="shared" si="0"/>
        <v>255</v>
      </c>
      <c r="P18" s="7">
        <f t="shared" si="1"/>
        <v>2</v>
      </c>
      <c r="AG18" s="7">
        <v>365</v>
      </c>
      <c r="AJ18" s="6" t="s">
        <v>12</v>
      </c>
      <c r="AK18" s="7">
        <v>-293</v>
      </c>
      <c r="AM18" s="6" t="s">
        <v>28</v>
      </c>
      <c r="AN18" s="7">
        <v>-814</v>
      </c>
      <c r="AO18" s="7">
        <v>617</v>
      </c>
      <c r="AP18" s="7">
        <v>-197</v>
      </c>
    </row>
    <row r="19" spans="1:42" x14ac:dyDescent="0.3">
      <c r="A19" s="2">
        <v>45792.210526315786</v>
      </c>
      <c r="B19" t="s">
        <v>8</v>
      </c>
      <c r="C19">
        <v>130</v>
      </c>
      <c r="D19" t="s">
        <v>14</v>
      </c>
      <c r="J19" s="3">
        <v>45792</v>
      </c>
      <c r="K19" s="4">
        <v>0.21052083333333332</v>
      </c>
      <c r="L19" t="s">
        <v>8</v>
      </c>
      <c r="M19" s="7">
        <v>530</v>
      </c>
      <c r="N19" t="s">
        <v>14</v>
      </c>
      <c r="O19" s="7">
        <f t="shared" si="0"/>
        <v>530</v>
      </c>
      <c r="P19" s="7">
        <f t="shared" si="1"/>
        <v>532</v>
      </c>
      <c r="AJ19" s="6" t="s">
        <v>9</v>
      </c>
      <c r="AK19" s="7">
        <v>-926</v>
      </c>
      <c r="AM19" s="6" t="s">
        <v>20</v>
      </c>
      <c r="AN19" s="7">
        <v>-3815</v>
      </c>
      <c r="AO19" s="7">
        <v>4180</v>
      </c>
      <c r="AP19" s="7">
        <v>365</v>
      </c>
    </row>
    <row r="20" spans="1:42" x14ac:dyDescent="0.3">
      <c r="A20" s="2">
        <v>45800.105263157893</v>
      </c>
      <c r="B20" t="s">
        <v>12</v>
      </c>
      <c r="C20">
        <v>981</v>
      </c>
      <c r="J20" s="3">
        <v>45800</v>
      </c>
      <c r="K20" s="4">
        <v>0.10526620370370371</v>
      </c>
      <c r="L20" t="s">
        <v>12</v>
      </c>
      <c r="M20" s="7">
        <v>181</v>
      </c>
      <c r="N20" t="s">
        <v>15</v>
      </c>
      <c r="O20" s="7">
        <f t="shared" si="0"/>
        <v>-181</v>
      </c>
      <c r="P20" s="7">
        <f t="shared" si="1"/>
        <v>351</v>
      </c>
      <c r="AJ20" s="6" t="s">
        <v>20</v>
      </c>
      <c r="AK20" s="7">
        <v>365</v>
      </c>
    </row>
    <row r="21" spans="1:42" x14ac:dyDescent="0.3">
      <c r="A21" s="2">
        <v>45808</v>
      </c>
      <c r="B21" t="s">
        <v>13</v>
      </c>
      <c r="C21">
        <v>611</v>
      </c>
      <c r="J21" s="3">
        <v>45808</v>
      </c>
      <c r="K21" s="4">
        <v>0</v>
      </c>
      <c r="L21" t="s">
        <v>13</v>
      </c>
      <c r="M21" s="7">
        <v>211</v>
      </c>
      <c r="N21" t="s">
        <v>14</v>
      </c>
      <c r="O21" s="7">
        <f t="shared" si="0"/>
        <v>211</v>
      </c>
      <c r="P21" s="7">
        <f t="shared" si="1"/>
        <v>562</v>
      </c>
    </row>
    <row r="22" spans="1:42" x14ac:dyDescent="0.3">
      <c r="J22" s="3">
        <v>45814</v>
      </c>
      <c r="K22" s="4">
        <v>0.56422453703703701</v>
      </c>
      <c r="L22" t="s">
        <v>8</v>
      </c>
      <c r="M22" s="7">
        <v>617</v>
      </c>
      <c r="N22" t="s">
        <v>14</v>
      </c>
      <c r="O22" s="7">
        <f>IF(N22="Income",M22, -M22)</f>
        <v>617</v>
      </c>
      <c r="P22" s="7">
        <f t="shared" si="1"/>
        <v>1179</v>
      </c>
    </row>
    <row r="23" spans="1:42" x14ac:dyDescent="0.3">
      <c r="J23" s="3">
        <v>45824</v>
      </c>
      <c r="K23" t="s">
        <v>17</v>
      </c>
      <c r="L23" t="s">
        <v>11</v>
      </c>
      <c r="M23" s="7">
        <v>525</v>
      </c>
      <c r="N23" t="s">
        <v>15</v>
      </c>
      <c r="O23" s="7">
        <f>IF(N23="Income",M23, -M23)</f>
        <v>-525</v>
      </c>
      <c r="P23" s="7">
        <f t="shared" si="1"/>
        <v>654</v>
      </c>
    </row>
    <row r="24" spans="1:42" x14ac:dyDescent="0.3">
      <c r="J24" s="3">
        <v>45825</v>
      </c>
      <c r="K24" t="s">
        <v>18</v>
      </c>
      <c r="L24" t="s">
        <v>7</v>
      </c>
      <c r="M24" s="7">
        <v>289</v>
      </c>
      <c r="N24" t="s">
        <v>15</v>
      </c>
      <c r="O24" s="7">
        <f>IF(N24="Income",M24, -M24)</f>
        <v>-289</v>
      </c>
      <c r="P24" s="7">
        <f t="shared" si="1"/>
        <v>365</v>
      </c>
    </row>
  </sheetData>
  <dataValidations xWindow="1773" yWindow="404" count="3">
    <dataValidation type="list" allowBlank="1" showInputMessage="1" showErrorMessage="1" promptTitle="Description" prompt="Choose a description from the list" sqref="L2:L24" xr:uid="{3E4D5302-25D1-45BB-9E15-58E29E3B8262}">
      <formula1>$H$3:$H$10</formula1>
    </dataValidation>
    <dataValidation type="list" allowBlank="1" showInputMessage="1" showErrorMessage="1" promptTitle="Type" prompt="Choose either Income or Expense" sqref="N2:N24" xr:uid="{887BCFCF-9779-48D3-A6C3-AE18B64D231D}">
      <formula1>$H$14:$H$15</formula1>
    </dataValidation>
    <dataValidation allowBlank="1" showInputMessage="1" showErrorMessage="1" promptTitle="Digits" prompt="Enter digits only" sqref="M2:M24" xr:uid="{3EBD04CA-AAB3-4D0C-A295-F24B4472AB8A}"/>
  </dataValidations>
  <pageMargins left="0.7" right="0.7" top="0.75" bottom="0.75" header="0.3" footer="0.3"/>
  <ignoredErrors>
    <ignoredError sqref="P3" calculatedColumn="1"/>
  </ignoredErrors>
  <drawing r:id="rId6"/>
  <tableParts count="1">
    <tablePart r:id="rId7"/>
  </tableParts>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okafor sopuluchukwu</cp:lastModifiedBy>
  <dcterms:created xsi:type="dcterms:W3CDTF">2025-09-15T11:42:39Z</dcterms:created>
  <dcterms:modified xsi:type="dcterms:W3CDTF">2025-09-17T11:27:17Z</dcterms:modified>
</cp:coreProperties>
</file>